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3"/>
  <workbookPr codeName="ThisWorkbook" defaultThemeVersion="124226"/>
  <mc:AlternateContent xmlns:mc="http://schemas.openxmlformats.org/markup-compatibility/2006">
    <mc:Choice Requires="x15">
      <x15ac:absPath xmlns:x15ac="http://schemas.microsoft.com/office/spreadsheetml/2010/11/ac" url="/Users/claudiarocioperillamolano/Downloads/HOJAS METODOLOGICAS AJUSTADAS 21.03.2022/HM AMSPNN/6- hm_porcentaje de VOC:"/>
    </mc:Choice>
  </mc:AlternateContent>
  <xr:revisionPtr revIDLastSave="0" documentId="13_ncr:1_{42AC5865-AB75-FA41-9C8E-9BF358C5F4CA}" xr6:coauthVersionLast="47" xr6:coauthVersionMax="47" xr10:uidLastSave="{00000000-0000-0000-0000-000000000000}"/>
  <bookViews>
    <workbookView xWindow="0" yWindow="500" windowWidth="29160" windowHeight="16680" xr2:uid="{00000000-000D-0000-FFFF-FFFF00000000}"/>
  </bookViews>
  <sheets>
    <sheet name="Hoja M Indicador" sheetId="13" r:id="rId1"/>
    <sheet name="Cálculo-2020" sheetId="16" r:id="rId2"/>
    <sheet name="Calculo-2021" sheetId="22" r:id="rId3"/>
    <sheet name="Calculo2022" sheetId="23" r:id="rId4"/>
    <sheet name="VOC-PIC" sheetId="17" r:id="rId5"/>
    <sheet name="Hoja2" sheetId="21" r:id="rId6"/>
    <sheet name="ConteosVOC-PIC" sheetId="18" r:id="rId7"/>
    <sheet name="Listas de ayuda" sheetId="14" state="hidden" r:id="rId8"/>
  </sheets>
  <definedNames>
    <definedName name="_xlnm._FilterDatabase" localSheetId="2" hidden="1">'Calculo-2021'!$A$1:$Z$996</definedName>
    <definedName name="_xlnm._FilterDatabase" localSheetId="3" hidden="1">Calculo2022!$A$1:$AE$1002</definedName>
    <definedName name="_xlnm._FilterDatabase" localSheetId="4" hidden="1">'VOC-PIC'!$A$1:$U$507</definedName>
    <definedName name="_GoBack" localSheetId="0">'Hoja M Indicador'!#REF!</definedName>
    <definedName name="_xlnm.Print_Area" localSheetId="0">'Hoja M Indicador'!$B$2:$S$31</definedName>
  </definedNames>
  <calcPr calcId="191029"/>
  <pivotCaches>
    <pivotCache cacheId="2" r:id="rId9"/>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70" i="22" l="1"/>
  <c r="D64" i="23" l="1"/>
  <c r="D65" i="23" s="1"/>
  <c r="F65" i="23" s="1"/>
  <c r="U66" i="23"/>
  <c r="U64" i="23"/>
  <c r="U65" i="23" s="1"/>
  <c r="J64" i="23"/>
  <c r="J65" i="23" s="1"/>
  <c r="U70" i="23"/>
  <c r="U71" i="23"/>
  <c r="U68" i="23"/>
  <c r="U69" i="23"/>
  <c r="U67" i="23"/>
  <c r="J71" i="23"/>
  <c r="J70" i="23"/>
  <c r="I64" i="23"/>
  <c r="I65" i="23" s="1"/>
  <c r="K65" i="23" s="1"/>
  <c r="J66" i="23"/>
  <c r="G71" i="23"/>
  <c r="G70" i="23"/>
  <c r="G69" i="23"/>
  <c r="G68" i="23"/>
  <c r="G67" i="23"/>
  <c r="G66" i="23"/>
  <c r="H65" i="23"/>
  <c r="G64" i="23"/>
  <c r="I71" i="23"/>
  <c r="E71" i="23"/>
  <c r="D71" i="23"/>
  <c r="I70" i="23"/>
  <c r="E70" i="23"/>
  <c r="D70" i="23"/>
  <c r="J69" i="23"/>
  <c r="I69" i="23"/>
  <c r="E69" i="23"/>
  <c r="D69" i="23"/>
  <c r="J68" i="23"/>
  <c r="I68" i="23"/>
  <c r="E68" i="23"/>
  <c r="D68" i="23"/>
  <c r="F68" i="23" s="1"/>
  <c r="J67" i="23"/>
  <c r="I67" i="23"/>
  <c r="E67" i="23"/>
  <c r="D67" i="23"/>
  <c r="I66" i="23"/>
  <c r="E66" i="23"/>
  <c r="D66" i="23"/>
  <c r="E64" i="23"/>
  <c r="F63" i="23"/>
  <c r="F62" i="23"/>
  <c r="F61" i="23"/>
  <c r="F60" i="23"/>
  <c r="F59" i="23"/>
  <c r="F58" i="23"/>
  <c r="F57" i="23"/>
  <c r="F56" i="23"/>
  <c r="F55" i="23"/>
  <c r="F54" i="23"/>
  <c r="F53" i="23"/>
  <c r="F52" i="23"/>
  <c r="F51" i="23"/>
  <c r="F50" i="23"/>
  <c r="F49" i="23"/>
  <c r="F48" i="23"/>
  <c r="F46" i="23"/>
  <c r="F45" i="23"/>
  <c r="F44" i="23"/>
  <c r="F43" i="23"/>
  <c r="F42" i="23"/>
  <c r="F41" i="23"/>
  <c r="F40" i="23"/>
  <c r="F39" i="23"/>
  <c r="F38" i="23"/>
  <c r="F37" i="23"/>
  <c r="F36" i="23"/>
  <c r="F35" i="23"/>
  <c r="F34" i="23"/>
  <c r="F33" i="23"/>
  <c r="F32" i="23"/>
  <c r="F31" i="23"/>
  <c r="F30" i="23"/>
  <c r="F29" i="23"/>
  <c r="F28" i="23"/>
  <c r="F27" i="23"/>
  <c r="F26" i="23"/>
  <c r="F25" i="23"/>
  <c r="F24" i="23"/>
  <c r="F23" i="23"/>
  <c r="F22" i="23"/>
  <c r="F21" i="23"/>
  <c r="F20" i="23"/>
  <c r="F19" i="23"/>
  <c r="F18" i="23"/>
  <c r="F17" i="23"/>
  <c r="F16" i="23"/>
  <c r="F15" i="23"/>
  <c r="F14" i="23"/>
  <c r="F13" i="23"/>
  <c r="F12" i="23"/>
  <c r="F11" i="23"/>
  <c r="F10" i="23"/>
  <c r="F9" i="23"/>
  <c r="F8" i="23"/>
  <c r="F7" i="23"/>
  <c r="F6" i="23"/>
  <c r="F5" i="23"/>
  <c r="F4" i="23"/>
  <c r="F3" i="23"/>
  <c r="F2" i="23"/>
  <c r="I68" i="22"/>
  <c r="I69" i="22"/>
  <c r="I67" i="22"/>
  <c r="H67" i="22"/>
  <c r="D64" i="22"/>
  <c r="J65" i="22"/>
  <c r="H64" i="22"/>
  <c r="H69" i="22"/>
  <c r="H68" i="22"/>
  <c r="H70" i="22"/>
  <c r="E70" i="22"/>
  <c r="H66" i="22"/>
  <c r="H71" i="22"/>
  <c r="F53" i="22"/>
  <c r="E71" i="22"/>
  <c r="D71" i="22"/>
  <c r="E69" i="22"/>
  <c r="D69" i="22"/>
  <c r="D68" i="22"/>
  <c r="E68" i="22"/>
  <c r="F20" i="22"/>
  <c r="E67" i="22"/>
  <c r="D67" i="22"/>
  <c r="F46" i="22"/>
  <c r="E66" i="22"/>
  <c r="D66" i="22"/>
  <c r="F65" i="22"/>
  <c r="E64" i="22"/>
  <c r="F63" i="22"/>
  <c r="F62" i="22"/>
  <c r="F61" i="22"/>
  <c r="F60" i="22"/>
  <c r="F59" i="22"/>
  <c r="F58" i="22"/>
  <c r="F57" i="22"/>
  <c r="F56" i="22"/>
  <c r="F55" i="22"/>
  <c r="F54" i="22"/>
  <c r="F52" i="22"/>
  <c r="F51" i="22"/>
  <c r="F50" i="22"/>
  <c r="F49" i="22"/>
  <c r="F48" i="22"/>
  <c r="F45" i="22"/>
  <c r="F44" i="22"/>
  <c r="F43" i="22"/>
  <c r="F42" i="22"/>
  <c r="F41" i="22"/>
  <c r="F40" i="22"/>
  <c r="F39" i="22"/>
  <c r="F38" i="22"/>
  <c r="F37" i="22"/>
  <c r="F36" i="22"/>
  <c r="F35" i="22"/>
  <c r="F34" i="22"/>
  <c r="F33" i="22"/>
  <c r="F32" i="22"/>
  <c r="F31" i="22"/>
  <c r="F30" i="22"/>
  <c r="F29" i="22"/>
  <c r="F28" i="22"/>
  <c r="F27" i="22"/>
  <c r="F26" i="22"/>
  <c r="F25" i="22"/>
  <c r="F24" i="22"/>
  <c r="F23" i="22"/>
  <c r="F22" i="22"/>
  <c r="F21" i="22"/>
  <c r="F19" i="22"/>
  <c r="F18" i="22"/>
  <c r="F17" i="22"/>
  <c r="F16" i="22"/>
  <c r="F15" i="22"/>
  <c r="F14" i="22"/>
  <c r="F13" i="22"/>
  <c r="F12" i="22"/>
  <c r="F11" i="22"/>
  <c r="F10" i="22"/>
  <c r="F9" i="22"/>
  <c r="F8" i="22"/>
  <c r="F7" i="22"/>
  <c r="F6" i="22"/>
  <c r="F5" i="22"/>
  <c r="F4" i="22"/>
  <c r="F3" i="22"/>
  <c r="F2" i="22"/>
  <c r="F69" i="16"/>
  <c r="F11" i="16"/>
  <c r="D68" i="16"/>
  <c r="E68" i="16"/>
  <c r="C64" i="21"/>
  <c r="F59" i="16"/>
  <c r="F60" i="16"/>
  <c r="F61" i="16"/>
  <c r="F62" i="16"/>
  <c r="F63" i="16"/>
  <c r="F64" i="16"/>
  <c r="F65" i="16"/>
  <c r="F66" i="16"/>
  <c r="F67" i="16"/>
  <c r="F7" i="16"/>
  <c r="F8" i="16"/>
  <c r="F9" i="16"/>
  <c r="F10" i="16"/>
  <c r="F12" i="16"/>
  <c r="F13" i="16"/>
  <c r="F14" i="16"/>
  <c r="F15" i="16"/>
  <c r="F16" i="16"/>
  <c r="F17" i="16"/>
  <c r="F18" i="16"/>
  <c r="F19" i="16"/>
  <c r="F20" i="16"/>
  <c r="F21" i="16"/>
  <c r="F22" i="16"/>
  <c r="F23" i="16"/>
  <c r="F24" i="16"/>
  <c r="F25" i="16"/>
  <c r="F26" i="16"/>
  <c r="F27" i="16"/>
  <c r="F28" i="16"/>
  <c r="F29" i="16"/>
  <c r="F30" i="16"/>
  <c r="F31" i="16"/>
  <c r="F32" i="16"/>
  <c r="F33" i="16"/>
  <c r="F34" i="16"/>
  <c r="F35" i="16"/>
  <c r="F36" i="16"/>
  <c r="F37" i="16"/>
  <c r="F38" i="16"/>
  <c r="F39" i="16"/>
  <c r="F40" i="16"/>
  <c r="F41" i="16"/>
  <c r="F42" i="16"/>
  <c r="F43" i="16"/>
  <c r="F44" i="16"/>
  <c r="F45" i="16"/>
  <c r="F46" i="16"/>
  <c r="F47" i="16"/>
  <c r="F48" i="16"/>
  <c r="F49" i="16"/>
  <c r="F50" i="16"/>
  <c r="F51" i="16"/>
  <c r="F52" i="16"/>
  <c r="F53" i="16"/>
  <c r="F54" i="16"/>
  <c r="F55" i="16"/>
  <c r="F56" i="16"/>
  <c r="F57" i="16"/>
  <c r="F58" i="16"/>
  <c r="F6" i="16"/>
  <c r="F68" i="16"/>
  <c r="F69" i="23" l="1"/>
  <c r="K71" i="23"/>
  <c r="F66" i="23"/>
  <c r="K66" i="23"/>
  <c r="K67" i="23"/>
  <c r="K69" i="23"/>
  <c r="H69" i="23"/>
  <c r="F70" i="23"/>
  <c r="H66" i="23"/>
  <c r="K64" i="23"/>
  <c r="K68" i="23"/>
  <c r="H67" i="23"/>
  <c r="H64" i="23"/>
  <c r="F64" i="23"/>
  <c r="H68" i="23"/>
  <c r="H70" i="23"/>
  <c r="H71" i="23"/>
  <c r="K70" i="23"/>
  <c r="F67" i="23"/>
  <c r="F71" i="23"/>
  <c r="F67" i="22"/>
  <c r="J68" i="22"/>
  <c r="F68" i="22"/>
  <c r="J70" i="22"/>
  <c r="J71" i="22"/>
  <c r="J66" i="22"/>
  <c r="F71" i="22"/>
  <c r="J67" i="22"/>
  <c r="J69" i="22"/>
  <c r="F70" i="22"/>
  <c r="J64" i="22"/>
  <c r="F66" i="22"/>
  <c r="F69" i="22"/>
  <c r="F64" i="22"/>
</calcChain>
</file>

<file path=xl/sharedStrings.xml><?xml version="1.0" encoding="utf-8"?>
<sst xmlns="http://schemas.openxmlformats.org/spreadsheetml/2006/main" count="4364" uniqueCount="1480">
  <si>
    <t>TIPO DE INDICADOR</t>
  </si>
  <si>
    <t>Eficacia</t>
  </si>
  <si>
    <t>SUBPROGRAMA</t>
  </si>
  <si>
    <t>PERIODICIDAD</t>
  </si>
  <si>
    <t>Eficiencia</t>
  </si>
  <si>
    <t>Quincenal</t>
  </si>
  <si>
    <t>Efectividad</t>
  </si>
  <si>
    <t>Mensual</t>
  </si>
  <si>
    <t>Trimestral</t>
  </si>
  <si>
    <t>Anual</t>
  </si>
  <si>
    <t>Evaluación a los Sistemas de Gestión</t>
  </si>
  <si>
    <t>Gestión de Recursos Físicos</t>
  </si>
  <si>
    <t>Gestión Jurídica</t>
  </si>
  <si>
    <t>Gestión y Administración de la información</t>
  </si>
  <si>
    <t>Sostenibilidad Financiera</t>
  </si>
  <si>
    <t>1.1.1 Gestionar y concertar la formulación, aprobación  e implementación de instrumentos de planificación</t>
  </si>
  <si>
    <t>1.1.2 Contar con un marco de política y normativo adecuado que dinamice el cumplimiento de la misión institucional</t>
  </si>
  <si>
    <t xml:space="preserve">1.1.3 Diseñar e implementar instrumentos para la valoración, negociación y reconocimiento de los  beneficios ecosistémicos </t>
  </si>
  <si>
    <t xml:space="preserve">1.1.4 Contar con un sistema de información que facilite la toma de decisiones </t>
  </si>
  <si>
    <t xml:space="preserve">1.2.1  Concertar estrategias especiales de manejo  con grupos étnicos que permitan articular distintas visiones de territorio </t>
  </si>
  <si>
    <t>1.2.2  Prevenir, atender y mitigar situaciones de riesgo que afecten la gobernabilidad de las áreas</t>
  </si>
  <si>
    <t>1.2.3   Promover la participación de actores estratégicos para el cumplimiento de la mision institucional</t>
  </si>
  <si>
    <t>1.2.4   Promover estrategias educativas que contribuyan a la valoración social de las áreas protegidas</t>
  </si>
  <si>
    <t>2.2.1   Incrementar la representatividad ecosistémica del país mediante la declaratoria o ampliación de áreas del SPNN</t>
  </si>
  <si>
    <t>3.1.1   Adelantar procesos para el manejo de poblaciones silvestres de especies priorizadas</t>
  </si>
  <si>
    <t>3.2.1.   Ordenar usos, actividades y ocupación en las áreas del SPNN, incorporando a colonos, campesinos y propietarios a través de procesos de restauración ecológica, saneamiento y relocalización en coordinación con las autoridades competentes.</t>
  </si>
  <si>
    <t>3.2.2   Promover procesos de ordenamiento y mitigación en las zonas de influencia de las áreas del SPNN.</t>
  </si>
  <si>
    <t>3.2.3  Prevenir, atender y mitigar riesgos, eventos e impactos generados por fenómenos naturales e incendios forestales</t>
  </si>
  <si>
    <t>3.3.1    Promover y participar en los procesos de ordenamiento del territorio, gestionando la incorporacion de acciones tendientes a la conservacion del SPNN</t>
  </si>
  <si>
    <t>3.4.1  Desarrollar y promover el conocimiento  de los valores naturales, culturales y los beneficios ambientales de las áreas protegidas, para la toma de decisiones.</t>
  </si>
  <si>
    <t>3.4.2  Fortalecer las capacidades gerenciales y organizacionales de la Unidad de Parques.</t>
  </si>
  <si>
    <t>Semestral</t>
  </si>
  <si>
    <t>Presión</t>
  </si>
  <si>
    <t>Estado</t>
  </si>
  <si>
    <t>Respuesta</t>
  </si>
  <si>
    <t>Coordinación SINAP</t>
  </si>
  <si>
    <t>Adquisición de Bienes y Servicios</t>
  </si>
  <si>
    <t>OBJETIVOS DE CALIDAD</t>
  </si>
  <si>
    <t>Mejorar continuamente los procesos para la conservación, promoción y protección del patrimonio natural y cultural de las Áreas del Sistema de Parques Nacionales Naturales y para la coordinación del Sistema Nacional de Áreas Protegidas.</t>
  </si>
  <si>
    <t>Responder a las necesidades y requerimientos para el cumplimiento de la misión institucional de acuerdo con las características definidas para los productos o servicios que presta la UAESPNN.</t>
  </si>
  <si>
    <t>PROCESOS</t>
  </si>
  <si>
    <t xml:space="preserve">3.1.2    Mantener la dinámica ecológica de paisajes y ecosistemas con énfasis en aquellos en riesgo y/o alterados. </t>
  </si>
  <si>
    <t>Direccionamiento Estratégico</t>
  </si>
  <si>
    <t>Gestión de Comunicaciones</t>
  </si>
  <si>
    <t>Administración y Manejo del SPNN</t>
  </si>
  <si>
    <t>Gestión de Recursos Financeros</t>
  </si>
  <si>
    <t>Atención al Usuario</t>
  </si>
  <si>
    <t xml:space="preserve">Desarrollar estrategias oportunas de comunicación e interacción con la ciudadanía y las partes involucradas para la conservación, promoción y protección del patrimonio natural y cultural. </t>
  </si>
  <si>
    <t xml:space="preserve">Cargo </t>
  </si>
  <si>
    <t>Correo electrònico</t>
  </si>
  <si>
    <t>Quinquenal</t>
  </si>
  <si>
    <t>0 - 49%</t>
  </si>
  <si>
    <t>90% - 100%</t>
  </si>
  <si>
    <t>70%- 89%</t>
  </si>
  <si>
    <t>50% - 69%</t>
  </si>
  <si>
    <t>Cumplido</t>
  </si>
  <si>
    <t>SISTEMA DE GESTIÓN INTEGRADO</t>
  </si>
  <si>
    <t>1. PROCESO</t>
  </si>
  <si>
    <t>2. OBJETIVO ESTRATÉGICO</t>
  </si>
  <si>
    <t>3. EJE ESTRATÉGICO DEL PEI</t>
  </si>
  <si>
    <t>4. NOMBRE DEL INDICADOR</t>
  </si>
  <si>
    <t>5. OBJETIVO DEL INDICADOR</t>
  </si>
  <si>
    <t>6. TIPO DE INDICADOR</t>
  </si>
  <si>
    <t>7. PERIODICIDAD</t>
  </si>
  <si>
    <t>Gestión</t>
  </si>
  <si>
    <t>Producto</t>
  </si>
  <si>
    <t>Resultado</t>
  </si>
  <si>
    <t xml:space="preserve">Gestión del Talento Humano
</t>
  </si>
  <si>
    <t xml:space="preserve">Direccionamiento estratégico
</t>
  </si>
  <si>
    <t xml:space="preserve">Cooperación nacional no oficial e internacional
</t>
  </si>
  <si>
    <t xml:space="preserve">Gestión de Comunicaciones
</t>
  </si>
  <si>
    <t>Evaluación Independiente</t>
  </si>
  <si>
    <t>Control disciplinario</t>
  </si>
  <si>
    <t xml:space="preserve">
Gestión del conocimiento e innovación
</t>
  </si>
  <si>
    <t>Gestión documental</t>
  </si>
  <si>
    <t xml:space="preserve">Gestión de Tecnologías y Seguridad de la Información </t>
  </si>
  <si>
    <t xml:space="preserve">
Servicio al ciudadano
</t>
  </si>
  <si>
    <t xml:space="preserve">Participación Social
</t>
  </si>
  <si>
    <t xml:space="preserve">Gestión Contractual
</t>
  </si>
  <si>
    <t xml:space="preserve">Gestión de Recursos físicos
</t>
  </si>
  <si>
    <t xml:space="preserve">Gestión de recursos Financieros
</t>
  </si>
  <si>
    <t xml:space="preserve">Gestión jurídica
</t>
  </si>
  <si>
    <t xml:space="preserve">Administración y Manejo del Sistema de Parques Nacionales Naturales
</t>
  </si>
  <si>
    <t xml:space="preserve">Autoridad Ambiental
</t>
  </si>
  <si>
    <t xml:space="preserve">Sostenibilidad financiera y Negocios Ambientales
</t>
  </si>
  <si>
    <t>Coordinación del SINAP</t>
  </si>
  <si>
    <t>2.	OBJETIVO ESTRATEGICO DEL INDICADOR</t>
  </si>
  <si>
    <t>3.	EJE ESTRATEGICO DEL INDICADOR</t>
  </si>
  <si>
    <t xml:space="preserve">Efectividad del Manejo. 
</t>
  </si>
  <si>
    <t xml:space="preserve">Participación Social en la Conservación
</t>
  </si>
  <si>
    <t xml:space="preserve">Sistema Completo
</t>
  </si>
  <si>
    <t xml:space="preserve">Representatividad Ecológica
</t>
  </si>
  <si>
    <t>Conectividad del SNPNNC</t>
  </si>
  <si>
    <t xml:space="preserve">Fortalecimiento Institucional del SPNNC. </t>
  </si>
  <si>
    <t xml:space="preserve">Aumentar el manejo efectivo y equitativo de las áreas protegidas teniendo en cuenta los diferentes modelos de gobernanza con enfoque territorial. 
</t>
  </si>
  <si>
    <t xml:space="preserve">Promover la conformación y consolidación del SINAP, fortaleciendo la representatividad ecológica y la conectividad estructural y funcional del sistema. 
</t>
  </si>
  <si>
    <t>Fortalecer la entidad en sus dinámicas administrativas y de gestión, para el cumplimiento de su misión.</t>
  </si>
  <si>
    <t>8. TIPO DE ACUMULACIÓN</t>
  </si>
  <si>
    <t>TIPO DE ACUMULACIÓN</t>
  </si>
  <si>
    <t>STOCK</t>
  </si>
  <si>
    <t>FLUJO</t>
  </si>
  <si>
    <t>ACUMULADO</t>
  </si>
  <si>
    <t>CAPACIDAD</t>
  </si>
  <si>
    <t>9. DESCRIPCIÓN METODOLÓGICA</t>
  </si>
  <si>
    <t>10. DESCRIPCIÓN VARIABLES DE CÁLCULO DEL INDICADOR</t>
  </si>
  <si>
    <t>11. FÓRMULA DEL INDICADOR</t>
  </si>
  <si>
    <t>12. COBERTURA O ESCALA</t>
  </si>
  <si>
    <t>13. UNIDAD DE MEDIDA</t>
  </si>
  <si>
    <t>14. LÍNEA BASE</t>
  </si>
  <si>
    <t>16. FUENTE DE DATOS</t>
  </si>
  <si>
    <t xml:space="preserve">  17. MEDIOS DE VERIFICACIÓN :</t>
  </si>
  <si>
    <t>18. META ANUAL</t>
  </si>
  <si>
    <t>20. LÍDER DEL PROCESO</t>
  </si>
  <si>
    <t>19. RESONSABLE DE CONSOLIDACIÓN Y VALIDACIÓN DE HM</t>
  </si>
  <si>
    <t>AÑO LÍNEA BASE</t>
  </si>
  <si>
    <t xml:space="preserve">HOJA METODOLÓGICA DE  INDICADORES
</t>
  </si>
  <si>
    <t>PLAN ESTRATÉGICO INSTITUCIONAL -  PEI</t>
  </si>
  <si>
    <t>Incumplido</t>
  </si>
  <si>
    <t>Aceptable</t>
  </si>
  <si>
    <t>Parcialmente Cumplido</t>
  </si>
  <si>
    <t>Nombre completo</t>
  </si>
  <si>
    <t>Responsable (Nombre completo)</t>
  </si>
  <si>
    <t xml:space="preserve">
Código:    DE_FO_03
Versión:  5
Vigente desde: 10/06/2020
</t>
  </si>
  <si>
    <t>Porcentaje de VOC/PIC con información actualizada proveniente de la investigación</t>
  </si>
  <si>
    <t>Edna Carolina Jarro Fajardo</t>
  </si>
  <si>
    <t>Subdirectora de Gestiòn y Manejo de Àreas Protegidas</t>
  </si>
  <si>
    <t>carolina.jarro@parquesnacionales.gov.co</t>
  </si>
  <si>
    <t xml:space="preserve">Profesional Monitoreo e Investigación </t>
  </si>
  <si>
    <t>Porcentaje</t>
  </si>
  <si>
    <t>Dirección Territorial</t>
  </si>
  <si>
    <t xml:space="preserve">Promover la generación, consolidación y administración de información de línea base de los VOC, PIC, presiones, servicios ecosistémicos y acciones de manejo, como insumo para el monitoreo, la toma de decisiones y la planeación del manejo en las Áreas Protegidas </t>
  </si>
  <si>
    <t>Consolidado informe nacional de investigación y monitoreo 2018 y 2019</t>
  </si>
  <si>
    <t xml:space="preserve">Se citan en la descripción metodológica </t>
  </si>
  <si>
    <t xml:space="preserve">La investigación en PNN refiere a “la generación de conocimiento para llenar los vacíos de información de los VOC, PIC, presiones y acciones de manejo, como referencia para el monitoreo, la toma de decisiones y planeación del manejo de las áreas protegidas”. Conforme el lineamiento institucional de investigación este indicador tiene como propósito promover la generación, consolidación y administración de la información de línea base como insumo para el monitoreo, el manejo y la toma de decisiones, de tal manera que en el contexto nacional, regional y local se pueda: a. Obtener información de línea base sobre los VOC, PIC, los servicios ecosistémicos y las presiones como insumo para definir los indicadores de estado, presión y respuesta a monitorear desde el programa de monitoreo; b. Promover la generación de conocimiento de línea base como insumo necesario para la implementación de acciones de manejo efectivas; c. Integrar el saber tradicional y el conocimiento campesino con el técnico-científico, para fortalecer la generación de información de línea base, como insumo para la toma de decisiones y buen manejo del territorio; d. Proveer información de línea base como sustento técnico para la firma de acuerdos con comunidades étnicas y campesinas en el marco de las EEM y el UOT.
Este indicador es de obligatoria selección para todas las áreas protegidas y direcciones territoriales dado permite evidenciar las acciones de investigación del área protegida.
</t>
  </si>
  <si>
    <r>
      <rPr>
        <b/>
        <sz val="12"/>
        <rFont val="Arial Narrow"/>
        <family val="2"/>
      </rPr>
      <t xml:space="preserve">Área Protegida: </t>
    </r>
    <r>
      <rPr>
        <sz val="12"/>
        <rFont val="Arial Narrow"/>
        <family val="2"/>
      </rPr>
      <t xml:space="preserve">
Genera el avance cuantitativo del indicador
</t>
    </r>
    <r>
      <rPr>
        <b/>
        <sz val="12"/>
        <rFont val="Arial Narrow"/>
        <family val="2"/>
      </rPr>
      <t xml:space="preserve">Dirección Territorial y Nivel Central: </t>
    </r>
    <r>
      <rPr>
        <sz val="12"/>
        <rFont val="Arial Narrow"/>
        <family val="2"/>
      </rPr>
      <t xml:space="preserve">
Apoyan y validan la construcción de las evidencias y la información generada desde las áreas protegidas.</t>
    </r>
  </si>
  <si>
    <t>VOC-PIC_InfActAP</t>
  </si>
  <si>
    <t>VOC-PIC_AP</t>
  </si>
  <si>
    <t xml:space="preserve">No. de VOC/PIC seleccinados por las áreas protegidas, en su instrumento de planeación. </t>
  </si>
  <si>
    <t>VOC-PIC_InfActAPs</t>
  </si>
  <si>
    <t>VOC-PIC_APs</t>
  </si>
  <si>
    <t>No. de VOC/PIC de las áreas protegidas, que se obtiene de la sumatoria de los VOC/PIC que cada área protegida seleccionó en su instrumento de planeación. En este caso serían 330 VOC/PIC (Valor sujeto a cambio dada la actualización o formulación de los instrumentos de planeación)</t>
  </si>
  <si>
    <t>VOC-PIC_InvestAP</t>
  </si>
  <si>
    <t>Porcentaje de VOC/PIC con información actualizada proveniente de la investigación en el área protegida</t>
  </si>
  <si>
    <t>No. de VOC/PIC priorizados en el año en las áreas protegidas con información actualizada proveniente de la investigación en el área protegida</t>
  </si>
  <si>
    <t xml:space="preserve">VOC-PIC_Invest </t>
  </si>
  <si>
    <t xml:space="preserve">Porcentaje de VOC/PIC con información actualizada proveniente de la investigación </t>
  </si>
  <si>
    <t xml:space="preserve">No. de VOC/PIC priorizados en el año en las áreas protegidas con información actualizada proveniente de la investigación  </t>
  </si>
  <si>
    <r>
      <t xml:space="preserve">
</t>
    </r>
    <r>
      <rPr>
        <b/>
        <sz val="12"/>
        <rFont val="Arial Narrow"/>
        <family val="2"/>
      </rPr>
      <t>Fórmula avance AP:</t>
    </r>
    <r>
      <rPr>
        <sz val="12"/>
        <rFont val="Arial Narrow"/>
        <family val="2"/>
      </rPr>
      <t xml:space="preserve">
%VOC-PIC_InvestAP= 
(VOC-PIC_InfActAP / VOC-PIC_AP) *100
</t>
    </r>
    <r>
      <rPr>
        <b/>
        <sz val="12"/>
        <rFont val="Arial Narrow"/>
        <family val="2"/>
      </rPr>
      <t>Fórmula avance Nivel Nacional:</t>
    </r>
    <r>
      <rPr>
        <sz val="12"/>
        <rFont val="Arial Narrow"/>
        <family val="2"/>
      </rPr>
      <t xml:space="preserve">
%VOC-PIC_Invest= 
Σ(VOC-PIC_InfActAPs / VOC-PIC_APs) *100</t>
    </r>
  </si>
  <si>
    <t>15. TABLERO DE CONTROL / RANGOS:</t>
  </si>
  <si>
    <t>Betsy Viviana Rodriguez Cabeza (Profesional apoyo investigación y monitoreo)
Irene Aconcha (Profesional apoyo investigación y vida silvestre)</t>
  </si>
  <si>
    <t>monitoreo.central@parquesnacionales.gov.co
irene.aconcha@parquesnacionales.gov.co</t>
  </si>
  <si>
    <t>AREA PROTEGIDA</t>
  </si>
  <si>
    <t>Numerador</t>
  </si>
  <si>
    <t>Denominador</t>
  </si>
  <si>
    <t>Nombre VOC/PIC 2020</t>
  </si>
  <si>
    <t xml:space="preserve">No. </t>
  </si>
  <si>
    <t xml:space="preserve">AREA PROTEGIDA </t>
  </si>
  <si>
    <t>SFF Iguaque</t>
  </si>
  <si>
    <t>PNN Macuira</t>
  </si>
  <si>
    <t>PNN Pisba</t>
  </si>
  <si>
    <t>PNN Selva de Florencia</t>
  </si>
  <si>
    <t>PNN Nevado del Huila</t>
  </si>
  <si>
    <t>SFF Otún Quimbaya</t>
  </si>
  <si>
    <t>PNN Las Hermosas Gloria Valencia de Castaño</t>
  </si>
  <si>
    <t>SFF Galeras</t>
  </si>
  <si>
    <t>PNN Cordillera de Los Picachos</t>
  </si>
  <si>
    <t>PNN Chingaza</t>
  </si>
  <si>
    <t>PNN Tinigua</t>
  </si>
  <si>
    <t>PNN Puracé</t>
  </si>
  <si>
    <t>PNN Sumapaz</t>
  </si>
  <si>
    <t>RNN Puinawai</t>
  </si>
  <si>
    <t>RNN Nukak</t>
  </si>
  <si>
    <t>PNN Río Puré</t>
  </si>
  <si>
    <t>PNN Serranía de Chiribiquete</t>
  </si>
  <si>
    <t>PNN Utría</t>
  </si>
  <si>
    <t>PNN Sanquianga</t>
  </si>
  <si>
    <t>PNN Uramba Bahía Málaga</t>
  </si>
  <si>
    <t>PNN Munchique</t>
  </si>
  <si>
    <t>PNN Gorgona</t>
  </si>
  <si>
    <t>SFF Los Colorados</t>
  </si>
  <si>
    <t>PNN Los Katíos</t>
  </si>
  <si>
    <t>VP Isla de Salamanca</t>
  </si>
  <si>
    <t>PNN Old Providence McBean Lagoon</t>
  </si>
  <si>
    <t>PNN Farallones de Cali</t>
  </si>
  <si>
    <t>SFF Ciénaga Grande de Santa Marta</t>
  </si>
  <si>
    <t>PNN Corales de Profundidad</t>
  </si>
  <si>
    <t>SFF Los Flamencos</t>
  </si>
  <si>
    <t>PNN Paramillo</t>
  </si>
  <si>
    <t>PNN Sierra Nevada de Santa Marta</t>
  </si>
  <si>
    <t>PNN Tatamá</t>
  </si>
  <si>
    <t>DNMI Cabo Manglares Bajo Mira y Frontera</t>
  </si>
  <si>
    <t>DNMI Cinaruco</t>
  </si>
  <si>
    <t>Cálculo Nacional</t>
  </si>
  <si>
    <t>No. de VOC/PIC priorizados durante el año en las áreas protegidas con información actualizada proveniente de la investigación (2020)</t>
  </si>
  <si>
    <t>No. de VOC/PIC seleccionados por las áreas protegidas: Corresponde a la sumatoria de los VOC/PIC que cada área protegida seleccionó en su instrumento de planeación.</t>
  </si>
  <si>
    <t>En la hoja VOC-PIC se incluye el consolidado por AP conforme los instrumentos de planeación, verificar y ajustar según corresponda.</t>
  </si>
  <si>
    <t>Intrumento de planeación</t>
  </si>
  <si>
    <t>Área protegida</t>
  </si>
  <si>
    <t>Objetivos de Conservación</t>
  </si>
  <si>
    <t>VOC Plan de Manejo</t>
  </si>
  <si>
    <t>En formulación. Actualizado el 17 octubre 2019</t>
  </si>
  <si>
    <t>DTAM</t>
  </si>
  <si>
    <t>PNN ALTO FRAGUA</t>
  </si>
  <si>
    <t>1. Contribuir al mantenimiento de la integridad ecológica y conectividad de los ecosistemas andino-amazónicos presentes en el Parque Nacional Natural Alto Fragua Indi Wasi y de los bienes y servicios ecosistémicos de regulación y provisión.</t>
  </si>
  <si>
    <t>Bosque andino en montaña fluvio erosional</t>
  </si>
  <si>
    <t>2. Proteger elementos naturales asociados a la permanencia del conocimiento y la diversidad cultural.</t>
  </si>
  <si>
    <t>Bosque subandino en montaña fluvio erosional</t>
  </si>
  <si>
    <t>Bosque basal en montaña fluvio erosional</t>
  </si>
  <si>
    <t>Plantas medicinales pueblo ingano</t>
  </si>
  <si>
    <t>PNN AMACAYACU</t>
  </si>
  <si>
    <t>1. Conservar una muestra representativa de los ecosistemas del interfluvio Putumayo – Amazonas asociados a las formaciones geológicas Pebas, terciario superior y cuaternario, que aportan a la conectividad en zona fronteriza.</t>
  </si>
  <si>
    <t>PIC 1. Especies de fauna amenazadas con importancia ecosistémica y de consumo, asociadas a hábitats críticos.</t>
  </si>
  <si>
    <t>2. Aportar al mantenimiento de la red hídrica conformada por las cuencas Cotuhé – Putumayo, Purité, Amacayacu y Matamatá, su riqueza hidrobiológica y la importancia para la soberanía alimentaria de las comunidades relacionadas.</t>
  </si>
  <si>
    <t>PIC 2. Especies dispersoras importantes para el mantenimiento de la estructura y composición del bosque.</t>
  </si>
  <si>
    <t>3. Contribuir al fortalecimiento del uso y manejo sostenible de los recursos naturales y el relacionamiento de los grupos étnicos presentes en el área de influencia del PNNA.</t>
  </si>
  <si>
    <t>PIC 3. Recursos forestales importantes para la biodiversidad y para su uso, asociados a las cuencas Amacayacu, Matamatá, Cotuhé y Purité.</t>
  </si>
  <si>
    <t>4. Mantener las funciones de los ecosistemas para garantizar la regulación climática local y aportando a la mitigación del cambio climático global.</t>
  </si>
  <si>
    <t>PIC 4. Nacimientos y riberas de las cuencas Matamatá, Amacayacu y Cotuhé, su calidad de agua y la ictiofauna asociada al consumo.</t>
  </si>
  <si>
    <t>5. Contribuir al mantenimiento de sitios representativos de los paisajes bio-culturales que favorezcan el conocimiento de la importancia de la Amazonia frente a la sociedad en general.</t>
  </si>
  <si>
    <t>PIC 5. Conocimiento y prácticas tradicionales materiales e inmateriales relacionadas con los sistemas productivos sostenibles, la chagra indígena y su función en el ecosistema</t>
  </si>
  <si>
    <t>PIC 6. Paisajes naturales y culturales que favorecen la conservación y transmisión del conocimiento tradicional</t>
  </si>
  <si>
    <t>En formulación. Actualizado el 26 octubre 2019</t>
  </si>
  <si>
    <t>PNN CAHUINARÍ</t>
  </si>
  <si>
    <t>1. Aportar a la conservación de los ecosistemas de bosques de transición y planicie, incluyendo los hábitats de la tortuga charapa, fundamentales para la supervivencia de las comunidades Bora – Miraña.</t>
  </si>
  <si>
    <t>1. Las tortugas y los ecosistemas fundamentales para su supervivencia, así como su historia de origen y manejo tradicional, buscando la sostenibilidad de las especie charapa y taricaya y contemplándolas como una alternativa de seguridad alimentaria para el pani. (La charapa (Podocnemis expansa) y La Tericaya)</t>
  </si>
  <si>
    <t>2. Mantener la integridad de sitios con relevancia cultural coincidentes con zonas de reproducción y alimentación de especies con valor antrópico y priorizadas para su conservación.</t>
  </si>
  <si>
    <t>2. Salados y cananguchales como ecosistemas específicos que representan connotaciones culturales, sustentando la razón de ser del pueblo PANI, aportando a la sostenibilidad y la dinámica ecológica.</t>
  </si>
  <si>
    <t>3. Aportar a la conservación de los valores materiales e inmateriales de la cultural Bora - Miraña para el mantenimiento del territorio.</t>
  </si>
  <si>
    <t>3. Animales que hacen parte del territorio asociados al uso, aprovechamiento y sostenibilidad económica y que son el sustento de la diversidad biológica y cultural que da vida a los diferentes ecosistemas.</t>
  </si>
  <si>
    <t>4. Contribuir a la protección del territorio de los Pueblos Indígenas Aislados presentes en la subregión planicie.</t>
  </si>
  <si>
    <t>4. Diversidad de plantas presentes dentro del territorio asociadas a uso y aprovechamiento en el marco del conocimiento tradicional, aportando al mejoramiento de la calidad de vida y desarrollo sostenible del pueblo PANI.</t>
  </si>
  <si>
    <t>5. Elementos minerales que por su existencia natural y manejo tradicional garantizan el equilibrio de los ecosistemas y de la cultura.</t>
  </si>
  <si>
    <t>6. Maloca como espacio que por su connotación cultural contribuye a la construcción, transmisión del conocimiento tradicional, protección y conservación de la biodiversidad.</t>
  </si>
  <si>
    <t>7. Chagra como espacio que sustenta la tradición y permite el aprendizaje y la práctica de conocimientos ancestrales del pueblo PANI, garantizando la seguridad alimentaria e ingresos económicos para las familias.</t>
  </si>
  <si>
    <t>8. territorio asociado al uso de los pueblos indígenas en aislamiento</t>
  </si>
  <si>
    <t>Plan de manejo en formulación. Actualizado 15 octubre 2019</t>
  </si>
  <si>
    <t>PNN LA PAYA</t>
  </si>
  <si>
    <t>1. Garantizar a la conservación de los ecosistemas representativos presentes en el área protegida del refugio pleistocénico del Napo-Putumayo asociado a culturas indígenas (Múrui, Siona, Kichwa y Coreguaje) y mestizas amazónicas, para aportar a la conectividad biológica y cultural de la región.</t>
  </si>
  <si>
    <t>Poblaciones de palmas de importancia cultural yrelaciones ecológicas como proveedoras de alimento, medicina, materiales para construcción y artesanías para los pueblos Kichwa, Mùrui, Siona, Coreguaje y mestizo amazónicos y que proporcionanalimento a las especies de fauna, además de actuar como elementos que aportan a la regulación hídrica del complejo lagunar del área protegida.</t>
  </si>
  <si>
    <t>2. Aportar a la Conservación del sistema hídrico del PNN La Paya integrado por humedales (ríos, caños, lagunas, cochas, cananguchales, várzeas) como aportantes a la regulación hídrica de las cuencas Putumayo y Caquetá como hábitat de ciclos de vida de especies como el pirarucú, arawana (Putumayo) y bagres (Putumayoy Caquetá) y es proveedor de alimento, movilidad y elementos culturales de las comunidades indígenas (Múrui, Siona, Kichwa y Coreguaje) y mestizos amazónicos, presentes en el área y su zona de influencia.</t>
  </si>
  <si>
    <t>Ecosistemas inundables y de tierra firme como proveedores de especies maderables y no maderables fundamentales en las cadenas tróficas de especies de fauna.</t>
  </si>
  <si>
    <t>3. Aportar a la conservación de Usos materiales e inmateriales de los pueblos indígenas (Múrui, Siona, Kichwa y Coreguaje) que contribuyen al mantenimiento de los ecosistemas del área protegida.</t>
  </si>
  <si>
    <t>Especies de fauna que por su uso e importancia cultural como aporte de alimento, artesanías, medicina tradicional e instrumentos rituales, son fundamentales para la supervivencia de los pueblos indígenas Siona, Múrui, Kichwa y Coreguaje.</t>
  </si>
  <si>
    <t>4. Garantizar la conservación de los hábitats críticos de fauna que a su vez son sitios de importancia cultural (salados, pepiaderos, cochas bravas, playas) y proveedores de alimento, para las comunidades presentes en el área protegida.</t>
  </si>
  <si>
    <t>Sistemas hidrobiológicos asociados a la pervivencia de los pueblos indígenas Sionas, Kichwa, Múrui, Coreguajes y mestizos amazónicosdel PNN La Paya integrado por humedales como ríos, caños, lagunas, cochas, cananguchales, salados, pepiaderos, cochas bravas y várzeas, que posibilitan la presencia de especiesy en los cuales se desarrolla etapas críticas para la viabilidad de las poblaciones.</t>
  </si>
  <si>
    <t>5.Fortalecer los sistemas regulatorios mestizos amazónicos que contribuyen al ordenamiento ambiental del territorio la conservación sus usos y costumbres</t>
  </si>
  <si>
    <t>Sistemas de chagras tradicionales de los pueblos indígenasMúrui, Siona, Kichwa y Coreguaje, fundamental en la dinámica de la selva amazónica y en la supervivencia cultural</t>
  </si>
  <si>
    <t>En formulación. Actualizado el 16 octubre 2019</t>
  </si>
  <si>
    <t>1. Conservar los ecosistemas de la Penillanura Tropical en la región nororiental del Escudo Guyanés Colombiano como centro activo de especiación con elementos andino-amazónicos-orinocense, para aportar a su conectividad y proteger los sistemas socioculturales de las comunidades de los Resguardos CMARI, CARGU, Isana-Cuiarí, Tonina-Sejal-San José y otros</t>
  </si>
  <si>
    <t xml:space="preserve">PIC 1. Ecosistemas estratégicos para conectividad-especies focales 
</t>
  </si>
  <si>
    <t>2. Mantener los hábitats de especies de fauna y flora que garanticen la provisión de elementos naturales utilizados por las comunidades que tienen una relación territorial directa con la reserva de los Resguardos Cuenca Media y Alta del Río Inírida CMARI, Cuenca Alta del Río Guainía CARGU, Isana-Cuiarí, Tonina-Sejal-San José y otros</t>
  </si>
  <si>
    <t xml:space="preserve">PIC 2. Tradiciones ancestrales (fortalecimiento cultural, sabiduría ancestral, lengua)- cultura material e inmaterial asociada a ecosistemas 
</t>
  </si>
  <si>
    <t>3. Mantener la provisión de servicios ecosistémicos de regulación, provisión y culturales generados por la reserva para el beneficio de las comunidades locales y aporte a las estrategias del nivel nacional relacionadas con los servicios ecosistémicos</t>
  </si>
  <si>
    <t xml:space="preserve">PIC 3. Especies de fauna y flora para provisión de algunos de estos elementos naturales utilizados por las comunidades / especies focales, conucos, lagunas, salados y manejo ancestral 
</t>
  </si>
  <si>
    <t xml:space="preserve">PIC 4. Recurso hídrico e hidrobiológico fundamental para el mantenimiento de los pueblos puinave y curripaco (proteína-alimentación, transporte, recreación – pervivencia cultural (pervivencia integral) 
</t>
  </si>
  <si>
    <t>Plan de manejo en formulación. Actualización 16 octubre 2019</t>
  </si>
  <si>
    <t>1. Asegurar la supervivencia de los pueblos indígenas aislados a partir de la protección del territorio ylosrecursos naturales asociados al mismo.</t>
  </si>
  <si>
    <t>PIC. Pueblos indígenas en situaciónde aislamiento que representan condiciones únicas de libertad y autonomía respecto de la sociedad nacional y global y cuyas condiciones culturales han aportado la permanencia de grandes áreas de interés para la conservación.</t>
  </si>
  <si>
    <t>2. Contribuir al mantenimiento de la conectividad de ecosistemas estratégicos para la consolidación de figuras de conservación y manejo especial del noroccidente de la cuenca amazónica.</t>
  </si>
  <si>
    <t>PIC. Charapa y los ecosistemas asociados a su ciclo de vida</t>
  </si>
  <si>
    <t>3. Proteger los ecosistemas que conforman las cuencas de los RíosBernardo, Puré y Ayo para contribuir al mantenimiento de los bienes y servicios ambientales asociados a la regulación climática y al ciclo hidrológico.</t>
  </si>
  <si>
    <t>PIC. Los salados como espacio de importancia para la faunay sus sistemas de manejo tradicional asociados</t>
  </si>
  <si>
    <t>PIC. Cuencas de los Ríos Puré, Bernardo, Hilo y Ayo y caños cuyas cabeceras limitan con el sector sur del área protegida. Caño Ana, Toro, Barranquilla, Villa Flor, Porvenir, Alegría, Ticuna, Pechiboy, Santa Clara.</t>
  </si>
  <si>
    <t>PIC. Ecosistemas diferenciados (chagras, rastrojos,manchales de palmas, varillales, humedales) que representan las condiciones actuales y óptimas del bosque en pie y del funcionamiento de lasredes hídricas.</t>
  </si>
  <si>
    <t>Plan de manejo Aprobado. Datos Actualizados en 2019</t>
  </si>
  <si>
    <t>1. Mantener la integridad ecológica de ecosistemas del extremo occidental de la Provincia biogeográfica de la Guyana, para contribuir a la perpetuación de especies endémicas y/o amenazadas, y de los procesos ecológicos que sustentan la continuidad entre los biomas de los Andes, la Guyana y la Amazonia.</t>
  </si>
  <si>
    <t>1. Las coberturas boscosas correspondientes al Bioma Selva húmeda de la Amazonia y Orinoquia, y a los Distritos Biogeográficos Yarí-Mirití (Guyana) y Caguán-Florencia (Amazonia), las cuales presentan un alto nivel de integridad ecológica, por lo que aportan a la conectividad estructural y funcional Andes-Orinoquia-Amazonia y a la prestación de servicios ecosistémicos, especialmente los relacionados con: regulación hídrica, fijación y captura de carbono, prevención y mitigación de riesgos por variabilidad climática regional y por Cambio Climático Global, y la generación de oferta natural demandada por fuera del área protegida.</t>
  </si>
  <si>
    <t>2. Mantener la función de los ecosistemas presentes en el área, para garantizar: (1) la capacidad de amortiguación de los efectos de la variabilidad climática a través de la regulación hídrica en las cuencas de los ríos Apaporis (Tunia), Yarí y bajo Caquetá, y (2) la regulación climática a nivel regional, mediante el mantenimiento de los bosques, como aporte a la adaptación y mitigación al Cambio Climático Global.</t>
  </si>
  <si>
    <t>2. La Serranía de Chiribiquete, que corresponde a remanentes del Escudo Guayanés -siendo el principal referente nacional y regional del área protegida-, sobre la cual existen intereses de diferentes entidades para generar conocimiento por su potencial de endemismos, representatividad y por hacer parte de la Tradición Cultural Chiribiquete, y cuya apropiación como hito geográfico en el territorio por parte de comunidades locales lo hace un elemento de identidad.</t>
  </si>
  <si>
    <t>3. Preservar zonas en las que las interacciones medio natural/sistemas culturales han dejado vestigios arqueológicos de importancia para el patrimonio material e inmaterial del país y generado manifestaciones culturales de significancia espiritual y mitológica para los pueblos indígenas relacionados ancestralmente con la región comprendida entre los ríos Caquetá, Yarí, Apaporis e Itilla.</t>
  </si>
  <si>
    <t>3. Elementos con valor para el patrimonio arqueológico del país, correspondientes a la Tradición Cultural Chiribiquete y representados por: el conjunto de pictografías y otros vestigios arqueológicos en abrigos rocosos de los cerros -remanentes del Escudo Guayanés-, los petroglifos en raudales o chorros, y los sitios con vestigios de "terras pretas".</t>
  </si>
  <si>
    <t>4. Conservar áreas donde existen indicios de la presencia de pueblos indígenas de las familias lingüísticas Uitoto, Carib y Arawak, que no han tenido contacto permanente con la sociedad nacional, con el fin de facilitar su condición de aislamiento.</t>
  </si>
  <si>
    <t>4. Relaciones de los pueblos indígenas portadores de conocimiento cultural -mitos de origen, pensamiento chamánico, centros ceremoniales y sitios estratégicos tradicionales- para el manejo del territorio, que definen la importancia del área protegida dentro de la Tradición Cultural Chiribiquete y sus componentes: red de salados con importancia cultural, lugares de encantamiento, malokas antiguas, petroglifos en raudales o chorros, Casa del Jaguar (mito carijona y centro de concentración chamánica), entre otros.</t>
  </si>
  <si>
    <t>5. Mantener la capacidad de los ecosistemas para generar la oferta natural demandada por fuera del área protegida por parte de comunidades locales y, en especial, por los pueblos indígenas relacionados ancestralmente con la región comprendida entre los ríos Caquetá, Yarí, Apaporis e Itilla.</t>
  </si>
  <si>
    <t>5. Las cabeceras de los ríos Ajaju y Macaya, el caño Huitoto en la cuenca media del río Yarí y cabeceras de los ríos Metá y Mirití, como áreas en las que existen indicios de presencia de grupos indígenas que hacen parte de Pueblos Indígenas en Aislamiento, posiblemente de las familias lingüísticas Uitoto, Carib y Arawak.</t>
  </si>
  <si>
    <t>6. Las redes de salados que se relacionan con parte del hábitat de especies de fauna que son demandadas por comunidades locales para suplir necesidades de su dieta, y para los cuales existen sistemas regulatorios propios de las comunidades indígenas presentes en este territorio que posibilitan su conservación.</t>
  </si>
  <si>
    <t>7. Las cuencas alta y media del río Apaporis, el caño Cuñaré de la cuenca del río Mesay, la cuenca baja del río Yarí y la cuenca baja del río Yavilla, por su oferta de recursos para las comunidades locales asentadas en la zona de influencia del área protegida, especialmente: el recurso pesquero de consumo local, especies en riesgo como los grandes bagres, y especies de la familia Crocodylidae.</t>
  </si>
  <si>
    <t>8. Intrusiones de pulsos magmáticos asociados a la aparición de sienita nefelínica que corresponden a sitios raros en el paisaje amazónico, unidades de origen ígneo de edad Paleozoica que representaría la última etapa de magmatismo de lo que sería el basamento cristalino del Escudo Guayanés.</t>
  </si>
  <si>
    <t>9. Paisajes de transición entre las provincias biogeográficas Andes – Amazonia – Orinoquia, que incluyen unidades estructurales y denudacionales al suroccidente en la porción de sabanas transicionales naturales del Yarí hacia los bosques amazónicos y, en la región del alto Itilla, en una unidad geológico-morfológica única la región noroccidental amazónica colombiana, “Plateau” en el que se forman las cabeceras del río Itilla y conforma el límite entre las cuencas hidrográficas del Guayabero y el Vaupés.</t>
  </si>
  <si>
    <t>PNN Serranía de Los Churumbelos</t>
  </si>
  <si>
    <t>1. Contribuir a la conservación del arreglo corológico entre ecosistemas subandinos, premontanos y de la planicie amazónica, que garantice la conectividad entre la biota de los Andes y la Amazonía.</t>
  </si>
  <si>
    <t>Selva húmeda tropical</t>
  </si>
  <si>
    <t>2. Conservar los ecosistemas y comunidades de páramo, selva andina, selva subandina y selva del piedemonte amazónico localizado en el ramal centro-oriental del Sur de los Andes Colombianos.</t>
  </si>
  <si>
    <t>Bosque húmedo subandino</t>
  </si>
  <si>
    <t>3. Contribuir a la conservación de especies andinas y amazónicas consideradas en categorías de riesgo de extinción o con distribución restringida.</t>
  </si>
  <si>
    <t>Bosque húmedo andino</t>
  </si>
  <si>
    <t>4. Garantizar la oferta de bienes y servicios ambientales derivados del área, en especial la regulación del recurso hídrico en las áreas aportantes a las cuencas de los ríos Caquetá y Putumayo.</t>
  </si>
  <si>
    <t>Cuencas hídricas: Guarapas, Suaza, Mandiyaco, Villalobos, Alto Río Caquetá y Fragua G.</t>
  </si>
  <si>
    <t>5. Contribuir a la conservación, uso y manejo del patrimonio material e inmaterial necesarios para la preservación de las prácticas culturales de las etnias indígenas que hacen uso tradicional del territorio Auka Wasi en la Serranía de los Churumbelos.</t>
  </si>
  <si>
    <t>Plantas medicinales geodiversidad (Cerro Churumbelo)</t>
  </si>
  <si>
    <t>REM firmado en 2018. Se actualizan datos el 17 octubre 2019</t>
  </si>
  <si>
    <t>PNN Yaigoje Apaporis</t>
  </si>
  <si>
    <t>1. Proteger los valores materiales e inmateriales de los pueblos indígenas Macuna ((Idejino-Ria–Umua-Jino-Ria), Tanimuka (Yairimajá), Letuama (Wejeñememajá), Cabiyari (Pachakuari), Barazano (Yiba-jino-ria), Yujupmacú (Yujup-macú) y Yauna (Yaurá), asociados a la conservación, uso y manejo del territorio y del área protegida como núcleo central del “Complejo Cultural del Vaupés.</t>
  </si>
  <si>
    <t>PIC 1. Los sistemas de conocimientos de los pueblos del bajo Apaporis, sus sistemas regulatorios y pautas para el manejo orientados hacia la integración de las dinámicas socioculturales y naturales y la configuración de sistemas socio ecológicos en el territorio y el Área Protegida.</t>
  </si>
  <si>
    <t>2. Contribuir a la conectividad de los ecosistemas de las cuencas del río Caquetá y del río Negro, garantizando la integridad ecosistémica del área como aporte a la funcionalidad de estas, a los procesos de regulación climática y al sustento de la reproducción social, cultural y económica de los grupos indígenas del área protegida.</t>
  </si>
  <si>
    <t>PIC 2. Prácticas tradicionales relacionadas con las territorialidades ancestrales y contemporáneas que influyen en el uso, manejo y la protección del territorio.</t>
  </si>
  <si>
    <t>3. Fortalecer el “Sistema de Sitios Sagrados” y rituales asociados sobre los cuales se soporta el manejo y uso del territorio representando en el área protegida que hacen los grupos indígenas del “Complejo Cultural del Vaupés”.</t>
  </si>
  <si>
    <t>PIC 3. Sistema tradicional de chagra que contribuye a la soberanía alimentaria, las prácticas tradicionales y la transmisión del conocimiento de los pueblos indígenas del Yaigojé Apaporis, asociado a la conservación y conformación de los paisajes del Área Protegida.</t>
  </si>
  <si>
    <t>PIC 4.Integridad ecosistémica del Área Protegida que aporta a la conectividad y continuidad de las cuencas del río Caquetá y Negro, a la regulación climática y al soporte del conjunto de relaciones socioculturales y visión macroterritorial de los pueblos del bajo Apaporis.</t>
  </si>
  <si>
    <t>PIC 5.Sistema de sitios sagrados como la base fundamental del manejo territorial en relación con los otros componentes del modelo de manejo cultural de los pueblos del bajo Apaporis, asociados a formaciones bio-geográficas, geológicas, de paisajes, hábitats, especies relevantes y/o únicas que constituyen la integridad del territorio y el Área Protegida.</t>
  </si>
  <si>
    <t>1. Preservar ecosistemas asociados al Refugio Pleistocénico Imerí- Alto Vaupés, ubicados en la transición entre las sabanas de la Orinoquia y las selvas de la Amazonia y que presentan remanentes del Escudo Guyanés, con el fin de mantener la funcionalidad ecológica, los servicios ecosistémicos y el potencial de endemismos que posee este territorio, en la subregión enmarcada entre la Amazonia Nororiental y la Orinoquia Sur.</t>
  </si>
  <si>
    <t>Cuenca alta del río Inirida y sus servicios ecosistémicos</t>
  </si>
  <si>
    <t>2. Conservar parte del territorio de uso y de los espacios de valor cultural para la etnías Nukak, Puinave y Curripaco, entre otros, ubicados con el interfluvio Guaviare-Vaupés, que contribuya a la conservación de su cultura material e inmaterial y del patrimonio natural presente en esta región.</t>
  </si>
  <si>
    <t>Coberturas boscosas por su importancia en la captura y fijación de carbono a nivel regional, y en la provisión de diversos servicios y bienes para la soberanía de los pueblos indígenas relacionados con la RNN Nukak.</t>
  </si>
  <si>
    <t>Espaciosdeuso,sussistemasderegulaciónyprácticastradicionalesasociadas,delas comunidades puinave, curripaco y nukak relacionadas con la RNN Nukak.</t>
  </si>
  <si>
    <t>SF Plantas Medicinales Orito Ingi Ande</t>
  </si>
  <si>
    <t>1. Contribuir con la permanencia de las plantas de uso medicinal presentes en el arreglo natural existente en la confluencia del Orobioma Alto Andino, Andino, Subandino y Zonobioma Húmedo Tropical Nariño Putumayo.</t>
  </si>
  <si>
    <t>PIC 1. Yagé (Banisteriopsis Caapi), Yagé Uco (Diplotherys cabrerana), Yoco (Paulinia yoco), Tigre (Panthera
onca), Boa (Boa constrictor), Pantera (Panthera onca) y Guacamaya (Ara spp.) como seres naturales
que son la conexión entre lo espiritual y lo natural dentro de la espiritualidad en la cultura del Yagé,
presentes en los bosques húmedos tropicales del SF PMOIA.</t>
  </si>
  <si>
    <t>2. Garantizar la permanencia de un espacio natural para el desarrollo e implementación de los usos, prácticas, representaciones, expresiones, conocimientos y técnicas propias de la cosmogonía y la medicina tradicional de los indígenas asociados a la Cultura del Yagé (Etnias Kofán, Kametsa, Inga, Siona y Coreguaje), necesarios para su mantenimiento.</t>
  </si>
  <si>
    <t>PIC 2. La cordillera donde habitan los Tsampi A´indekw, Thesi A´indekw, seres del agua y otros seres
espirituales del pueblo Cofan, que son dueños protectores de la naturaleza orientadores y cuidadores
del conocimiento de la cultura del Yagé, en la que se tiene representación de ecosistemas de Bosque
Húmedo Tropical, Subandino, Andino, Alto Andino y Paramo, que contribuyen a la conectividad ecosistémica
andinoamazonica.</t>
  </si>
  <si>
    <t>3. Aportar al mantenimiento de las relaciones ecológicas entre los ecosistemas andinos y los ecosistemas amazónicos.</t>
  </si>
  <si>
    <t>PIC 3. Cuerpos de agua presentes en el interfluvio de los ríos Orito y Guamúez, asociados a coberturas
naturales al interior del AP, que contribuyen con la regulación, oferta y calidad ídrica en las cuencas de
estos ríos, relacionados con lugares de importancia cultural asociados al agua como principio de
integralidad del territorio para los pueblos indígenas y comunidades locales, que además, contribuyen a
la conectividad ecosistémica y cultural entre andes y amazonia.</t>
  </si>
  <si>
    <t>DTAN</t>
  </si>
  <si>
    <t>ANU Los Estoraques</t>
  </si>
  <si>
    <t>1. Proteger las formaciones geológicas conocidas como Estoraques,por su particularidad como producto milenario de la erosión y su valor geomorfológico de especial interés, para mantener su biodiversidad asociada y su disfrute como belleza escénica.</t>
  </si>
  <si>
    <t>Formaciones geológicas</t>
  </si>
  <si>
    <t>2. Conservar los ecosistemas de bosque seco subxerofítico y bosque húmedo subhigrofítico del área protegida, para el mantenimiento de la biodiversidad y servicios ecosistémicos asociados, dentro del enclave seco de Ocaña.</t>
  </si>
  <si>
    <t>Ecosistemas bosque seco subxerofítico y bosque húmedo subhigrofítico subandino</t>
  </si>
  <si>
    <t>3. Proteger las microcuencas de la Quebrada La Tenería y La Vaca, afluentes de la subcuenca alta del río Algodonal, como proveedora hídrica para el desarrollo social y cultural de las comunidades de la zona de influencia.</t>
  </si>
  <si>
    <t>Microcuencas al interior del Área Protegida, que son afluentes de la subcuenca alta del río Algodonal</t>
  </si>
  <si>
    <t>Grupo de especies de la familia Myrtaceae al interior del Área Protegida</t>
  </si>
  <si>
    <t>REM firmadoy plan de manejo versión institucional. Se actualizan datos el 17 octubre 2019</t>
  </si>
  <si>
    <t>PNN Catatumbo Barí</t>
  </si>
  <si>
    <t>1. Conservar el bosque denso alto de tierra firme y sus ecosistemas, como hábitat de especies representativas de la región del Catatumbo y como territorio ancestral de la Cultura Barí, contribuyendo a su permanencia y la representatividad de la biodiversidad de la Región Nororiental</t>
  </si>
  <si>
    <t>Bosque alto de tierra firme y sus ecosistemas terrestres:</t>
  </si>
  <si>
    <t>2. Mantener los servicios ecosistémicos que presta el área protegida a las comunidades del pueblo Barí y a las poblaciones de la Cuenca Baja del Río Catatumbo, para contribuir al desarrollo sostenible de la Región del Catatumbo</t>
  </si>
  <si>
    <t>Tapirus terrestris (Danta)</t>
  </si>
  <si>
    <t>3. Contribuir al fortalecimiento del uso sostenible, manejo ancestral y sagrado del territorio y de los recursos naturales para la conservación de la cultura, cosmovisión y gobernabilidad del pueblo Barí</t>
  </si>
  <si>
    <t>Tremarctos ornatus (Oso de anteojos)</t>
  </si>
  <si>
    <t>Crocodylus acutus (Caiman agujo "Canta")</t>
  </si>
  <si>
    <t>Valoración cultural como selva sagrada del pueblo Barí.</t>
  </si>
  <si>
    <t>Especies de fauna de consumopor las comunidades del Pueblo Barí y los pobladores de la Cuenca Baja del Río Catatumbo.</t>
  </si>
  <si>
    <t>Oferta hídrica en la Cuenca Baja del Río Catatumbo</t>
  </si>
  <si>
    <t>Territorio de manejo ancestral cultura del Pueblo Barí.</t>
  </si>
  <si>
    <t>PNN El Cocuy</t>
  </si>
  <si>
    <t>1. Conservar los ecosistemas de glaciar, páramo, bosque alto andino, bosque sub-andino y selva húmeda, existentes al interior del área protegida para mantener la integridad ecológica y contribuir con los procesos de estructuración ecológica de los Andes Nororientales y la Orinoquía en el escenario actual de cambio global</t>
  </si>
  <si>
    <t>Mosaicos de coberturas naturales de los ecosistemas glaciar, páramo, bosque alto andino, bosque sub-andino y selva húmeda del Parque Nacional Natural El Cocuy</t>
  </si>
  <si>
    <t>2. Proteger las poblaciones de especies de fauna y flora silvestres, con énfasis en especies endémicas y/o en cualquier categoría de riesgo a la extinción, como aporte a su permanencia y funcionalidad dentro de la conservación del país.</t>
  </si>
  <si>
    <t>Lauráceas con énfasis en: amarillo popito (Ocotea cf. longifolia Kunth); cascarillo (Ocotea cf. cymbarum Kunth) y oreja de mula (Ocotea calophylla Mez).</t>
  </si>
  <si>
    <t>3. Conservar las cuencas de los ríos Chicamocha, Casanare y Arauca, al interior del Parque los cuales favorecen el mantenimiento de la diversidad biológica y los servicios asociados: regulación hídrica, regulación climática diversidad genética y cultural para el mejoramiento de la valoración integral por parte de las comunidades de Arauca, Boyacá, Casanare y Santander.</t>
  </si>
  <si>
    <t>Espeletias: Espeletia clefii, Espeletia curialensis var. exigua y Espeletia lopezii</t>
  </si>
  <si>
    <t>4. Conservar los ecosistemas al interior del Parque que aportan a la provisión de servicios de los cuales depende el pueblo Uwa para el desarrollo de sus actividades y su bienestar.</t>
  </si>
  <si>
    <t>Lagarto collarejo: Stenocercus lache</t>
  </si>
  <si>
    <t>Quebrada la Cristalina (cuenca del Arauca).</t>
  </si>
  <si>
    <t>Río Tame (cuenca del Casanare).</t>
  </si>
  <si>
    <t>Ríos Lagunillas, Cóncavo, Cardenillo y Pajarito (cuenca del Chicamocha).</t>
  </si>
  <si>
    <t>Las coberturas de los ecosistemas utilizados por el pueblo Uwa, dentro del resguardo Unido en el Parque Nacional Natural El Cocuy para el desarrollo de sus actividades y su bienestar.</t>
  </si>
  <si>
    <t>1. Conservar los ecosistemas de alta montaña presentes en el PNN Pisba para la sostenibilidad de los procesos ecológicos y su biodiversidad como aporte al funcionamiento del Corredor Oriental de los Andes del Norte.</t>
  </si>
  <si>
    <t>Ecosistema de páramo (incluye páramo y subpáramo)</t>
  </si>
  <si>
    <t>2. Proteger las cuencas y complejos lacustres que se encuentran en el PNN Pisba, para contribuir con la oferta hídrica regional.</t>
  </si>
  <si>
    <t>Ecosistema de bosque altoandino (incluye bosque andino y altoandino)</t>
  </si>
  <si>
    <t>Cuenca río Chicamocha - Subcuenca alta río Tirque - Afluentes: quebradas El Soler y Aguablanca.</t>
  </si>
  <si>
    <t>Cuenca río Cravo Sur – Subcuenca río Cadillal - afluentes: quebradasCulebreada, El Salitre y Los Tintos</t>
  </si>
  <si>
    <t>Cuenca río Pauto – Subcuenca río Cañaverales - afluentes: quebradas Granados y Las Lajas.</t>
  </si>
  <si>
    <t>Lagunas - Complejos Lacustres.</t>
  </si>
  <si>
    <t>Oso andino (Tremarctos ornatus)</t>
  </si>
  <si>
    <t>Especies de frailejones (Subtribu Espeletinae -Asteraceae)</t>
  </si>
  <si>
    <t>PNN Serranía de Los Yariguies</t>
  </si>
  <si>
    <t>1. Contribuir a la conservación de las zonas de vida del Parque Nacional Natural Serranía de Los Yariguíes, el cual comprende diferentes zonas de vida muy conservadas, definidas en la serranía tales como: Bosque Pluvial Montano (bp-MB), Bosque muy Húmedo Premontano bajo (bmh-PM), Bosque Húmedo Montano Bajo (bh-MB), Bosque Húmedo Premontano (bh-PM), Bosque muy Húmedo Tropical (bmh-T)</t>
  </si>
  <si>
    <t>Bosque Húmedo Alto Andino</t>
  </si>
  <si>
    <t>2. Conservar las especies prioritarias de flora y fauna, principalmente aquellas que son endémicas o están amenazadas de extinción en los diferentes estados de vulnerabilidad o críticos según la clasificación de UICN</t>
  </si>
  <si>
    <t>Bosque Húmedo Subandino</t>
  </si>
  <si>
    <t>3. Contribuir a mantener las coberturas vegetales naturales necesarias para regular la oferta hídrica de los innumerables polígonos de recargues de agua que posee la Serranía de Los Yariguíes que alimentan las principales cuencas hidrográficas: Río Suárez, Río Sogamoso, Río Magdalena, Río Carare y subcuencas como el Río Opón, Río Oponcito, Río Cascajales, Río Vergelano, Río Verde, Río Sucio, Río CHucurí y, entre otras, las quebradas como: Aragua, India, Colorada, Putana, Cimera, Santa Rosa, La Cincomil, Chiribití y Pao.</t>
  </si>
  <si>
    <t>Selva Húmeda</t>
  </si>
  <si>
    <t>4. Mantener los vestigios arqueológicos, en parte ya referenciados por el ICN, la riqueza cultural,tanto de las etnias ya desaparecidas como los Yariguíes, Opones y Guanes entre varias otras, que han dejado vestigios tales como cementerios indígenas, ruinas y otros.</t>
  </si>
  <si>
    <t>Vegetación de Páramo Alto Andino</t>
  </si>
  <si>
    <t>Caryodaphnopsis cff burgeri (Panela quemada)</t>
  </si>
  <si>
    <t>Carapa guianensis (Cedro tagua)</t>
  </si>
  <si>
    <t>Aniba perutilis (Comino crespo)</t>
  </si>
  <si>
    <t>Microcuenca Las Cruces</t>
  </si>
  <si>
    <t>Microcuenca La Cincomil</t>
  </si>
  <si>
    <t>PNN Tamá</t>
  </si>
  <si>
    <t>1. Proteger la vegetación de páramo alto andino, el bosque húmedo andino, bosque húmedo subandino y la selva húmeda presentes en el PNN Tamá, para contribuir con las continuidades ecosistémicas regionales Andes nororientales y Orinoquia en un contexto binacional.</t>
  </si>
  <si>
    <t>Páramo</t>
  </si>
  <si>
    <t>2. Proteger especies de fauna y flora endémicas, en alguna categoría de riesgo de extinción yrepresentativas, para contribuir a la conservación de la biodiversidaddelpaís.</t>
  </si>
  <si>
    <t>3. Conservar la parte alta de las cuencas de los ríos Táchira y Arauca al interior del Parque para mantener la oferta del recurso hídrico.</t>
  </si>
  <si>
    <t>Selva húmeda</t>
  </si>
  <si>
    <t>Especies de frailejones (Espeletia brassicoidea, Espeletiopsis purpurascens, Libanothamnus divisoriensis, Libanothamnus neriifolius, Libanothamnus tamanus, Tamania chardonii, Ruilopezia cardonae),</t>
  </si>
  <si>
    <t>Especies maderables de importancia para las comunidades del sector sur (Guarataro: Vitex orinocensisy Trompillo:Guarea guidonia</t>
  </si>
  <si>
    <t>Oso de anteojos (Tremarctos ornatus)</t>
  </si>
  <si>
    <t>Paujil copetepiedra (Pauxi pauxi)</t>
  </si>
  <si>
    <t>Zona de la cuenca alta del río Táchira al interior del Parque.</t>
  </si>
  <si>
    <t>SFF Guanentá Alto Río Fonce</t>
  </si>
  <si>
    <t>1. Proteger los ecosistemas asociados a las subcuencas altas de los ríos Fonce y Guillermo en jurisdicción del Santuario de Fauna y Flora Guanentá-Alto Río Fonce, para que se favorezca el mantenimiento de la biodiversidad y sus servicios ecosistémicos.</t>
  </si>
  <si>
    <t>Cobertura de bosque denso alto de tierra firme (bosqueandino)</t>
  </si>
  <si>
    <t>Cobertura de arbustales (bosque alto andino)</t>
  </si>
  <si>
    <t>Cobertura de herbazales (páramo)</t>
  </si>
  <si>
    <t>Recurso hídrico asociado a la parte alta de la subcuenca del río Negro</t>
  </si>
  <si>
    <t>Quercus humboldtii (roble)</t>
  </si>
  <si>
    <t>Polylepis quadrijuga (coloradito)</t>
  </si>
  <si>
    <t>Especies de la Subtribu Espeletiinae (frailejones)</t>
  </si>
  <si>
    <t>Atelopus mittermeieri (sapo arlequín)</t>
  </si>
  <si>
    <t>Tremarctos ornatus (oso andino)</t>
  </si>
  <si>
    <t>1. Conservar muestras representativas de los ecosistemas de páramo, humedales, bosque andino y ecosistema subxerofítico degradado del Santuario de Fauna y Flora Iguaque para mantenersu biodiversidad asociada y favorecer la conectividad subregional.</t>
  </si>
  <si>
    <t>Ecosistema de páramo (páramo propiamente dicho y Subpáramo)</t>
  </si>
  <si>
    <t>2. Conservar los ecosistemas asociados a las microcuencas de los ríos:Iguaque, la Colorada, el Roble, Campo Hermoso, Pomeca, Samacá y Leyva, al interior del SFF Iguaque, para aportar a la provisióndeservicios ecosistémicos relacionados con la regulación hidrológica y climática, en los municipios del área de influencia.</t>
  </si>
  <si>
    <t>Bosque andino</t>
  </si>
  <si>
    <t>3. Conservar los complejos lagunares asociados a la cultura Muisca, presentes en el Santuario, por la importancia histórica y cultural que ellos representan.</t>
  </si>
  <si>
    <t>Ecosistema subxerofítico degradado</t>
  </si>
  <si>
    <t>Grupo de frailejones (subtribu Espeletiinae, familia Asteracea)</t>
  </si>
  <si>
    <t>Venados (Odocoileus virginianus goudotii y Mazama Rufina)</t>
  </si>
  <si>
    <t>Pava (Penelope montagnii)</t>
  </si>
  <si>
    <t>Humedales Ojo de Agua, Cazadero y San Pedro</t>
  </si>
  <si>
    <t>Recurso hídrico, asociado a las microcuencas: Iguaque y La Colorada,al interior del Santuario</t>
  </si>
  <si>
    <t>Laguna de Iguaque</t>
  </si>
  <si>
    <t>Plan de manejo en formulación. Actualizado 2019</t>
  </si>
  <si>
    <t>DTAO</t>
  </si>
  <si>
    <t>PNN Complejo Volcánico Doña Juana Cascabel</t>
  </si>
  <si>
    <t>1. Conservar los ecosistemas estratégicos de páramo y bosque andino, localizados en el Parque Nacional Natural, para contribuir con la conectividad y continuidad de los ecosistemas y la supervivencia de las especies asociadas, en la Cordillera Central del flanco orientaly occidentalalsur de los andes.</t>
  </si>
  <si>
    <t>Ecosistemas de Páramo ybosque andino (subandino y altoandino)</t>
  </si>
  <si>
    <t>2. Proteger las partes altas de las microcuencas de los ríos Resinas, Tajumbina, La Palma, rio Mayo y Sambingo (Cuenca Patía); ríos Chunchullo y Platayaco (Cuenca Caquetá) y los cuerpos lagunares al interior del área protegida, para el aprovisionamiento hídrico esencial del consumo humano y del desarrollo regional como parte de la reserva de la Biosfera del Cinturón Andino.</t>
  </si>
  <si>
    <t>Tremarctos ornatus(oso de anteojos)</t>
  </si>
  <si>
    <t>3. Contribuir a la conservación de valores paisajísticos como los volcanes Doña Juana, Ánimas y Petacas y los humedales del área protegida para la valoración de los referentes culturales de las comunidades humanas asentadas en el área de influencia del Parque Nacional Natural Complejo Volcánico Doña Juana Cascabel.</t>
  </si>
  <si>
    <t>Panthera onca(Jaguar)</t>
  </si>
  <si>
    <t>Ensamblaje de aves</t>
  </si>
  <si>
    <t>Microcuencas</t>
  </si>
  <si>
    <t>Asociaciones vegetales endémicas y representativas de páramo</t>
  </si>
  <si>
    <t>Referentes naturales asociados a las expresiones culturales: volcanes Doña Juana, Ánimas, Petacas yhumedales.</t>
  </si>
  <si>
    <t>Plantas medicinales</t>
  </si>
  <si>
    <t>Cuerpos lagunares asociados a los humedales.</t>
  </si>
  <si>
    <t>PNN Cueva de Los Guacharos</t>
  </si>
  <si>
    <t>1. Coadyuvar a la conservación del guácharo (Steatornis caripensis), a través de la protección de las cuevas formadas por el Río Suaza como sitio de reproducción de esta especie.</t>
  </si>
  <si>
    <t>2. Proteger muestras de los orobiomas de bosque subandino, andino y paramo de la coordillera oriental y de la fauna y flora asociada en un sector al sur de la confluencia Andino Amazonica,
que garanticen el mantenimiento de los procesos evolutivos y ecologicos, asi como la oferta de bienes y servicios ambientales.</t>
  </si>
  <si>
    <t>Guácharo (Steatornis caripensis)</t>
  </si>
  <si>
    <t>3. Conservar las partes altas de las cuencas de los ríos Suaza y Fragua Grande en el área protegida, con el fin de coadyuvar a la regulación de la oferta de recurso hidrico en la zona de influencia del PNN Cueva de los Guacharos.</t>
  </si>
  <si>
    <t>Roble negro (Colombobalanus excelsa)</t>
  </si>
  <si>
    <t>4. Conservar las cuevas de las formaciones calcáreas existentes y los escenarios paisajísticos de la cuenca alta del río Suaza.</t>
  </si>
  <si>
    <t>Roble común o blanco (Quercus humboldtii)</t>
  </si>
  <si>
    <t>Cobre (Magnolia colombiana)</t>
  </si>
  <si>
    <t>Laurel comino (Aniba perutilis)</t>
  </si>
  <si>
    <t>Cedro negro (Juglans neotropica)</t>
  </si>
  <si>
    <t>Bosque Subandino</t>
  </si>
  <si>
    <t>Bosque Andino</t>
  </si>
  <si>
    <t>Subpáramo</t>
  </si>
  <si>
    <t>Recurso hídrico superficial asociado alrío Suaza</t>
  </si>
  <si>
    <t>Formaciones calcáreas de la cueva del Indio</t>
  </si>
  <si>
    <t>Plan de formulación. Actualizado el 15 octubre 2019</t>
  </si>
  <si>
    <t>1. Proteger los ecosistemas de páramo y bosques andinos al interior del Parque Nacional Natural Las Hermosas, contribuyendo a la conectividad ecosistémica entre las regiones del Macizo Colombiano y los Andes Centrales que permita la conservación de especies de fauna y flora características de estos ecosistemas.</t>
  </si>
  <si>
    <t>Bosque subandino</t>
  </si>
  <si>
    <t>2. Conservar los nacimientos de agua y el complejo lagunar característicos del PNN Las Hermosas, para la provisión de servicios ecosistémicos como aporte a la sostenibilidad ambiental del Valle del Cauca y el Tolima.</t>
  </si>
  <si>
    <t>Bosque altoandino</t>
  </si>
  <si>
    <t>Humedales altoandinospriorizados</t>
  </si>
  <si>
    <t>Oxyura jamaicensis (Pato andino)</t>
  </si>
  <si>
    <t>Periquito de los nevados (Bolborhynchus ferrugineifrons)</t>
  </si>
  <si>
    <t>Tremarctos ornatus (Oso andino)</t>
  </si>
  <si>
    <t>Tapirus pinchaque (Danta de montaña)</t>
  </si>
  <si>
    <t>Podocarpus oleifolius (Pino chaquiro),</t>
  </si>
  <si>
    <t>Passiflora tenerifensis (Passiflora de Tenerife)</t>
  </si>
  <si>
    <t>Espeletia hartwegiana (Frailejón)</t>
  </si>
  <si>
    <t>Juglans neotropica</t>
  </si>
  <si>
    <t>Protocolizado. Actualizado el 17 octubre 2019</t>
  </si>
  <si>
    <t>PNN Las Orquideas</t>
  </si>
  <si>
    <t>1. Conservar las muestras de ecosistemas y sus especies asociadas de Bosque Basal, Bosque Subandino, Bosque Andino y Páramo, contenidos en el PNN Las Orquídeas para mantener una continuidad entre las tierras bajas y las tierras altas, la conectividad entre el Choco biográfico y los Andes y la prestación de servicios ecosistémicos.</t>
  </si>
  <si>
    <t>Bosque basal</t>
  </si>
  <si>
    <t>2. Proteger las partes de las cuencas que están al interior del PNN Las Orquídeas, de los Ríos Herradura, Carauta, Jengamecodá (compuesto por los ríos Venados y Calles), San Mateo, Chaquenodá y Quiparadó, para el mantenimiento de la prestación de servicios ecosistémicos con énfasis en el recurso hídrico, fundamentales para conservar todas las formas de vida y a su vez el desarrollo socio-económico de las regiones centro y suroccidente de Antioquia y Atrato medio.</t>
  </si>
  <si>
    <t>3. Conservar y proteger las especies de la familia Orchidaceae y otros grupos de interés biológico y cultural, presentes en el Parque, debido a su diversidad y endemismos locales y regionales, a su valor carismático y emblemático, y a la función indicadora de estados de conservación de los ecosistemas en que se encuentran presentes.</t>
  </si>
  <si>
    <t>4. Conservar y proteger los ecosistemas asociados a los sitios sagrados dentro del área protegida, como parte constitutiva del territorio indígena de las comunidades Embera Eyabida (Katío) de los resguardos Valle de Pérdidas y Chaquenodá, para la garantía de la pervivencia de la etnia, su cultura y la sabiduría ancestral.</t>
  </si>
  <si>
    <t>Ateles fusciceps rufiventris
(Mono araña negro)</t>
  </si>
  <si>
    <t>Mazama zetta
(Venado soche)</t>
  </si>
  <si>
    <t>Henicorhina negreti
(Cucarachero de Munchique)</t>
  </si>
  <si>
    <t>Zamia wallisii</t>
  </si>
  <si>
    <t>Magnolia lenticellata (Almanegra)</t>
  </si>
  <si>
    <t>Plan de manejo en formulación. Actualizado el 15 octubre 2019</t>
  </si>
  <si>
    <t>1. Conservar áreas representatias de los ecositemas de páramo, subpáramo, bosuqe altoandino y andino como parte funcional de los corredores Andes Centrales y Huila-Puracé.</t>
  </si>
  <si>
    <t>2. Mantener condiciones ecosistémicas que favorezcan la viabilidad de especies de fauna y flora, con énfasis en endémicas y amenazadas, procurando la continuidad de los procesos evolutivos en el distrito biogeográfico del cinturón andino.</t>
  </si>
  <si>
    <t>Danta de montaña (Tapirus pinchaque)</t>
  </si>
  <si>
    <t>3. Contribuir con el pueblo Nasa en la preservación de sus valores culturales asociados tradicionalmente a los valores naturales del Parque Nevado del Huila.</t>
  </si>
  <si>
    <t>Lagunas sagradas y ríos (recurso hídrico: Lagunas de alta montaña, ríos:
Palo, Páez, Simbola, Saldaña, Ata, Yaguara, Siquila, Negro)</t>
  </si>
  <si>
    <t>4. Mantener la oferta hídrica de las cuencas, dentro del área protegida, de los ríos Palo, Saldaña, Iquira y Bache, contribuyendo a la conservación de los procesos hidrogeobiológicos de las regiones de influencia del Parque: Tolima Grande- Alto Magdalena, Alto Cauca y valle geográfico del Río Cauca.</t>
  </si>
  <si>
    <t>PNN Nevados</t>
  </si>
  <si>
    <t>1. Mantener las dinámicas naturales de áreas representativas de los ecosistemas de páramos y bosques alto andinos del sistema centro andino colombiano, en el marco de la conservación la diversidad ecológica, recursos genéticos y los valores culturales asociados.</t>
  </si>
  <si>
    <t>2. Conservar poblaciones de fauna y flora endémicas y amenazadas de extinción, asociadas a los ecosistemas del Parque, con el fin de mantener la biodiversidad del sistema centro andino colombiano representado en el área protegida.</t>
  </si>
  <si>
    <t>Humedales altoandinos</t>
  </si>
  <si>
    <t>3. Proteger las cuencas altas de los ríos Chinchiná, Gualí, Lagunillas, Recio, Totare, Combeima, Quindío, Otún y Campoalegre, con sus afluentes, en jurisdicción del área protegida, manteniendo su función de regulación y aprovisionamiento de recurso hídrico y climático para la región.</t>
  </si>
  <si>
    <t>4. Generar estrategias de manejo adaptativo de las unidades de origen glacial y volcánico como escenarios de gran espectacularidad paisajísticae importancia ecológica que encierran el complejo volcánico Cerro Bravo – Cerro Machín.</t>
  </si>
  <si>
    <t>Polylepis sericea(Siete cueros)</t>
  </si>
  <si>
    <t>Bolborhynchus ferrugineifrons (Periquito de los Nevados)</t>
  </si>
  <si>
    <t>Oxyura jamaicensis(Pato Andino)</t>
  </si>
  <si>
    <t>Ceroxylon quindiuensis (Palma de cera)</t>
  </si>
  <si>
    <t>Cuenca alta del río Chinchiná</t>
  </si>
  <si>
    <t>Cuenca alta del río Otún</t>
  </si>
  <si>
    <t>Cuenca alta del río Quindío</t>
  </si>
  <si>
    <t>Cuenca alta del río Combeima</t>
  </si>
  <si>
    <t>Volcán Nevado del Ruíz, Santa Isabel y Tolima</t>
  </si>
  <si>
    <t>Plan de manejo en formulación. Actualizado el 16 otubre 2019</t>
  </si>
  <si>
    <t>1. Proteger una muestra representativa del orobioma andino de la Cordillera Central, y las especies de fauna y flora asociadas, por su importancia ecológica y su oferta de bienes y servicios ambientales.</t>
  </si>
  <si>
    <t>Ecosistemas:altoandino. andino ypáramo</t>
  </si>
  <si>
    <t>2. Protegerla principal estrellahidrográfica del macizo colombiano conformada por las partes altas de las cuencas de los ríos Magdalena, Cauca y Caquetá</t>
  </si>
  <si>
    <t>Ríos: Magdalena, Caquetá, Cusiyaco, Vedón y Cauca</t>
  </si>
  <si>
    <t>3. Conservar los vestigios arqueológicos, sitios de interés histórico y cultural, y los sitios sagrados presentes en el área protegida, asociados a la cosmovisión de las etnias indígenas y tradiciones de las comunidades campesinas, asentadas en las zonas aledañas al PNN Puracé.</t>
  </si>
  <si>
    <t>Lagunas: La Magdalena, Cusiyaco, Buey, Andulvio, Complejo lagunar Sánchez</t>
  </si>
  <si>
    <t>Especies: oso y danta</t>
  </si>
  <si>
    <t>1. Conservar los ecosistemas dentro del gradiente de las zonas de vida (Transición) identificadas en la Selva de Florencia, tales como: Bosque muy húmedo premontano (bmh-PM), Bosque Muy
Húmedo Montano bajo (Bmh-MB), Bosque Pluvial Premontano (bp-PM) y Bosque Pluvial Montano bajo (bp-MB).</t>
  </si>
  <si>
    <t>2. Mantener el hábitat de especies con marcado endemismo y amenazadas de extinción, tales como: Las “ranas de cristal” (Dendrobates sp.), “rana de lluvia camuflada” (Pristimantis fetosus), el “mono titi” (Saguinus leucopus), Palma (Wettinia sp.).</t>
  </si>
  <si>
    <t>Bosque Húmedo Altoandino</t>
  </si>
  <si>
    <t>3. Mantener las coberturas necesarias para regular la oferta hídrica de las cuencas hidrográficas (principales): San Antonio, Hondo, Moro y Tenerife.</t>
  </si>
  <si>
    <t>Ateles hybridus brunneus</t>
  </si>
  <si>
    <t>Saguinus leucopus(Tití gris)</t>
  </si>
  <si>
    <t>Cuniculos paca (Guagua venada)</t>
  </si>
  <si>
    <t>Aburria aburri (Pava negra o gurría)</t>
  </si>
  <si>
    <t>El recurso hidrico (Cuenca Samaná Sur. Subcuencas: Hondo, Rica y Dulce; Cuenca La Miel. Subcuencas: Tenerife, San Antonio, Moro</t>
  </si>
  <si>
    <t>1. Conservar los orobiomas de páramo, orobioma altoandino y orobioma bajo andino del Parque Nacional Natural Tatamá para la pervivencia de especies de flora y fauna, bienes y servicios ecosistémicos, como aporte al ordenamiento ambiental del territorio y soporte a la conectividad de escenarios regionales de conservación, en las vertientes Pacífico y Cauca asociado a elementos históricos, sociales y culturales</t>
  </si>
  <si>
    <t>Orobioma de páramo</t>
  </si>
  <si>
    <t>Orobioma altoandino</t>
  </si>
  <si>
    <t>Orobioma bajo andino</t>
  </si>
  <si>
    <t>Magnoliáceas (M. hernandezii, M. urraoensis y M. chocoensis)</t>
  </si>
  <si>
    <t>Bangsia de Tatamá (Bangsia aureocincta)</t>
  </si>
  <si>
    <t>1. Contribuir al mantenimiento y regulación del recurso hídrico que se origina al interior del Área Protegida y que aporta a la demanda hídrica de la capital del Departamento de Nariño y de seis municipios circunvecinos.</t>
  </si>
  <si>
    <t>El complejo de lagunas altoandinas del SFF Galeras.(Laguna Verde, Laguna Blanca, Laguna Negra, Laguna Telpisy Laguna Mejía.)</t>
  </si>
  <si>
    <t>2. Conservar los páramos, eriales, bosque alto andino y andino del SFF Galeras, con el fin de mantener la diversidad biológica y conectividad ecosistémica de la región.</t>
  </si>
  <si>
    <t>Microcuencas o subcuencas abastecedoras de importancia prioritariapar la zona de incluencia. (Magdalena, Telpis-Tasnaque, Zaragoza, El Guabal, Cariaco , Barranco, y Panchindo, Mijitayo y Miraflores.</t>
  </si>
  <si>
    <t>3. Conservar los sitios de valor cultural, paisajístico y ecoturístico del Santuario de Flora y Fauna Galeras.</t>
  </si>
  <si>
    <t>Ecosistemas del SFF Galeras: Bosque andino, Bosque altoandino, Páramo.</t>
  </si>
  <si>
    <t>Poblaciones de venado del género Mazama, para el Santuario.</t>
  </si>
  <si>
    <t>Poblaciones de aves indicadoras del estado de conservación de los ecosistemas.</t>
  </si>
  <si>
    <t>Especies de flora priorizadas como indicadoras del estado de conservación de los ecosistemas (Espeletia pycnophylla, Weinmannia mariquitaeyWeinmannia rollottii).</t>
  </si>
  <si>
    <t>Especies de flora sometidas a presión por uso.
Anthurium sanguineumEngler (hoja de monte)Heliocarpus americanus(Balso blanco)Geonoma undata(palmas y palmiches para ramos).</t>
  </si>
  <si>
    <t>Sitios de valor cultural en el SFF Galeras: Laguna Telpis, Laguna Negra,Volcán Galeras.</t>
  </si>
  <si>
    <t>SFF Isla la Corota</t>
  </si>
  <si>
    <t>1. Proteger el bosque andino insular lacustre de la ecorregión norandina en el Nudo de los Pastos por su valor ecológico y su potencial en la prestación de bienes y servicios para la región.</t>
  </si>
  <si>
    <t>Bosque Andino Insular Lacustre</t>
  </si>
  <si>
    <t>2. Proteger la Totora (Juncus erfusus) como ecosistema acuático y hábitat de aves residentes y migratorias existentes en el área de protección y la zona de influencia.</t>
  </si>
  <si>
    <t>Totoral (Schoenoplectus californicus)</t>
  </si>
  <si>
    <t>3. Contribuir a la protección de las poblaciones de flora y fauna asociada al bosque andino insular lacustre en el contexto del Humedal Ramsar de la Laguna de La Cocha</t>
  </si>
  <si>
    <t>1. Conservar la selva subandina al interior del Santuario de Fauna y Flora Otún Quimbaya, en el marco de la gestión social y el ordenamiento ambiental regional, aportando a la integridad ecológica de la cuenca alta del rio Otún.</t>
  </si>
  <si>
    <t>Selva subandina</t>
  </si>
  <si>
    <t>Penelope perspicax(Pava caucana)</t>
  </si>
  <si>
    <t>Alouatta seniculus(Mono aullador rojo)</t>
  </si>
  <si>
    <t>Ceroxylon alpinum(Palma de cera)</t>
  </si>
  <si>
    <t>Aniba perutilis(Comino crespo)</t>
  </si>
  <si>
    <t>DTCA</t>
  </si>
  <si>
    <t>PNN Bahía Portete - Kaurrelé</t>
  </si>
  <si>
    <t>1. Conservar el mosaico de ecosistemas conformados por fondos lodosos y sedimentarios, formaciones coralinas, praderas de fanerógamas, litoral rocoso, playas arenosas, manglares y asociaciones entre ellos, como contribución al mantenimiento de la diversidad biológica y procesos ecológicos esenciales de Bahía Portete.</t>
  </si>
  <si>
    <t>2. Propender por el mantenimiento de los hábitats de alimentación, refugio y reproducción de tortugas marinas, cocodrilos y aves acuáticas (migratorias y residentes).</t>
  </si>
  <si>
    <t>3. Contribuir con la generación de servicios ecosistémicos que brindan los ecosistemas marítimos y costeros y sus especies asociadas, favoreciendo la productividad pesquera de la alta Guajira a través de la protección de los espacios de incubación y crianza juveniles de especies hidrobiológicas.</t>
  </si>
  <si>
    <t>4. Propiciar las condiciones biofísicas necesarias para el desarrollo de prácticas tradicionales asociadas a la cultura del pueblo Wayúu en Bahía Portete.</t>
  </si>
  <si>
    <t>Bosque de manglar</t>
  </si>
  <si>
    <t>1. Conservar las formaciones coralinas de profundidad que se encuentran al borde de la plataforma continental y el talud superior, como expresión de representatividad y singularidad ecosistémicas y como hábitat esencial para una gran diversidad de especies marinas.</t>
  </si>
  <si>
    <t>Corales de Profundidad</t>
  </si>
  <si>
    <t>2. Contribuir a la oferta de bienes y servicios ecosistémicos que brindan las formaciones coralinas de profundidad, en especial teniendo en cuenta su conectividad con otros ecosistemas marinos y su rol en la dispersión de diversas especies de hábitos bentónicos.</t>
  </si>
  <si>
    <t>PNN Corales del Rosario y de San Bernardo</t>
  </si>
  <si>
    <t>1. Proteger los ecosistemas marino-costeros principalmente arrecifes de coral, praderas de fanerógamas marinas y manglares para el mantenimiento de la conectividad y representatividad ecosistémica, contribuyendo a la funcionalidad en la Eco-región del Caribe Archipiélagos Coralinos (ARCO).</t>
  </si>
  <si>
    <t>Arrecifes de coral</t>
  </si>
  <si>
    <t>2. Conservar espacios naturales importantes para la prestación de servicios ecosistémicos y el uso compatible con los objetivos, función y naturaleza del área protegida por parte de las comunidades étnicas del área de influencia del PNN Los Corales del Rosario y de San Bernardo.</t>
  </si>
  <si>
    <t>Praderas de pastos marinos</t>
  </si>
  <si>
    <t>3. Contribuir a la conservación de especies con un alto nivel de riesgo con el fin de mantener sus poblaciones durante las etapas del ciclo de vida que desarrollan en el PNN Corales del Rosario y de San Bernardo.</t>
  </si>
  <si>
    <t>4. Contribuir a la conservación de la biodiversidad del área protegida a través del rescate de los significados culturales del territorio, el conocimiento y las prácticas tradicionales sostenibles de las comunidades negras de Ararca, Santa Ana, Playa Blanca, Barú, Isla del Rosario y Santa Cruz del Islote.</t>
  </si>
  <si>
    <t>Lagunas costeras</t>
  </si>
  <si>
    <t>Litoral arenoso</t>
  </si>
  <si>
    <t>Tortugas marinas</t>
  </si>
  <si>
    <t>Conocimiento y prácticas tradicionales de las comunidades negras de Ararca, Santa Ana, Playa
Blanca, Barú, Isla del Rosario y Santa Cruz del Islote, asociados a la conservación de la biodiversidad del área protegida</t>
  </si>
  <si>
    <t>REM Suscrito. Actualizado el 16 octubre 2019</t>
  </si>
  <si>
    <t>1. Conservar los Bosques Nublado, Seco y Riparios en el Parque Nacional Natural de Macuira, de importancia ancestral, económica, cultural y social para el pueblo wayuu, contribuyendo al mantenimiento de los servicios ecosistémicos, especialmente el recurso hídrico en la región de la Alta Guajira.</t>
  </si>
  <si>
    <t>PIC 1. Formaciones vegetales que contribuyen a los procesos de recarga, regulación climática y alimentación del sistema hídrico, de importancia ambiental y sociocultural para las comunidades wayuu de la Macuira y la región de la Alta Guajira</t>
  </si>
  <si>
    <t>2. Contribuir al fortalecimiento de los saberes y costumbres ancestrales wayuu asociadas al manejo del AP, de acuerdo con la territorialidad clanil wayuu, base para la cultura y la conservación de la Serranía de la Macuira.</t>
  </si>
  <si>
    <t>PIC 2. Formaciones vegetales y formas del suelo asociadas a usos y aprovechamiento tradicional, cultural, de importancia ambiental que alberga una importante diversidad de especies de fauna y flora.</t>
  </si>
  <si>
    <t>PIC 3. Sitios misteriosos de importancia cultural y espiritual, que forman parte de las expresiones del conocimiento propio de la población wayuu que determinan la conexión con el territorio y tipos de uso de los lugares de la Macuira</t>
  </si>
  <si>
    <t>1. Conservar muestras de los ecosistemas de bosque seco, manglares, pastos marinos, formaciones coralinas para contribuir a la integridad del mosaico ecosistémico del Distrito Biogeográfico del Caribe Insular Oceánico en las Islas de Providencia y Santa Catalina, que contribuya las acciones de conservación de la diversidad ecosistémica del País y a la provisión de bienes y servicios ambientales.</t>
  </si>
  <si>
    <t>Bosque seco (Dry Forest).</t>
  </si>
  <si>
    <t>2. Conservar sitios y especies claves para el desarrollo de poblaciones que aporten en el mantenimiento de la productividad pesquera local y regional.</t>
  </si>
  <si>
    <t>Cayos volcánicos (Cays).</t>
  </si>
  <si>
    <t>3. Proteger hábitats de poblaciones de aves migratorias y residentes, con el propósito de posibilitar su supervivencia.</t>
  </si>
  <si>
    <t>Manglares (Mangrove)</t>
  </si>
  <si>
    <t>4. Proteger espacios de valor paisajístico, emblemáticos de las Islas de Providencia y Santa Catalina, en términos de su condición natural, su calidad estética y sus significados culturales, para el esparcimiento, contemplación e identidad local.</t>
  </si>
  <si>
    <t>Pastos marinos (Sea-grass beds)</t>
  </si>
  <si>
    <t>Formaciones coralinas (Coral reef)</t>
  </si>
  <si>
    <t>Meros y chernas amenazados (Rock-fishes) - Serranidos</t>
  </si>
  <si>
    <t>Caracol Pala (Conch) – Strombus gigas</t>
  </si>
  <si>
    <t>Burgao (Whelks) – Cittarium pica</t>
  </si>
  <si>
    <t>1. Conservar la integridad ecológica de los biomas de páramo, bosque húmedo andino, bosque húmedo subandino, selva húmeda tropical y humedales representados en el Parque Nacional Natural Paramillo, para favorecer la oferta de hábitat natural, el mantenimiento de la biodiversidad asociada y la funcionalidad del área como nodo entre las provincias biogeográficas Chocó-Magdalena, Caribe y Andes Occidentales.</t>
  </si>
  <si>
    <t>2. Conservar las cuencas altas de los ríos Sinú, San Jorge, Peque, Ituango, Tarazáy Sucio al interior del Parque Nacional Natural Paramillo, que contribuya en la oferta y regulación hídrica de ecosistemas estratégicos como ciénagas, manglares, valles y llanuras, para el desarrollo social, cultural y económico de los departamentos de Córdoba, Antioquia y Sucre.</t>
  </si>
  <si>
    <t>3. Conservar conjuntamente con el pueblo Embera, la base natural de su territorio al interior y en el área de influencia del Parque Nacional Natural Paramillo, que contribuya al rescate, fortalecimiento de las costumbres y saberes tradicionales asociados al uso y manejo ambiental.</t>
  </si>
  <si>
    <t>Crocodylus acutus (caimán aguja)</t>
  </si>
  <si>
    <t>1. Proteger y conservar el Territorio Ancestral de los pueblos Kággaba, Arhuaco (Iku), Wiwa y Kankuamo, en el Parque Nacional Natural Sierra Nevada de Santa Marta, como sustento del orden territorial ancestral y para asegurar la integridad y pervivencia de las culturas ancestrales.</t>
  </si>
  <si>
    <t>PIC 1. Espacios sagrados de gobierno propio de los pueblos Originarios de la SNSM</t>
  </si>
  <si>
    <t>2. Conservar los sistemas naturales y biomas representativos del Territorio Ancestral de la Línea Negra de la Sierra Nevada de Santa Marta, presentes en el área protegida, para garantizar la vida y su diversidad.</t>
  </si>
  <si>
    <t>PIC 2. Sistemas productivos tradicionales, las huertas tradiciónales, la comida tradicional. El conocimiento y manejo
para el sostenimiento de la comida tradicional, las cosechas y de las semillas.
Las ceremonias tradicionales del Kwalama
de los Kággaba y el Tani de los Iku, que se realizan en los Ezuama y Ka’dukwu, con ello se paga, se alimenta y se sanea todo aquello que nace y se reproduce y se
mantienen las cosechas de la comida tanto de las comunidades como de la misma naturaleza. Esto va unido al calendario
cultural del sol, la luna y las constelaciones para el manejo y ordenamiento del Territorio.</t>
  </si>
  <si>
    <t>3. Proteger las cuencas hidrográficas presentes en el Parque Nacional Natural Sierra Nevada de Santa Marta, para garantizar el agua, la regulación atmosférica y climática como beneficio de las culturas ancestrales, la región y el país.</t>
  </si>
  <si>
    <t>PIC 3. Espacios sagrados y elementos sagrados, tales como terrazas, tumas,
piedras y rocas.</t>
  </si>
  <si>
    <t>4. Cuidar las conectividades integrales (visibles e invisibles) de los flujos de materia y energía del sistema de sitios y espacios sagrados del Territorio Ancestral de la Línea Negra en el Parque Sierra Nevada de Santa Marta, como soporte de los sistemas naturales, la red hídrica y demás elementos naturales.</t>
  </si>
  <si>
    <t>PIC 4. Sitios y Espacios Sagrados de Línea Negra y su tejido de conexiones con los lugares sagrados del territorio ancestral presentes en las AP SNSM y Tayrona.</t>
  </si>
  <si>
    <t>PIC 7. Zonas de producción y recarga hídrica de cuencas hidrográficas. El flujo y las conexiones entre el agua dulce de los
ríos y el agua salada del mar Caribe constituyen un espacio importante del territorio ancestral.</t>
  </si>
  <si>
    <t>En formulación. Acutalizado el 16 octubre 2019</t>
  </si>
  <si>
    <t>PNN Tayrona</t>
  </si>
  <si>
    <t>1. Proteger y conservar el sistema de espacios sagrados, del territorio tradicional y ancestral de la Línea Negra de los Pueblos Indígenas Kággaba, Arhuaco (Iku), Wiwa y Kankuamo, presente en el Parque Nacional Natural Tayrona para su preservación cultural y ecológica.</t>
  </si>
  <si>
    <t>2. Garantizar el cuido espiritual y material de los ecosistemas terrestres en el Área Protegida que hacen parte integral de la región biocultural de la Sierra Nevada de Santa Marta, en armonía con los principios culturales y el manejo de los cuatro pueblos de la Sierra Nevada de Santa Marta.</t>
  </si>
  <si>
    <t>3. Garantizar el cuido espiritual y material de los ecosistemas marino-costeros y su megadiversidad asociada, característica de la ecoregión Tayrona presente en las estribaciones sumergidas de la SNSM, en armonía con los principios culturales y el manejo
de los cuatro pueblos de la Sierra Nevada de Santa Marta.</t>
  </si>
  <si>
    <t>4. Garantizar el cuido espiritual y material del sistema hídrico del Área Protegida, para mantener la regulación y conexión de los ecosistemas.</t>
  </si>
  <si>
    <t>PIC 4. Sistema de conocimiento ancestral</t>
  </si>
  <si>
    <t>PIC 5. Todos los lugares sagrados
que son montañas, cerros, valles, praderas naturales y bosques que albergan una
gran diversidad y son hábitats de animales y especies únicas, razón por la que los pueblos indígenas conocen y manejan muchos sitios y espacios sagrados en los
cerros, desde su base hasta la cima, y cada uno de esos lugares, son las casas de las comunidades vegetales, animales y de toda la naturaleza que allí habita.</t>
  </si>
  <si>
    <t>PIC 6. Zonas de producción y recarga hídrica de cuencas hidrográficas. El flujo y las conexiones entre el agua dulce de los
ríos y el agua salada del mar Caribe constituyen un espacio importante del territorio ancestral.</t>
  </si>
  <si>
    <t>Plan de manejo en formulación. Actualizado 16 octubre 2019</t>
  </si>
  <si>
    <t>SF Acandí, Playón y Playona</t>
  </si>
  <si>
    <t>1. Conservar los hábitats de anidación de las tortugas marinas Caná (Dermochelys coriacea) y Carey (Eretmochelys imbricata).</t>
  </si>
  <si>
    <t>Tortugas marinas Caná (Dermochelys coriacea) y Carey (Eretmochelys imbricata).</t>
  </si>
  <si>
    <t>2. Proteger las poblaciones de tortugas marinas que utilizan el área como sitio de reproducción o de paso y son de especial importancia para el Caribe.</t>
  </si>
  <si>
    <t>Litoral Arenoso (La Playona, El Playón, Las pequeñas playas del litoral rocoso)</t>
  </si>
  <si>
    <t>3. Proteger las especies amenazadas y de interés comercial, cultural y social, que desarrollan diferentes etapas de su ciclo de vida en el área protegida.</t>
  </si>
  <si>
    <t>Prácticas, saberes ancestrales y ambientales del pueblo negro de Acandi en su territorio.</t>
  </si>
  <si>
    <t>4. Contribuir con la protección de los valores naturales y culturales de la región y los territorios colectivos de las comunidades negras.</t>
  </si>
  <si>
    <t>Especies marinas de importancia económica, social y cultural para los consejos comunitarios de Acandí.</t>
  </si>
  <si>
    <t>1. Conservarecosistemas de manglar del SFF CGSM, que contribuyen a la productividad, brindan refugio, alimento, área de criadero y reproducción para sus poblaciones silvestres, y además permiten expresiones y manifestaciones étnicas, sociales y culturales en la eco-región</t>
  </si>
  <si>
    <t>Bosque de Mangle</t>
  </si>
  <si>
    <t>2. Conservar la red de ríos, caños y ciénagas del Área Protegida para aportar al mantenimiento de las conectividades del CL CGSM con el Río Magdalena, la Sierra Nevada de Santa Marta y el Mar Caribe, así como a la mitigación y adaptación al cambio climático</t>
  </si>
  <si>
    <t>Cuerpos de Agua (Ríos, Caños y Ciénagas)</t>
  </si>
  <si>
    <t>Caimán (Crocodylus acutus)</t>
  </si>
  <si>
    <t>Jaiba Roja (Callinectes bocourti)</t>
  </si>
  <si>
    <t>Jaiba Azul (Callinectes sapidus)</t>
  </si>
  <si>
    <t>SFF El Corchal "El Mono Hernández"</t>
  </si>
  <si>
    <t>1. Conservar comunidades de mangleen el bajo delta del Canal del Dique, en la que se encuentran las cinco especies reportadas para el Caribe colombiano.</t>
  </si>
  <si>
    <t>Sistema hidrográfico (ciénagas, caños y áreas inundables)</t>
  </si>
  <si>
    <t>2. Conservar un sector del arreglo de comunidades de mangle, corchos (Pterocarpus officinalis), playones aluviales y fluviomarinos, pantanos salobres y de aguas dulces, ciénagas mangláricas y caños; y su fauna asociada, en el bajo Delta del Canal del Dique.</t>
  </si>
  <si>
    <t>Ecosistema de Manglar</t>
  </si>
  <si>
    <t>3. Mantener la capacidad productiva de pesca en el área colindante del área declarada, para beneficio directo de las comunidades de los corregimientos de San Antonio, Labarcés y Bocacerrada.</t>
  </si>
  <si>
    <t>Ecosistema de Corcho (Helobioma de corcho)</t>
  </si>
  <si>
    <t>Chauna chavaria (Chauna)</t>
  </si>
  <si>
    <t>Crocodylus acutus (Caimán Aguja)</t>
  </si>
  <si>
    <t>Podocnemis lewyana (Tortuga de río)</t>
  </si>
  <si>
    <t>Hydrochaeris hidrochaeris isthmius (Ponche, Chigüiro)</t>
  </si>
  <si>
    <t>Alouatta seniculus (Mono Aullador, Mono Colorado</t>
  </si>
  <si>
    <t>Especies ícticas de importancia socioeconómica: El sábalo (Megalops atlanticus), róbalo (Centropomus undecimalis), arenca (Triportheus magdalenae) y barbudo (Cathorops sp).</t>
  </si>
  <si>
    <t>1. Conservar el Bosque seco Tropical del SFF Los Colorados como área núcleo de las conectividades, para el mantenimiento de la diversidad biológica del ecosistema y la valoración cultural de la región.</t>
  </si>
  <si>
    <t>Bosque seco tropical - BsT</t>
  </si>
  <si>
    <t>2. Contribuir al mantenimiento de los servicios ecosistémicos del SFF Los Colorados como aporte al desarrollo sostenible de la región Montes de María.</t>
  </si>
  <si>
    <t>Tigrillo (Leopardus pardalis)</t>
  </si>
  <si>
    <t>3. Promover la incorporación efectiva del SFF Los Colorados y otras áreas de protección local en los instrumentos de planificación y ordenamiento del territorio, a fin de garantizar su apropiación y protección.</t>
  </si>
  <si>
    <t>Carreto (Aspidosperma polyneuron)</t>
  </si>
  <si>
    <t>Pava congona (Penelope purpurascens)</t>
  </si>
  <si>
    <t>Mono colorado (Alouatta seniculus)</t>
  </si>
  <si>
    <t>En Formulación. Actualizado en 2019</t>
  </si>
  <si>
    <t>Flamenco rosado (Phoenicopterus ruber)</t>
  </si>
  <si>
    <t>1. Contribuir a la conservación del mosaico ecosistémico conformado por vegetación seca (xerofítica / subxerofítica) y riparia, manglares y lagunas costeras como hábitat de las especies de fauna y flora características del área protegida.</t>
  </si>
  <si>
    <t>Humedales conformados por Lagunas costeras y manantiales</t>
  </si>
  <si>
    <t>2. Aportar al mantenimiento de la dinámica natural del recurso hídrico para la conservación de los humedales en el Santuario, proveedores de bienes y servicios ecosistémicos como principal fuente de recursos para el abastecimiento alimentario y atractivos paisajísticos de la región.</t>
  </si>
  <si>
    <t>Ecosistema de manglares</t>
  </si>
  <si>
    <t>3. Contribuir a la protección del paisaje natural del santuario como referente para las prácticas y usos culturales de las comunidades étnicas y ancestrales asociadas al área protegida.</t>
  </si>
  <si>
    <t>Mosaico de vegetación seca y riparia</t>
  </si>
  <si>
    <t>1. Conservar el mosaico ecosistémico marino-costero de la Vía Parque Isla de Salamanca en el Complejo Lagunar de la Ciénaga Grande de Santa Marta, para mantener los procesos ecológicos así como hábitats de flora y fauna migratoria y residente.</t>
  </si>
  <si>
    <t>2. Preservar el bosque de manglar presente en la Vía Parque Isla de Salamanca que provee servicios ecosistémicos (regulación, provisión y cultural) como aporte a la mitigación y adaptación de los efectos del cambio climático y al beneficio de las comunidades de la región Caribe y usuarios directos e indirectos del área protegida.</t>
  </si>
  <si>
    <t>Cuerpos de Agua, lagunas costeras, caños y canales</t>
  </si>
  <si>
    <t>Fondos sedimentarios</t>
  </si>
  <si>
    <t>Oso Hormiguero - Tamandua mexicana</t>
  </si>
  <si>
    <t>Caimán Aguja - Crocodylus acutus</t>
  </si>
  <si>
    <t>Colibrí cienaguero - Lepidopyga lilliae</t>
  </si>
  <si>
    <t>Almeja – Polymesoda solida</t>
  </si>
  <si>
    <t>Actualizado 2019. Aprobado</t>
  </si>
  <si>
    <t>DTOR</t>
  </si>
  <si>
    <t>1. Contribuir en el mejoramiento de la continuidad de los ecosistemas andino – orinocenses presentes en el PNN Chingaza para la protección del hábitat de las especies de fauna y flora y la oferta de sus servicios ecosistémicos.</t>
  </si>
  <si>
    <t>2. Mejorar la conectividad ecológica de las fuentes hídricas del PNN Chingaza con el fin de mantener sus servicios de provisión, regulación y culturales.</t>
  </si>
  <si>
    <t>3. Contribuir a la conservación de los valores culturales de los municipios en jurisdicción del PNN Chingaza asociados a la memoria del conocimiento tradicional.</t>
  </si>
  <si>
    <t>Periquito aliamarillo(Pyrrhura calliptera)</t>
  </si>
  <si>
    <t>Frailejones</t>
  </si>
  <si>
    <t>Fuentes hídricas de las subzonas hidrográficas Guatiquía (R. Frío, La Playa, R. Chuza, R. Guajaro, Q blanca), Fuentes hídricas de las cuencas Guayuriba (R. Blanco, R. Negro) y Guacavía (R. Guacavía).</t>
  </si>
  <si>
    <t>1. Proteger los ecosistemas del complejo de páramos húmedos aislados presentes en el PNN Cordillera de los Picachos como una muestra única de su distribución sur en la cordillera oriental.</t>
  </si>
  <si>
    <t>Páramos</t>
  </si>
  <si>
    <t>2. Contribuir al mantenimiento de la conectividad ecosistémica del gradiente altitudinal que inicia en el páramo hasta la zona basal amazónica y orinocense con el fin de propender por la conservación de la biodiversidad, el mantenimiento de los flujos de materia y energía y la prestación de servicios ecosistémicos</t>
  </si>
  <si>
    <t>Bosque inundable.</t>
  </si>
  <si>
    <t>3. Conservar las cuencas altas de los ríos Guayabero y Caguan para garantizar la prestación de los servicios ecosistémicos asociados al recurso hídrico de la región Guayabero y Pato–Balsillas</t>
  </si>
  <si>
    <t>Bosque húmedo Andino</t>
  </si>
  <si>
    <t>Rio Guaduas</t>
  </si>
  <si>
    <t>Río Pato</t>
  </si>
  <si>
    <t>PNN Serranía de La Macarena</t>
  </si>
  <si>
    <t>1. Conservar la diversidad biológica presente en los distritos biogeográficos Macarena y Ariari–Guayabero asociados al PNN Sierra de La Macarena.</t>
  </si>
  <si>
    <t>2. Conservar los ecosistemas naturales que caracterizan la Sierra de La Macarena y las terrazas antiguas presentes en la zona sur–occidental y norte del Parque, por ser el afloramiento más occidental del escudo Guyanés.</t>
  </si>
  <si>
    <t>Selva Húmeda Asociada a La Sierra de La Macarena</t>
  </si>
  <si>
    <t>3. Mantener la provisión de servicios ecosistémicos generados por el PNN Sierra de La Macarena</t>
  </si>
  <si>
    <t>Bosque Inundable</t>
  </si>
  <si>
    <t>4. Conservar ecosistemas naturales asociados a las manifestaciones arqueológicas en el PNN Sierra de la Macarena, por la riqueza histórica cultural que ellas representan.</t>
  </si>
  <si>
    <t>Sabana Arbustiva</t>
  </si>
  <si>
    <t>Vegetación Rupícola</t>
  </si>
  <si>
    <t>1. Conservar los arreglos ecosistémicos de Páramo, Bosque húmedo andino y complejos lagunares, representados en el área protegida, como aporte a la conectividad entre complejo de páramos de la cordillera oriental y selva basal, para mantener la biodiversidad, los flujos genéticos y la prestación de los servicios ecosistémicos entre los Andes, la orinoquia y la amazonia.</t>
  </si>
  <si>
    <t>2. Conservar las cuencas altas de los ríos Sumapaz, Tunjuelo, Cabrera, Blanco, Ariari, Guape y Duda, así como los sistemas lagunares asociados a estas, presentes en el PNN como oferentes de servicios ecosistémicos para el Distrito Capital, Cundinamarca, Tolima, Huila y Meta</t>
  </si>
  <si>
    <t>3. Conservar los escenarios paisajísticos de valor histórico y cultural del macizo de Sumapaz representados en el área protegida.</t>
  </si>
  <si>
    <t>Cuencas: Sumapaz; Blanco, Negro, Guayuriba, Cabrera, Ariari, Guape y Duda.</t>
  </si>
  <si>
    <t>Sistema de sitios sagrados y de importancia cultural, asociados al sector de Chisacá-Los Tunjos.</t>
  </si>
  <si>
    <t>1. Conservar el bosque húmedo tropical y su diversidad biológica asociada para asegurar la continuidad entre los ecosistemas andino, orinocense y amazónico en el sector nor–occidental Amazónico.</t>
  </si>
  <si>
    <t>PNN Tuparro</t>
  </si>
  <si>
    <t>1. Conservar ecosistemas representativos en el PNNT que ofrecen condiciones para el mantenimiento de las biodiversidad a nivel regional y local.</t>
  </si>
  <si>
    <t>Sabanas inundables</t>
  </si>
  <si>
    <t>2. Conservar los atributos ecosistémicos asociados a la regulación del sistema hidrológico del
complejo de humedales y planos de inundación de las cuencas de los ríos Tomo y Tuparro</t>
  </si>
  <si>
    <t>Bosques de galería y riparios</t>
  </si>
  <si>
    <t>3. Contribuir con la protección de territorios tradicionales asociados al uso material e inmaterial
realizado por comunidades indígenas vinculadas al AP.</t>
  </si>
  <si>
    <t>Afloramientos rocosos</t>
  </si>
  <si>
    <t>Ecosistemas asociados a los planos de inundación</t>
  </si>
  <si>
    <t>DTPA</t>
  </si>
  <si>
    <t>1. Proteger las fuentes del recurso hídrico del Área Protegida para mantener a largo plazo su funcionamiento
como generador de servicios ecosistémicos de provisión y regulación de agua, aportante al desarrollo y
bienestar de los municipios de Cali, Jamundí, Dagua y Buenaventura.</t>
  </si>
  <si>
    <t>Sistemas lóticos y lénticos</t>
  </si>
  <si>
    <t>2. Mantener en buen estado de conservación los ecosistemas presentes en el Parque Nacional Natural Farallones de Cali que hacen parte de las vertientes Andina y Pacífica, para contribuir al mantenimiento de su función natural.</t>
  </si>
  <si>
    <t>3. Mantener espacios naturales de uso en el PNN Farallones de Cali para contribuir al fortalecimiento de los Grupos Étnicos en la implementación de prácticas culturales compatibles con la función del Área Protegida.</t>
  </si>
  <si>
    <t>4. Proteger las condiciones de la formación Farallones, como ícono del sur occidente colombiano y por su función en la regulación climática entre la vertiente Pacífica y Andina.</t>
  </si>
  <si>
    <t>bosque húmedo altoandino</t>
  </si>
  <si>
    <t>Quercus humboldtii (Roble blanco)</t>
  </si>
  <si>
    <t>Colombobalanus excelsa (Roble negro)</t>
  </si>
  <si>
    <t>Ensamblaje de anfibios</t>
  </si>
  <si>
    <t>Picos de Farallones de Cali</t>
  </si>
  <si>
    <t>Prácticas culturales ancestrales y tradicionales en el territorio.</t>
  </si>
  <si>
    <t>1. Conservar el entorno terrestre de la isla compuesto por el bosque muy húmedo tropical y el sistema dulceacuícola de lagunas y quebradas, así como especies y subespecies endémicas y amenazadas asociadas, de las islas Gorgona y Gorgonilla.</t>
  </si>
  <si>
    <t>Ecosistema pelágico</t>
  </si>
  <si>
    <t>2. Conservar los ecosistemas marinos representativos e importantes en donde se desarrollan procesos ecológicos claves para especies residentes y migratorias con importancia en el Pacífico Oriental Tropical.</t>
  </si>
  <si>
    <t>Plancton</t>
  </si>
  <si>
    <t>3. Proteger el ecosistema pelágico que sostiene poblaciones de especies ícticas amenazadas, de uso recreativo y de importancia comercial, como aporte al mantenimiento del stock pesquero en la región.</t>
  </si>
  <si>
    <t>Ensamblaje de peces demersales</t>
  </si>
  <si>
    <t>4. Contribuir a la conservación de prácticas tradicionales sostenibles realizadas fuera del área protegida, facilitando un espacio de uso regulado para descanso temporal de pescadores artesanales, en el marco de un Acuerdo de uso, que aporta a la dignificación de su actividad y al ordenamiento ambiental de la subregión Sanquianga-Gorgona.</t>
  </si>
  <si>
    <t>Ensamblaje de peces de uso recreativo</t>
  </si>
  <si>
    <t>5. Conservar la calidad paisajística, las particularidades geológicas y los valores históricos que incluyen los vestigios de la cultura prehispánica Tumaco-La Tolita, las ruinas del penal, como espacios para la investigación, la educación, la recreación y el esparcimiento.</t>
  </si>
  <si>
    <t>Ensamblaje de tortugas marinas</t>
  </si>
  <si>
    <t>Ensamblaje de aves marinas</t>
  </si>
  <si>
    <t>Población de Stenella attenuata - delfín moteado</t>
  </si>
  <si>
    <t>Ecosistema coralino</t>
  </si>
  <si>
    <t>Ecosistema de litoral rocoso</t>
  </si>
  <si>
    <t>Ecosistema de litoral arenoso</t>
  </si>
  <si>
    <t>Ecosistema de fondos rocosos</t>
  </si>
  <si>
    <t>Ecosistema de fondos blandos</t>
  </si>
  <si>
    <t>Ecosistema Selva húmeda tropical</t>
  </si>
  <si>
    <t>Comunidad de plantas</t>
  </si>
  <si>
    <t>Comunidad de invertebrados terrestres</t>
  </si>
  <si>
    <t>Comunidad de anuros</t>
  </si>
  <si>
    <t>Anolis gorgonae- lagarto azul</t>
  </si>
  <si>
    <t>Ensamblaje de serpientes terrestres</t>
  </si>
  <si>
    <t>Comunidad de aves terrestres: Thamnophilus punctatus gorgonae- pájaro hormiguero,Coereba flaveola gorgonae- mielero amarillo,Cyanerpes cyaneus gigas– mielero azul</t>
  </si>
  <si>
    <t>Comunidad de murciélagos</t>
  </si>
  <si>
    <t>Población de Bradypus variegatus gorgon- perezoso de tres dedos</t>
  </si>
  <si>
    <t>Población de Proechimys semispinosus gorgonae- rata semiespinosa</t>
  </si>
  <si>
    <t>Ecosistema dulceacuícola</t>
  </si>
  <si>
    <t>Comunidad de macroinvertebrados</t>
  </si>
  <si>
    <t>Población de Caiman cocrodylus- babilla</t>
  </si>
  <si>
    <t>2. Conservar lugares sagrados y áreas de uso tradicional, ubicados en el Parque Nacional Natural Los Katíos, fundamentales para el mantenimiento de la cultura material e inmaterial de las comunidades étnicas relacionadas con el área protegida.</t>
  </si>
  <si>
    <t>1. Contribuir en la conservación de las selvas inferior, subandina y andina en el PNN Munchique, como núcleo de conectividades vegetales regionales y centro de especiación del Pacífico caucano.</t>
  </si>
  <si>
    <t>Selva subandina del distrito vertiente pacífica caucana.</t>
  </si>
  <si>
    <t>2. Mantener la prestación de bienes y servicios ecosistémicos generados por el PNN Munchique, relacionados con la oferta hídrica de las subcuencas Mechengue-San Joaquín y Agua Clara, que beneficia a las comunidades humanas del Pacífico caucano.</t>
  </si>
  <si>
    <t>Selva andina del distrito cordillera occidental Cauca y Valle.</t>
  </si>
  <si>
    <t>Selva inferior del distrito Micay.</t>
  </si>
  <si>
    <t>Parte Alta del sistema hídrico San Joaquin-Mechengue.</t>
  </si>
  <si>
    <t>1. Conservar el ecosistema de Manglar existente en el PNN Sanquianga, su biodiversidad y relaciones ecológicas, como una muestra representativa de este ecosistema en el Pacifico colombiano.</t>
  </si>
  <si>
    <t>Bosque de manglar(Especies indicadoras Mangle rojo (Rhizophora mangle), • Mangle negro o Iguanero (Avicennia germinans), • Mangle blanco (Laguncularia racemosa), • Piñuelo (Pelliciera rizophorae), • Nato (Mora oleífera)</t>
  </si>
  <si>
    <t>2. Conservar los hábitats estratégicos para la supervivencia de especies migratorias de tortugas y aves marinas y playeras, que utilizan el área protegida como sitio de alimentación, descanso y/o reproducción.</t>
  </si>
  <si>
    <t>Delta fluvial incluyendo pozas</t>
  </si>
  <si>
    <t>3. Mantener o mejorar el estado de conservaciónde los recursos hidrobiológicos del área protegida, con énfasis en especies de importancia pesquera local y regional.</t>
  </si>
  <si>
    <t>Playas arenosas(Especies indicadoras • tortuga caguama (Lepidochelys olivácea)
• Collareja (Charadrius wilsonia))</t>
  </si>
  <si>
    <t>4. Promover los valores culturales y las prácticas ancestrales y tradicionales, de los grupos étnicos del área protegida, que posibiliten la conservación y el uso sostenible de la biodiversidad.</t>
  </si>
  <si>
    <t>Planos lodosos(Especies indicadoras • Zarapito común o Piura (Numenius phaeopus))</t>
  </si>
  <si>
    <t>Recursos hidrobiológicos de importancia pesquera (moluscos, peces y crustáceos)(• Piangua Hembra (Anadaratuberculosa), • Langostino (Litopenaeus occidentalis), • Especies de pesca blanca como: sierra (Scomberomorus, sierra), barbinche (Bagre panamensis), merluza (Brotula clarkae), cherna (Hyporthodus acanthistius), carduma (Centengrauilis mysticetus))</t>
  </si>
  <si>
    <t>Prácticas tradicionales de producción(pesca artesanal sostenible, prácticas agrícolas tradicionales (fincas, azoteas y huertos mixtos) y forestales</t>
  </si>
  <si>
    <t>1. Conservar en su estado natural ecosistemas marinos y costeros del Bahía Málaga como expresión de representatividad de estos en el Pacífico colombiano y como escenario fundamental para la reproducción y crianza de la ballena jorobada y la perpetuación de especies, silvestres de aves marinas y playeras, tortugas marinas, peces estuarinos y marinos y crustáceos marinos</t>
  </si>
  <si>
    <t>Sistema pelágico (Columna de agua)</t>
  </si>
  <si>
    <t>2. Garantizar los beneficios ambientales que brindan los ecosistemas marinos y costeros y sus especies asociados, necesarios para el bienestar y calidad de vida de las comunidades negras, las cuales tendrán prelación en el usos y manejo de los recursos naturales, así como para el desarrollo de prácticastradicionales orientadas a la conservación de la diversidad cultural y biológica en el marco de la relación armónica que existe entre dichas comunidades y su territorio</t>
  </si>
  <si>
    <t>Sistema insular (islas e islotes)</t>
  </si>
  <si>
    <t>3. Contribuir al fortalecimiento de la dinámica cultural y la organización social de las comunidades negras y otros pobladores locales, que desde el conocimiento tradicional aportan estratégicamente a la conservación de la biodiversidad y el manejo del territorio</t>
  </si>
  <si>
    <t>Sistema bentónico (fondos duros y blandos)</t>
  </si>
  <si>
    <t>Espacios de importancia cultural para el desarrollo de prácticas tradicionales sostenibles y estilos de uso de las comunidades del PNN Bahía Málaga y la conservación del área protegida</t>
  </si>
  <si>
    <t>Espacios para la reproducción y crianza de Ballena jorobada (Megaptera novaeangliae)</t>
  </si>
  <si>
    <t>Recurso hidrobiológico objeto de aprovechamiento</t>
  </si>
  <si>
    <t>Ensamblaje de aves marinas y costeras</t>
  </si>
  <si>
    <t>1. Conservar los ecosistemas marino costero, bosque húmedo subandino, selva húmeda tropical del PNN Utría, como hábitats claves de especies migratorias, endémicas y residentes</t>
  </si>
  <si>
    <t>2. Mantener la oferta y uso sostenible de los servicios ecosistemicos del PNN Utría, aportando a la calidad de vida de los pueblos Embera Dobida y Negro relacionados con el AP</t>
  </si>
  <si>
    <t>3. Contribuir a la pervivencia de los pueblos Embera Dóbida y Negro, traslapados o en zona de influencia del Parque Nacional Natural Utría, articulando las diferentes visiones y modelos de gobernanza sobre el territorio.</t>
  </si>
  <si>
    <t>Ecosistemas marino costeros</t>
  </si>
  <si>
    <t>Espacios al interior del área protegida relevantes para el desarrollo de prácticas culturales tradicionales sostenibles de las comunidades étnicas</t>
  </si>
  <si>
    <t>Fauna y flora de uso tradicional</t>
  </si>
  <si>
    <t>Arrecife de coral de la aguada</t>
  </si>
  <si>
    <t>Playas de importancia ecológica</t>
  </si>
  <si>
    <t>Recursos hidrobiológicos</t>
  </si>
  <si>
    <t>SFF Isla de Malpelo</t>
  </si>
  <si>
    <t>1. Proteger y conocer la biodiversidad de los ecosistemas terrestres de la única isla oceánica del Pacifico colombiano que hace parte del corredor marino de la región, la cual es rica en endemismos.</t>
  </si>
  <si>
    <t>Ambiente terrestre</t>
  </si>
  <si>
    <t>2. Proteger y conocer la biodiversidad de los ecosistemas marinos, contribuyendo a la conservación de poblaciones de especies migratorias y de interés comercial de la región, asimismo endémicas y en riesgo de extinción.</t>
  </si>
  <si>
    <t>Población de Piquero de nazca (Sula granti).</t>
  </si>
  <si>
    <t>3. Conservar los servicios ambientales vinculados a las actividades de ecoturismo en una de Áreas Protegidas con vocación ecoturística de Parques Nacionales Naturales.</t>
  </si>
  <si>
    <t>Especies endémicas terrestres: Lagarto punteado (Diploglossus millepunctatus), Lagarto endémico (Anolis agassizi), Lagarto geko (Phyllodactus traversalis), Cangrejo (Johngarthia malpilensis)</t>
  </si>
  <si>
    <t>Ambiente pelágico</t>
  </si>
  <si>
    <t>Especies de peces cartilaginosos (Sphyrna lewini, Carcharhinus falciformis, Carcharhinus galapagensis, Triaenodon obesus, Rhincodon typus, Aetobatus narinari)</t>
  </si>
  <si>
    <t>Especies de peces óseos de la columna de agua.</t>
  </si>
  <si>
    <t>Ambiente bentónico</t>
  </si>
  <si>
    <t>Comunidades de corales y octocorales</t>
  </si>
  <si>
    <t>Especies de peces óseos asociados al bentos y comunidades coralinas.</t>
  </si>
  <si>
    <t>Especies de peces endémicos. (Axoclinus rubinoffi, Lepidonectes bimaculatus, Acanthemblemaria stephensi, Halichoeres malpelo)</t>
  </si>
  <si>
    <t>Plan de manejo en formulación. Datos actualizados el 16 octubre 2019</t>
  </si>
  <si>
    <t>1. Conservar en su estado natural ecosistemas marinos y costeros del territorio de uso ancestral de las comunidades del Consejo Comunitario Bajo Mira y Frontera, como expresión de representatividad de estos en el pacifico sur-colombiano y como escenario fundamental para la perpetuación de especies silvestres.</t>
  </si>
  <si>
    <t>Delta del río Mira</t>
  </si>
  <si>
    <t>2. Garantizar los beneficios ambientales que brindan los ecosistemas marinos y costeros, y sus especies asociadas del territorio ancestral del Consejo Comunitario Bajo Mira y Frontera, necesarios para el bienestar y calidad de vida de las comunidades negras, las cuales tendrán prelación en el uso y manejo de los recursos naturales, así como para el desarrollo de prácticas tradicionales, innovación técnica, tecnológica y científica, orientadas a la conservación de la diversidad cultural y biológica, en el marco de la relación
armónica que existe entre dichas comunidades y su territorio.</t>
  </si>
  <si>
    <t>Fondos marinos</t>
  </si>
  <si>
    <t>3. Contribuir al fortalecimiento de la dinámica cultural, organización social y económica de las comunidades negras, así como de otros pobladores locales, que desde el conocimiento tradicional aportan estratégicamente a la conservación de la biodiversidad y el manejo del territorio.</t>
  </si>
  <si>
    <t>Playas</t>
  </si>
  <si>
    <t>4. Aportar a la conectividad ecosistémica regional de las áreas protegidas existentes en el pacifico colombiano, como contribución al ordenamiento ambiental del territorio y a la complementariedad con otras estrategias de conservación de la diversidad biológica y cultural local, regional y fronteriza.</t>
  </si>
  <si>
    <t>Esteros</t>
  </si>
  <si>
    <t>Manglar</t>
  </si>
  <si>
    <t>Natal</t>
  </si>
  <si>
    <t>Recursos pesqueros</t>
  </si>
  <si>
    <t>Especies en categorias de amenaza</t>
  </si>
  <si>
    <t>Caladeros de pesca</t>
  </si>
  <si>
    <t>Sitios de recolección de Piangua (Anadera tuberculosa)</t>
  </si>
  <si>
    <t>Sitios de recolección de Jaiba (Calinectes spp. y Portunus spp.)</t>
  </si>
  <si>
    <t>????</t>
  </si>
  <si>
    <t>???</t>
  </si>
  <si>
    <t>DNMI Yurupari</t>
  </si>
  <si>
    <t>Etiquetas de fila</t>
  </si>
  <si>
    <t>Total general</t>
  </si>
  <si>
    <t>Cuenta de VOC Plan de Manejo</t>
  </si>
  <si>
    <t>AP con insrumento de planeación en actualización o formulación</t>
  </si>
  <si>
    <t>Intrumento de planeación aprobado</t>
  </si>
  <si>
    <t>1. Caimán</t>
  </si>
  <si>
    <t>1. Sistema hidrográfico</t>
  </si>
  <si>
    <t>1. Tortugas marinas</t>
  </si>
  <si>
    <t>No priorizó el indicador</t>
  </si>
  <si>
    <t>No se precisa ningun VOC/PIC</t>
  </si>
  <si>
    <t xml:space="preserve">La información corresponde a línea base desde el monitoreo y no de investigación, por tanto ajustar. </t>
  </si>
  <si>
    <t>1. Corales de profundidad</t>
  </si>
  <si>
    <t>No se realizó reporte en el trimestre II, por tanto no se tiene información sobre los VOC/PIC priorizados.</t>
  </si>
  <si>
    <t xml:space="preserve">No realizó reporte en el trimestre 1 y 2 </t>
  </si>
  <si>
    <t>Avances trimestre II</t>
  </si>
  <si>
    <t>Conjunto de datos y metadatos de monitoreo cargados durante 2020</t>
  </si>
  <si>
    <t xml:space="preserve"> Informe anual de implementación de investigación</t>
  </si>
  <si>
    <t xml:space="preserve">1. Colibrí cienaguero (Lepidopyga lilliae); 
2. Oso hormiguero (Tamandúa mexicana). </t>
  </si>
  <si>
    <t>Durante el II Trimestre avanzó en esta PIC a través de la consolidación de la Base de datos de registros de Flora y vegetación obtenidos en el Inventario binacional Colombia-Perú, IBR-31 Bajo Putumayo – Yaguas – Cotuhé. Adicionalmente, el AP en conjunto con el Field Museum of Chicago y el Herbario Amazonense peruano adelantó la escritura de los capítulos de vegetación y flora del libro.</t>
  </si>
  <si>
    <t>Yagé (Banisteriopsis Caapi), Yagé Uco (Diplotherys cabrerana), Yoco (Paulinia yoco), Tigre (Panthera onca), Boa (Boa constrictor), Pantera (Panthera onca) y Guacamaya (Ara spp.) como seres naturales que son la conexión entre lo espiritual y lo natural dentro de la espiritualidad en la cultura del Yagé, presentes en los bosques húmedos tropicales del SF PMOIA</t>
  </si>
  <si>
    <t xml:space="preserve">En relación al proceso de gestión del conocimiento de plantas medicinales asociada a la PIC mencionada, en el trimestre el AP avanzó con el artículo de divulgación de resultados para la revista In Situ y la consolidación de información para la construcción de material divulgativo y de apoyo al proceso en las comunidades asociada a Plantas Medicinales. </t>
  </si>
  <si>
    <t>La Serranía de Chiribiquete, que corresponde a remanentes del Escudo Guayanés -siendo el principal referente nacional y regional del AP, sobre la cual existen intereses de diferentes entidades para generar conocimiento por su potencial de endemismos, representatividad y por hacer parte de la Tradición Cultural Chiribiquete, y cuya apropiación como hito geográfico en el territorio por parte de comunidades locales lo hace un elemento de identidad</t>
  </si>
  <si>
    <t xml:space="preserve">Durante el trimestre el AP avanzó en esta PIC a través de la formulación del documento de línea base de flora. Por otro lado, el AP avanzó en la argumentación de las PIC con el ICANH, NC y la DTAM. </t>
  </si>
  <si>
    <t>En el trimestre el AP avanzó a través de esta PIC evaluando la oferta de la biodiversidad (fauna y flora) para los PIA, para ello ajustó la base de datos Wild ID de foto trampeo para mamíferos terrestres, sector Puerto Franco, de acuerdo con la estructura de datos institucional, como insumo de línea base para el diseño de monitoreo del grupo de mamíferos.</t>
  </si>
  <si>
    <t>1. Bosque andino en montaña fluvio erosional
2. Bosque subandino en montaña fluvio erosional
3. Bosque basal en montaña fluvio erosional</t>
  </si>
  <si>
    <t>Durante el trimestre se avanzó en los 3 VOC de filtro grueso priorizados a través del elemento flora, el AP gestionó informe semestral para el seguimiento al aval de investigación “Exploraciones botánicas como apoyo a la consolidación de la línea base de flora del PNNAFIW” por la Universidad de la Amazonía. Se destaca el registro para Colombia de nuevas especies.</t>
  </si>
  <si>
    <t>El AP avanzó en esta PIC por medio de la consolidación de registros de información biológica y pesquera para la cuenca del río Caucayá realizada por el SINCHI. Adicionalmente, cargó lotes de datos al SULA asociada al GBD y censo neotropical de aves acuáticas aportándole a consolidación de línea base.</t>
  </si>
  <si>
    <t>No se priorizó para 2020</t>
  </si>
  <si>
    <t>Con relación a la ficha de VOC que se acutaliza con información proveniente de investigación, el santuario se ha comprometico con el VOC caimán, a partir de información del personal del AP proveniente de los recorridos en campo, así como producto de unas encuestas sobre conocimiento local de la especie. Esta ficha se entregará en el último trimestre. 
Para mayor conocimiento de la especie el área elaboró un proyecto con Natural SIG y la Universidad Ibagué, pero el porceso quesó suspendido por la cuarentena que lleva mas de 6 meses.
Se cuenta con una versión no aprobada de portafolio, que deberá ser ajustado segun avance el plan de manejo. La versión actualizada del informe implementacion portafolio de investigaciones se entregará en el último trimetre</t>
  </si>
  <si>
    <t>Avance III semestre</t>
  </si>
  <si>
    <t xml:space="preserve">Durante el tercer trimestre, el área protegida avanzó en :
Ficha de Línea Base VOC que avanza con investigación:  Sistema Hidrográfico, actualizada. De acuerdo a las observaciones realizadas por la SGM, a la Ficha de Línea Base del VOC Sistema Hidrográfico 2019, se realizaron los ajustes y se actualizaron algunos componentes de la ficha con la información disponible hasta la fecha (Anexo: Guzmán-Peña, Y. (2020a) Sistema Hidrográfico). </t>
  </si>
  <si>
    <t>El SFF los Colorados tiene el compromiso de avanzar con dos VOC con información proveniente de investigación:  Aspidosperma polyneuron (carreto) y Penelope purpuracens (pava congona). Al respecto para el III Trimestre de 2020, el área protegida sostuvo una reunión de seguimiento el 15 de septiembre con la profesional de Monitoreo DTCA, para revisar los avances en el cumplimiento de la meta de acuerdo al plan de trabajo establecido en el II Trimestre, ante lo cual, se revisaron las fichas de línea base de ambos VOC, estableciendo aspectos puntuales para fortalecer en cuanto a la información proveniente de investigación.
De tal manera, para el carreto se requiere afianzar en el tema de recuperación natural de la especie, profundizar en el conocimiento del proceso de regeneración natural y lo que sería la posible propuesta metodológica para hacer las preguntas que conlleven a procesos de restauración dentro del AP, además de contextualizar toda la información obtenida frente a las medidas de manejo que se van a tomar y que se espera lograr e indagar sobre el Carreto como posible especie sombrilla y que otras especies se pueden proteger de forma indirecta a través de ella. Con respecto a la pava congona, se revisó la ficha en proceso de construcción, destacando que es importante hacer énfasis en por qué se seleccionó como VOC y que se busca en el área protegida con su selección, y dar detalle en cómo se va a utilizar la información para el manejo del Área Protegida, así como complementar con los aspectos culturales y antropológicos que muestran los conocimientos que la población Montemariana tiene sobre la especie y que han sido llevados a temas musicales que sirven de referente para el estudio de la especie y su difusión para la población en general en los procesos de educación ambiental que desarrolla el equipo del SFFC en el AP y su área de influencia. 
Cabe resaltar que, el área avanza en los ajustes solicitados, que serán revisados en conjunto con la DTCA, en reunión programada para el 29 de octubre de 2020 entre el SFC y la DTCA. De igual manera, se avanza en el análisis final del aval de investigación aprobado mediante memorando 20182000007143 “Estado actual de la población de Aspidosperma polyneuron müll. arg (apocynaceae) en el SFF los Colorados”, con el apoyo de la Universidad del Atlántico y a partir del 24 de septiembre se dio reinicio a las actividades de campo del aval número 20182000010333 “Programa de conservación para la Pava Congona (Penelope purpurascens) y el Paujil de Pico Azul (Crax alberti) en el SFF Los Colorados, San Juan Nepomuceno (Bolívar) y áreas circundantes”,de acuerdo a los nuevos lineamientos dados a través del circular número 20202000000054 del 20 de agosto de 2020.
 Por otra parte, la DTCA y el área protegida están a la espera de la revisión del informe de implementación del Portafolio de Investigaciones 2019, por parte de NC, para tenerlos en cuenta en el informe de la vigencia 2020.</t>
  </si>
  <si>
    <t xml:space="preserve">1. Aspidosperma polyneuron ; 
2. Penelope purpuracens </t>
  </si>
  <si>
    <t>Con relacion a los 6 VOC restantes, se avanzará con ficha de linea base a partir de investigación para el VOC tortugas marinas, las cual se entregará a final de año. Para este indicador el parque actualizará la ficha de línea base con la publicación proveniente de la revista in situ elaborado por Duque y colaboradores en 2019. Adicionalmente se ha venido trabajando desde el mes de agosto con el investigador Juan Sebastian Ayala en la formulación de un proyecto que pretende conseguir recursos para fortalecer el monitoreo de la tortuga carey y detener el comercio ilegal en cartagena, este fue presentado a The zoological society od London´s EDGE of existence fellowship 2020.
En el  2019 el AP entregó informe de implementación del portafolio investigaciones , el cual fue devuelto con observaciones y actualmente se está realizando el correspondiente ajuste para el informe 2020.</t>
  </si>
  <si>
    <t>El santuario adelanta la elaboración de la ficha de VOC-Mosaico de vegetación seca y riparia-  que avanza con información a partir de parcelas-temporales  de 2017, proveniente de investigación realizada por el Santuario a través de contratos a Profesionales, en la que se identificó el estado de integridad del ecosistema en el área protegida. 
El Santuario contaba con portafolio de investigaciones en su plan de  manejo de 2014, por lo que requeire actualización en el marco de la elaboración del nuevo plan manejo y/o REM. En 2019 se generó informe de implementación del portafolio de investigaciones, del cual se esperan las observaciones para el ajuste y generación del informe 2020, el cual se entregará el próximo trimestre.</t>
  </si>
  <si>
    <t>1. Mosaico de vegetación seca y riparia</t>
  </si>
  <si>
    <t>De los otros 7 VOC de la Vp Isla de Salamanca, se avanzó en la búsqueda de información para la realización de la ficha de información a partir de revisión bibliográfica de Colibrí cienaguero (Lepidopyga lilliae) y Oso hormiguero (Tamandúa mexicana), para el próximo trimestre se cargará la evidencia.</t>
  </si>
  <si>
    <t>se incluirá la ficha  de la PIC 1 que avanza con investigación  "formaciones vegetales para recarga hídrica", cuya implementación avanza con la información de caracterización de fuentes hídricas para el abastecimiento para uso y consumo humano y animal, así como información de variables meteorológicas, coberturas, entre otras, como para elaborar el diseño correspondiente, la cual se actualizará en 2020 e para entregar en el último trimestre.
Es importante decir que el área protegida enviará el programa de monitoreo ajustado a Nivel central por tardar el día 15 de octubre de 2020 para su revisión y posterior aprobación.</t>
  </si>
  <si>
    <t>1. PIC 1. Formaciones vegetales que contribuyen a los procesos de recarga, regulación climática y alimentación del sistema hídrico, de importancia ambiental y sociocultural para las comunidades wayuu de la Macuira y la región de la Alta Guajira</t>
  </si>
  <si>
    <t>El Parque Paramillo tiene como meta avanzar en un VOC aun no definido (probablemente comunidades y poblaciones amenazadas)  para el cual se tiene un elemento monitoreable  identificado como es el caimán, para el cual el Parque avanzará en 2020  con ficha actualizada a partir de investigación (esto falta definir en el plan de manejo del área protegida, el cual aun no está aprobado). El proceso inició con un proyecto de la Universidad de Córdoba, en el que se han registrado varios parámetros de la población de caimán, de los cuales se identificará su pertinencia para llevar al programa de monitoreo, considerando su articulación y relación costo-efectiva frente al manejo del área protegida.
El portafolio de investigaciones fue elaborado y enviado al nivel central y se está a la espera de su aprobación. En 2019 hubo un informe de implementación del portafolio que debe ser actualizado en 2020 con los avances obtenidos, pero se está a la espera de las observaciones del nivel central para realizar el ajuste correspondiente 2020.</t>
  </si>
  <si>
    <t>Para cumplir con el requerimiento de Nivel Central sobre contar con un indicador de Estado, se concluyó que la Propuestas de Diseño Metodológico para el Monitoreo Ambiental y Cultural se basará en el monitoreo de la PIC 2-de Sistemas de Producción con un diseño de monitoreo a través de coberturas del  Bosques de Kanzhí en territorio Kággaba de  en el sector de Sugulu, lugar donde se implementa el proyecto de DLS-UE, con lo cual se cumplirá el indicador de Estado mediante Integridad del Paisaje. El indicador se orientó hacia avance por investigación, debido a que el diseño se encuentra en etapa de elaboración y se alimentará a través de la Ficha de Línea Base, para lo cual se actualizarían las fichas PIC-2 de Biomas de aquellos en los cuales se trabajará el indicador.  Se asocia como evidencia de gestión el documento "Propuesta Diseño_Monitoreo Ambiental &amp; Cultural_Súgulu en construcción</t>
  </si>
  <si>
    <t>Se avanza en la construcción de la ficha que avanza por investigación para la PIC número 5  que incluye los elementos de monitoreo de bosque seco y formaciones coralinas. 
. 
En atención a la elaboración del informe de implementación del portafolio de investigación, se aclara que aunque no hay un portafolio aprobado, se avanza de acuerdo a los lineamientos orientadores del Plan de Manejo y de acuerdo a la construccion conjunta con los pueblos indigenas de la SNSM del documento Gestion del Conocimiento que abordara las diferentes PIC/VOCS, en Monitoreo e Investigacion. Este informe se entregará en el último trimestre
Durante el tercer trimestre del año se ha avanzado en la consolidación de proyectos de investigación construidos de manera conjuntas con actores estratégicos como la universidad del Magdalena y la universidad de Minesota, en el marco de los avales de investigación, para tematicas realacionadas con Bosque Seco y Recurso Hidrico, en la cual se plantea la caracterización a nivel genético de la fauna de macroinvertebrado y la caracterización de las dinámicas ecológicas de fauna y flora de bosque seco.</t>
  </si>
  <si>
    <t>1. PIC 5. Todos los lugares sagrados
que son montañas, cerros, valles, praderas naturales y bosques que albergan una
gran diversidad y son hábitats de animales y especies únicas, razón por la que los pueblos indígenas conocen y manejan muchos sitios y espacios sagrados en los
cerros, desde su base hasta la cima, y cada uno de esos lugares, son las casas de las comunidades vegetales, animales y de toda la naturaleza que allí habita.</t>
  </si>
  <si>
    <t xml:space="preserve">El área protegida avanzará en la construcción de la ficha del voc RHB avanza con información a partir de investigación
El Santuario no tiene portafolio de investigacones aprobado, se elaboró en 2019 y se envió a SGM de donde lo devolvieron para ajustes, se socializó con 2 de los 3 consejos , por lo que se requiere una jornada de trabajo. Esto se incluirá en el informe de implementacion del portafolio, aunque no esté aprobado. </t>
  </si>
  <si>
    <r>
      <t xml:space="preserve">1. Especies marinas de importancia económica, social y cultural para los consejos comunitarios de Acandí. </t>
    </r>
    <r>
      <rPr>
        <b/>
        <sz val="10"/>
        <color rgb="FF000000"/>
        <rFont val="Arial"/>
        <family val="2"/>
      </rPr>
      <t>Recurso hidrobiológico</t>
    </r>
  </si>
  <si>
    <t>El Parque tiene un Portafolio de Investigación aprobado y en implementación que busca caracterizar el único VOC del AP, Corales de Profundidad.  En concordancia se cuenta con ficha del VOC con información a partir de investigación la cual será alimentada en el tema de comunidad  zooplanctónica
En este momento se están desarrollando cuatro proyectos de investigación, de los cuales uno de ellos alimentará dicha ficha: "Estudio de la comunidad zooplanctónica y caracterización molecular de fitoplancton en los ecosistemas de arrecifes coralinos mesofóticos del PNN Corales de Profundidad, Caribe Colombiano” ya que fue finalizado y se cuenta con el informe final. Estos resultados hacen parte fundamental de la línea estratégica de Investigación plasmado dentro del Plan de Manejo del Área Protegida, específicamente dentro del objetivo: Entender y describir la biología de las comunidades coralinas mesofóticas y de profundidad y su relación con los ciclos de vida y distribución de otros organismos marinos, lo cual también ha sido retomado dentro del Portafolio de investigación del parque.
El informe de implementción del portafolio se entregrá actualizado en el próximo trimestre.</t>
  </si>
  <si>
    <t xml:space="preserve">El PNN BPK avanza en la elaboración de la ficha de línea base a partir de información para el PIC "Especies y ecosistemas con connotación sagrada, espiritual y de importancia para la conservación." en donde se identifican como elementos para monitoreo los Manglares (Rhizophora mangle, Avicennia germinans y Laguncularia racemosa ). La ficha avanzará a partir de revisión de información secundaria y se entregará en el próximo trimestre.
Anexo 1. Avance Ficha de línea base Manglar
Con relación al  portafolio de investigaciones,  el Parque cuenta con avances que se ajustarán en 2020. En este sentido,  se avanza en la formulación de dos perfiles de proyectos de investigación, orientados  hacia la protección de los espacios naturales en el área protegida donde están presentes los sitios sagrados que hacen parte del territorio ancestral, como aporte a la conservación cultural de la etnia Wayuu y del PNN BPK. </t>
  </si>
  <si>
    <r>
      <t xml:space="preserve">1. Especies y ecosistemas con connotación sagrada, espiritual y de importancia para la conservación. </t>
    </r>
    <r>
      <rPr>
        <b/>
        <sz val="10"/>
        <color theme="1"/>
        <rFont val="Arial Narrow"/>
        <family val="2"/>
      </rPr>
      <t>Los Manglares (Rhizophora mangle, Avicennia germinans y Laguncularia racemosa )</t>
    </r>
  </si>
  <si>
    <t>1) El PNN Amacayacú: Para el 2020 el AP priorizó 1 PIC “Recursos forestales importantes para la biodiversidad y para su uso, asociados a las cuencas Amacayacu, Matamatá, Cotuhé y Purité”. Durante el III Trimestre avanzó en esta PIC a través de la consolidación de los elementos Flora y vegetación, desarrolló la fase de escritura y análisis de los resultados obtenidos en el Inventario Rápido, Biológico y Social binacional Colombia-Perú, IBR-31 Bajo Putumayo - Yaguas - Cotuhé. En este periodo avanzó en conjunto con investigadores del Field Museum of Chicago, botánicos del Herbario Amazonense peruano - AMAZ y el PNNAMA en la escritura del libro en los capítulos de vegetación y flora..</t>
  </si>
  <si>
    <t xml:space="preserve">2) SFPMOIA: Para este año el AP priorizó 1 PIC “Yagé (Banisteriopsis Caapi), Yagé Uco (Diplotherys cabrerana), Yoco (Paulinia yoco), Tigre (Panthera onca), Boa (Boa constrictor), Pantera (Panthera onca) y Guacamaya (Ara spp.) como seres naturales que son la conexión entre lo espiritual y lo natural dentro de la espiritualidad en la cultura del Yagé, presentes en los bosques húmedos tropicales del SF PMOIA” a través del elemento plantas medicinales. Escribió dos artículos con la divulgación de resultados del proceso de gestión del conocimiento de plantas medicinales, los cuales se espera sean publicados en la revista In Situ de PNN y en la revista de experiencias de monitoreo en el putumayo de la ANDI (en el marco de la iniciativa Biodiversidad y Desarrollo). Los análisis y resultados presentados en estos artículos serán compilados en el respectivo informe de investigaciones del próximo periodo.
</t>
  </si>
  <si>
    <t xml:space="preserve">3) PNNSCh: Priorizó durante el 2020 avanzar con 1 PIC “La Serranía de Chiribiquete, que corresponde a remanentes del Escudo Guayanés -siendo el principal referente nacional y regional del AP, sobre la cual existen intereses de diferentes entidades para generar conocimiento por su potencial de endemismos, representatividad y por hacer parte de la Tradición Cultural Chiribiquete, y cuya apropiación como hito geográfico en el territorio por parte de comunidades locales lo hace un elemento de identidad”. Durante el  III trimestre el AP avanzó en esta PIC a través de la formulación del documento de línea base de flora. Ajustó la propuesta técnica de la Instancia de Generación del Conocimiento y elaboró el capítulo introductorio de la publicación “Afectaciones en el ambiente por la exposición al mercurio en el Resguardo Puerto Sábalo - Los Monos”.
</t>
  </si>
  <si>
    <t xml:space="preserve">4) PNN Río Pure: El AP priorizó durante el 2020 avanzar con 1 PIC “Ecosistemas diferenciados (chagras, rastrojos, manchales de palmas, varillales, humedales) que representan las condiciones actuales y óptimas del bosque en pie y del funcionamiento de las redes hídricas” a través del elemento aves.  En el III trimestre el AP trabajó enla estructura de datos de este elemento. El 18 de septiembre se recibó observaciones por parte de la SGMAP sobre el portafolio de investigación del AP, sobre las cuales se realizarán los respectivos ajustes para su aprobación.
</t>
  </si>
  <si>
    <t xml:space="preserve">6) PNN La Paya: Debido a la pandemia, a la situación de riesgo público y la ausencia de profesional de apoyo el AP no estableció meta para este indicador. No obstante, el PNN entregará informe anual de investigación que incluirá la evaluación de los recursos hidrobiológico y pesqueros en la microcuenca del río Caucaya, resultados que hacen parte del aval de investigación con el SINCHI.  Lo anterior, como avance enla PIC "Aportar a la Conservación del sistema hídrico del PNN La Paya integrado por humedales (ríos, caños, lagunas, cochas, cananguchales, várzeas) como aportantes a la regulación hídrica de las cuencas Putumayo y Caquetá como hábitat de ciclos de vida de especies como el pirarucú, arawana (Putumayo) y bagres (Putumayo y Caquetá) y es proveedor de alimento, movilidad y elementos culturales de las comunidades indígenas (Múrui, Siona, Kichwa y Coreguaje) y mestizos amazónicos, presentes en el área y su zona de influencia". 
</t>
  </si>
  <si>
    <t xml:space="preserve">7) PNN Yaigoje - Apaporis: Debido a las condiciones de emergencia sanitaria, riesgo público el AP y ausencia de profesional de apoyo durante el I Semestre el AP no programo meta para este indicador. No obstante, el PNNYAP avanzó en el III Trimestre en un borrador para el  “Portafolio de proyectos de investigación del Parque Nacional Natural Yaigojé Apaporis propuesta preliminar” y la base de datos de trabajos e investigaciones con el fin de identificar atributos de todas las PIC.
</t>
  </si>
  <si>
    <t xml:space="preserve">8) La RNN Puinawai: No estableció meta para este indicador por no contar con profesional de Inv. y Monitoreo.  En el III Trimestre National Gegraphic aprobó la financiación de proyecto para realizar expediciones científicas para conocer la diversidad íctica en la RNN y generó reunión con la SGM y la DTAM para formalizar el proyecto en torno al aval de investigación.
</t>
  </si>
  <si>
    <t xml:space="preserve">9) RNN Nukak: El AP no estableció meta para avanzar en este indicador debido a temas de orden público y emergencia sanitaria. No obstante, ha venido avanzando en la sistematización de información de imágenes satelitales asociadas a la deforestación en los últimos 30 años.
</t>
  </si>
  <si>
    <t xml:space="preserve">PNNAFIW: Para el 2020 el AP priorizó 3 VOC “Bosque andino en montaña fluvio erosional”, “Bosque subandino en montaña fluvio erosional” y “Bosque basal en montaña fluvio erosional”.  Durante el trimestre avanzó en los 3 VOC de filtro grueso a través de la entrega de resultados por TNC del aval de investigación sobre de propuesta piloto de monitoreo de cambios de uso del suelo, biodiversidad y carbono del proyecto Agroforestería Sostenible. Realizó el primer taller con la Asociación de Cabildos Tandachiridu Inganokuna sobre investigación y monitoreo con cámaras trampa. Avanzó en la revisión y retroalimentación de la matriz de servicios ecosistémicos.
</t>
  </si>
  <si>
    <t>1. “Recursos forestales importantes para la biodiversidad y para su uso, asociados a las cuencas Amacayacu, Matamatá, Cotuhé y Purité</t>
  </si>
  <si>
    <t xml:space="preserve">El PNN Cahuinarí no presentaron meta y avance para este indicador.  </t>
  </si>
  <si>
    <t>Observaciones</t>
  </si>
  <si>
    <t>“Ecosistemas diferenciados (chagras, rastrojos, manchales de palmas, varillales, humedales) que representan las condiciones actuales y óptimas del bosque en pie y del funcionamiento de las redes hídricas”</t>
  </si>
  <si>
    <t>PNNSCHAW no presentaron meta y avance para este indicador.  Por otro lado, la DTAM ha venido participando activamente la formulación del Proyecto GEF - Putumayo-Içá el cual busca mejorar la capacidad de Brasil, Colombia, Ecuador y Perú para manejar los ecosistemas de agua dulce y recursos acuáticos en la Cuenca del río Putumayo- Içá en la región del Amazonas.</t>
  </si>
  <si>
    <t>El AP prioriza al VOC ecosistema para actualizació de la información proveniente de la investigación. En el tercer trimestre se coordinó, con el grupo GECO de Unicauca tramitar aval de investigación que permita realizar inventario de aves en el A.P. Se ha participado en la formulación del proyecto " Mountain Tapir Forever", el cual incluye al A.P. Se alimentó la plataforma Sula con información del año 2017 y 2018. Se realizo el levantamiento de información, estructura de una nota científica en la resvista "Neotropical Biology and Conservation" sobre interacciones tróficas entre la danta de montaña y el oso andino.</t>
  </si>
  <si>
    <t>1. Ecosistemas: altoandino, andino y páramo.</t>
  </si>
  <si>
    <t>No se realizó reporte. Casillas en blanco</t>
  </si>
  <si>
    <t>1. Tapirus pinchaque (Danta de montaña)</t>
  </si>
  <si>
    <t>Se  menciona un ajuste a la meta, y se da claridad sobre el voc priorizado.</t>
  </si>
  <si>
    <t>Se realiza un reporte y se relacionan voc, pero ellos refieren al monitoreo y no la generación de información desde la investigación. Se recomienda revisar.</t>
  </si>
  <si>
    <t>1. Tremarctos ornatus (Oso de anteojos)
2. Zamia wallisii</t>
  </si>
  <si>
    <t xml:space="preserve">El AP ha priroizado a los VOC oso y zamia para actualizar su información a apartir de la investigación realizada por parte del equipo del area prtegida y algunos actores externos. 
</t>
  </si>
  <si>
    <t>1. Selva húmeda
2. Bosque inundable</t>
  </si>
  <si>
    <t>No se precisan los VOCs priorizados para el reporte. No se describen avances.</t>
  </si>
  <si>
    <t>No se precisan los VOCs priorizados para el reporte. Se presentan avances relacionados con la gestión de invetigación para el bosque húmedo andino.</t>
  </si>
  <si>
    <t xml:space="preserve">Se registran los VOCs priorizados y se indica que las evidencias se entregarán en el reporte 4. </t>
  </si>
  <si>
    <t>1. Especies de peces de consumo por las comunidades del Pueblo Barí y los pobladores de la Cuenca Baja del Río Catatumbo.
2. Oferta hídrica en la Cuenca Baja del Río Catatumbo</t>
  </si>
  <si>
    <t>En el avance 2 registra que se priorizaron dos VOC. Para el avance 3 no se incluyó reporte.</t>
  </si>
  <si>
    <t>No se realizó reporte en el trimestre III, por tanto no se tiene información sobre los VOC/PIC priorizados o sobre si fue o no priorizado el indicador para la vigencia.</t>
  </si>
  <si>
    <t>1. PIC 2. Sistemas productivos tradicionales, las huertas tradiciónales, la comida tradicional. El conocimiento y manejo
 para el sostenimiento de la comida tradicional, las cosechas y de las semillas.  
 Las ceremonias tradicionales del Kwalama  de los Kággaba y el Tani de los Iku, que se realizan en los Ezuama y Ka’dukwu, con ello se paga, se alimenta y se sanea todo aquello que nace y se reproduce y se  mantienen las cosechas de la comida tanto de las comunidades como de la misma naturaleza. Esto va unido al calendario  cultural del sol, la luna y las constelaciones para el manejo y ordenamiento del Territorio.</t>
  </si>
  <si>
    <t>Avance IV semestre</t>
  </si>
  <si>
    <t>Fichas de línea base entregadas 2020</t>
  </si>
  <si>
    <t>Actas de acuerdo de trabajo</t>
  </si>
  <si>
    <t>Correo entrega informes al GPM</t>
  </si>
  <si>
    <t>Pendiente</t>
  </si>
  <si>
    <t>Evidencia validaciones de datos en SULA</t>
  </si>
  <si>
    <t>Actas de cumplimiento de trabajo</t>
  </si>
  <si>
    <t xml:space="preserve">Dando alcance al compromiso del AP, se elaboró una ficha del VOC Caimán Aguja (Crocodylus acutus) actualizada con información proveniente de investigación. La ficha fué actualizada a partir de la documentación del conocimiento del personal del AP , así como de las comunidades de su zona de influencia. </t>
  </si>
  <si>
    <t xml:space="preserve">Dando cumplimiento al compromiso 2020, se generó información proveniente de investigación de los VOC Aspidosperma polyneuron (carreto) y Penelope purpuracens (Pava congona). Al respecto, para el IV Trimestre de 2020, en reunión del 26 de noviembre (Anexo 1. Acta listado-Validación PAA Fichas), se validaron las fichas de línea base para A.polyneuron (Anexo 2. Ficha Linea Base VOC A. polyneuron) y P. purpuracens (Anexo 3. Ficha Línea Base VOC P. purpurasens), que, de acuerdo al plan de trabajo de seguimiento a la implementación del portafolio de investigaciones, establecido con la DTCA (Anexo 4. Acta listado-Planderabajo-PAA-Investigación), fueron revisadas en conjunto con la profesional de monitoreo de la DTCA y el área protegida, a través de reuniones de seguimiento de avances, la última de las cuales se llevó a cabo el 29 de octubre (Anexo 5. Acta-Listado reunión-29-10-2020). 
De igual manera, en reunión del 1 de diciembre (Anexo 6. Acta listado-Validación producto Investigación 01-12- 2020) con el profesional de investigación de la DTCA, se validó el informe de implementación del portafolio de investigaciones (Anexo 7. Informe Portafolio de Investigación 2020-SFFCol). Cabe resaltar que en la vigencia 2020 se trabajó en la validación de datos del VOC A. polyneuron cargados al SULA; sobre el cual, de la DTCA, se solicitaron ajustes de coordenadas y datos de DAP referenciados, frente a lo cual, el AP, genero las complementaciones pertinentes (Anexo 8. Registros_biologicos_A. polyneuron), pero al cargar al SULA, se generaba nuevamente el error en los datos de DAP, por lo cual se acordó esperar el proceso de integración de la información de monitoreo e investigación al SICOSMART. Con respecto al VOC P. purpurascen, no se cargó la información porque aún se está llevando a cabo la etapa de campo, debido a que se extendió el cronograma de las actividades por la suspensión temporal de los avales de investigación y la prohibición de ingreso de investigadores externos, ante la contingencia del COVID-19.
</t>
  </si>
  <si>
    <t>Dando cumplimiento al indicador, se actualizó la ficha de línea base a partir de investigación para el VOC tortugas marinas, complementada con la publicación proveniente de la revista in situ elaborado por Duque y colaboradores en 2019 (Anexo1_Ficha línea base VOC tortugas marinas 2020). Análisis de datos se incluye en el informe de implementación del programa monitoreo.
Por otro lado se realizó la actualización del portafolio de investigaciones (Anexo2_Portafolio de Investigación PNNCRSB Actualizado), y se anexa el informe de implementación del portafolio de investigaciones (Anexo3_InfoInvesCoralRosario2020_cvc), se incluye la bibliografia revisada (Anexo4_Alvarado et al., 2019; Anexo5_Cavarcas-Montalvo et al., 2019; Anexo6_Chavarro et al., 2019; Anexo7_Corredor 2019-2020; Anexo8_Morris et al, 2019; Anexo9_Tiktak et al., 2019; Anexo10_Vides 2018-2019)</t>
  </si>
  <si>
    <t>Se da cumplimiento al indicador para el 4 trimestre con la creación de la ficha de voc de filtro grueso (Bosques secos y muy secos tropical) de acuerdo a la información presente en el informe final de consultoría de integridad ecológica del SFFF y documentos secundarios. Evidencias:
FICHA LÍNEA BASE VOC FILTRO GRUESO FLAMENCOS 2020
Informe de implementación del Portafolio de investigación 2020</t>
  </si>
  <si>
    <t>Teniendo en cuenta la meta programada del indicador para esta vigencia, en e lcuarto trimestre se cumple en el 100%, con la entrega de los formatos de fichas de linea de base del VOC de Oso hormiguero (Tamandua mexicana) de la Vía Parque Isla de Salamanca y Ficha de línea base del VOC Colibrí cienaguero (Lepidopyga lilliae)  los cuales avanzan a partir de investigación
Evidencias: Formatos de Fichas de línea base VOC.
https://drive.google.com/drive/folders/1FjAFGKUTHgY5QCvHNpcZAuzhUFrOKzL1?usp=sharing</t>
  </si>
  <si>
    <t xml:space="preserve">El PNN de Macuira reporta la ficha de linea base de la Prioridad Integral de Consevación PIC No 1 - formaciones vegetales que contribuyen a los procesos de recarga, regulación climática y alimentación del sistema hídrico, de importancia ambiental y sociocultural para las comunidades wayuu del Parque Nacional Natural de Macuira. Se aborda a través de Fuentes hídricas,  y Biota acuática como elementos priorizados de la PIC 1. </t>
  </si>
  <si>
    <t xml:space="preserve">El Parque cumple con el indicador ya que en 2020 avanzó con la ficha del VOC  Caimán. acutus a partir de investigación,  realizando dos salidas de campo programadas para ajustar la línea base de los parámetros poblacionales de C. acutus;  una en época seca y otra en lluvias altas. De igual forma se programó una comisión que se desarrollará en el mes de diciembre de 2020 para finalizar la implementación de la vigencia 2020 .  También se consolidaron las hojas metodológicas
De igual forma se avanzó sobre la construcción del diseño de monitoreo para RHB el cual avanzará en el 2021
 </t>
  </si>
  <si>
    <t>El Parque cumple con el indicador por avanzar  con ficha de PIC- "sistemas productivos tradicionales ..."- a través del elemento Orobioma Bosque Húmedo Subandino, la cual se alimenta por investigación 
En reunión entre la DTCA y el AP del 7 de octubre de 2020, se definió que el monitoreo sería para la PIC 2 (Sistemas productivos tradicionales, las huertas tradicionales, la comida tradicional. El conocimiento y manejo para el sostenimiento de la comida tradicional, las cosechas y de las semillas. Las ceremonias tradicionales del Kwalama de los Kággaba y el Tani de los Iku, que se realizan en los Ezuama y Ka’dukwu, con ello se paga, se alimenta y se sanea todo aquello que nace y se reproduce y se mantienen las cosechas de la comida tanto de las comunidades como de la misma naturaleza. Esto va unido al calendario cultural del sol, la luna y las constelaciones para el manejo y ordenamiento del Territorio) y se acordó que se realizaría un diseño de monitoreo a través de coberturas del Bosques de Kanzhí en territorio Kággaba sector de Sugulu, lugar donde se implementa el proyecto de DLS-UE mediante los indicadores: Integridad del Paisaje. 
El indicador se orientó hacia avance por investigación, y se alimentó a través de la Ficha de Línea Base. El informe se enfocó por el bioma bosque húmedo subandino.Se anexan los soportes: FICHA_LÍNEA BASE_PIC 2-PNNSNSM y Diseño_Monitoreo Ambiental _ Cultural_Sugulu
 El cumplimiento de este indicador por parte del AP, así como del producto elaborado también se verificó en la reunión que se sostuvo con la Profesional de Monitoreo de la DTCA,  el 30 de noviembre de 2020. Se anexa documento: 20201130_Lista-Memoria_Rev Productos Sierra PAA -2020</t>
  </si>
  <si>
    <t xml:space="preserve">El parque cumple con el indicador  de1 PIC que avanza por investigación:
Aborda PIC ("5. Todos los lugares sagrados ... que  son hábitats (terrestre y marino) de animales y especies únicas,...) que avanza con información de los elementos bosque seco y áreas coralinas a partir de investigación
Se entrega informe de la implementación de portafolio de investigaciones del PNN Tayrona. </t>
  </si>
  <si>
    <t>El área protegida cumplió con el indicador, ya que  formuló la Ficha del VOC Especie marinas de importancia económica, social y cultural para los Consejos Comunitarios Acandí, alimentada a partir de investigación. La ficha fue enviada a la profesional de monitoreo de la DTCA para su revisión y posteriormente se realizó el cargue en el DRIVE como producto del Indicador.
El Santuario no tiene el documento Perfiles de Investigación aprobado. Sin embargo, cuanta con un documento que contiene los lineamientos institucionales, así mismo, este fue socializado con los Consejos Comunitarios de Acandí, los cuales aportaron su enfoque diferencial, pero esto no quiere decir que el documento haya surtido el proceso de construcción conjunta con todas sus comunidades. Aunque el documento mencionado anteriormente no está aprobado, se formuló el Informe de implementación del documento Perfiles de Proyectos de Investigación del SF APP 2020, el cual se envió a la DTCA para su revisión, a su vez, fue cargado en el DRIVE como producto del Indicador. Por ultimó, es importante mencionar, que el documento fue enviado mediante memorando 20206780099503 a la Subdirección de Gestión y Manejo</t>
  </si>
  <si>
    <t xml:space="preserve">El Parque tiene un Portafolio de Investigación aprobado y en implementación que busca caracterizar el único VOC del AP, Corales de Profundidad.  Se entrega el informe de implementación del portafolio de investigación año 2020, Parque Nacional Natural Corales de profundidad así como Formato de ficha de línea base para VOC Parque Nacional Natural Corales de Profundidad con información propia del Área Protegida y las referencias de los documentos generados desde la implementación del portafolio de proyectos de investigación.
Evidencias: 1. Informe implementación portafolio 2020; 2. Ficha de línea base VOC; 3. Conjunto de datos proveniente de la investigación. </t>
  </si>
  <si>
    <t>El PNN BPK cumple con el indicador ya que elaboró la ficha de línea base a partir de información de  Manglares (Rhizophora mangle, Avicennia germinans y Laguncularia racemosa ) como elemento asociado de  la PIC "Especies y ecosistemas con connotación sagrada, espiritual y de importancia para la conservación, el uso y/o aprovechamiento de las comunidades Wayuu: Kayuushi (Caimán aguja), Sawainru (tortuga marinas: Carey, verde, kanguama), Sot/Shaira (Coral), Junna (manglar), jimoura/rulashi (pastos marinos)"  
Con relación al portafolio de investigaciones, el Parque realizó los ajustes requeridos y el documento será remitido para la revisión de la DTCA. También se elaboró el informe anual de implementación del portafolio de investigación en donde se destacó la gestión realizada por el Parque, el cual ha participado en la construcción de propuestas de investigación con otras instituciones como la Universidad de la Guajira. Igualmente, se destacó la participación en el marco del “Proyecto de fortalecimiento de las capacidades para conservar las aves playeras en cinco áreas protegidas del Caribe”, adelantado conjuntamente con la Asociación Calidris. .
Soportes:
-Ficha de linea base PIC
-Portafolio de proyectos de investigación
 -Informe de implementacion del portafolio de investigaciones</t>
  </si>
  <si>
    <t>NO</t>
  </si>
  <si>
    <t>N0</t>
  </si>
  <si>
    <t xml:space="preserve">Ficha línea base: 1. Guzmán-Peña, Y. (2020a)
Para  cumplimiento del indicador, el Ap elabora  Ficha de Línea Base del Sistema Hidrográfico, de acuerdo a los lineamientos establecidos por la SGM.
En el último trimestre el levantamiento de línea de base del sistema hidrográfico, se realizaron muestreos en algunos cuerpos de agua del SFF El Corchal (Morelos, Bajito, Pablo y Escuadra) donde se llevó a cabo el levantamiento batimétrico y la medición de variables para el cálculo de los caudales en las cuatro entradas de los caños que irrigan de agua dulce el sistema del santuario (Burro, Pablo, Rico y Orinoquito). Adicionalmente, el equipo técnico del área protegida participó en diferentes capacitaciones para el monitoreo del recurso hídrico. 
A mediados del mes de Octubre, llegaron algunos equipos los cuales no fue posible utilizar debido a que se está haciendo el proceso de ingreso al inventario del área, por lo que algunas variables no fueron registradas durante la salida. </t>
  </si>
  <si>
    <t xml:space="preserve">1)   El PNNAMA priorizó 1 PIC “Recursos forestales importantes para la biodiversidad y para su uso, asociados a las cuencas Amacayacu, Matamatá, Cotuhé y Purité”. Durante el año 2020 el AP avanzó en esta PIC a través de la consolidación de los elementos Flora y vegetación, generó los textos preliminares de los capítulos de vegetación y flora asociados al Inventario Rápido, Biológico y Social binacional Colombia-Perú (IBR-3) Bajo Putumayo - Yaguas – Cotuhé.  Elaboró y alimentó base de datos con información botánica de las muestras botánicas recolectadas durante el IBR-31. </t>
  </si>
  <si>
    <t xml:space="preserve">2)  El PNNAFIW priorizó 3 VOC filtro grueso “Bosque andino en montaña fluvio erosional”, “Bosque subandino en montaña fluvio erosional” y “Bosque basal en montaña fluvio erosional”. Entregó resultados del aval con TNC "Propuesta de cooperación institucional para construir el plan monitoreo de cambios de uso del suelo, biodiversidad y carbono en el PNNAFIW” que incluyó procesos de: a) Monitoreo de biodiversidad mediante fototrampeo, b) Medición de carbono y c) Cambios de usos del suelo mediante zonificación ambiental. El AP realizó con la Asociación de Cabildos Tandachiridu Inganokuna un primer taller de investigación y monitoreo comunitario con cámaras trampa . En el marco del memorando de entendimiento entre DTAM y ACT se adelantó ejercicio de muestreo de macroinvertebrados en la cuenca del río Bodoquerito en la zona de influencia del AP en Belén de los Andaquíes. Entregó trabajo de pasantía de ecosistema de referencia para la RE del Bosque Subandino.  Acercamiento con la UNAL para construcción de propuesta de estudio hidrogeológico e hídrico. con el Semillero de Investigación en Recursos Filogenéticos Amazónicos - SIRFIAM de la Uniamazonia avanzó en el registro de una nueva especie para Colombia. Realizó 
la descripción taxonómica de especies colectadas en las expediciones de 2018 y 2019. </t>
  </si>
  <si>
    <t>3)  PNN Río Pure: Priorizó avanzar con 1 PIC “Ecosistemas diferenciados (chagras, rastrojos, manchales de palmas, varillales, humedales) que representan las condiciones actuales y óptimas del bosque en pie y del funcionamiento de las redes hídricas” a través del elemento aves. El AP construyó ficha de línea base de este grupo taxonómico y que se incluirá dentro del programa de monitoreo del AP. Elaboro artículo de avifauna que recoge y analiza la línea base para el monitoreo del AP desde el 2016.</t>
  </si>
  <si>
    <t>4) El PNNSCh: Priorizó avanzar con 1 PIC “La Serranía de Chiribiquete, que corresponde a remanentes del Escudo Guayanés -siendo el principal referente nacional y regional del AP, sobre la cual existen intereses de diferentes entidades para generar conocimiento por su potencial de endemismos, representatividad y por hacer parte de la Tradición Cultural Chiribiquete, y cuya apropiación como hito geográfico en el territorio por parte de comunidades locales lo hace un elemento de identidad”. Durante el 2020 el AP avanzó en esta PIC a través de la formulación del documento de línea base de flora, incorporando el conocimiento adquirido en diferentes expediciones científicas. El ICANH y PNN elaboraron documento de reformulación y argumentación las PIC, y generóla propuesta técnica inicial de la Instancia de Generación del Conocimiento, la cual contribuirá al desarrollo del Modelo de Gestión diseñado para el AP. Se desarrolló proyecto de investigación para estudiar mamíferos en el sector sur del PNNSCh por parte de tesista de UniAndes donde se obtuvo resultados parciales, debido al orden público que limitó el retiro de las cámaras trampa. Socializó a la DTAM temas de investigación priorizados para el AP y ajustó propuesta de la publicación de resultados de la expedición científica 2019 que fue enviada al enlace del Proyecto GEF</t>
  </si>
  <si>
    <t>5) El SFPMOIA priorizó 1 PIC “Yagé (Banisteriopsis Caapi), Yagé Uco (Diplotherys cabrerana), Yoco (Paulinia yoco), Tigre (Panthera onca), Boa (Boa constrictor), Pantera (Panthera onca) y Guacamaya (Ara spp.) como seres naturales que son la conexión entre lo espiritual y lo natural dentro de la espiritualidad en la cultura del Yagé, presentes en los bosques húmedos tropicales del SF PMOIA” a través del elemento plantas medicinales. Escribió dos artículos con la divulgación de resultados del proceso de gestión del conocimiento de plantas medicinales, los cuales se espera sean publicados en la revista In Situ de PNN y en la revista de experiencias de monitoreo en el putumayo de la ANDI (en el marco de la iniciativa Biodiversidad y Desarrollo). El Santuario presentó informe de investigación en la línea de gestión del conocimiento de plantas medicinales. Actualizó ficha de línea base de plantas medicinales.</t>
  </si>
  <si>
    <t>6) La RNN Puinawai no estableció meta para este indicador debido a que el AP no cuenta con profesional de Inv. y Monitoreo.  En el 2020 con la U. Javeriana se presentó proyecto para “Evaluar la diversidad de peces en la divisoria de aguas entre las cuencas de los ríos Amazonas y Orinoco en la RNN Puinawai” el cual fue aprobado por convocatoria a National Geographic y fue socializada a los líderes de los resguardos indígenas. Se proyecta realizar la expedición en abril del 2021.</t>
  </si>
  <si>
    <t>7) La RNN Nukak no estableció meta para avanzar en este indicador debido a temas de orden público, emergencia sanitaria y ausencia de profesional de Investigación y monitoreo. En el 2020 el área avanzó en la sistematización de información de imágenes satelitales asociadas a la deforestación en los últimos 30 años.</t>
  </si>
  <si>
    <t>8) El PNN La Paya no estableció meta para este indicador debido a la emergencia sanitaria Cov19, a la situación de riesgo público y la ausencia de profesional de apoyo el AP. El informe anual de investigación del 2020, incluye la evaluación de los recursos hidrobiológico y pesqueros en la microcuenca del río Caucaya, resultados que hacen parte del aval de investigación con el SINCHI.  Lo anterior, como avance en la PIC "Aportar a la Conservación del sistema hídrico del PNN La Paya integrado por humedales (ríos, caños, lagunas, cochas, cananguchales, várzeas) como aportantes a la regulación hídrica de las cuencas Putumayo y Caquetá como hábitat de ciclos de vida de especies como el pirarucú, arawana (Putumayo) y bagres (Putumayo y Caquetá) y es proveedor de alimento, movilidad y elementos culturales de las comunidades indígenas (Múrui, Siona, Kichwa y Coreguaje) y mestizos amazónicos, presentes en el área y su zona de influencia”</t>
  </si>
  <si>
    <t>El PNN Yaigoje - Apaporis no programó meta para este indicador debido a las condiciones de emergencia sanitaria, riesgo público el AP y a que en el I Semestre el AP no contó con profesional de apoyo. El PNNYAP avanzó en borrador para del “Portafolio de proyectos de investigación del Parque Nacional Natural Yaigojé Apaporis propuesta preliminar”, base de datos de trabajos e investigaciones con el fin de identificar atributos de todas las PIC e informe anual de investigación</t>
  </si>
  <si>
    <t>El PNN Cahuinarí: Debido a las condiciones de emergencia sanitaria, riesgo público el AP y ausencia de profesional de apoyo el AP no programó meta para este indicador.</t>
  </si>
  <si>
    <t xml:space="preserve"> El PNN Churumbelos: Debido a las condiciones de emergencia sanitaria, riesgo público el AP y ausencia de profesional de apoyo no definió meta para este indicador.</t>
  </si>
  <si>
    <t>Datos_cameratrap_Caqueta_CargadoSiB</t>
  </si>
  <si>
    <t>2. Estructura_aves_censos_libres_Sula.xlsx</t>
  </si>
  <si>
    <t>Matrices: Briófitos, Canto Aves, Densidad Oso. Dieta, Ecofisiología pristimantis, espacial oso,  forrajeo colibries, Metadato: parásitos, Plantilla-metadatos: briófitos, canto aves.</t>
  </si>
  <si>
    <r>
      <rPr>
        <b/>
        <sz val="10"/>
        <color rgb="FF000000"/>
        <rFont val="Arial"/>
        <family val="2"/>
      </rPr>
      <t>Iv semestre 2020:</t>
    </r>
    <r>
      <rPr>
        <sz val="10"/>
        <color rgb="FF000000"/>
        <rFont val="Arial"/>
        <family val="2"/>
      </rPr>
      <t xml:space="preserve"> "Durante el año 2020, se realizó el acompañamiento a las áreas protegidas para la programación del indicador de investigación, la generación del plan de trabajo y la asesoría para su implementación. Producto de esta gestión, las 7 áreas protegidas adscritas elaboraron y presentaron oportunamente sus informes anuales de investigación y fichas de línea base, los cuales fueron retroalimentados, consolidados y remitidos al GPM. Durante el 2020, se avanzó con información de línea base proveniente de la investigación para 9 VOC de las áreas protegidas adscritas a la DTOR de la siguiente manera: Sumapaz (páramo), Cordillera de Los Picachos (Bosque Húmedo Andino), Chingaza (Oso Andino y Periquito aliamarillo), Macarena (Selva húmeda y bosque inundable), Tinigua (Selva húmeda y Bosque inundable), Tuparro ( especies cinegéticas). 
Anexos: Carpeta Admi_manejo, sub-carpeta:
VOC_DTOR_reporte:  Carpetas: Soport_Sula_DTOR, Segui_inv_ y_ moni_DTOR, Planeacion_, Corr_entre_infor_inv-mon_gpm_2020, calcu_VOC_LB_pro_invest_dtor_2020 y calcu_VOC_LB_pro_monit_dtor_2020. 
Reporte de las Aps: Carpeta Admi_manejo, sub-Carpeta: voc_invest_pTinigua, voc_invest_pSumapaz, voc_invest_pSMacarena, voc_invest_pCPicachos, voc_invest_pElTuparro y voc_invest_pChingaza."</t>
    </r>
  </si>
  <si>
    <t>1. Oso Andino
2. Periquito</t>
  </si>
  <si>
    <t>1. Bosque húmedo andino</t>
  </si>
  <si>
    <t>1. Selva húmeda 
2. Bosque inundable</t>
  </si>
  <si>
    <t>2. Especies cinegéticas</t>
  </si>
  <si>
    <t>"A partir de la implementación del portafolio de investigación se adelantó la actualización de las fichas de línea base de los 2 VOC priorizados (Selva Húmeda y Bosque Inundable) con los insumos entregado SINCHI  en el 2020. Se genera evidencia del cargue de 2 lotes de datos a la plataforma SULA.   
Se realizó la consolidación del Informe anual de implementación del portafolio de proyectos de investigación.
Anexos: Carpeta Admi_manejo, sub-Carpeta:voc_invest_pTinigua"</t>
  </si>
  <si>
    <t>"VOC SELVA HUMEDA: En el marco del convenio del SINCHI se realiza entrega del informe que aporta a la información de la línea base de este VOC con la investigación CARACTERIZACIÓN FLORÍSTICA DE ECOSISTEMAS DE REFERENCIA EN LOS PNN SIERRA DE LA MACARENA Y TINIGUA. Se realiza el cargue de los datos para SULA con los registros biológicos de flora. 
VOC BOSQUE INUNDABLE: En el marco del convenio con el Humboldt y CORMACARENA ""Estudio sobre las especies clave para la conservación de la biodiversidad en el Área de Manejo Especial de La macarena - AMEM: Macarenia clavigera (Podostemaceae) y crocodílidos (Crocodylia)"", el AP por su parte realizó el acompañamiento a las salidas de campo, tomas de datos y esto sirve como base para la creación de la Hoja metodológica y el protocolo para el monitoreo en este VOC Con la Macarenia clavijera.
 Anexos: Carpeta Admi_manejo, sub-Carpeta: voc_invest_pSMacarena"</t>
  </si>
  <si>
    <t>"En la vigencia 2020, en el marco de la gestión del portafolio de investigaciones aprobado para el área protegida en el año 2018, se realizaron las siguientes actividades relacionadas con los avales: a.) se realizó el cierre del aval de investigación Respuesta de los frailejones al cambio climático con el Jardín botánico de Bogotá y Missouri Botanical Garden, del cual, se obtuvieron cuatro tesis de pregrado y una tesis de maestría, b.) se inició el proyecto Contribución al inventario de mamíferos terrestres con la Fundación Animamundi, y durante todo el año se dejaron instaladas siete cámaras trampa para registrar la mastofauna asociada a zonas del bioma bosque en el sector Meta, c.) se solicitó la prórroga del proyecto Flora de Bogotá con el Jardín Botánico de Bogotá, que está en curso desde el 2019 y bajo el cual, se ha actualizado el registro de especies de flora en el área protegida y d.) se formuló y solicitó el aval de investigación del proyecto Jardines comunes y guía de frailejones del Sumapaz con el Missouri Botanical Garden y líderes comunitarios del territorio, que se inició en octubre del presente año y se desarrollará durante los próximos cinco (5) años. 
Por otra parte, en relación con los permisos de investigación, se finalizó e hizo entrega de informe final de la Autorización de Recolección No. 012 de 2019 correspondiente a la Modificación del Plan de Manejo Ambiental del Proyecto de Mantenimiento y rehabilitación de la vía que comunica al perímetro urbano de la localidad de Usme con San Juan de Sumapaz en Jurisdicción del departamento de Cundinamarca y la presentación final de la Resolución del Permiso de Investigación 141 del 24 de octubre de 2016 correspondiente a Ecología de las diatomeas de lagos de páramos de la cordillera oriental de Colombia. 
La principal dificultad en esta vigencia, fue la limitación de los investigadores externos para acceder a campo y por ende, el aplazamiento de potenciales procesos de investigación en el área protegida 
Anexos: Carpeta Admi_manejo, sub-Carpeta: voc_invest_pSumapaz"</t>
  </si>
  <si>
    <t>"Se actualiza las fichas de línea base de los VOC Periquito Aliamarillo y Oso Andino a partir de información de investigación. También se realiza reporte de conjunto de datos SULA derivados de los proyectos de investigación realizados. Se realiza consolidación del informe de implementación del portafolio de investigaciones. La mayor parte de las investigaciones programadas sufrieron retrasos importantes derivados de la contingencia por COVID-19.
Anexos: Carpeta Admi_manejo, sub-carpeta: voc_invest_pChingaza:  Inf_Investig_pChi_2020 y Anex_Inf_Investig_pChi_2020, FLB T.ornatus2020, FLB P.calliptera2020, Datos_SULA_pChi_2020."</t>
  </si>
  <si>
    <t>Se adelantó la actualización de la línea base del VOC: Especies Cinegéticas  para Ungulados y tortugas.  Se elaboró el informe de implementación del portafolio de investigación.  Igualmente, se generaron datos en SULA. Anexos: Admi_manejo  y sub-carpeta: voc_invest_pElTuparro: Inf_Imple_Portaf_Invest_pElTup2020 y Anex_Inf_Imple_Portaf_Invest_pElTup2020</t>
  </si>
  <si>
    <t>"Se adelantó la actualización de la línea base para el VOC Bosque Húmedo Andino a partir de la implementación del portafolio de investigación, específicamente con la ejecución de la investigación “Caracterización de la diversidad de mamíferos medianos y grandes en un área del Bosque Húmedo Andino” en coordinación con los investigadores de la fundación Proyecto de Conservación de Aguas y Tierras –PROCAT y con el apoyo de la Subdirección de Gestión y Manejo de PNNC.  Anexos: Carpeta Admi_manejo, sub-Carpeta: Voc_invest_pCPicachos: Inf_Investigac_2020_f con sus Anexos: Anexo 1. Proy_Micromamiferos_PNNP, Anexo 2. Proy_Diversidad_Ictica_PNNCP, Anexo 3. Proy_Parcela_Permanente y Anexo 4. Inf_Investig_mamif_f. 
monit_bosques_resta_ SIMILARIDAD_2019_Invest, regis_biolog_flora_bha_2019_Investi, regis_biolog_herpetos_bha_2019_Investi, regis_biologs_aves_bha_2019_Investi, Ficha_de_linea_BHA_2020.vf.
Es importante resaltar que se cuenta con un buen relacionamiento y confianza con la comunidad y sus organizaciones en este sector que ha permitido al equipo del Parque avanzar en la formulación de 3 perfiles de proyectos para continuar el levantamiento de línea base del Bosque Húmedo Andino, estos perfiles son: 
1.        Caracterización de la riqueza y abundancia de los micromamíferos terrestres y voladores en una localidad de Bosque Húmedo Andino.
2.        Caracterización de Macroinvertebrados”, Fitoplancton, Zooplancton y Peces en la microcuenca del Rio Pato”.
3.        Establecimiento de una parcela permanente en un área del Bosque Humeo Andino en el Parque Nacional Natural Cordillera de los Picachos."</t>
  </si>
  <si>
    <t>1. monit_bosques_resta_ SIMILARIDAD_2019_Invest
2. regis_biolog_flora_bha_2019_Investi_xlsx
3. regis_biolog_herpetos_bha_2019_Investi
4. regis_biologs_aves_bha_2019_Investi
5. registros_biologicos_fauna-formato-camara</t>
  </si>
  <si>
    <t>1. monitoreo_participativo_pesca_de_subsistencia_v2-formato_2018_PNN Sierra de la Macarena_OK
2.  monitoreo_participativo_pesca_de_subsistencia_v2-formato_2019_PNN Sierra de la Macarena_OK
3. monitoreo_participativo_pesca_de_subsistencia_v2-formato_2020_PNN Sierra de la Macarena_OK
4. Registros_biologicos_flora_v2_colectados_Investi.SINCHI2019</t>
  </si>
  <si>
    <t>1. SULA_ BaseDatos_Avifauna
2. SULA_Base_Datos_AfectacionFrailejones
3. SULA_BaseDatos_Flora</t>
  </si>
  <si>
    <t>1. Registro peces, 2020/Marzo
2.. Registro florísticam2019/Octubre</t>
  </si>
  <si>
    <t>cumplido</t>
  </si>
  <si>
    <t>1. Manchurias_avifaunaUNAL
2. Manchurias_herpetofaunaUNAL
3.  Manchurrias_mamiferosUNAL
4. Manchurrias_invertebradosUNAL
5. Cantagallos_Arañas
6.Cascajales_Ceacilia
7.CentroCantagallos_Hormigas
8.BellezaBodega_Mamìferos
9.BellezaBodega_Termitas
10.VictoriaBodega_vegetaciòn1
11.VictoriaBodega_vegetaciòn2
12.CentroHonduras_aves
13.Varios_Odonata
14.Varios_Peces</t>
  </si>
  <si>
    <t>El PNN Catatumbo Barí priorizó 2 VOC (Peces y Recurso Hídrico). Se presenta informe anual de monitoreo e investigación que compila los avances realizados hasta la fecha para los VOC priorizados y para el VOC ecosistemas. Se adjuntan fichas de línea base y lotes de datos para los VOC priorizados. Evidencias en la carpeta: https://drive.google.com/drive/folders/1KvI3Yq9Dt7ug6CB-IQJ6sjgy1t2TRq2d?usp=sharing</t>
  </si>
  <si>
    <t>El PNN El Cocuy presenta informe anual de implementación del portafolio de investigaciones donde se incluye la infomación de las investigaciones realizadas e informes entregados entre 2019 y 2020 Evidencias en la carpeta: https://drive.google.com/drive/folders/1Gsl8k0VgnNaajxbiYlrfDkXuMtAcALlq?usp=sharing. Adicionalmente, se presentan lotes de datos para recurso hídrico y frailejones y fichas de línea base para lauraceas y lagarto.  Evidencias en la carpeta: https://drive.google.com/drive/folders/1ORfTK-TQD3Thb25cqiH7za9FNrHt-_jk?usp=sharing</t>
  </si>
  <si>
    <t xml:space="preserve">El ANU Los Estoraques presenta informe anual de implementación del portafolio de investigaciones donde se incluye la información de las investigaciones realizadas o de los documentos entregados en 2020. Se adjuntan 5 lotes de datos: porcentaje de cobertura, estructura y composición, caudal quebrada la vaca, caudales teneria y datos metereológicos. Se adjuntan fichas de línea base para los 4 VOC priorizados, al igual que los documentos de investigación entregados. 
Evidencias en carpeta: https://drive.google.com/drive/folders/1XSaX4ceBF41ELP1RC-pLx6bZoooKH8Gl?usp=sharing </t>
  </si>
  <si>
    <t>El SFF GARF presenta informe anual de investigaciones en donde se relacionan los proyectos realizados entre 2019 y 2020 al igual que se adjuntan los documentos entregados hasta la fecha del informe. Evidencias en carpeta: https://drive.google.com/drive/folders/1-n-w83dD2TfNNmc-QLZAbAvzw-g5O0uK?usp=sharing. Se adjuntan adicionalmente fichas de línea base de los VOC priorizados y 8 lotes de datos correspondientes a fototrampeo de oso, monitoreo de Polylepis y frailejones.
Evidencias en la carpeta: https://drive.google.com/drive/folders/1MsdC58Biia5658wNXCZwoA5KXujQvMZw?usp=sharing</t>
  </si>
  <si>
    <t>El SFF Iguaque presenta informe anual de investigaciones en donde se relacionan los proyectos realizados entre 2019 y 2020 al igual que se adjuntan los documentos entregados hasta la fecha del informe. Evidencias en carpeta: https://drive.google.com/drive/folders/1-1ZSwIiyV55354rdAbzzxbwu6qecLEt-?usp=sharing
 Se adjuntan adicionalmente fichas de línea base de los VOC priorizados y lotes de datos para recurso hídrico. Evidencias en la carpeta: https://drive.google.com/drive/folders/1UJhczqCnUEWFVbnbV1pKQaE4hTdrnzWz?usp=sharing</t>
  </si>
  <si>
    <t>El PNN Pisba presenta informe anual de implementación del portafolio de investigaciones donde se incluye la información de las investigaciones realizadas e informes entregados entre 2019 y 2020. Evidencia en la carpeta: https://drive.google.com/drive/folders/1j5yM59TF6Awc8_y7nnXzPPaPZjwEsw64?usp=sharing
Adicionalmente se presentan 5 lotes de datos de SULA (recurso hídrico, frailejones y oso) y las fichas de línea base de los VOC. Evidencias en la carpeta: https://drive.google.com/drive/folders/1wWdt-VKBEkx-8SU5j-LZ5nf9hKqM567j?usp=sharing</t>
  </si>
  <si>
    <t>El PNN S. Yariguies presenta informe anual de implementación del portafolio de investigaciones donde se incluye la infomación de las investigaciones realizadas e informes entregados entre 2019 y 2020. Evidencia en la carpeta: https://drive.google.com/drive/folders/1aVYxJvltxqIyon5UI0ZW1dwt-9Lfo1tJ?usp=sharing
Adicionalmentte se presentan 11 lotes de datos de SULA sobre registros biológicos realizados en el área y las fichas de línea base de los VOC priorizados. Evidencias en la carpeta: https://drive.google.com/drive/folders/10wAlshzakO9kBX4LPOaKdAulqvGLCeqO?usp=sharing</t>
  </si>
  <si>
    <t>El PNN Tamá presenta informe anual de investigaciones en donde se relacionan los proyectos realizados entre 2019 y 2020 al igual que se adjuntan los documentos entregados hasta la fecha del informe. Evidencias en carpeta: https://drive.google.com/drive/folders/1bwYELiFCdaoen2r-qkeyh7rtKF7yWuIG?usp=sharing  Se adjuntan adicionalmente documentos de línea base sobre recurso hídrico y dos lotes de datos: uno sobre recurso hídrico y otro sobre ocupación de oso. Evidencias en la carpeta: https://drive.google.com/drive/folders/1tSBYq40t-CxqLuBXgzvomUghEqUOfR-H?usp=sharin</t>
  </si>
  <si>
    <t>Durante el cuarto trimestre se enviaron las respuestas de los comentarios del artículo sometido a la revista "Neotropical  biology and conservation" con el paper What’s on the menu? A presumed attack of Andean bear on a mountain tapir at the Puracé National Natural Park, Colombia. Se han recolectado muestras de heces para el proyecto "Genómica para la conservación del oso andino en PNNC" adelantado con el IAvH.</t>
  </si>
  <si>
    <t>Se logro la instalación de camaras de fototrampeo en seis (6) cuadrantes de monitoreo, las cuales seran recogidas en el mes de Diciembre para poder instalar las camaras de relevo, la información será analizada en el mes de Enero de 2021, una vez se recogan las camaras instaladas en el mes de diciembre de 2020 logrando con ello la actualización de la información del VOC a partir de los registros de danta  provenientes de cámaras trampa instaladas en el marco del "Programa de monitoreo de densidades poblacionales y ocupación para vertebrados terrestres medianos y grandes (VOC) usando cámaras trampa para el subsistema Andes Occidentales", esta investigación se esta realizando de manera conjunta con el equipo del área protegida                                                                                           Anexos: 
 Carpeta: 4.INVESTIGACION_MONITOREO_LINEABASE la cual contiene 1.INFORME_MONITOREO la cual contiene *Anexo1.Fto.InfoMonitoreo_PNN_Hermosas_2020 2.INFORMACION_INVESTIGACIONES la cual contiene *Anexo2.Fto.InfoInvestigacion_PNN_Hermosas_2020 3.FICHAS_LINEA_BASE_VOC la cual contiene *Anexo5.Fto.FichaLíneaBaseVOC_PNN Hermosas_2020</t>
  </si>
  <si>
    <t>De acuerdo al plan de trabajo concertado para el cumplimiento del indicador, el PNN Las Orquideas avanzó en la generación de información para la línea base del VOC Oso andino y Zamia. Para Oso, se ubicaron cámaras trampa en cuadrantes definidos en los diferentes sectores del AP y aprovechando en estos los recorridos de PVC para el registro de señales oso como rascaderos y huellas, esta información fue consolidada en bases de datos que servirán para realizarse analisis de distribución de esta especie en el parque y seleccionar los cuadrantes que seran definitivos para comenzar el monitoreo, ademas esta información ha sido util para la elaboración de la ficha de LB del VOC para el AP. 
En cuanto a VOC zamia, durante el año se gestiono el levantamiento de información de base sobre densidad y estructura en colaboración con la Universidad de Antioquia a traves de unas parcelas permanentes que se encuentran instaladas de las cuales se está evaluando estructura de zamia. De igual manera el equipo del AP consolido la información que se tiene del VOC desde otras vigencias para construir las ficha de LB.   
Se anexa en este reporte el informe de monitoreo, las fichas de LB actualizadas y las bases de datos con la información obtenida en el 2020 y en otras vigencias</t>
  </si>
  <si>
    <t xml:space="preserve">Durante el cuarto trimestre se realizó el trabajo proyectado al monitoreo de ensamblaje de aves tal como estaba previsto. Respecto al monitoreo de recurso hídrico, se realizaron los avances tal y como se tenia proyectado, cumpliendo con el 100% en esta meta. Para la consolidación de monitoreo e investigación realizado por el área protegida, se enviaron los formatos diligenciados, los cuales. según las instrucciones recibidas seran colocados en un drive por parte de la DTAO y por tanto no se deben colocar en el drive del PAA. Así, entonces, las evidencias correspondientes al informe y las fichas de línea base se cargaron en el drive de “InformesInvestigacion&amp;Monitoreo_2020”, es decir no se cargan en el drive del PAA sino en el drive de InformesInvestigacion&amp;Monitoreo_2020”, lo anterior con el objeto de facilitar la compilación de información y revisión de evidencias en el contexto nacional. Mas sin embargo y atendiendo orientaciones de último momento, han sido cargadas las evidencias de gestiíón de monitoreo e investigación en el drive del PAA. </t>
  </si>
  <si>
    <t>Falta evidencia</t>
  </si>
  <si>
    <t>Falta evidencias</t>
  </si>
  <si>
    <t>àrea protegida</t>
  </si>
  <si>
    <t>No. VOC x AP</t>
  </si>
  <si>
    <t>% de avance</t>
  </si>
  <si>
    <t>Nombre VOC/PIC 2021</t>
  </si>
  <si>
    <t>Avances trimestre I - 2021</t>
  </si>
  <si>
    <t xml:space="preserve">Actas de acuerdo de trabajo </t>
  </si>
  <si>
    <t>Actas cumplimineto plan de trabajo</t>
  </si>
  <si>
    <t>Conjunto de datos y metadatos de monitoreo cargados durante 2021</t>
  </si>
  <si>
    <t xml:space="preserve"> Informe anual de implementación del portafolio de proyectos de investigación</t>
  </si>
  <si>
    <t>Denominador: No. de VOC/PIC seleccionados por las áreas protegidas: Corresponde a la sumatoria de los VOC/PIC que cada área protegida seleccionó en su instrumento de planeación.</t>
  </si>
  <si>
    <t>Observaciones Semestre 1 - 2021</t>
  </si>
  <si>
    <t>Fichas de línea base entregadas 2021</t>
  </si>
  <si>
    <t>DT</t>
  </si>
  <si>
    <t>1. Yagé (Banisteriopsis Caapi), Yagé Uco (Diplotherys cabrerana), Yoco (Paulinia yoco), Tigre (Panthera onca), Boa (Boa constrictor), Pantera (Panthera onca) y Guacamaya (Ara spp.) como seres naturales que son la conexión entre lo espiritual y lo natural dentro de la espiritualidad en la cultura del Yagé, presentes en los bosques húmedos tropicales del SF PMOIA</t>
  </si>
  <si>
    <t>No se priorizó para 2021</t>
  </si>
  <si>
    <t xml:space="preserve">El I Trim se realizó acercamientos con el Instituto Nacional de Salud para coordinar actividades de investigación y monitoreo de Mercurio. Para el II Sem del 2021 se proyecta realizar la expedición de National Geographic con la Universidad Javeriana para “Evaluar la diversidad de peces en la divisoria de aguas entre las cuencas de los ríos Amazonas y Orinoco en la RNN Puinawai”. El PNNSCHAW, la RNN Nukak y el PNNCAH no activaron este indicador. </t>
  </si>
  <si>
    <t xml:space="preserve">A través del elemento flora. En el ITrim se realizan acercamientos con UNIAMAZONÍA, para gestionar la entrega del informe del aval de investigación vigente con el grupo SIRFIAM. Se entregan resultados de pasantía de UNIAMAZONÍA de la propuesta “Implementación de bancos forrajeros alimenticios para el fortalecimiento de la iniciativa económica producción de huevos criollos en El Resguardo Paéz del Portal”. 
AP: Se realizan acercamientos con UNIAMAZONÍA, para gestionar la entrega del informe del segundo semestre 2020 del aval de investigación vigente con el grupo SIRFIAM (Aval de investigación Memorando 20182200004943).
En el mes de febrero pasante UNIAMAZONÍA entrega resultados de la propuesta denominada “IMPLEMENTACIÓN DE BANCOS FORRAJEROS ALIMENTICIOS PARA EL FORTALECIMIENTO DE LA INICIATIVA ECONOMICA PRODUCCIÒN DE HUEVOS CRIOLLOS EN EL RESGUARDO PAÈZ DEL PORTAL, EN EL MARCO DEL DLS-UE </t>
  </si>
  <si>
    <t>A través del elemento Palmas. En el I Trim se realizó reunión de planeación con la SGM y DTAM con el objeto de buscar estrategias que permitan emprender acciones viables para la conservación, manejo y uso sostenible de especies de palmas que son objeto de estudio para el AP y se adelantó plan de trabajo con el pueblo Siona. 
AP: En relación  a lo anterior se realizó una reunión de planeación con SGM y DTAM con el objeto de buscar estrategias que permitan emprender acciones viables para la conservación, manejo y uso sostenible de las especies de palmas que son objeto de estudio para el AP, donde se ha adelantado básicamente una actividad de articulación mediante el plan de trabajo para este periodo 2021 con el pueblo siona.</t>
  </si>
  <si>
    <t xml:space="preserve">A través del elemento plantas medicinales. El AP definió plan de trabajo para el avance en la gestión de conocimiento sobre plantas medicinales, priorizando procesos de participación con las comunidades indígenas y desarrollo de actividades de investigación al interior del AP. 
</t>
  </si>
  <si>
    <t xml:space="preserve">A través del elemento de filtro fino aves para actualizar información. En el I Trim junto con la DTAM se avanza en la identificación de variables y evaluación de posibles metodologías para incorporar en la hoja metodológica. 
Para el 2021, el AP identifica al grupo Aves de la PIC: Ecosistemas estratégicos que representan las condiciones actuales y óptimas del bosque en pie y del funcionamiento de las redes hídricas, como el elemento de filtro fino par actualizar información
Junto con la DTAM, se avanza en la identificación de variables y evaluación de posibles metodologías para incorporar en la hoja metodológica
</t>
  </si>
  <si>
    <t>A través de la consolidación del documento de línea base de fauna. Con el apoyo de NC, la DTAM, en alianza con el SIB Colombia, la ANH y la SZF, en el año 2020 se inició la consolidación de información de biodiversidad del AP. Esto generó insumo para la identificación de especies prioritarias para la conservación, se continuará con este ejercicio en el transcurso del 2021. 
PIC 2, a través de la consolidación del documento de línea base de fauna. Con el apoyo de Nivel Central, la Dtam, y en alianza con el SIB Colombia, la ANH, y la Sociedad Zoológica de Frankfurt, en el año 2020 se inició el trabajo de consolidación de la información de biodiversidad del área protegida. Esto generó un insumo preliminar, que ayudará con la identificación de especies prioritarias para la conservación, se espera continuar con este ejercicio en el transcurso del año 2021.</t>
  </si>
  <si>
    <t>A la fecha no se cuenta con profesional de Monitoreo que asuma el tema. Se siguen reportando a SULA el monitoreo de lluvias</t>
  </si>
  <si>
    <t xml:space="preserve">En el I Trim el AP avanzó con la generación del plan de trabajo con CI para el Proyecto de Amazonía Verde, el cual incluye talleres de preparación y cualificación para la socialización de los resultados de monitoreo biológico y evaluación del programa de Guardianes de la Conservación, reuniones comunitarias por sectores del AP, entre otros. Adicionalmente, se viene adelantando propuesta de portafolio de investigaciones con énfasis de investigaciones académicas, teniendo en cuenta las limitantes de ingreso al AP. Finalmente, se está diseñando fichas de las especies de fauna y flora presentes en el AP. 
El AP viene avanzando por un lado con un plan de trabajo en conjunto con Conservación Internacional, referente al Proyecto de Amazonía Verde, en el cual se incluyen talleres de preparación y cualificación para la socialización de los resultados de monitoreo biológico y evaluación del programa de Guardianes de la Conservación, reuniones comunitarias por sectores del AP, entre otros. Adicionalmente, se viene adelantando en un avance del portafolio de investigaciones con un énfasis de investigaciones académicas, teniendo en cuenta las limitantes de ingreso al AP. Finalmente, se está adelantando en el diseño de unas fichas de las especies de fauna y flora presentes en el AP, asociándolas a las PIC. </t>
  </si>
  <si>
    <t>Se mantienen las PIC del 2020, por tanto el porcentaje se mantendrá en 75% para el año 2021</t>
  </si>
  <si>
    <t xml:space="preserve">A través del elemento vegetación con el trabajo que se ha venido desarrollando en la Parcela permanente con el SINCHI y la UNAL. 
En el I Trim se realizó reunión de planeación con SGM y DTAM para establecer alcance resultados y plan de trabajo que tendrá el apoyo de SZF, y generó formatos para solicitud de aval de investigación para la megaparcela. El AP no cuenta con profesional de Inv. y monitoreo. </t>
  </si>
  <si>
    <t xml:space="preserve">1. “Recursos forestales importantes para la biodiversidad y para su uso, asociados a las cuencas Amacayacu, Matamatá, Cotuhé y Purité” </t>
  </si>
  <si>
    <t>Se mantienen la PIC del 2020, por tanto el porcentaje se mantendrá en 17% para el año 2021</t>
  </si>
  <si>
    <t>No ha priorizado el indicador por tanto el porcentaje de avance a la fecha es de 0%</t>
  </si>
  <si>
    <t>Se incluye para 2021 una PIC, por tanto el % pasa de 0 a 20%</t>
  </si>
  <si>
    <t>1. Ecosistemas diferenciados (chagras, rastrojos, manchales de palmas, varillales, humedales) que representan las condiciones actuales y óptimas del bosque en pie y del funcionamiento de las redes hídricas”</t>
  </si>
  <si>
    <t>Se incluye para 2021 avanzar con una nueva PIC, por tanto el % pasa de 20 a 40%</t>
  </si>
  <si>
    <t>1. La Serranía de Chiribiquete, que corresponde a remanentes del Escudo Guayanés -siendo el principal referente nacional y regional del AP, sobre la cual existen intereses de diferentes entidades para generar conocimiento por su potencial de endemismos, representatividad y por hacer parte de la Tradición Cultural Chiribiquete, y cuya apropiación como hito geográfico en el territorio por parte de comunidades locales lo hace un elemento de identidad</t>
  </si>
  <si>
    <t>Se incluye para 2021 avanzar con una nueva PIC, por tanto el % pasa de 11 a 22%</t>
  </si>
  <si>
    <t>2. Las coberturas boscosas correspondientes al Bioma Selva húmeda de la Amazonia y Orinoquia, y a los Distritos Biogeográficos Yarí-Mirití (Guyana) y Caguán-Florencia (Amazonia), las cuales presentan un alto nivel de integridad ecológica, por lo que aportan a la conectividad estructural y funcional Andes-Orinoquia-Amazonia y a la prestación de servicios ecosistémicos, especialmente los relacionados con: regulación hídrica, fijación y captura de carbono, prevención y mitigación de riesgos por variabilidad climática regional y por Cambio Climático Global, y la generación de oferta natural demandada por fuera del AP”</t>
  </si>
  <si>
    <t>Se mantienen la PIC del 2020, por tanto el porcentaje se mantendrá en 33% para el año 2021</t>
  </si>
  <si>
    <t>Numerador: No. de VOC/PIC priorizados durante el año en las áreas protegidas con información actualizada proveniente de la investigación (2021)</t>
  </si>
  <si>
    <t>Prácticas tradicionales de las comunidades Wayuu de Bahía Portete asociadas a actividades de pesca y aprovechamiento responsable de recursos hidrobiológicos.</t>
  </si>
  <si>
    <t>Sitios de connotación sagrada, espiritual y de importancia para la conservación, el uso y/o aprovechamiento de las comunidades Wayuu: Islote Amalee (lugar favorito de Pulowi), Juyui (cementerio ancestral), Wayetalu (sitio del Kerraly y Pulowi), Toloin, Merroy, Merroy (Sitio donde habita Pulowi, caladeros de pesca importante), Epirruolu, con sus espacios asociados.</t>
  </si>
  <si>
    <t>Especies y ecosistemas con connotación sagrada, espiritual y de importancia para la conservación, el uso y/o aprovechamiento de las comunidades Wayuu: Kayuushi (Caimán aguja), Sawainru (tortugas marinas: Carey, verde, kanguama), Sot/Shaira (Coral), Junna (manglar), jimoura/rulashi (pastos marinos)</t>
  </si>
  <si>
    <t>Tradiciones, usos y costumbres Wayuu que favorecen la conservación del territorio. (Requiere mayor conocimiento y comprensión)</t>
  </si>
  <si>
    <t>1. Especies y ecosistemas con connotación sagrada, espiritual y de importancia para la conservación, el uso y/o aprovechamiento de las comunidades Wayuu: Kayuushi (Caimán aguja), Sawainru (tortugas marinas: Carey, verde, kanguama), Sot/Shaira (Coral), Junna (manglar), jimoura/rulashi (pastos marinos)</t>
  </si>
  <si>
    <t xml:space="preserve">Providencia (0) </t>
  </si>
  <si>
    <t>1. PIC 2. Sistemas productivos tradicionales, las huertas tradiciónales, la comida tradicional. El conocimiento y manejo
para el sostenimiento de la comida tradicional, las cosechas y de las semillas.
Las ceremonias tradicionales del Kwalama
de los Kággaba y el Tani de los Iku, que se realizan en los Ezuama y Ka’dukwu, con ello se paga, se alimenta y se sanea todo aquello que nace y se reproduce y se
mantienen las cosechas de la comida tanto de las comunidades como de la misma naturaleza. Esto va unido al calendario
cultural del sol, la luna y las constelaciones para el manejo y ordenamiento del Territorio.</t>
  </si>
  <si>
    <t>2. Litoral Arenoso (La Playona, El Playón, Las pequeñas playas del litoral rocoso)</t>
  </si>
  <si>
    <t xml:space="preserve">1. Sistema hidrográfico (ciénagas, caños y áreas inundables)
2. Ecosistema de Manglar
3. Especies ícticas de importancia socioeconómica: El sábalo (Megalops atlanticus), róbalo (Centropomus undecimalis), arenca (Triportheus magdalenae) y barbudo (Cathorops sp).
</t>
  </si>
  <si>
    <t>1. Sistema hidrográfico (ciénagas, caños y áreas inundables)</t>
  </si>
  <si>
    <t>Ciénags (1)- caiman 
Para el 2021 el Santuario se comprometión a continuar con la ficha del VOC Caimán a paritri de informacion que servirá para completar la línea base (de información).  Para el presente año el Santuario no se comprometió a realizar ninguna investigación. Sin embargo, a final de año debe entregar un informe de gestión en la implementación de su portafolio de investigación. Además,el 23 de marzo se realizó una reunión con el profesional temático de investigaciones de la DTCA, para acordar un plan de trabajo relacionado con la implementación del Portafolio de Investigación del AP. Se acordó que se ajustará la propuesta de Portafolio de Investigación existente a partir de los avances obtenidos en el proceso reformulación del Plan de Manejo del AP.</t>
  </si>
  <si>
    <t xml:space="preserve">Corchal (3)- sistema hidrogrpafico, manglr, especies ícticas 
De acuerdo a los alcances establecidos para la vigencia 2021, el área protegida se comprometió a avanzar por investigación con 3 de  los 9 VOC:   Sistema Hidrográfico (Ciénagas, lagunas costeras, caños y canales), Bosque de Manglar y especies ícticas de importancia socioeconómica.  En el caso de Sistema Hidrográfico, el área protegida avanza en el levantamiento de línea base, razón por la cual y debido a la adquisición de equipos técnicos continuará con el levantamiento de información primaria y avanzará en la formulación del diseño de monitoreo. En este sentido, la segunda semana de marzo, se llevó a cabo una salida de campo con el fin de realizar los muestreos correspondientes a cantidad de agua, donde se registraron variables para la obtención de los caudales de entrada de agua dulce de cada caño que alimenta al área protegida como lo es Orinoquito, Rico, Burro y Pablo.  Durante los muestreos, se pudo determinar que la velocidad de ingreso del agua es baja, por lo que el Flujometro que tiene el área protegida para la medición, no cuenta con la precisión adecuada para la medición de esta variable, razón por la cual, las velocidades registradas en todas las verticales demarcadas fueron de 0 m/s, en los cuatro caños muestreados. Asimismo, se realizó el levantamiento batimétrico de la Ciénaga de Pablo y Caño Pablo, donde se registraron un total de 386 y 177 puntos, respectivamente. Finalmente se registraron las condiciones fisicoquímicas del agua tanto de ciénaga de Pablo como de Caño Pablo mediante mediciones in situ con la Sonda Multiparametrica Hanna.  Los datos registrados durante la salida fueron ingresados a las bases de datos del programa Excel con el fin de iniciar su procesamiento y posterior análisis. Para lo anterior, se están terminando de depurar las bases de datos con el fin de programar una capacitación con el SIG de la DTCA  y recibir las instrucciones en el manejo de ARGICs para el cálculo del volumen de los cuerpos de agua y la interpolación de las diferentes variables fisicoquímicas. En el caso de las especies ícticas de importancia socioeconómica, el área protegida para la presente vigencia espera estructurar la información disponible en la ficha de línea de base e igualmente, se proyecta iniciar con la formulación e implementación de un diseño de monitoreo, para lo cual espera articular a las diferentes medidas de manejo que el área viene definiendo, gestionando y ejecutando para la disminución de presiones, como establecimientos de acuerdos de conservación y rehabilitación hídrica de los caños. Durante el primer trimestre, se realizó una capacitación en el manejo del Sistema de Información Pesquera del INVEMAR (SIPEIN), la cual fue dirigida por los técnicos del INVEMAR del 17 al 19 de marzo. Durante la capacitación fue posible conocer el diseño de muestreo, las características y manejo de la herramienta y la nueva versión online del SIPEIN.  En este sentido, para el mes de abril, se espera capacitar al personal del área protegida con el fin iniciar con el levantamiento de información base que permita alimentar las tablas de referencia del sistema, con respecto a artes de pesca y sus características, zonas de pesca, especies capturadas y UEP.  Finalmente, con respecto al Voc Bosque de Manglar, se espera estructurar la información disponible en la ficha de línea de base. En este sentido, durante el primer trimestre se realizó una revisión de la información disponible y se inició con la formulación del documento de diseño de monitoreo del VOC Bosque de Manglar. Se espera articular el diseño de monitoreo a los procesos de restauración que el área protegida se proyecta iniciar durante la vigencia 2021. Para lo anterior, se tiene programada una salida de campo para la tercera semana de abril, con el fin de realizar la identificación in situ en las zonas de influencia de Caño Pablo de las posibles zonas a restaurar, siendo este el primer caño que se proyecta intervenir durante el veranillo de San Juan, proyecto apoyado por KFW. </t>
  </si>
  <si>
    <t>Colorados (4) - bosque seco, paba, mono aullador (Alouatta seniculus), ocelote (Leopardus pardalis) 
El SFF los Colorados avanza en la generación de información proveniente de investigación de los VOC Bosque Seco Tropical-BST, pava congona (Penelope purpurascens), VOC aullador (Alouatta seniculus) y ocelote (Leopardus pardalis). Sobre el VOC BST, se adelanta la caracterización de fauna en el área de influencia del área protegida, del VOC P.  purpurascens, se adelanta la investigación “Programa de conservación para la Pava Congona (P. purpurascens) y el Paujil de Pico Azul (Crax alberti) en el Santuario de Fauna y Flora Los Colorados, San Juan Nepomuceno (Bolívar), sobre la cual se generó la ficha de línea base en la vigencia 2020. Así mismo, se encuentran en desarrollo  los avales de investigación: “Estado de conservación, distribución y tamaño  poblacional de los monos colorados (A. seniculus) en el Santuario de Fauna y Flora los Colorados, San Juan Nepomuceno (Bolívar)” aprobado mediante memorando 20192000005563 del 16 de septiembre de 2019 y “Estado poblacional de la especie L, pardalis  (ocelote) en el Santuario de Fauna y Flora Los Colorados, San Juan Nepomuceno (Bolívar)”, aprobado mediante memorando 20192000005623 del 23 de septiembre de 2019. Al respecto, durante el primer trimestre de 2021 se finalizó el muestreo de cámaras trampa para la detección de ocelote y se avanza en los censos poblacionales de mono aullador, y censo de pava congona, así como en el procesamiento y análisis de datos generados. De la información obtenida y revisión bibliográfica, se documentarán y elaborarán las correspondientes fichas de línea base.</t>
  </si>
  <si>
    <t>CRSB (2): tortugas marinas, lagunas costeras 
Sobre los 5 VOC restantes, se avanzará en dos mas: se alimentará la ficha de torugas y se generará la ficha de línea base a partir de investigación para el VOC lagunas costeras, a partir de la recopilación de información secundaria y el analisis generado en conjunto con la Universidad Industrial de Santander. 
De igual forma, se continua gestionando la generación de proyectos de investigación para aplicar a convocatorias con el fin de conseguir recursos de manera articulada con aliados estrategicos como la Fundación ECOMARES, Universidad de Magdalena, Universidad de Cartagena, Universidad Jorge Tadeo Lozano, CEINER, los cuales aportaran a la actualización del portafolio de investigaciones del área protegida y que sera entregado al igual que el informe de implementación durante el cuarto trimestre.</t>
  </si>
  <si>
    <t xml:space="preserve">Salamanca (3)- colibrí, caimán, tamandúa 
Para el indicador Porcentaje de VOC/PIC con información actualizada proveniente de la investigación, con una meta de 43% (3/7 VOC:colibrí caimán y tamandúa), 
Se avanza en la toma de datos para el registro de la presión por atropellamiento de fauna del VOC Oso hormiguero - Tamandua mexicana el cual se realiza cuatro días a la semana cubriendo la vía Barranquilla – Ciénaga desde el kilómetro 7 al kilómetro 50. Para el VOC Caimán aguja – Crocodylus acutus se elabora ficha de línea base que avanza con información de investigación, se realizaran ajustes al diseño de monitoreo para incluir equipos obtenidos por KFW como las cámaras trampas,  para el VOC Colibrí se avanzó en la realización de reuniones con el equipo de la ONG SELVA para determinar la metodología a utilizar en la toma de datos, programando una salida de campo para la priorización de sitios de muestreo, información que nos permitirá actualizar la ficha de línea base del VOC. </t>
  </si>
  <si>
    <t xml:space="preserve">Macuira (2)- PIC 1 (agua- fauna), PIC 2 (bosque seco-silvopastoril) 
El Parque definió avanzar en el indicador con las fichas de las pic 1 Y 2:  de la PIC2  -formaciones vegetales  con información de bosque seco del arreglo silvopastoril; y de la PIC 1 Formaciones vegetales que contribuyen a los procesos de recarga (agua), que recogeinformación de fauna íctica y carcinologica
El PNN de Macuira, avanza en la toma de información en campo, mediante faenas realizadas en las bateas (pozas) de los territorios Isijo'u y Kajashiwo'u con el fin de registrar la fauna ictica y carcinológica del parque en puntos de muestreos definidos para el sector oriental. 
Por otro lado, se avanzó en el inventario forestal en bosque seco en la parcela de 1 ha donde se imlementará el arreglo silvopastoril en la comunidad de Jalein, sector Tawaira del área protegida.     </t>
  </si>
  <si>
    <t>2. Comunidad de peces amenazados en la cuenca del río Sinú Brycon sinuensi (dorada), Salminus affinis (rubio), Sorubim cuspicaudus (blanquillo), Prochilodus magdalenae (bocachico)
3. Comunidad de grandes mamíferos terrestres en la selva húmeda cuenca del rio Sinú Panthera Onca, Puma concolor, Tapirus terrestris y Tremarctos ornatos Además de especies como lontra longicaudis y Ateles geoffroyi</t>
  </si>
  <si>
    <r>
      <t xml:space="preserve">Paramillo (2) - peces, </t>
    </r>
    <r>
      <rPr>
        <sz val="10"/>
        <rFont val="Arial Narrow"/>
        <family val="2"/>
      </rPr>
      <t>comunidades y poblaciones amenazadas</t>
    </r>
    <r>
      <rPr>
        <sz val="10"/>
        <color rgb="FFFF0000"/>
        <rFont val="Arial Narrow"/>
        <family val="2"/>
      </rPr>
      <t xml:space="preserve"> </t>
    </r>
    <r>
      <rPr>
        <sz val="10"/>
        <color theme="1"/>
        <rFont val="Arial Narrow"/>
        <family val="2"/>
      </rPr>
      <t xml:space="preserve">
Se avanza en la construcción del diseño de monitoreo de recurso pesquero por investigación con la elaboración de documentos asociados que se irán consolidando durante la vigencia 2021 con los aportes que se deriven del ejercicio técnico al interior del AP, de igual forma se espera avanzar con la elaboración del diseño de monitoreo de grandes mamíferos y los documentos asociados que aportan al VOC de especies y comunidades amenazadas, así mismo se avanzó con la construcción de las fichas de los valores objeto de conservación del AP.</t>
    </r>
  </si>
  <si>
    <t xml:space="preserve">Sierra (1) PIC 2 - sistemas productivos...(estado)
Debido a que el Parque tiene una nueva profesional y que además el proceso es en construccion conjunta con indígenas (y por tanto el avance es lento) no se cambiará la meta de 2020 y seguirá en el 2021 como 1 PIC-2 que avanza por investigación , entregando "Ficha de línea base del Bioma  bosque húmedo subandino. como elemento  asociado a la   PIC "Sistemas productivos tradicionales ..." que avanza con información de investigación (estado)." 
 </t>
  </si>
  <si>
    <t xml:space="preserve">Tayrona (1)- PIC 5-(corales y bosque seco)
El Parque definió avanzar en el indicador con elementos de monitoreo de  1 de las 6 PIC definidas en el nuevo plan de manejo en conjunto con los indígenas de la Sierra: PIC  5. Todos los lugares sagrados… y son hábitats de animales y especies únicas (elementos corales y bosque seco),El avance es lento debido al proceso es en construccion conjunta con indígenas.
La toma de datos para avanzar con información actualizada proveniente de la investigación de Bosque seco se realiza una vez al año y la programacion esta establecida para el mes de octubre de 2021. </t>
  </si>
  <si>
    <t>Acandí (1)- Litoral arenoso 
Para esta vigencia, el área protegida se comprometió a formular la ficha técnica del VOC Litoral arenoso, cabe mencionar que esta debe ser formulada conjuntamente con el consejo comunitario COCOMASUR.</t>
  </si>
  <si>
    <t xml:space="preserve">CdProf (0)
El avance en la ficha del VOC corales de profundidad por investigación en 2021 dependerá de que se realice investigación , lo cual es algo que se definirá en un futuro cuando llegue el nuevo profesional.
Durante el primer trimeste se avanzó con la implementación del portafolio de monitoreo en dos lineas: 1) Se sometió la propuesta "Evaluación de la contaminación por microplásticos sobre la comunidad de zooplancton en el Parque Nacional Natural Corales de Profundidad y en el Parque Nacional Natural Los Corales del Rosario y de San Bernardo" entre el PNNCRSB, PNNCPR y la UIS; 2) Se trabaja de la mano con la DTCA para la actualización de avales de investigación del área protegida, debido a que los proyectos activos deben extender su tiempo de implementación. Si bien no se identifica una meta alcanzable para este indicador en el PAA, debido a la salida de la contratista de monitoreo del Parque y la llegada de un nuevo profesional (cuyo perfil temático y experticia aun se desconoce), el Parque realizó un plan de trabajo con la DTCA planteando lo realizable.  </t>
  </si>
  <si>
    <t>Portete (2) - PIC especies y ecosistemas... (pastos), y PIC Sitios... (RHB) 
En la vigencia del 2021 el PNN Bahía Portete Kaurrele avanzará en la elaboración de la ficha con información obtenida de la investigación para la PIC "Especies y ecosistemas con connotación sagrada, espiritual y de importancia para la conservación" específicamente para el elemento Pastos Marinos, así como, para la PIC “Sitios de connotación sagrada, espiritual y de importancia para la conservación, el uso y/o aprovechamiento” con recursos hidrobiológicos.</t>
  </si>
  <si>
    <t>2. Humedales conformados por Lagunas costeras y manantiales.
3. Camarones</t>
  </si>
  <si>
    <r>
      <t xml:space="preserve">Flamencos (2)- humedales , camarones </t>
    </r>
    <r>
      <rPr>
        <sz val="10"/>
        <color rgb="FFFF0000"/>
        <rFont val="Arial Narrow"/>
        <family val="2"/>
      </rPr>
      <t>(A cual VOC asocio el elemento Camarones???)</t>
    </r>
    <r>
      <rPr>
        <sz val="10"/>
        <color theme="1"/>
        <rFont val="Arial Narrow"/>
        <family val="2"/>
      </rPr>
      <t xml:space="preserve">
El SFFF ha avanzado en la definición  en reunión con la DTCA. de la meta en PAA de 2  de los 6 VOC-  humedales y camarones por fichas actualizadas con información a partir de investigación. No se ha podido avanzar más debido a que la contratación del personal salió en marzo
2021-una de las especies de camarones spp (Cachaco o blanco =Litopheneus schmitti; pescado en la laguna. Peneus monodon-invasor. Camaron musichero Farfantepenaeus brevirostris, camaron acanalado -Exhippolysmata oplophoroides; camaron tití marino- Xiphopenaeus kroyeri), los camarones no solo son indicador de rpesion (por la pesca) sino tambien de estado, ya que requieren de conectividades-rio-ciénaga mar para sus ciclos biológicos
fichas compromiso para el último trimetre</t>
    </r>
  </si>
  <si>
    <t>CdProf (0) 
El porcentaje se mantendrá en 100% para el año 2021.</t>
  </si>
  <si>
    <t>CRSB (2): tortugas marinas, lagunas costeras 
Se mantiene el VOC 1 de 2020 y se incluye el VOC 2 para 2021, por tanto el % pasará de 14 a 29% una vez se entreguen las evidencias en diciembre.</t>
  </si>
  <si>
    <t xml:space="preserve">Macuira (2)- PIC 1 (agua- fauna), PIC 2 (bosque seco-silvopastoril) 
Se mantiene la PIC 1 de 2020 y se incluye la PIC 2 para 2021, por tanto el % pasará de 33 a 67% una vez se entreguen las evidencias en diciembre.
</t>
  </si>
  <si>
    <t>Providencia (0) 
No priorizó el indicador</t>
  </si>
  <si>
    <r>
      <t xml:space="preserve">Paramillo (2) - peces, </t>
    </r>
    <r>
      <rPr>
        <sz val="10"/>
        <rFont val="Arial Narrow"/>
        <family val="2"/>
      </rPr>
      <t>comunidades y poblaciones amenazadas</t>
    </r>
    <r>
      <rPr>
        <sz val="10"/>
        <color theme="1"/>
        <rFont val="Arial Narrow"/>
        <family val="2"/>
      </rPr>
      <t xml:space="preserve"> (Los VOC del AP están en ajuste, una vez definidos se ajustará el % y asociación de VOC)
Se incluyen los VOC 2 y 3  para 2021, por tanto el % pasará de 5 a 16% una vez se entreguen las evidencias en diciembre.</t>
    </r>
  </si>
  <si>
    <t>Sierra (1) PIC 2 - sistemas productivos...(estado) 
Se mantiene el VOC del 2020, por tanto el porcentaje se mantendrá en 14% para el año 2021.</t>
  </si>
  <si>
    <t xml:space="preserve">Tayrona (1)- PIC 5-(corales y bosque seco)
Se mantiene el VOC del 2020, por tanto el porcentaje se mantendrá en 17% para el año 2021. </t>
  </si>
  <si>
    <t>Acandí (1)- Litoral arenoso 
Se incluyen el VOC 2 para 2021, por tanto el % pasará de 20 a 40% una vez se entreguen las evidencias en diciembre.</t>
  </si>
  <si>
    <t xml:space="preserve">Ciénags (1)- caiman 
Se mantiene el VOC del 2020, por tanto el porcentaje se mantendrá en 20% para el año 2021. 
</t>
  </si>
  <si>
    <t xml:space="preserve">Corchal (3)- sistema hidrogrpafico, manglr, especies ícticas 
Se mantiene el VOC 1 de 2020 y se incluyen los VOC 2 y 3 para 2021, por tanto el % pasará de 11 a 33% una vez se entreguen las evidencias en diciembre.
</t>
  </si>
  <si>
    <t>Colorados (4) - bosque seco, paba, mono aullador (Alouatta seniculus), ocelote (Leopardus pardalis) 
Se mantiene el VOC 2 de 2020 y se incluyen los VOC 3, 4 y 5 para 2021, por tanto el % pasará de 40 a 100% una vez se entreguen las evidencias en diciembre.</t>
  </si>
  <si>
    <t>Flamencos (2)- humedales , camarones.
Los VOC del AP están en ajuste, una vez definidos se ajustará el % y asociación de VOC.
El AP reporta 6 VOC, ahora bien en el registro de informaciòn se tienen solo 5, dado ello agradezco remitir la informaciòn actualizada de los nombres de los VOC. 
Se incluyen los VOC 2 y 3 para 2021, por tanto el % pasará de 20 a 60% una vez se entreguen las evidencias en diciembre.</t>
  </si>
  <si>
    <t xml:space="preserve">Salamanca (3)- colibrí, caimán, tamandúa
Se mantienen los VOC 1 y 2 de 2020 y se incluye el VOC 3 para 2021, por tanto el % pasará de 29 a 43% una vez se entreguen las evidencias en diciembre. </t>
  </si>
  <si>
    <t>Durante el 2021 el AP avanzará en el 9.1% de sus VOC con información actualizada desde monitoreo (1/11), el cual está representado por el VOC sistemas lenticos y loticos. Para el presente año el Parque Nacional Natural Farallones de Cali identificó entre las investigaciones en curso al interior del área protegida, 1 de ellas para el aporte del presente indicador. La investigación con Expediente AUR 007-2020, titulada “Estudios limnológicos para la central Hidroeléctrica Anchicayá de acuerdo a lo establecido en el numeral 3 Artículo 1 de la Resolución 1193 de 2019 de la ANLA” desarrollada por PROINSA S.A. A la fecha se han realizado 4 salidas de campo por parte de los investigadores al área protegida; se espera que para finales del mes de abril, los investigadores entreguen el primer informe parcial con los datos obtenidos en campo.</t>
  </si>
  <si>
    <t>1. Sistemas lénticos y lóticos</t>
  </si>
  <si>
    <t>Durante el 2021 el PNN Gorgona avanzará en la actulización de información proveniente de investigación en el 24% de sus VOC (6/25), los cuales están representados en los tres VOC asociados a Herpetofauna terrestre y los VOC columna de agua, ecosistema coralino y ensamblaje de especies de uso tradicional.</t>
  </si>
  <si>
    <t xml:space="preserve">Para el año 2021 el SFF Malpelo avanza con el 20% (2/10) con sus VOC proveniente de investigación, representado con la actualización y consolidación de 11 fichas de línea base correspondientes a cinco especies indicadoras del VOC de filtro fino “especies de peces cartilaginosos” (Sphyrna lewini, Carcharhinus falciformis, Carcharhinus galapagensis, Aetobatus laticeps, Triaenodon obesus), más seis especies indicadoras del VOC “especies de peces óseos de la columna de agua” (Lutanus novemfasciatus, Lutjanus argentiventris, Caranx melanpygus, Caranx sexfasciatus, Mycteroperca olfax y dermatolepis dermatolepis). A la fecha se ha avanzado en la construcción de tres fichas de línea base de las especies L. argentiventris, L. novenfasciatus y M. olfax. (ANEXO 1, 2, 3).
Durante el primer semestre del año se espera llevar a cabo una expedición científica, financiada por PNNC en convenio con la universidad del Valle, con el objetivo de explorar los montes submarinos, como sitios estratégicos para los VOC de filtro grueso ambiente pelágico y bentónico del SFF Malpelo y del DNMI Yuruparí-Malpelo. </t>
  </si>
  <si>
    <t xml:space="preserve">No priorizó el indicador
</t>
  </si>
  <si>
    <t xml:space="preserve">1. Especies de peces cartilaginosos (Sphyrna lewini, Carcharhinus falciformis, Carcharhinus galapagensis, Aetobatus laticeps, Triaenodon obesus).
2. Especies de peces óseos de la columna de agua (Lutanus novemfasciatus, Lutjanus argentiventris, Caranx melanpygus, Caranx sexfasciatus, Mycteroperca olfax y dermatolepis dermatolepis). </t>
  </si>
  <si>
    <t>Para el año 2021 el PNN Los Katíos avanzará en el 7% de sus VOC  con información desde investigación, lo cual estará representado en el proyecto Jaguar que se implementará en el segundo semestre de este año.</t>
  </si>
  <si>
    <t>1. Jaguar (Panthera onca)</t>
  </si>
  <si>
    <t xml:space="preserve">Durante el 2021 el PNN Munchique avanza en la consolidación de información proveniente de la unvestigación en el 17% de sus VOC, lo cual esta representado en el VOC aves. Para el primer trimestre se reporta el trabajo de gestión para la elaboración de un artículo científico a partir de los datos del monitoreo de la vegetación de las parcelas de restauración ecológica, con el fin de ser presentado a evaluación para su publicación en una revista de investigación en temas relacionados con la conservación y ecosistemas tropicales. 
Esta gestión consistió en una reunión sostenida entre la profesional de monitoreo, Ana María Maya Girón y el biólogo Jorge Becoche Mosquera, investigador de la Universidad del Cauca, quienes serán los responsables de la elaboración del artículo. </t>
  </si>
  <si>
    <t>1. Ensamblaje de aves</t>
  </si>
  <si>
    <t>Durante el 2021 el PNN Sanquianga avanza el 17% de sus VOC con información actualizada proveniente de investigación, lo cual está representado en dos investigaciones que se llevarán a cabo sobre el VOC playas arenosas y que estarían enfocadas en abordar fenomenos asociados a las tortugas que usas dichos ecosistemas.</t>
  </si>
  <si>
    <t xml:space="preserve">En el año 2021 el PNN Uramba avanza en el 14.2% de sus VOC con información proveniente de investigación, lo cual está representado en la investigación que se desarrollará entre el AP y la DTPA y que se denomina “Condiciones oceanográficas en el PNN Uramba Bahía Málaga durante el evento “La Niña” 2020-2021 </t>
  </si>
  <si>
    <t>1. Sistema pelágico (Columna de agua)</t>
  </si>
  <si>
    <t>El PNN Utría avanzara en el 10% de sus VOCs con información proveniente de la investigación de Fauna y Flora Tradicional.</t>
  </si>
  <si>
    <t>1. Fauna y flora de uso tradicional</t>
  </si>
  <si>
    <t>Se prioriza el VOC 1 para 2021, por tanto el avance quedará en 9 % una vez se entreguen las evidencias en diciembre</t>
  </si>
  <si>
    <t>Se prioriza el VOC 1 para 2021, por tanto el avance quedará en 7 % una vez se entreguen las evidencias en diciembre</t>
  </si>
  <si>
    <t>Es necesario revisar a que voc del AP se relaciona "Ensamblaje de especies de uso tradicional", dado que este no se encuentra en la lista de los VOC del plan de manejo. 
Se priorizan los VOC 1, 2, 3 y 4 para 2021, por tanto el avance quedará en 16 % una vez se entreguen las evidencias en diciembre</t>
  </si>
  <si>
    <t>Se prioriza el VOC 1 para 2021, por tanto el avance quedará en 17 % una vez se entreguen las evidencias en diciembre</t>
  </si>
  <si>
    <t>Es necesario precisar cual VOC es el que se prioriza, con base en la investigación que indica el AP en su reporte. Por ahora se deja "Sistema pelágico", pero corregir según corresponda.
Se prioriza el VOC 1 para 2021, por tanto el avance quedará en 14 % una vez se entreguen las evidencias en diciembre</t>
  </si>
  <si>
    <t>Se prioriza el VOC 1 para 2021, por tanto el avance quedará en 11 % una vez se entreguen las evidencias en diciembre</t>
  </si>
  <si>
    <t>No se encontraron en el drive los anexos 1, 2 y 3 citados como fichas de línea base por el AP. Por favor cargarlos.
Se prioriza los VOC 1 y 2 para 2021, por tanto el avance quedará en 20 % una vez se entreguen las evidencias en diciembre</t>
  </si>
  <si>
    <t xml:space="preserve">Bosque de tierra firme </t>
  </si>
  <si>
    <t xml:space="preserve">Sabanas secas </t>
  </si>
  <si>
    <t>Especies cinegéticas: Danta (Tapirus terrestres), Cerdos de monte (Pecari tajacu y Tayassu pecari), Venados (Mazama americana, Mazama murelia y Odocoileus cariacou) y Tortugas de río Charapa (Podocnemis expansa) y Terecay (P. unifilis).</t>
  </si>
  <si>
    <t>Principales especies o grupo de especies ícticas de consumo por parte de las comunidades locales, que garantizan la seguridad alimentaria.</t>
  </si>
  <si>
    <t>Sitios de importancia cultural para el uso y manejo del territorio y la biodiversidad que se encuentran al interior del Parque.</t>
  </si>
  <si>
    <t>PNN Chingaza VOC 2: 1. Oso andino (Tremarctos ornatus) y 2. Periquito aliamarillo(Pyrrhura calliptera)</t>
  </si>
  <si>
    <t>PNN Sumapaz VOC 2: 1.Paramo y 2. Bosque Húmedo Andino</t>
  </si>
  <si>
    <t xml:space="preserve">PNN Sierra de La Macarena VOC 2: 1. Bosque inundable y 2. Selva Húmeda. </t>
  </si>
  <si>
    <t>PNN El Tuparro VOC 4: 1.Bosques de galería y riparios, 2.Bosque de tierra firme, 3.Especies cinegéticas: Danta (Tapirus terrestres), Cerdos de monte (Pecari tajacu y Tayassu pecari), Venados (Mazama americana, Mazama murelia y Odocoileus cariacou) y Tortugas de río Charapa (Podocnemis expansa) y Terecay (P. unifilis) y 4. Sitios de importancia cultural para el uso y manejo del territorio y la biodiversidad que se encuentran al interior del Parque.</t>
  </si>
  <si>
    <t xml:space="preserve">PNN Cordillera de Los Picachos VOC 1: Río Pato </t>
  </si>
  <si>
    <t xml:space="preserve">1. Oso andino (Tremarctos ornatus) 
2. Periquito aliamarillo(Pyrrhura calliptera)1. Oso Andino
</t>
  </si>
  <si>
    <t>2. Río Pato</t>
  </si>
  <si>
    <t>1. Páramo</t>
  </si>
  <si>
    <t>1.Paramo 
2. Bosque Húmedo Andino</t>
  </si>
  <si>
    <t>1. Especies cinegéticas: Danta (Tapirus terrestres), Cerdos de monte (Pecari tajacu y Tayassu pecari), Venados (Mazama americana, Mazama murelia y Odocoileus cariacou) y Tortugas de río Charapa (Podocnemis expansa) y Terecay (P. unifilis)</t>
  </si>
  <si>
    <t>1.Especies cinegéticas: Danta (Tapirus terrestres), Cerdos de monte (Pecari tajacu y Tayassu pecari), Venados (Mazama americana, Mazama murelia y Odocoileus cariacou) y Tortugas de río Charapa (Podocnemis expansa) y Terecay (P. unifilis) 
2. Bosques de galería y riparios
3. Bosque de tierra firme
4.Sitios de importancia cultural para el uso y manejo del territorio y la biodiversidad que se encuentran al interior del Parque.</t>
  </si>
  <si>
    <t xml:space="preserve">Se mantienen los VOC 1 y 2 del 2020, por tanto el porcentaje se mantendrá en 33% para el año 2021. </t>
  </si>
  <si>
    <t>Se mantiene el VOC 1 de 2020 y se incluye el VOC 2 para 2021, por tanto el % pasará de 17 a 33% una vez se entreguen las evidencias en diciembre.</t>
  </si>
  <si>
    <t xml:space="preserve">Se mantienen los VOC 1 y 2 del 2020, por tanto el porcentaje se mantendrá en 40% para el año 2021. </t>
  </si>
  <si>
    <t>Se mantiene el VOC 1 de 2020 y se incluye el VOC 2 para 2021, por tanto el % pasará de 25 a 50% una vez se entreguen las evidencias en diciembre.</t>
  </si>
  <si>
    <t>El porcentaje se mantendrá en 100% para el año 2021, dado que en 2020 el AP priorizó sus dos VOC.</t>
  </si>
  <si>
    <t>Se mantiene el VOC 1 de 2020 y se incluyen los VOC 2, 3 y 4 para 2021, por tanto el % pasará de 11 a 44% una vez se entreguen las evidencias en diciembre.</t>
  </si>
  <si>
    <t>Queda pendiente para el trimestre II</t>
  </si>
  <si>
    <t>Se adelanta labores de investigación sobre el conflicto oso - hombre con el acopañamiento de WCS.</t>
  </si>
  <si>
    <t>Se avanza en la revisión de la información con la que cuenta el área protegida frente a las investigaciones que se han realizado y están relacionadas con el ecosistema de Páramo. Los avances de este indicador se reportarán en el segundo trimestre de 2021.</t>
  </si>
  <si>
    <t>Hasta el momento se ha realizado una reunión la profesional de monitoreo de la DTAO (Anexo: listado de asistencia), para coordinar las acciones a seguir. Se tiene programada una reunión con WCS para el día 7 de Abril, en donde se retomaran las acciones priorizadas y expuestas en el programa de monitoreo del área protegida.</t>
  </si>
  <si>
    <t>El reporte para este indicador se iniciará el tercer trimestre con sus respectivas evidencias.</t>
  </si>
  <si>
    <t>No priorizó en 2020</t>
  </si>
  <si>
    <t>En el avance descriptivo no se escribe nada, es necesario aclarar si se prioriza o no el indicador y en caso de priorizar listar los voc priorizados</t>
  </si>
  <si>
    <t>Es necesario dar claridad sobre los VOC que se priorizan para el indicador durante el 2021.</t>
  </si>
  <si>
    <t>Se presenta un avance sobre las acciones de monitoreo realizadas, ahora bien como lo requiere la hoja metodológica es necesario dar claridad sobre los VOC que se priorizan para el indicador durante el 2021.</t>
  </si>
  <si>
    <t>No escriben nada</t>
  </si>
  <si>
    <t>Calculo</t>
  </si>
  <si>
    <t>Total</t>
  </si>
  <si>
    <t>Avances trimestre II - 2021</t>
  </si>
  <si>
    <t>Observaciones Trimestre 2 - 2021</t>
  </si>
  <si>
    <t xml:space="preserve">solicitó modificar la meta de este indicador de 3 a 2 VOC filtro grueso a través del memorando 20215160009563 quedando priorizados los siguientes VOC “Bosque subandino en montaña fluvio erosional” y “Bosque basal en montaña fluvio erosional” a través del elemento flora. Realizó seguimiento al Convenio Marco ° 031 de 2017 entre la DTAM y Uniamazonía, y priorizó plan de trabajo 2021 con el AP. Realizó seguimiento al aval de investigación (memorando 20182200004943) y aprobó el Portafolio de Investigación por la SGM. </t>
  </si>
  <si>
    <t xml:space="preserve">priorizó 1 PIC “Recursos forestales importantes para la biodiversidad y para su uso, asociados a las cuencas Amacayacu, Matamatá, Cotuhé y Purité” a través del elemento vegetación con el trabajo que se ha venido desarrollando en la Parcela permanente con el SINCHI y la UNAL. El AP con el apoyo de la profesional de gestión de conocimiento precisó los indicadores de las hojas metodológicas para especies maderables de uso por las comunidades indígenas y ajustó formato del perfil de investigación para la solicitud de aval y dar continuidad al trabajo de la megaparcela. </t>
  </si>
  <si>
    <t>No activaron el indicador</t>
  </si>
  <si>
    <t xml:space="preserve">priorizó 1 PIC “Poblaciones de palmas de importancia cultural y relaciones ecológicas como proveedoras de alimento, medicina, materiales para construcción y artesanías para los pueblos Kichwa, Múrui, Siona, Coreguaje y mestizo amazónicos y que proporcionan alimento a las especies de fauna, además de actuar como elementos que aportan a la regulación hídrica del complejo lagunar del área protegida” a través del elemento Palmas. Avanzó con documentación bibliográfica y generación de línea base a partir de consulta local con los enlaces de los cuatros pueblos indígenas del AP donde se identificó las especies de palmas más utilizadas, de importancia espiritual y su categoría de amenaza. </t>
  </si>
  <si>
    <t xml:space="preserve">priorizó 1 PIC “Ecosistemas estratégicos que representan las condiciones actuales y óptimas del bosque en pie y del funcionamiento de las redes hídricas” a través del elemento de filtro fino aves para actualizar información. Avanzó en lo siguiente: a) Construcción de una primer propuesta de diseño metodológico para monitoreo de Aves en el PNN Río Puré, con apoyo del equipo del área protegida y la DTAM. b) Avanzó en la sistematización del inventario de aves del área protegida, bajo la estructura de datos institucional y con información proveniente de años anteriores con ACT- Colombia. </t>
  </si>
  <si>
    <t xml:space="preserve">priorizó avanzar con 2 PIC “La Serranía de Chiribiquete, que corresponde a remanentes del Escudo Guayanés -siendo el principal referente nacional y regional del AP, sobre la cual existen intereses de diferentes entidades para generar conocimiento por su potencial de endemismos, representatividad y por hacer parte de la Tradición Cultural Chiribiquete, y cuya apropiación como hito geográfico en el territorio por parte de comunidades locales lo hace un elemento de identidad” y “Las coberturas boscosas correspondientes al Bioma Selva húmeda de la Amazonia y Orinoquia, y a los Distritos Biogeográficos Yarí-Mirití (Guyana) y Caguán-Florencia (Amazonia), las cuales presentan un alto nivel de integridad ecológica, por lo que aportan a la conectividad estructural y funcional Andes-Orinoquia-Amazonia y a la prestación de servicios ecosistémicos, especialmente los relacionados con: regulación hídrica, fijación y captura de carbono, prevención y mitigación de riesgos por variabilidad climática regional y por Cambio Climático Global, y la generación de oferta natural demandada por fuera del AP” a través del elemento fauna. Con el apoyo de la SZF avanzó en la consolidación de la línea base de fauna, por medio de la revisión y unificación de los registros de biodiversidad del AP. A la fecha se tiene un total de 1.138 especies de fauna, distribuidas en 209 especies de mariposas, 60 especies de reptiles, 57 de anfibios, 492 de aves, 82 de mamíferos y 238 especies de peces. </t>
  </si>
  <si>
    <t>No activaron este indicador</t>
  </si>
  <si>
    <t xml:space="preserve">No activó meta. El AP avanzó en la consolidación propuesta del Protocolo de Generación de Conocimiento para terceros del PNNYAP el cual fue retroalimentada por la DTAM. </t>
  </si>
  <si>
    <t xml:space="preserve">No activó meta. Las actividades de gestión de conocimiento en el marco de la agenda temática siguen suspendidas. El proyecto de aprobado National Geographic continúan supeditados a la definición por parte NC y la DTAM de los ajustes a la resolución 0490 y a la aprobación del convenio con los resguardos indígenas. </t>
  </si>
  <si>
    <t xml:space="preserve">priorizó 1 PIC “Yagé (Banisteriopsis Caapi), Yagé Uco (Diplotherys cabrerana), Yoco (Paulinia yoco), Tigre (Panthera onca), Boa (Boa constrictor), Pantera (Panthera onca) y Guacamaya (Ara spp.) como seres naturales que son la conexión entre lo espiritual y lo natural dentro de la espiritualidad en la cultura del Yagé, presentes en los bosques húmedos tropicales del SF PMOIA” a través del elemento plantas medicinales. El AP realizó talleres para fortalecer las capacidades del equipo para el reconocimiento, registro y toma de datos de plantas medicinales en campo. Acordó realizar piloto de monitoreo con cámaras trampa utilizando la plataforma Wildlife Insights con WCS en el marco del proyecto con ASL, se contemplan actividades de campo para octubre del 2021. Para el II semestre se realizará la investigación: “Inventario de las plantas medicinales de la parcela permanente del SF” y el "Inventario de plantas de la zona de restauración cultural". Adicionalmente, se avanzará en la colecta de plantas medicinales y talleres con el grupo de abuelas y seguidoras de la medicina tradicional de los Resguardos Yarinal, Santa Rosa y Afilado </t>
  </si>
  <si>
    <t xml:space="preserve">2. Bosque subandino en montaña fluvio erosional
3. Bosque basal en montaña fluvio erosional
</t>
  </si>
  <si>
    <t>Se mantienen la PIC del 2020, por tanto el porcentaje se mantendrá en 17% para el año 2021.  Se registran avances en la gestión de investigación con SINCHI y en artiulación con la DTAM.</t>
  </si>
  <si>
    <t>Se mantienen dos de las 3 PIC del 2020, por tanto el porcentaje se mantendrá en 75% para el año 2021. Se registran avances en la gestión de investigación con la UniAmazonía.</t>
  </si>
  <si>
    <t>No ha priorizado el indicador por tanto el porcentaje de avance a la fecha se mantiene en 0%</t>
  </si>
  <si>
    <t>Se incluye para 2021 una PIC, por tanto el % pasa de 0 a 20%. Se avanza en el conocimiento de las palmas a apartir de revisión y biblográfica y trabajo con las comunidades locales,</t>
  </si>
  <si>
    <t>Se incluye para 2021 avanzar con la PIC 2, por tanto el % pasa de 20% a 40%. Se avanza en la consolidación de información para aves y su diseño de monitoreo.</t>
  </si>
  <si>
    <t>Se incluye para 2021 avanzar con la PIC 2, por tanto el % pasa de 11% a 22%. Se avanza en la consolidació de información de listados de especies para fauna.</t>
  </si>
  <si>
    <t xml:space="preserve">No activaron este indicador. El PNNSCHAW no generó plan de trabajo debido a que no cuenta con profesional que asuma la línea de investigación y monitoreo.  </t>
  </si>
  <si>
    <t>No ha priorizado el indicador por tanto el porcentaje de avance a la fecha es de 0%. No cuenta con profesional que apoye acciones de investigación y monitoreo.</t>
  </si>
  <si>
    <t>No ha priorizado el indicador por tanto el porcentaje de avance a la fecha es de 0%. Avanza en la generación de un protocolo de generación de conocimiento.</t>
  </si>
  <si>
    <t>Se mantienen la PIC del 2020, por tanto el porcentaje se mantendrá en 33% para el año 2021. Se avanza en la capacitación y consolidación de información de plantas medicinales, así mismo se prevé una investigación de mamíferos con cámaras trampa.</t>
  </si>
  <si>
    <t>No. VOC/PIC 2021</t>
  </si>
  <si>
    <t>1. Oso andino (Tremarctos ornatus) 
2. Periquito aliamarillo (Pyrrhura calliptera)</t>
  </si>
  <si>
    <t>xx dos rojitas.</t>
  </si>
  <si>
    <t>xxxx rojitas.</t>
  </si>
  <si>
    <t>En la medida que el medio de verificación por parte de la DTAN es anual, para este segundo trimestre cinco (5) áreas protegidas de la DTAN, aportan para este indicador y se reportan avances que consisten en la generación de actividades en el marco del trámite de avales de investigación, permios, desarrollo de investigaciones y gestión de investigaciones, en la implementación de los portafolios de proyectos de las AP de la DTAN.  para la vigencia 2021 se ha generado información proveniente de los avances de las investigaciones con permiso y los avales de investigación, que reposan en los respectivos anexos en el drive.</t>
  </si>
  <si>
    <t>En este indicador de estableció la meta de un VOC priorizado, el cual corresponde a la familia Lauraceae, que según el trabajo adelantado en 2020, se encuentra en el establecimiento de línea base de supervivencia de plantines alrededor de árboles padrotes, como inicio para el estudio 
de la dinámica poblacional; sin embargo para este VOC se debe desarrollar a mayor profundidad el diseño de monitoreo, lo cual se ve restringido si el parque no cuenta con un profesional en la materia y en la Dirección Territorial no hay disponibilidad de un profesional temático que pueda oriental técnicamente. 
Para el primer trimestre del año no se han presentado avances en dicha línea, a partir del mes de abril se retomará la actividad de búsqueda de individuos fértiles para facilitar la toma de muestras para identificación taxonómica, y la revisión del diseño de monitoreo para hacer seguimiento a las parcelas de plantinas establecidas en el 2020</t>
  </si>
  <si>
    <t>N/A</t>
  </si>
  <si>
    <t>Para dar inicio a este análisis, el Santuario de Fauna y Flora Guanentá Alto Río Fonce, el Santuario de Fauna y Flora Iguaque, el Área Natural Única Los Estoraques, el Parque Nacional Natural Pisba y el Parque Nacional Natural Tamá,  requieren contratar los  servicios de análisis físico, químico y microbiológico de los sitios de muestreo localizados dentro y fuera de las Áreas Protegidas que se describen en el punto 3.2, con el fin de poder determinar la diferencia entre la calidad de agua
que ingresa y sale de su área de influencia; para ello se requiere de un laboratorio debidamente acreditado ante el IDEAM que realice este tipo de análisis físico, químico y microbiológico de agua superficial, y lleve el seguimiento de su monitoreo, prevención y control de riesgos. Lo anterior en cumplimiento de lo establecido en el artículo 2.2.8.9.1.5 del Decreto 1076 de 2015 “Por medio del cual se expide el Decreto Único Reglamentario del Sector Ambiente y Desarrollo Sostenible”. 
Para ello el laboratorio deberá estar dotado con una infraestructura locativa e instrumental que abarque las diferentes técnicas analíticas, que le permita al área protegida garantizar que la información sea oportuna y confiable y deberá contar con experiencia en este tipo de estudios.</t>
  </si>
  <si>
    <t>Banco de semillas del IAvH: La coordinadora del banco de semillas del IAvH Jeniffer Viviana Díaz Rodríguez, hizo parte de la salida de campo del investigador Parra. A raíz de ese acompañamiento ella hizo contacto con el equipo para buscar articulación de trabajo.
Así que se hizo una reunión con la profesional del Santuario, donde Jeniffer expuso el interés por los procesos de producción de material vegetal nativo que se llevan a cabo en Carrizal y su apoyo para sistematizar el proceso del vivero con fines de publicar, ya que no hay mucha información del trabajo de viverismo con plantas nativas de bosque andino</t>
  </si>
  <si>
    <t>Para el Santuario el avance para este indicador, consiste en el levantamiento de línea base de información, proveniente de las investigaciones, aforos realizados corresponden a las fuentes hídricas geográficamente más cercanas a la sede administrativa carrizal que son Rio Cane, Quebradas Chaina y Mamarramos, información proveniente de recolección de información de línea base de investigación con academia, para inventario de orquídeas. Otro avance consiste en elaboración del documento del proyecto, quedando temas muy puntuales. El santuario realizó recorridos por senderos del AP para observar y fotografíar especímenes de orquídeas, con el fin de identificarlas y avanzar en el levantamiento de la línea base de orquídeas. También se realizó el montaje de un ensayo de propagación con bulbos maduros de la especie E. secundum y muestras de sustrato colectados en Chaina.</t>
  </si>
  <si>
    <t>El AP realiza actividades en el marco de la implementación del Portafolio de Proyectos de Investigación del Parque Nacional Natural Pisba. Las actividades adelantadas corresponden a las necesarias para adelantar la gestión de avales, permisos de investigación, así como las actividades relacionadas con las salidas de campo en el marco del desarrollo y acompañamiento de los permisos de investigación en desarrollo (investigación con grandes mamíferos), de la misma manera para este segundo trimestre se ontuvo permisos de investigación en Factores de emisión de Gases de Efecto Invernadero (GEI) y potencial de mitigación del Cambio Climático de los ecosistemas de Páramo en Colombia.</t>
  </si>
  <si>
    <t>En relación al presente indicador, las posibles investigaciones a desarrollarse durante la vigencia 2021 y que tienen relación con aportar información para los VOC del área protegida, son las investigaciones tituladas “Estrategia de propagación y documentación participativa de dos especies maderables nativas de la Serranía de los Yariguíes” y “Expedición biótica a los ecosistemas de páramo y selva húmeda del PNN Serranía de los Yariguies”, a realizarse por parte de una estudiante de biología de la Universidad Industrial de Santander e investigadores del Instituto Alexander von Humboldt, respectivamente. La primera investigación mencionada, podría aportar información específica relacionada con los VOC Aniba perutilis y Caryodapnopsis burgeri y la segunda investigación podría aportar información referente a los VOC ecosistemas páramo y selva húmeda tropical. Para este segundo trimestre fue ajustada la propuesta de investigación relacionada con las especies maderables y fue aprobado el respectivo aval de investigación.</t>
  </si>
  <si>
    <t>En el marco de la implementación del programa nacional de conservación de frailejones, el Parque Nacional Natural Tamá continúa generando información línea base de este VOC sistema, a través de la aplicación del  “Protocolo para la generación de información de Línea Base del VOC sistema Frailejones en los Parques Nacionales y su zona de influencia”.  Se espera en el presente año 2021 avanzar en la priorización de la(s) especies de frailejones para la implementación del programa de monitoreo del 
área protegida, lo anterior con apoyo de los profesionales temáticos del Nivel Central y Territorial. 
VOC Cuenca Alta del río Táchira: durante este trimestre se sigue con la toma de niveles diarios de la regleta limnimetrica ubicada sobre el río Táchira, también con la toma de datos del neblinometro ubicado dentro de esta misma microcuenca. Adicionalmente es han realizado aforos en el sector norte y centro del AP a las corrientes de agua (quebradas y ríos) se proyecta realizar los aforos en las dos temporadas (seca y lluviosa)  
con el fin de obtener un estimado de cantidad de agua que produce el parque.   Para el año 2021 el Parque Nacional Natural Tamá espera continuar con el monitoreo del VOC recurso hídrico. (Se debe esperar la reunión de planeación con la DTAN para definir a cuál VOC se le genera este año la información proveniente del monitoreo, ya que según se comentó no podría ser el mismo del año pasado)</t>
  </si>
  <si>
    <t>El AP realiza actividades en el marco de la implementación del Portafolio de Proyectos de Investigación del Parque Nacional Natural Tamá. Durante el primer semestre del año 2021 se realizaron 2 jornadas de socialización del portafolio de proyectos de investigación del AP a la Universidad Francisco de Paula Santander - UFPS, específicamente a los estudiantes de las carreras de Ingeniería ambiental, licenciatura en Biología y Ciencias Sociales, así como a los profesores y directores de grupos de investigación.</t>
  </si>
  <si>
    <t>1. Polylepis quadrijuga (coloradito)
2. Especies de la Subtribu Espeletiinae (frailejones)</t>
  </si>
  <si>
    <t>1. Grupo de frailejones (subtribu Espeletiinae, familia Asteracea)
2. Recurso hídrico, asociado a las microcuencas: Iguaque y La Colorada,al interior del Santuario</t>
  </si>
  <si>
    <t>Especies de peces de consumo por las comunidades del Pueblo Barí y los pobladores de la Cuenca Baja del Río Catatumbo.</t>
  </si>
  <si>
    <t>Sub Zonas Hidrograficas (SZH) y Sistemas Ecológicos Representativos (SER)</t>
  </si>
  <si>
    <t xml:space="preserve">Comunidad de peces amenazados en la cuenca del río Sinú </t>
  </si>
  <si>
    <t>Comunidades y Poblaciones amenazadas de Mamíferos y Aves caminadoras</t>
  </si>
  <si>
    <t>Valores culturales representativos del pueblo Embera</t>
  </si>
  <si>
    <t>PIC 3. Espacios sagrados y elementos sagrados, tales como terrazas, tumas, piedras y rocas.</t>
  </si>
  <si>
    <t>PIC 5. Sistema de conocimiento ancestral. 
Todos los lugares sagrados que son montañas, cerros, valles, praderas naturales y bosques que albergan una gran diversidad y son hábitats de animales y especies únicas, razón por la que los pueblos indígenas conocen y manejan muchos sitios y espacios sagrados en los cerros, desde su base hasta la cima, y cada uno de esos lugares, son las casas de las comunidades vegetales, animales y de toda la naturaleza que allí habita. Las conexiones entre cerros de dan en los cursos de agua, desde las cumbres nevadas hasta el mar, pasando por las diferentes zonas climáticas.  Son prioritarios los lugares sagrados de árboles y plantas que son primigenios de los demás de su familia porque allí se encuentra el banco de semillas, también los sitios sagrados de mamíferos, aves, anfibios, insectos y reptiles, que son los principales indicadores del bienestar o perturbación del espacio, de la vegetación, del agua, de la tierra, de las variables del clima y de las personas. Y también nos señalan las medidas que se deben tomar frente a los riesgos y daños que se estén generando a nivel ambiental, cultural y espiritual.</t>
  </si>
  <si>
    <t>Mamíferos (manatí, mono aullador, nutria y ponche) y valores históricos y mitológicos (conchales).</t>
  </si>
  <si>
    <t>Camarón</t>
  </si>
  <si>
    <t>Valor cultural…</t>
  </si>
  <si>
    <t xml:space="preserve">Ciénaga (1)- caimán (2020 y 2021).
En 2020 se avanza con VOC caimán, y por ser el indicador acumulado, se tiene como base ese 16.7% logrado el año pasado (celda 5CM), que se mantendrá todo el 2021. 
A 30 de mayo del 2021,el Santuario viene avanzando en la generación de línea base del VOC Crocodylus acutus, a partir de investigación. Para ello se ha articulado con los investigadores de la Universidad de Ibagué y de la Corporación NaturalSIG. Durante el segundo trimestre del año el equipo del Santuario participó en una reunión de socialización de los avances del proyecto sobre genética de Crocodílidos liderado por la Universidad de Ibagué y NaturalSIG, donde también se resolvieron dudas sobre la técnica para la toma de material genético en campo. Además, se vienen coordinando la logistica para realizar una jornada de capacitación teórico práctica en el marco de dicho proyecto. Además, con el equipo operativo del Santuario se acordó realizar una revisión de los avistamientos rralizados durante los recorridos de P, V y C. 
La información resultante se incluirá en la ficha del VOC que se entregará en el último trimestre del PAA. </t>
  </si>
  <si>
    <t xml:space="preserve">Corchal (3)- sistema hidrográfico (2020 y 2021), manglar y especies ícticas (2021).
De acuerdo a los alcances establecidos para la vigencia 2021, el área protegida se comprometió a avanzar por investigacon con tres VOC : 1) bosque de manglar, 2) Sistema hidrográfico (ciénagas, caños y áreas inundables) y 3) Especies ícticas de importancia socioeconómica: El sábalo (Megalops atlanticus), róbalo (Centropomus undecimalis), arenca (Triportheus magdalenae) y barbudo (Cathorops sp).
  Dado que el indicador es acumulado, se parte del avance del 2020 el cual fue 1/9 (=11%) que se tiene de inicio en 2021 y que se registra en la celda 5DK. Como la meta es anual,se subirá al 33% cuando se entreguen las tres fichas actualizadas en el último trimestre del PAA.
 VOC Bosque de Manglar: Durante abril y mayo se realizaron salidas de campo con el fin de hacer un reconocimiento y caracterización general (Variables fisicoquímicas, nivel freático, vegetación presente, estado de la vegetación, entre otras características) de zonas degradas de cobertura de manglar y corcho en la zona de influencia de Caño Pablo y Caño Burro, con el fin de tener criterios de selección para su elección o no, como zona a restaurar, e implementar el diseño de monitoreo de factores ambientales y biológicos de los manglares, que permitirá la evaluación antes, durante y después de las acciones de restauración. Por otro lado, y con el fin de reconocer el estado actual de las coberturas de manglar y corcho en el área de influencia de Caño Pablo, Caño Burro/Portobello y Ciénaga de Pablo, se realizaron sobrevuelos libres con Drone (con apoyo del Parque Corales y el técnico a cargo) siguiendo el curso de los caños y su zona de influencia, se hicieron tomas fotográfícas y de video, donde se pudo apreciar el grado real de afectación de las coberturas vegetales en el área protegida, información que servirá como base para el seguimiento del estado de las coberturas una vez se inicien las acciones de restauración. Cabe mencionar que para implementar el diseño de monitoreo de este VOC articulado a las acciones de restauración ecológica, el área requiere de insumos y materiales indispensables para el establecimiento de las parcelas permanentes, lo cual se carece en estos momentos por tema presupuestal. Se han logrado conseguir algunos insumos básicos gracias a la cooperación de aliados externos, con los que se iniciará la implementación de algunas parcelas, sin embargo, es necesario la adquisición de los materiales y equipos para el montaje total de parcelas con el fin de tener la misma temporalidad y número de muestreos, situación que en estos momentos es una limitante. 
 VOC Sistema Hidrográfico: Se realizó levantamiento batimétrico y fisicoquímica de los caños Pablo y Burro, información que aportará a la base técnica para definir algunos criterios dentro de los procesos de restauración que adelanta el área actualmente. Igualmente, con el apoyo de Viviana Urrea, encargada del tema de Recurso Hídrico en la SGM-GPM, se realizó revisión a los equipos con los que cuenta el área protegida para el monitoreo del agua y de la información registrada por el área en cuanto a los indicadores propuestos para el monitoreo del VOC Sistema Hidrográfico y el diagnóstico del agua. Con esto se validó el funcionamiento de tres equipos y se realizaron observaciones y sugerencias sobre los equipos. Como parte de esta revisión y de acuerdo a los últimos resultados de los monitoreos, específicamente de caudales, se determina que el área carece de un equipo con los componentes necesarios para una medición confiable de la velocidad del flujo (marcaciones centimétricas en la varilla y sistema que permita la ubicación de la hélice en cualquier punto de la varilla). Se concluye que el equipo actual no es el adecuado para la medición del flujo en el área protegida. Por otro lado, de acuerdo a la temporalidad establecida para el seguimiento de algunas condiciones fisicoquímicas y morfométricas de los cuerpos de agua que hacen parte del área protegida, se realizaron salidas de campo con el fin de hacer levantamiento batimétrico y fisicoquímico de las ciénagas Pablo, Escuadra, Mohotes, Morelos y Bajitos. Los datos registrados fueron ingresados a la base de datos creada en el software Excel para su posterior procesamiento y análisis. 
 Adicionalmente, el grupo de SIG de la DTCA realizó una capacitación en el manejo de diferentes softwares, donde fue incluido el manejo de la herramienta ARCGIS PRO para la creación de modelos de interpolación y cálculo del volumen de los cuerpos de agua. A partir de esta capacitación se realizarán los cursos gratuitos con los que cuenta parques para un mejor entrenamiento en estas herramientas y posterior procesamiento de la información para el cálculo de indicador de la relación área/volumen. 
 VOC Peces de importancia socioeconómica: Debido a que en el periodo actual el área protegida viene implementando diversas acciones de manejo para la disminución de presiones como lo son; rehabilitación de caños, restauración de coberturas vegetales (manglar y corcho) donde se articulan diferentes acuerdos de conservación, se hace necesario conocer si dichas acciones influyen en el estado y presion de los recursos hidrobiológicos, en especial los peces, y se convierten en indicadores de monitoreo. Por lo anterior, se viene estructurando la línea base que sirva para alimentar las tablas de referencia del Sistema de Información Pesquera del Sipein On Line, herramienta que será utilizada para el monitoreo de la presión por pesca en el área protegida y su zona de influencia. En este sentido, desde el mes de abril y mayo, se realizó el levantamiento de línea base de la Unidades Económicas de Pesca en dos de los tres puertos de desembarco susceptibles de ser monitoreados, como lo son Labarcé y San Antonio, debido a que hacen parte de las tres comunidades de la zona de influencia del Santuario, quienes son los que ejercen mayor presión por pesca en el área protegida. Adicionalmente, se inició con la revisión de información disponible para la formulación de la ficha de línea base del VOC de filtro fino Peces de Importancia Socioeconómica, donde se adelantaron algunos componentes como; descripción, estado de conservación, presiones que inciden sobre el VOC, documentos generados desde la implementación del portafolio de proyectos de investigación.  </t>
  </si>
  <si>
    <t xml:space="preserve">Colorados (4) - carreto (2020), paba (2020 y 2021) , mono aullador y ocelote (2021) 
El SFF los Colorados trae de 2020 las ficha de VOC carreto y pava congona (2/5 = 40%) que avanzó con la generación de información proveniente de investigación; en 2021 se suman 2 VOC mono aullador (Alouatta seniculus) y ocelote (Leopardus pardalis). Por tanto se tendría a 2021 avance de 4/5 (=80%)
 Para este indicador la periodicidad de reporte es anual, sin embargo, se realizan reportes de avances trimestrales, atendiendo a las indicaciones de Planeación del Nivel Central.
 En el segundo trimestre, se avanzó en la generación de información proveniente de investigación de la VOC pava congona (Penelope purpurascens), aullador (Alouatta seniculus) y ocelote (Leopardus pardalis), en el marco de avales de investigación aprobados por la SGM y que se adelantan en articulación con la Fundación Herencia Ambiental Caribe, La Fundación Botánica y Zoológica de Barranquilla , ante lo cual, durante el primer semestre de 2021, se culminaron con los muestreos establecidos para cada uno de los VOC, finalizando la fase de campo para el L. pardalis en el mes de febrero, de A. seniculus en el mes de mayo y para P. purpurascens en el mes de junio. Recientemente se adelantan actividades dirigidas a la organización de la información para su posterior análisis, de igual manera se adelantan la construcción de las fichas de línea base de los VOC A. seniculus, y L. pardalis, a partir de la recopilación de información bibliográfica y los informes parciales generados.
 </t>
  </si>
  <si>
    <t xml:space="preserve">CRSB (3): tortugas marinas (2020), lagunas costeras y arrecifes de coral (2021) 
El área protegida cuenta con 7 VOC y para atender el indicador en 2021, la ficha del VOC corales recibirá información por investigacion que realiza el parque e investigadores. Además se elborará la ficha para el VOC lagunas costeras.
 Dado que el indicador es acumulado, se resalta el avance del 2020 con el VOC tortugas marinas (1/7= 14% que viene del 2020), que sumado a los dos VOC que se trabajan en 2021, da un total de 3/7 (= 42.9%) que se validará en el último trimestre del PAA con las fichas actualizadas de corales y lagunas costeras 
 Para avanzar en la ficha del VOC lagunas costeras se está recopilando informacion generada por la Univesidad Industrial de Santander, proveniente de unas muestras de plancton colectadas en 2016 y 2017 (enviadas en 2019) en el marco de un proceso en construcción- Además se tienen insumos en el libro Entorno Ambiental publicado por el Parque. Con relacion al VOC corales la ficha se complementará con información proveniente de avales.  </t>
  </si>
  <si>
    <t xml:space="preserve">Flamencos (3)- mosaico vegetacion seca (2020), humedales y camarones (2021) 
El SFFF ha avanzado en la definición  en reunión con la DTCA. de la meta en PAA de 2  de los 6 VOC-  humedales y camarones por fichas actualizadas con información a partir de investigación. Esto sumado al VOC Mosaico de vegetación seca y riparia, que el SFFF realizó en 2020 hace que el valor real de VOC que avanzan por investigación sean 3/6 (=50%), ya que el indicador es acumulado. Este valor no se ha ajustado en el PAA 2021 y se realizará la solicitud correspondiente por ORFEO.
 A final de 2021 se deberá tener  el 50% (correspondiente a Mosaico de vegetación seca y riparia/2020 + humedales y camarones /2021 =50%) entregando las fichas de humedales y camarones en el último trimestre del PAA 2021.
En esta vigencia (abril-junio) se adelanta la revisión bibliográfica, la cual debe serguir avanzandoen el siguiente trimestre. 
Se  continúo con la recolección de datos del proyecto de Caracterización de la Avifauna del Santuario. También se adelantaron gestiones con la corporación Tepiapa, con el fin de realizar un aval de investigación para el proyecto denominado Caracterización de la playa de Camarones ubicada en el SFF Flamencos durante la época de anidación de tortugas marinas en los meses de junio y julio del año 2021, este aún se encuentra en evaluación por parte del SGM. </t>
  </si>
  <si>
    <t>Salamanca (3)- colibrí, (2020), caimán (2021), tamandúa (2020 y 2021) 
Para el segundo trimestre se avanza en el levantamiento de línea base del VOC Tamanduá mexicana teniendo en cuenta el indicador de presión por atropellamiento de fauna, tomado registros semanales durante todo el año. 
Para el VOC Crocodylus acutus, se han realizado reuniones con los asesores científicos Sergio Balaguera, Nidia Farfan, Profesional de la DTCA, Profesional de fauna silvestre del NC, Zoológico de Barranquilla y Profesionales de la VIPIS para revisar y coordinar las siguientes fases del proyecto. 
Se realizó taller teórico practico en el marco del levantamiento de línea base de la investigación “CARACTERIZACIÓN GENÉTICA DE LAS POBLACIONES DE CROCODYLIDOS PRESENTES EN LAS ÁREAS PROTEGIDAS DEL CARIBE COLOMBIANO”, realizando un muestreo diurno y nocturno para la toma de datos de los nidos encontrados y de los neonatos capturados en campo. 
Para el VOC Colibrí se adelanta la identificación de sitios para el levantamiento de la línea base y toma de datos teniendo en cuenta el apoyo técnico de la ONG Selva que anteriormente realizó un estudio de la ecología del Colibrí al interior del Área Protegida."</t>
  </si>
  <si>
    <t>Paramillo (2) - peces, comunidades y poblaciones amenazadas (2021). (**) El PNN Paramillo no registra el avance con caiman del 2020 ya que no pudo generar el orfeo por estar supervisor en vacaciones - pendiente para próximo trimestre, su ajuste y el correspondiente para la DTCA Para este segundo trimestre se adjuntan los planes de trabajo de implementacion del portafolio de investigacion con 14 Aps de la DTCA.  
El indicador es anual, y es acumulativo. En 2020 se avanzó en la ficha con información a partir de investigación para el VOC de caimán Crocodylus acutus (1/5) lo que corresponde al 20% que se reporta de avance (en celda LM), sin embargo, debe ajustarse la meta programada 2021 (celda LS) a 60% ya que en 2021 se comprometieron otros dos VOC que avanzan por investigación (Comunidades de peces y Comunidades y poblaciones de especies amenazadas) para un total de 3 de 5 (=60%). Por tanto, el 60% se tendrá en el último trimestre 2021. Este ajuste se solicitará por ORFEO a la DTCA. En el trimestre se avanza en la elaboración de la ficha de recurso hidrobiológico a partir de la revisión de la información secundaria proveniente de los informes de Urrá. La ficha se entregará en el último trimestre. Para el VOC de Comunidades amenazadas de mamíferos y aves caminadoras, para la ficha se avanza a partir de revisión bibliográfica de las especies, de modo que se reportará en el último trimestre.</t>
  </si>
  <si>
    <t xml:space="preserve">Sierra (1) PIC 2 - sistemas productivos...(estado) (2020 y 2021)
El 8 de abril se realizó una reunión con el profesional de investigación de la DTCA para revisar los avances y metas pendientes desde Sierra. Desde el área protegida, se ha venido definiendo las líneas de trabajo para el portafolio de investigaciones.
 Se reviso la ficha de línea base de investigación asociada a la PIC 6, la cual esta en proceso de ajuste.
 Se tuvo reunión con el profesor Luis Alberto Rueda de la Universidad del Magdalena y la Fundación Atelopus para que socializaran al AP las actividades y proyectos de investigación que están realizando en la Sierra. Desde el AP se dieron varias claridades con respecto al procedimiento a llevar en temas de permisos para trabajar dentro del AP, se conversó sobre las diferentes maneras de trabajar de manera conjunta con el AP, pues su visión y proyectos están en concordancia con los objetivos de cuido de parques. Se adelantará otra reunión con este equipo el viernes 11 de junio.
 Mediante el Memorando 20216710000573, se solicitó a planeación realizar modificación de la meta PAA, la cual debe aumentar de 14% a 17%, pues la fórmula para calcularla es 1/6, ya que el AP abordará una del total de seis (6) PIC/VOC. Se evidenciará el cumplimiento cuantitativo de esta meta en el último trimestre de la vigencia, con la entrega del producto o medio de verificación, de acuerdo a lo indicado en la hoja metodológica. </t>
  </si>
  <si>
    <t xml:space="preserve">Tayrona (1)- PIC 5-(corales y bosque seco) (2020 y 2021) 
El Parque definió avanzar en el indicador con elementos de monitoreo de  1 de las 6 PIC definidas en el nuevo plan de manejo en conjunto con los indígenas de la Sierra: PIC  5. Todos los lugares sagrados… y son hábitats de animales y especies únicas (elementos corales y bosque seco)
El Parque trabajó en 2020 en esa misma PIC, por tanto trae un avance de 16.7% logrado, que mantendrá en el 2021, entregando en el último trimestre la ficha actualizada a 2021.
Para la vigencia (abril-junio) se tiene definido que la toma de toma de datos de bosque seco, se realizaran en el mes de octubre. </t>
  </si>
  <si>
    <t>Acandí (2)- Especies marinas de importancia económica (2020) Litoral arenoso (2021) 
Dado que el indicador es cumulado y que en 2020 se avanzó con 1/4 (peces =25%), ese avance corresponde a lo que el área ha avanzado en el tiempo y por tanto se actualiza la celda 5PD con ese 25%. A final de 2021 se tendrá el 50% (correspondiente a peces/2020 + litoral arenas/2021 =50%) entregando la ficha de litoral arenoso en el último trimestre,
 Cabe mencionar que para formular la ficha técnica del VOC Litoral arenoso, esta debe ser formulada conjuntamente con el consejo comunitario COCOMASUR, lo cual se espera incluir como actividad en el marco del convenio que se va a firmar 2021.</t>
  </si>
  <si>
    <t>CdProf (0) 
El Parque CdP en 2020 desarrolló la ficha del único VOC corales de profundidad (1/1 =100%) . Dado que el indicador es acumulado, ese valor del 100% se continua en 2021 aunque no se tenga un compromiso en términos de meta debido a la salida de la contratista de monitoreo del Parque y la llegada de un nuevo profesional de planta (cuyo perfil temático y experticia aun se desconoce).
 La profesional de monitoreo terminó su contrato en junio
 Durante el trimestre se avanzó en la implementación del portafolio de investigación en dos líneas: 1) Se sometió la propuesta "Evaluación de la contaminación por microplásticos sobre la comunidad de zooplancton en el Parque Nacional Natural Corales de Profundidad y en el Parque Nacional Natural Los Corales del Rosario y de San Bernardo", entre el PNN CRSB, PNN CPR y la Universidad Industrial del Santander - UIS; 2) Sometimiento de la propuesta de investigación "Investigación sobre las implicaciones ambientales y sociales de la presencia de microplásticos y contaminantes asociados en la calidad ambiental de Áreas Marinas Protegidas en el Departamento de Bolívar" entre el PNN CRSB, PNN CPR y la Universidad de Cartagena;</t>
  </si>
  <si>
    <t>Portete (2) - PIC especies y ecosistemas...(2020 y 2021) , y PIC Prácticas tradicionales...(presion a pepino -RHB) (2021) 
Con relación al indicador para la vigencia 2021 el PNN Bahía Portete Kaurrele definió en la reunión desarrollada con la DTCA que avanza con las fichas de monitoreo de dos PIC: 1) "Especies y ecosistemas con connotación sagrada, espiritual y de importancia para la conservación" y 2) Prácticas tradicionales ??de las comunidades Wayuu de Bahía Portete asociadas a actividades de pesca y aprovechamiento responsable de recursos hidrobiológicos.</t>
  </si>
  <si>
    <t>1. Especies y ecosistemas con connotación sagrada, espiritual y de importancia para la conservación, el uso y/o aprovechamiento de las comunidades Wayuu: Kayuushi (Caimán aguja), Sawainru (tortugas marinas: Carey, verde, kanguama), Sot/Shaira (Coral), Junna (manglar), jimoura/rulashi (pastos marinos)
2. Prácticas tradicionales de las comunidades Wayuu de Bahía Portete asociadas a actividades de pesca y aprovechamiento responsable de recursos hidrobiológicos.</t>
  </si>
  <si>
    <t xml:space="preserve">Portete (2) - PIC especies y ecosistemas... (pastos), y PIC Sitios... (RHB).
Se mantiene la PIC 1 de 2020 y se incluye la PIC 2 para 2021, por tanto el % pasará de 25 a 50% una vez se entreguen las evidencias en diciembre.
La primera ficha avanzo en 2020 con informacion de manglares y dado que el indicador es acumulado el valor de avance de 1/4 (=25%) de 2020 continua con manglares en 2021; se subirá a 2/4 a final de año cuando se tenga la ficha de la segunda PIC que incluirá información del elemento pepino con indicadores de presion por pesca. El indicador se validará con las fichas de las dos PIC actualizadas en el último trimestre del PAA.
Se sostuvo una reunión con la DTCA y PNN Bahía Portete en la que se determinó el Plan de Trabajo, en el que se acordó sobre la revisión del Protafolio de Investigación para que quedara listo. El Portafolio se encuentra corregido y listo para radicado en Orfeo. 
Anexo: Portafolio Investigaciones. </t>
  </si>
  <si>
    <t>Se mantiene la PIC 1 de 2020 y se incluye la PIC 2 para 2021, por tanto el % pasará de 25 a 50% una vez se entreguen las evidencias en diciembre.</t>
  </si>
  <si>
    <t>No priorizó el inicador el 2021.
El porcentaje se mantendrá en 100% para el año 2021. Registra avances en la gestión del portafolio. En Junio el parque quedó sin profesional de investigación, se está en espera de la llegada de personal de planta.</t>
  </si>
  <si>
    <t>2. Lagunas costeras
3. Arrecifes de coral</t>
  </si>
  <si>
    <t>Macuira (2)- PIC 1 (agua- fauna) (2020 y 2021), PIC 2 (bosque seco-silvopastoril) (2021)
El Parque Macuira definió avanzar en el indicador con las fichas de las pic 1 Y 2: de la PIC2 -formaciones vegetales con información de bosque seco del arreglo silvopastoril; y de la PIC 1 Formaciones vegetales que contribuyen a los procesos de recarga (agua), que recoge información de fauna íctica y carcinológica
 Dado que el indicador es acumulado, se aclara que la PIC 1 se trabajó en el 2020 (1/3 = 33%), valor con el que se inicia el 2021, el cual aumentará a 2/3 (=66%) a final del año, cuando se entreguen las fichas de las PIC 1 y 2 actualizadas.
 El PNN de Macuira durente el periodo de referencia (abril-junio) avanzó en la programación de muestreos de la fauna ictica y carcinológica en algunos puntos de muestreo definidas de los territorios Isijo'u y Kajashiwo'u. Las faenas de campo para el seguimiento de la fauna se retomarán durante el segundo semestre del año. 
 Por otra parte, se realizó un inventario al 100% de la composición florística y mediciones de la vegetación ubicada en el lote en el que se implementa el arreglo silvopastoril con especies nativas de bosque seco tropical, en el marco del Convenio No. 003 de 2020 suscrito entre PNN de Colombia y AGROSAVIA. Como resultado clave, se registraron 165 árboles pertenecientes a 7 familias botánicas, distribuidos en 10 especies. La especie más abundante correspondió a Prosopis juliflora. Finalmente, se determinó la presencia de 178 árboles con algún tipo de mortalidad, en cuanto a la vigorosidad del arboles se presentó en el 92.73 % del total inventariado.</t>
  </si>
  <si>
    <t>Se mantiene la PIC 1 de 2020 y se incluye la PIC 2 para 2021, por tanto el % pasará de 33 a 67% una vez se entreguen las evidencias en diciembre. Se avanza en la generación de información para peces y flora.</t>
  </si>
  <si>
    <t>Se priorizan los VOC 2 y 3 para 2021, por tanto el % pasará de 14 a 43% una vez se entreguen las evidencias en diciembre. Se registran avances en el análisis de información para lagunas costeras.</t>
  </si>
  <si>
    <t>El AP no se comprometio con este indicador para el 2020 ni el 2021, por tanto el valor de la meta se mantiene en cero. 
No obstante no avance con investigacion para un VOC en particular, el PNNOPML  ha participado en reuniones con la Comision Colombiana del Oceano-CCO para la preparacion de la expedición Seaflower 2021, para la definicion y articulacion, cuyo objetivo es realizar nuevamente algunos de los proyectos que se realizaron en el 2019 que permitan hacer comparaciones entre el antes y despues del huracan Iota y poder fortalecer los analisis de los daños ocurridos. 
 Se avanza en el diligenciamiento del informe de investigaciones el cual sera entregado a final del año.</t>
  </si>
  <si>
    <t>No priorizó el indicador en 2021. Se registran avances en la gestión expedición Seaflower 2021.</t>
  </si>
  <si>
    <t>Se incluyen los VOC 2 y 3  para 2021, por tanto el % pasará de 20 a 60% una vez se entreguen las evidencias en diciembre. Se registran avances en la construcción de las fichas de línea base</t>
  </si>
  <si>
    <t>Se mantiene el VOC del 2020, por tanto el porcentaje se mantendrá en 17% para el año 2021. Se registran avances en la ficha de linea base del VOC y gestión del portafolio de proyectos de investigación.</t>
  </si>
  <si>
    <t>Se mantiene el VOC del 2020, por tanto el porcentaje se mantendrá en 17% para el año 2021. Se registrarán datos de bosque seco en octubre.</t>
  </si>
  <si>
    <t>Se incluyen el VOC 2 para 2021, por tanto el % pasará de 20 a 40% una vez se entreguen las evidencias en diciembre. Se registra que la construcción de la ficha de línea base se realizará con las comunidades locales.</t>
  </si>
  <si>
    <t>1. Caimán (Crocodylus acutus)</t>
  </si>
  <si>
    <t>Se mantiene el VOC del 2020, por tanto el porcentaje se mantendrá en 17% para el año 2021. Se avanza en la generación y análisis de información para el VOC, se articula con los datos de avistamientos de PVC.</t>
  </si>
  <si>
    <t>Se mantiene el VOC 1 de 2020 y se incluyen los VOC 2 y 3 para 2021, por tanto el % pasará de 11 a 33% una vez se entreguen las evidencias en diciembre. Se avanza con acciones de investigación para los tres VOC priorizados.</t>
  </si>
  <si>
    <t xml:space="preserve">1. Carreto (Aspidosperma polyneuron)
2. Pava congona (Penelope purpurascens) </t>
  </si>
  <si>
    <t>Se mantienen los el VOC 2 de 2020 y se incluyen los VOC 3 y 4 para 2021, por tanto el % pasará de 40 a 80% una vez se entreguen las evidencias en diciembre. Se avanza en la generación y consolidación de información para los tres VOC priorizados.</t>
  </si>
  <si>
    <t>Se incluyen los VOC 2 y 3 para 2021, por tanto el % pasará de 17 a 50% una vez se entreguen las evidencias en diciembre. Se registra gestión del portafolio de investigación y consolidación de información para los VOC.</t>
  </si>
  <si>
    <t>2. Oso hormiguero (Tamandúa mexicana). 
3. Caimán Aguja - Crocodylus acutus</t>
  </si>
  <si>
    <t xml:space="preserve">Se mantienen el VOC 2 de 2020 y se incluye el VOC 3 para 2021, por tanto el % pasará de 29 a 43% una vez se entreguen las evidencias en diciembre. Se avanza en la generación de información de estado y presión para los VOCs priorizados. </t>
  </si>
  <si>
    <t>Luego de la revisión del alcance de las metas teniendo en cuenta que el indicador es acumulado, se registra cambio en numerador y denominador: 
En el numerador se tenían 24 y suben a 28 VOC/PIC (considerando indicadores que se trabajaron en 2020 y no en 2021 en Colorados, CRSB, Salamanca y Acandí) * En el denominador baja de 78 a 77 VOC/PIC , debido a que en el PNN SNSM se o un error de interpretacion de lo dicho en el Plan de manejo, bajando de 7 a 6 PIC. Por lo tanto para las 14 áreas de la DTCA se tiene: 
En la carpeta de evidencias se incluyen los planes de trabajo con: PNN Old Providence, PNN Macuira, PNN Bahia Portete, SFF Flamencos, PNN Sierra Nevada, PNN Tayrona, SFF CGSM, VIPIS, PNN Corales del Rosario, PNN Corales de Profunidad, SFF Colorados, SFF Corchal, PNN Paramillo y SF Acandi"</t>
  </si>
  <si>
    <t>En el año 2021 la DTPA avanzará en la consolidación de la investigación como uno de los pilares para la toma de decisiones de manejo, no obstante, debido a a dispobilidad presupuestal se reduce la meta, pasando de un 15% a un 13% de los  VOC para generar información desde la investigación cientifica, lo cual está representado en 12 de 89 VOC, que tendrán información de esta naturaleza.</t>
  </si>
  <si>
    <t>Para el presente año el PNN Farallones de Cali identifica de las investigaciones en curso en el interior del área protegida, 1 de ellas para el aporte del presente indicador. La investigación con Expediente AUR 007-2020, titulada “Estudios limnológicos para la central Hidroeléctrica Anchicayá de acuerdo a lo establecido en el numeral 3 Artículo 1 de la Resolución 1193 de 2019 de la ANLA” desarrollada por Proinsa S.A. A la fecha se han realizado 6 salidas de campo por parte de los investigadores al área protegida, de igual forma para el presente trimestre se realizó entrega del primer informe preliminar.</t>
  </si>
  <si>
    <t>De acuerdo con la meta planteada inicialmente, para el año 2021 el PNN Gorgona avanzaría en la actualización de información proveniente de investigación para el 24% de sus VOC priorizando: comunidad anuros, ensamblaje de serpientes terrestres, población de Caiman cocrodylus, columna de agua, ecosistema coralino y ensamblaje de peces de uso recreativo. Sin embargo, de acuerdo con el ajuste a metas PAA en junio de 2021, se avanzará en el 16% (4/25) de los VOC priorizando: ecosistema coralino, comunidad anuros, ensamblaje serpientes terrestres y ensamblaje de peces de uso recreativo. Este ajuste de metas se debe a la incertidumbre en la celebración de convenio interadministrativo para aunar esfuerzos técnicos y financieros en investigación y monitoreo del área protegida. Para el periodo comprendido entre los meses de abril y junio de 2021, el PNN Gorgona avanzo en la actualización de información proveniente de la investigación para 3 VOC. El primer avance fue sobre el VOC ecosistema coralino con dos permisos de investigación científica “PIR 005-18-Plasticidad morfológica en los corales ramificados Pocillopora capitata, P. damicornis y P. eudouxy en la Isla Gorgona” y PIR No. 014 – 19 “Evaluación de los patrones de resiliencia ante el cambio climático de los arrecifes coralinos del Parque Nacional Natural Gorgona”. El segundo avance fue sobre el VOC ensamblaje de peces de uso recreativo, con tres permisos de investigación científica “AUR 005-2019 Patrones de diversidad funcional, taxonómica y filogenética en peces arrecifales del Pacifico y Caribe Colombianos”, “AUR 002 -2021 Patrones de diversificación temporal en especies hermanas de peces marinos separadas por el istmo de Panamá” y “AUR 004-2021 Distribución espacial y fidelidad al refugio de las morenas (Muraenidae) en el PNN Isla Gorgona”. Finalmente, el tercer VOC con avance fue la comunidad de anuros, mediante el proyecto “Código de barras genético de la herpetofauna de los PNN Gorgona y Sanguianga” iniciado en el marco de la Expedición Científica Pacífico 2021-I, Bocas de Sanguianga con el Aval de PNN radicado 2021230003044.</t>
  </si>
  <si>
    <t>Para el año 2021 el SFF Malpelo avanza con el 20% (2/10) con sus VOC proveniente de investigación, representado con la actualización y consolidación de 11 fichas de línea base correspondientes a cinco especies indicadoras del VOC de filtro fino “especies de peces cartilaginosos” (Sphyrna lewini, Carcharhinus falciformis, Carcharhinus galapagensis, Aetobatus laticeps, Triaenodon obesus), más seis especies indicadoras del VOC “especies de peces óseos de la columna de agua” (Lutanus novemfasciatus, Lutjanus argentiventris, Caranx melanpygus, Caranx sexfasciatus, Mycteroperca olfax y dermatolepis dermatolepis). A la fecha se ha avanzado en la construcción de tres fichas de línea base de las especies L. argentiventris, L. novenfasciatus y M. olfax.</t>
  </si>
  <si>
    <t>Se definieron algunas de las pautas del acuerdo de investigación entre el Parque, WCS, ProCAT y Tapir Conservation para el desarrollo del proyecto de monitoreo de jaguar al interior del AP. Se socializó esta iniciativa con las comunidades de Bijao y Cacarica con el objetivo de que el monitoreo se haga de manera participativa y pueda abarcar una mayor extensión del AP (ANEXO 3).</t>
  </si>
  <si>
    <t xml:space="preserve">Meta cumplida en el I trimestre </t>
  </si>
  <si>
    <t>Durante el año 2021, en el PNN Sanquianga, se realizará investigación sobre la especie Tortuga Caguama del pacífico (Lepidochelys olivacea). Esta especie es indicadora del VOC Playas Arenosas. La investigación consistirá en medir la temperatura de incubación en vivero de los nidos de esta especie mediante la utilización de sensores de temperatura (termocuplas). Esta investigación permitirá conocer la variación de temperatura de nidadas bajo las acciones de manejo del AP y evaluar las posibles implicaciones sobre la población que se reproduce en las playas del parque. Sin embargo, este proyecto depende de la consecución del acuerdo interadministrativo entre la DTPA y la Universidad del Valle. Adicionalmente, se realiza la fase de campo del proyecto “Análisis de la dinámica espacio-temporal del bosque de manglar ubicado en la bahía de bocas de Sanquianga”, formulado y ejecutado por el Instituto Geográfico Agustín Codazzi (IGAC) y los consejos comunitarios de Gualmar, Punta Mulatos y Bajo Tapaje, bajo la financiación y dirección de la Comisión Colombiana del Océano en el marco de la expedición científica “Bocas de Sanquianga”. Esta investigación aporta información de manejo sobre el VOC Ecosistema de Manglar. Por lo tanto, se cuenta con investigaciones del 33,3% de los VOC establecidos en el plan de manejo vigente del AP (Playas Arenosas y Ecosistema de Manglar).
Como soporte de lo descrito anteriormente se presenta como evidencia los siguientes evidencias; la prouesta del proyecto de investigación sobre la tortuga caguama del pacifico realizado por el PNN Sanquianga, Además, se presenta el proyecto de investigación formulado por el IGAC.</t>
  </si>
  <si>
    <t xml:space="preserve">En el año 2021 el PNN Uramba en conjunto con la DTPA se encuentra avanzando en la realización de la investigación titulada “Condiciones oceanográficas en el PNN Uramba Bahía Málaga durante el evento “La Niña” 2020-2021” que aporta información al VOC sistema pelágico, lo cual corresponde al 14.2% (1/7) de sus VOC con información proveniente de investigación. De forma paralela se adelantó en los tramites institucionales para el aval de investigación del proyecto “Comportamiento vocal de la ballena jorobada, Megaptera novaeangliae (Cetacea: Mammalia): características y variación intrapoblacional en el Parque Nacional Natural Uramba- Bahía Málaga, Pacífico colombiano” la cual será discutida por el EMC en la segunda mesa conjunta del área protegida. </t>
  </si>
  <si>
    <t>El PNN Utria avanzó estre trimestre además de implementar una investigación en“Compuestos fotoprotectores en macroalgas marinas del Pacífico colombiano: posibles aplicaciones en la industria cosmética” a través de permiso de investigación otrorgado por el MAD y PNN y el aval de investigación  del 21 de junio, con el fin de Fortalecer el programa de monitoreo del estado poblacional y de potenciales amenazas (enfermedades e impacto antrópico) del sapo arlequín del Chocó en el PNN Utría. Evidencias: Informes de investigacion y documentos relacionados con la implementacion y seguimiento del aval de investigación.</t>
  </si>
  <si>
    <t xml:space="preserve">1. Comunidad de anuros 
2. Ecosistema coralino
3. Ensamblaje de peces de uso recreativo
4. Ensamblaje de serpientes terrestres
</t>
  </si>
  <si>
    <t>Se priorizan cuatro VOCs para 2021, por tanto el avance quedará en 16 % una vez se entreguen las evidencias en diciembre. Se registrana avances en la realización de investigaciones.</t>
  </si>
  <si>
    <t>Se prioriza el VOC 1 para 2021, por tanto el avance quedará en 7 % una vez se entreguen las evidencias en diciembre. Se registran avances en la gestión de investigación.</t>
  </si>
  <si>
    <t>Se prioriza el VOC 1 para 2021, por tanto el avance quedará en 17 % una vez se entreguen las evidencias en diciembre. Si bien en el reporte del trimestre 2 dice "Meta cumplida en el I trimestre", se aclara que las evidencias para el cumplimiento aun no han sido entregadas.</t>
  </si>
  <si>
    <t>1. Playas arenosas (Especies indicadoras • tortuga caguama (Lepidochelys olivácea)
• Collareja (Charadrius wilsonia))
2. Bosque de manglar(Especies indicadoras Mangle rojo (Rhizophora mangle), • Mangle negro o Iguanero (Avicennia germinans), • Mangle blanco (Laguncularia racemosa), • Piñuelo (Pelliciera rizophorae), • Nato (Mora oleífera)</t>
  </si>
  <si>
    <t>Se prioriza el VOC 1 y 2 para 2021, por tanto el avance quedará en 33 % una vez se entreguen las evidencias en diciembre. Se registran los avances en la gestión de las investigaciones.</t>
  </si>
  <si>
    <t>Se prioriza el VOC 1 para 2021, por tanto el avance quedará en 14 % una vez se entreguen las evidencias en diciembre. Se registran avances en la gestión de proyectos de investigación.</t>
  </si>
  <si>
    <t>Se prioriza el VOC 1 para 2021, por tanto el avance quedará en 11 % una vez se entreguen las evidencias en diciembre. Se registran avances en la implementación de proyectos de investigación.</t>
  </si>
  <si>
    <t>Se prioriza los VOC 1 y 2 para 2021, por tanto el avance quedará en 20 % una vez se entreguen las evidencias en diciembre. Se registran avances e la construcción de fichas de línea base de elementos asociados a los VOC priorizados.</t>
  </si>
  <si>
    <t>Durante el segundo trimestre se adelantó las siguientes acciones de gestión en las áreas protegidas.
PNN Cordillera de Los Picachos: Aval de la investigación sobre “Caracterización de biodiversidad de dos atractivos turísticos en el PNN Cordillera de los picachos y su zona de influencia para la promoción de acuerdo de Conservación y paz” mediante memorando 20212000002273; actualmente se encuentra en fase desarrollo donde se ha logrado avanzar en salidas de campo en los dos atractivos: Camino del Coreguaje y Salto del Venado, están a la espera de resultados finales.
PNN Chingaza: Actualizó la información de línea base para el VOC periquito aliamarillo con base en insumos provenientes de avales de investigación
PNN Sumapaz: Se realizan actividades en el marco de los avales de investigación activos en el área protegida. 
*Aval de investigación Flora de Bogotá; se realizó una visita a los parches de bosque en los límites entre San Bernardo y Bogotá, donde además se hicieron colectas libres a lo largo de los bordes de bosque, carreteras, interior de parches de bosque y vegetación de transición a páramo. El material vegetal colectado fue llevado al herbario del JBB para su respectiva determinación taxonómica y posterior ingreso a la colección biológica.
*Contribución al inventario de mamíferos terrestres en el PNNSumapaz, se realizó el cambio de área de estudio y se llevó a cabo la instalación de ocho (8) cámaras trampa en los límites entre San Bernardo y Bogotá DC., en áreas de bosque y franja de transición a páramo. Dichos equipos fueron ubicados en zona de influencia del área protegida, en predios de la Gobernación y habitantes de la zona.</t>
  </si>
  <si>
    <t xml:space="preserve">Se han generado reuniones con el profesor Antropólogo Enrique Bautista para solicitar el aval de investigación para el inventario de sitios de interés arqueológico del área protegida. Esta investigación apuntaría directamente a la línea 4 del portafolio de investigaciones y la claridad para la Zona histórico cultural del PNN S Mac </t>
  </si>
  <si>
    <t>Se realizan actividades en el marco de los avales de investigación activos en el área protegida. 
*Aval de investigación Flora de Bogotá; se realizó una visita a los parches de bosque en los límites entre San Bernardo y Bogotá, donde además se hicieron colectas libres a lo largo de los bordes de bosque, carreteras, interior de parches de bosque y vegetación de transición a páramo. El material vegetal colectado fue llevado al herbario del JBB para su respectiva determinación taxonómica y posterior ingreso a la colección biológica.
*Contribución al inventario de mamíferos terrestres en el PNNSumapaz, se realizó el cambio de área de estudio y se llevó a cabo la instalación de ocho (8) cámaras trampa en los límites entre San Bernardo y Bogotá DC., en áreas de bosque y franja de transición a páramo. Dichos equipos fueron ubicados en zona de influencia del área protegida, en predios de la Gobernación y habitantes de la zona.</t>
  </si>
  <si>
    <t xml:space="preserve">Se actualizó la información de línea base para el VOC periquito aliamarillo con base en insumos provenientes de avales de investigación </t>
  </si>
  <si>
    <t>Teniendo en cuenta que la programación del inidcador es anual, se presentará al final de la vigencia, una vez se consolide y analice la mayor cantidad de información posible.</t>
  </si>
  <si>
    <t>Para el trimestre Se obtuvo la solicitud de aval para la implementación de la investigación sobre “Caracterización de biodiversidad de dos atractivos turísticos en el PNN Cordillera de los picachos y su zona de influencia para la promoción de acuerdo de Conservación y paz” a través del MEMORANDO 20212000002273; se cuenta con un informe preliminar de expedición científica en dos atractivos turísticos del PNN Cordillera de los Picachos: Camino del Coreguaje y Salto del Venado, a la espera de resultados finales, los cuales no se han podido socializar debido a la crisis social (Paro Nacional) y sanitaria (Covid-19) que presenta el país, donde se evaluaron los componentes de avifauna, mamíferos (murciélagos, mamíferos medianos y grandes), herpetofauna, mariposas y vegetación y la capacitación a expertos locales</t>
  </si>
  <si>
    <t>Se encuentra en proceso de formulación del plan de manejo, por tanto el número de VOC está por definir.</t>
  </si>
  <si>
    <t>Se mantienen los VOC 1 y 2 del 2020, por tanto el porcentaje se mantendrá en 33% para el año 2021. 
Se registran avances para el periquito.</t>
  </si>
  <si>
    <t>Se mantienen los VOC 1 y 2 del 2020, por tanto el porcentaje se mantendrá en 40% para el año 2021. 
Se registran avances en la gestión de investigaciones.</t>
  </si>
  <si>
    <t>Se mantiene el VOC 1 de 2020 y se incluye el VOC 2 para 2021, por tanto el % pasará de 25 a 50% una vez se entreguen las evidencias en diciembre.
Se registran avances en la implementación de investigaciones.</t>
  </si>
  <si>
    <t>En 2020 se avanzó con el VOC, y se incluye el VOC 2 para 2021, por tanto el % pasará de 17 a 33% una vez se entreguen las evidencias en diciembre del VOC 2.
Se registran avances en la gestión de investigación.</t>
  </si>
  <si>
    <t>No se priorizó el indicador en 2021.
El porcentaje se mantendrá en 100% para el año 2021, dado que en 2020 el AP priorizó sus dos VOC.</t>
  </si>
  <si>
    <t>Se mantiene el VOC 1 de 2020 y se incluyen los VOC 2, 3 y 4 para 2021, por tanto el % pasará de 11 a 44% una vez se entreguen las evidencias en diciembre.
Se manifiesta la entrega para el reporte final.</t>
  </si>
  <si>
    <t>No priorizó 2021</t>
  </si>
  <si>
    <t>1. Oso andino (Tremarctos ornatus)
2. Danta de Montaña (Tapirus pinchaque)</t>
  </si>
  <si>
    <t>Durante el mes de abril se realizaron las primeras jornadas de levantamiento de información del proyecto “Línea base ambiental para determinar el
estado ecológico de dos ecosistemas lénticos Valor Objeto de Conservación del PNN Puracé”
formulado en construcción conjunta con la Fundación Universitaria de Popayán, Universidad
del Cauca y el SENA, donde se recolectó información en las lagunas la Magdalena y Cusiyaco sobre macroinvertebrados acuáticos con red Surber y red “D”, los parámetros fisicoquimicos de las aguas con sondas multiparamétricas, el levantamiento del componente floristico para determinar la estructura y composición implementando parcelas para la laguna La Magdalena  y transectos de 50x2m para la laguna Cusiyaco. Durante el mes de mayo y junio se esta realizando la identificación y sistematización del material biológico recolectado.</t>
  </si>
  <si>
    <t>Se realizó la ficha de línea base del VOC de páramo (ver anexo 1), el cual aporta al cumplimiento del objetivo de conservación: Mantener las dinámicas naturales de áreas representativas de los ecosistemas de páramos y bosques altoandinos del sistema centro andino colombiano, en el marco de la conservación la diversidad ecológica, recursos genéticos y los valores culturales asociados y a la situación de manejo: Necesidad de mejorar la información y la estructura administrativa que aumente la capacidad de manejo del Área Protegida, esta ficha permite tener información actualizada del Páramo, mediante las investigaciones gestionadas en el portafolio de investigaciones, de esta manera realizando la revisión de la información disponible en el parque, mediante el seguimiento que se hace a las diferentes investigaciones ejecutadas, se tiene el resultado de una de la investigaciones finalizadas en 2020, la cual corresponde a la Investigación: Ecología funcional de comunidades de vegetación de páramo en relación con su función ecohidrológica, bajo condiciones climáticas actuales y proyectadas.
Anexo: Informe de avance : Porcentaje de VOC/PIC con información actualizada proveniente de la investigación
Informe final Investigación Autorizacion 0062018
Ficha línea base páramo</t>
  </si>
  <si>
    <t>Durante el mes de mayo, se inició con una capacitación al equipo del Ap, se realizaron los recorridos de monitoreo en 10 cuadrantes ubicados en las veredas Jerusalén, San Francisco, Bachecito, Canaan y San miguel del municipio de Santa María, en estos recorridos se encontró evidencia de ocupación de oso (comida: chupalla, rasguños en árboles, estiércol y huella)  y de danta (huella, comida: palo danto), no se presentó avistamiento de ninguna de las dos especies. Se remite informe de hallazgos en los 10 cuadrantes y tracks.</t>
  </si>
  <si>
    <t xml:space="preserve">2. Investigación: Durante el segundo trimestre se avanzó en una publicación de la investigación "Resiliencia poblacional en el páramo del volcán Doña Juana, Andes del Norte (Colombia): una mirada transdisciplinar" elaborada por la Universidad de Los Andes. </t>
  </si>
  <si>
    <t>2. Ríos: Magdalena, Caquetá, Cucuy, Vedón y Cauca 
3. Oso Andino</t>
  </si>
  <si>
    <t>1. Ecosistemas de Páramo y bosque andino (subandino y altoandino)</t>
  </si>
  <si>
    <t>El 12 julio se indica que se prioriza el indicador pero  no hay claridad sobre cuáles son los VOC priorizados.
En reporte PAA se prioriza el VOC 1, por tanto el % de avance llegará al 11% en diciembre una vez se entreguen las evidencias.</t>
  </si>
  <si>
    <t xml:space="preserve">El 12 julio se indica que no se prioriza el indicador.
No se priorizó el indicador </t>
  </si>
  <si>
    <t>1.Tremarctos ornatus (Oso de Anteojos)
3.Mazama zetta (Venado soche)</t>
  </si>
  <si>
    <t xml:space="preserve">Se mantiene el VOC 1 del 2020 y se incluye el VOC 3 para 2021, por tanto el avance será del 30% en diciembre una vez se entreguen las evidencias. </t>
  </si>
  <si>
    <t xml:space="preserve">Se prioriza el VOC 1, por tanto el avance será del 8% en diciembre una vez se entreguen las evidencias.
No se encontró la ficha de línea base en el drive, es necesario cargarla para validar la evidencia.
</t>
  </si>
  <si>
    <t>Se priorizan los VOC 1 y 2, por tanto el avance será del 67% en diciembre una vez se entreguen las evidencias.
Se registran avances en la implementación de investigaciones.</t>
  </si>
  <si>
    <t>Se prioriza los VOC 2 y 3 por tanto el % de avance pasa de 25% a 75% en diciembre una vez se entreguen las evidencias.
Se registran avances en la implementación de investigaciones.</t>
  </si>
  <si>
    <t>No priorizo el indicador</t>
  </si>
  <si>
    <t>Se prioriza el VOC 1, por tanto el avance pasa el 0% a 13%. 
Se registran avances en la gestión de avales y permisos.</t>
  </si>
  <si>
    <t>En este indicador se estableció la meta de un VOC priorizado, el cual corresponde a la familia Lauraceae, que, según el trabajo adelantado en 2020, se encuentra en el establecimiento de línea base de supervivencia de plantines alrededor de árboles padrotes, como inicio para el estudio de la dinámica poblacional; sin embargo, para este VOC se debe desarrollar a mayor profundidad el diseño de monitoreo. El área está solicitando apoyo paran la definición de este programa de monitoreo.</t>
  </si>
  <si>
    <t>Se prioriza el VOC 1, por tanto el avance pasa el 0% a 13%. 
Se registran avances en la investigación del VOC.</t>
  </si>
  <si>
    <t>Se prioriza los VOC 1 y 2, por tanto el avance pasa el 0% a 22%.
Se registran avances en la investigación de los VOC.</t>
  </si>
  <si>
    <t>Se prioriza el VOC 1, por tanto el avance pasa el 0% a 11%.
Se registran avances en la gestión e implementación de investigaciones.</t>
  </si>
  <si>
    <t>3. Tremarctos ornatus (oso andino)</t>
  </si>
  <si>
    <t xml:space="preserve">Se prioriza el VOC 3, por tanto el avance pasa de 22% a 33%, en diciembre una vez se entreguen las evidencias.
</t>
  </si>
  <si>
    <t>Se prioriza el VOC 3, por tanto el avance pasa de 22% a 33%, en diciembre una vez se entreguen las evidencias.
Se registran avances en temas de recurso hídrico y orquídeas.</t>
  </si>
  <si>
    <t xml:space="preserve">1. Lauráceas con énfasis en: amarillo popito (Ocotea cf. longifolia Kunth); cascarillo (Ocotea cf. cymbarum Kunth) y oreja de mula (Ocotea calophylla Mez). 
</t>
  </si>
  <si>
    <t>Avances trimestre 3 - 2021</t>
  </si>
  <si>
    <t>Observaciones Trimestre 3 - 2021</t>
  </si>
  <si>
    <t>En el año 2021 la DTPA avanzará en la consolidación de la investigación como uno de los pilares para la toma de decisiones de manejo, no obstante, debido a a dispobilidad presupuestal se reduce la meta, pasando de un 15% a un 13% de los  VOC para generar información desde la investigación cientifica, lo cual está representado en 12 de 89 VOC, que tendrán información de esta naturaleza. Durante  este periodo se avanza en la consolidación de la investigación de linea base asociada a Jaguar en el PNN Katíos, adicional a esto se avanza en las investigaciones asociadas a los avales que se ejecutan en el PNN Farallones de Cali</t>
  </si>
  <si>
    <t>Para el presente año el PNN Farallones de Cali identifica de las investigaciones en curso en el interior del área protegida 1 de ellas para el aporte del presente indicador. La investigación con Expediente AUR 007-2020, titulada “Estudios limnológicos para la central Hidroeléctrica Anchicayá de acuerdo a lo establecido en el numeral 3 Artículo 1 de la Resolución 1193 de 2019 de la ANLA” desarrollada por Proinsa S.A. Para el mes de julio, agosto y septiembre, se realizó una salida de campo por mes. Los resultados de esta investigación aportan al cumplimiento de la meta planteada</t>
  </si>
  <si>
    <t>De acuerdo con la meta planteada inicialmente, para el año 2021 el PNN Gorgona avanzaría en la actualización de información proveniente de investigación para el 24% de sus VOC priorizando: comunidad anuros, ensamblaje de serpientes terrestres, población de Caimán cocrodylus, columna de agua, ecosistema coralino y ensamblaje de peces de uso recreativo. Sin embargo, de acuerdo con el ajuste a metas PAA en junio de 2021, se avanzará en el 16% (4/25) de los VOC priorizando: ecosistema coralino, comunidad anuros, ensamblaje serpientes terrestres y ensamblaje de peces de uso recreativo. Este ajuste de metas se debe a la incertidumbre en la celebración de convenio interadministrativo para aunar esfuerzos técnicos y financieros en investigación y monitoreo del área protegida. Para el periodo comprendido entre julio y septiembre de 2021, el PNN Gorgona avanzó en el seguimiento de investigaciones para 3 VOC. Para el primer VOC ecosistema coralino, se recibió el informe de investigación científica y la socialización “PIR 005-18-Plasticidad morfológica en los corales ramificados Pocillopora capitata, P. damicornis y P. eudouxy en la Isla Gorgona”. Sobre el segundo VOC ensamblaje de peces de uso recreativo, se cuenta con el informe de investigación científica “AUR 005-2019 Patrones de diversidad funcional, taxonómica y filogenética en peces arrecifales del Pacífico y Caribe Colombianos” y se esperan para noviembre los informes de las investigaciones “AUR 002 -2021 Patrones de diversificación temporal en especies hermanas de peces marinos separadas por el istmo de Panamá” y “AUR 004-2021 Distribución espacial y fidelidad al refugio de las morenas (Muraenidae) en el PNN Isla Gorgona”. Para el tercer VOC comunidad de anuros, se cuenta con el informe de avance de la investigación “Código de barras genético de la herpetofauna de los PNN Gorgona y Sanguianga” iniciado en el marco de la Expedición Científica Pacífico 2021-I, Bocas de Sanguianga con el Aval de PNN radicado 2021230003044. Anexo: Informe de investigación VOCs ecosistema coralino y comunidad anuros junto con ensamblaje serpientes terrestres. https://drive.google.com/drive/folders/1YA8x4jf1AiAxU40e_t_NvXVPH1aU8_qP?usp=sharing</t>
  </si>
  <si>
    <t xml:space="preserve">Para el año 2021 el SFF Malpelo avanza con el 20% (2/10) con sus VOC proveniente de investigación, representado con la actualización y consolidación de 11 fichas de línea base correspondientes a cinco especies indicadoras del VOC de filtro fino “especies de peces cartilaginosos” (Sphyrna lewini, Carcharhinus falciformis, Carcharhinus galapagensis, Aetobatus laticeps, Triaenodon obesus), más seis especies indicadoras del VOC “especies de peces óseos de la columna de agua” (Lutanus novemfasciatus, Lutjanus argentiventris, Caranx melanpygus, Caranx sexfasciatus, Mycteroperca olfax y dermatolepis dermatolepis). Para el periodo comprendido entre julio y septiembre del 2021, el SFF Malpelo ha avanzado en la construcción de las fichas de linea base de Sphyrna Lewini, Lutjanus argentiventris, Lutjanus novenfasciatus, Mycteroperca olfax, Caranx sexfasciatus, Caranx melampygus, Carcharhinus galapagensis y Aetobatus laticeps, sumando un total de 8 de las 11 fichas propuestas. </t>
  </si>
  <si>
    <t>Desde el AP se generó un mapa de los sectores potenciales y los senderos existentes que se sugieren para la colocación de las trampas cámara. A partir de esta información se definió la metodología a desarrollar para la implementación del proyecto de investigación que tiene como objetivo levantar información de línea base del VOC  jaguar al interior del AP. Ese ejercicio se realizó entre el Parque (PNNK y DTPA), WCS, ProCAT y Tapir Conservation. A partir de la información recogida en estos ejercicios de coordinación se diligenció el formato de perfil de proyecto de investigación para proceder a hacer la solicitud del aval de investigación (ANEXO 3). La implementación del proyecto iniciará en Octubre y será paralela a la solicitud del aval.</t>
  </si>
  <si>
    <t>Meta cumplida en el I trimestre</t>
  </si>
  <si>
    <t>Durante el año 2021, en el PNN Sanquianga, se realizará investigación sobre la especie Tortuga Caguama del pacífico (Lepidochelys olivacea). Esta especie es indicadora del VOC Playas Arenosas. La investigación consistirá en medir la temperatura de incubación en vivero de los nidos de esta especie mediante la utilización de sensores de temperatura (termocuplas). Esta investigación permitirá conocer la variación de temperatura de nidadas bajo las acciones de manejo del AP y evaluar sus posibles implicaciones sobre la población que se reproduce en las playas del parque. Sin embargo, este proyecto depende de la consecución del acuerdo interadministrativo entre la DTPA y la Universidad del Valle. Adicionalmente, se realiza la fase de campo del proyecto “Análisis de la dinámica espacio-temporal del bosque de manglar ubicado en la bahía de bocas de Sanquianga”, formulado y ejecutado por el Instituto Geográfico Agustín Codazzi (IGAC) y los consejos comunitarios de Gualmar, Punta Mulatos y Bajo Tapaje, bajo la financiación y dirección de la Comisión Colombiana del Océano en el marco de la expedición científica “Bocas de Sanquianga”. Esta investigación aporta información de manejo sobre el VOC Ecosistema de Manglar. Por lo tanto, se cuenta con investigaciones del 33,3% de los VOC establecidos en el plan de manejo vigente del AP (Playas Arenosas y Ecosistema de Manglar). Se puede evidenciar en las siguientes evidencias; propuesta del proyecto de investigación sobre la tortuga caguama del pacífico realizado por el PNN Sanquianga titulado “Temperatura de incubación de la tortuga caguama del pacífico, PNN Sanquianga”. Además, se presenta el informe de campo del proyecto de investigación formulado por el IGAC titulado “Análisis de la dinámica espacio-temporal del bosque de manglar ubicado en la bahía de Boca de Sanquianga”.</t>
  </si>
  <si>
    <t xml:space="preserve">Durante el tercer trimestre del 2021 el PNN Uramba en conjunto con la DTPA avanzó en el análisis de información para la investigación titulada “Condiciones oceanográficas en el PNN Uramba Bahía Málaga durante el evento “La Niña” 2020-2021” que aporta información al VOC sistema pelágico, lo cual corresponde al 14.2% (1/7) de sus VOC con información proveniente de investigación. También se dio inicio a la fase de campo de la investigación titulada “Comportamiento vocal de la ballena jorobada, Megaptera novaeangliae (Cetacea: Mammalia): características y variación intrapoblacional en el Parque Nacional Natural Uramba- Bahía Málaga, Pacífico colombiano” la cual aporta información relevante para el manejo del VOC espacios para la reproducción y crianza de ballenas jorobadas. </t>
  </si>
  <si>
    <t>El PNN Utria avanzó estre trimestre además de implementar una investigación en“Compuestos fotoprotectores en macroalgas marinas del Pacífico colombiano: posibles aplicaciones en la industria cosmética” a través de permiso de investigación otrorgado por el MAD y PNN y el aval de investigación  del 21 de junio, con el fin de Fortalecer el programa de monitoreo del estado poblacional y de potenciales amenazas (enfermedades e impacto antrópico) del sapo arlequín del Chocó en el PNN Utría.  Se generó el aval de investigación a la fundación macuaticos para desarrollar :investigación Hormonas lipofílicas como indicadores de estrés fisiológico y estado reproductivo de las ballenas jorobadas (Megaptera novaeangliae) en el PNN Utría. Evidencias: aval de investigación.</t>
  </si>
  <si>
    <t>A 30  de septi la DTCA reporta para el avance del indicador 
1)  las áreas continuan desarrollando sus agendas de trabajo para el logro de las fichas como productos del indicador que seentregarán en elúltimo reporte del PAA (diciembre 2021). En septiembre no se recibieron evidencias 2021, aunque hay algunos archivos para revisar en conjunto con las respectivas áreas en octubre (fechas definidas con Flamencos, y  Portete).
2) Durante septiembre se realizó seguimiento a los planes de trabajo con las áreas protegidas para la implementación del portafolio de investigación. El 8 de septiembre al SFF Colorados, el 9 al PNN Corales del Rosario, el 10 al PNN Sierra Nevada, el 14 al SFF Flamencos, el 22 al PNN Paramillo, el 28 al PNN Bahía Portete, el 29 al PNN Macuira y el 30 al SFF CGSM. Con las áreas restantes los seguimientos se realizaran en Octubre.</t>
  </si>
  <si>
    <t>De acuerdo a los alcances establecidos para la vigencia 2021, el área protegida se comprometió a avanzar por investigación con tres VOC: 1) Bosque de manglar, 2) Sistema hidrográfico (ciénagas, caños y áreas inundables) y 3) Especies ícticas de importancia socioeconómica. En septiembre se tiene el siguiente avance para cada uno de los VOC:
1). VOC Bosque de Manglar: Del 13 al 15 de septiembre, se realizaron recorridos en campo en el área de influencia de Caño Pablo y Ciénaga Pablo con el fin de verificar el estado de manglar, áreas que habían sido identificadas previamente mediante imágenes de Drone y Google Earth. Durante el recorrido fue posible llegar a las zonas degradadas de manglar, en inmediaciones de la ciénaga la Tronconera, donde se realizó una caracterización rápida del estado de la vegetación y registro de algunas variables fisicoquímicas. Teniendo como base esta caracterización, posteriormente se identificaron algunos sectores para el establecimiento de una parcela de monitoreo en el ecosistema de referencia (conservado) y una en el degradado. Una vez identificado estos dos sectores, se realizó el establecimiento y primera toma de datos en el ecosistema degradado. Se tiene programado, realizar el establecimiento de la parcela en el ecosistema de referencia (conservado) durante la primera semana de octubre.  Adicionalmente, se establecerán y marcarán unos puntos fijos de monitoreo de fisicoquímicos en el área degradada.
2). VOC Sistema Hidrográfico: De acuerdo a los indicadores inicialmente establecidos para el monitoreo de este VOC, se tiene la implementación de la relación área/volumen para cada una de las ciénagas que hacen parte del área protegida. En este sentido, se viene recolectando información en campo desde el 2018 de la batimetría de cada cuerpo de agua. Durante el mes de septiembre, se logró iniciar con el procesamiento de información para el cálculo del volumen a través de Arcgis 10.5, donde se realizó una interpolación de los puntos batimétricos mediante el uso de una red de triángulos irregulares conocida como TIN (Terrain Irregular Network). De acuerdo a lo anterior, se está construyendo el protocolo para el cálculo de este indicador y posteriormente se realizará el cálculo para los 5 cuerpos de agua seleccionados en el SFFC en cada uno de los meses y años muestreados, adicionando otro en el área de influencia (6 en total).
3). VOC Peces de importancia socioeconómica: Durante el mes de septiembre de 2021, se terminó de digitar la información de la salida de campo de las exploraciones pesqueras realizada durante el mes de agosto (previo a la intervención del caño Pablo y caño Burro), en las bases correspondiente de caracterización íctica. Se tiene programado un segundo muestreo (antes de la intervención) para la primera semana de octubre, en la cual nuevamente se visitarán las 28 estaciones establecidas en los seis (6) cuerpos de agua que hacen parte del área protegida y su zona de influencia.</t>
  </si>
  <si>
    <t>El área protegida cuenta con 7 VOC y para atender el indicador en 2021, la ficha del VOC corales recibirá información por investigación que realiza el parque e investigadores. Además, se elaborará la ficha para el VOC lagunas costeras. Las fichas se abordarán con información secundaria para entregar en el último trimestre.
La informe implementación del portafolio de investigaciones se entregará en diciembre
Se han realizado reuniones con UIS para proyecto en conjunto denominado "Evaluación de la contaminación por microplásticos sobre la comunidad de zooplancton en el PNN CRP y PNN CRSB", el cual salió favorecido en convocatoria interna y está en proceso el convenio para la ejecución de los recursos. El proyecto tiene estaciones en lagunas costeras.
De igual forma se formuló Proyecto con la U-Tadeo “Restauración de arrecifes de corales mediante guardería automatizada en el PNNCRSB, se inició a la solicitud del respectivo aval. 
En relación al proyecto Ensayos de reproducción sexual y cría de larvas de coral para incrementar el reclutamiento controlado en arrecifes degradados, se realizó salida de campo en el mes de septiembre para trabajar con la especie Orbicella annularis. En este proyecto participa (Ecomares, Divingplanet, UJTL, Unimag, Secore international, Oceanario).
Se realizó reunión con Manchester Metropolitan University y el PNNCPR para reactivar el proyecto Eficacia de las áreas marinas protegidas en la conservación de especies de Elasmobranquios en el Caribe colombiano: uso de ADN ambiental como método de detección.</t>
  </si>
  <si>
    <t xml:space="preserve">Para finales del 2021 El SFFF habrá avanzado en 2  de los 6 VOC-  humedales y camarones con fichas actualizadas con información a partir de investigación.
En septiembre se avanzó en la ficha humedales por informacion secundaria y está pendiente reunión de revision con la DTCA a finales de octubre.
También se realizó una reunión de seguimiento a la implementación portafolio de investigación SFFF en conjunto con el profesional de DTCA para el día 14. 
En septiembre, se realizaron en total 11 salidas de campo de observación de aves para los días 01, 02, 13, 14, 15, 20, 21, 22, 23, 27 y 28 para continuar con los  aportes a la base de datos del proyecto de aves del SFFF. Se realizó una jornada de capacitación teórico-práctico con la asociación calidris por el proyecto de Fortalecimiento de capacidades para monitoreo de aves playeras durante la semana del 06 hasta el 10. Se participó además en una reunión de presentación del proyecto de evaluación de la calidad ambiental por microplásticos en aguas, sedimentos y peces del SFFF, que será ejecutado por parte de la Universidad de la Guajira durante el día 07. Y finalmente, se asistió a una Reunión de presentación del proyecto de diseño de una estrategia de monitoreo participativo hidrodinámico y de la calidad de agua a partir de la combinación de mediciones en campo, modelos matemáticos y geo tecnologías, aplicado a dos ecosistemas cenagosos del caribe colombiano, que también será ejecutado por la Universidad de la Guajira y la Universidad de córdoba para el día 02. </t>
  </si>
  <si>
    <t>Para el indicador Porcentaje de VOC/PIC con información actualizada proveniente de la investigación, con una meta de 43% (3/7 VOC: Colibrí cienaguero, Caimán aguja y Tamandúa mexicana), en septiembre se avanzó en la escritura de propuestas en busca de recursos para monitoreo de Caimán aguja, pero no se realizó campo, quedando para octubre.
Se continua la toma de datos de presión del VOC Tamandua mexicana como sombrilla del  atropellamiento de fauna - están en formato excel.</t>
  </si>
  <si>
    <t xml:space="preserve">El Parque Macuira definió avanzar en el indicador con las fichas de las pic 1 Y 2: de la PIC2 -formaciones vegetales con información de bosque seco del arreglo silvopastoril; y de la PIC 1 Formaciones vegetales que contribuyen a los procesos de recarga (agua), que recoge información de fauna íctica y carcinológica. 
El AP avanza en la planeación o prograación para realizar las faenas de muestreo de la fauna ictica y carcinológica durante el cuarto trimestre en los sitios georeferenciados en los territorios Isijo'u y Kajashiwo'u. Esto con el fin de complementar la información base que le permita al AP llegar al monitoreo de las especies  que se prioricen.
Así mismo, para la PIC 2 el AP cuenta con el informe preliminar del inventario forestal realizado en el territorio Jalein, ejercicio realizado entre el equipo del AP y equipo de AGROSAVIA; se espera consolidar el informe final en el cuarto trimestre de la presente vigencia.
</t>
  </si>
  <si>
    <t>El AP no se comprometio con este indicador para el 2020 ni el 2021, por tanto el valor de la meta se mantiene en cero. 
Aunque no ha habido compromisos, en septiembre se avanza en la alimentacion delinforme de implementacion de investigacion (en donde se argumentará por que no se abordó el tema). Se están esperando los resultados de las investigaciones realizadas en el marco de la expedicion sea flower.</t>
  </si>
  <si>
    <t>Porcentaje de VOC´s que avanzan con información proveniente de la investigación: El indicador es anual, y es acumulativo. En 2020 se avanzó con ficha /con información a partir de investigación) para el VOC de Crocodylus acutus (1/5) lo que corresponde al 20% que se reporta de avance para inicio de la vigencia. Sin embargo, se solicitó el ajuste de la meta programada a 60% ya que en 2021 se comprometieron otros dos VOC que avanzan por investigación:
1) El VOC Comunidades de peces amenazados de la cuenca del Sinú avanza con la alimentación de la ficha, teniendo en cuenta los informes de gestión de URRA e información secundaria proveniente de trabajos investigativos de Unicordoba.
2) El VOC Comunidades y poblaciones de especies de mamíferos terrestres y aves caminadores amenazadas, en el que también se avanza en el trimestre con la alimentación de la ficha derivada de información secundaria) 
Por tanto, el acumulado de avance para un total de 3 de 5 (=60%).se tendrá en el último trimestre 2021. Este ajuste se solicitó por Orfeo 20216700004343 a la DTCA.</t>
  </si>
  <si>
    <t>AP-DTCA: En el 2021 el Parque sigue avanzando con la ficha PIC-2 por investigacion , entregando "Ficha actualizada de la PIC " sistemas productivos...(estado)..", al respecto de la cual se hará reunion en octubre con la DTCA para revisar requerimientos de ajuste.
 Con relacion a investigacion, en el mes de septiembre, se realizó un taller de perfilamiento de proyectos con los cuatro pueblos indígenas para avanzar en las líneas del PEA. Se han adelantado algunas gestiones y recorridos piloto relacionados con la PIC 5 proyectadas para el 2022, se realizaron 3 salidas de campo para verificar las estaciones sobre terreno para el levantamiento de información sobre recurso hídrico en los sectores Casa Tabla en Buritaca y en la cuenca alta (San Antonio), media (Vereda Fuente Baja) y baja de Tucurica (sobre vía principal Aracataca). Se contó con el acompañamiento del Ideam para el sector Casa Tabla de Buritaca para ubicar un sitio para la instalación de una estación Limnimétrica. Se tiene financiamiento para la realización del taller de capacitación sobre recurso hídrico con la intención de fortalecer las capacidades del personal de los parques Tayrona, Sierra y los cuatro pueblos indígenas. Se ha realizado seguimiento a la compra de equipos de Riqueza Natural, se tiene aprobado la compra de una sonda multiparamétrica para medir calidad de agua. Se avanzó en la elaboración del documento del portafolio de investigación.</t>
  </si>
  <si>
    <t>El Parque definió avanzar en el indicador con elementos de monitoreo de 1 de las 6 PIC definidas en el nuevo plan de manejo en conjunto con los indígenas de la Sierra: PIC 5. Todos los lugares sagrados… y son hábitats de animales y especies únicas (elementos corales y bosque seco)
No se han realizado acciones en campo pero se proyectan para los meses de octubre y noviembre.
Durante el tercer trimestre se hizo seguimiento a la guardería colgadero tipo V de la especie ramificada A.cervicornis en el sector de Granate en el punto conocido como Punta Granate con 84 fragmentos para un total de 420 m2. Se encontró que todos siguen vivos y ya se están fusionando entre sí. Con éxito de supervivencia del 100%.
En conjunto con la DTCA, Plan Maestro, Universidad del Magdalena y Rhode Island University se construyó y se envió proyecto “PARTICIPATORY CONSTRUCTION OF THE RESILIENCE OF CORAL REEFS FOR THE SOCIAL AND ECOLOGICAL SUSTAINABILITY IN THE MAGDALENA DEPARTMENT, COLOMBIA” para participar en las convocatorias de Global Found Grant EbA.
El 04 de septiembre, participó en el taller proyecto “Un millón de Corales por Colombia” escrito por Corales de Paz y financiado por Conservación Internacional. De acuerdo a los objetivos del proyecto durante el lanzamiento se expusieron las consideraciones desde cada una de las áreas protegidas y se realizó una reunión con la coordinadora de RHB de Nivel Central y las áreas que van a participar en dicho proyecto para revisar los aspectos logísticos, técnicos y operativos actuales y los que se requieren para participar en dicho proyecto sin poner en riesgo las especies a trabajar ni comprometerse con resultados difíciles de lograr.
Se revisó y se envió junto con la DTCA, PNN Old Providence y PNN Los Corales del Rosario y de San Bernardo artículo “Avances, aprendizajes y retos en los procesos de Restauración de corales en tres Parques Nacionales Naturales del Caribe colombiano - PNN Tayrona, PNN Old Providence McBean Lagoon y PNN Los Corales del Rosario y de San Bernardo” con el objetivo de que sea publicado en la revista in situ de Parques Nacionales Naturales.
Del 26 al 28 de septiembre se asistió a una capacitación a través de ECOMARES, SECORE, y Oceanario, PNN Los Corales del Rosario y de San Bernardo, sobre la metodología de restauración mediante reproducción sexual. Durante el desove de Orbicella annularis, se colectaron los gametos y se realizó la fertilización in vitro y se llevó a cabo todo el seguimiento de embriogénesis hasta el estadio de plánulas y posteriormente realizar el asentamiento en diferentes sustratos.</t>
  </si>
  <si>
    <t>Para esta vigencia, el área protegida se comprometió a formular la ficha técnica del VOC Litoral arenoso, cabe mencionar que esta debe ser formulada conjuntamente con el consejo comunitario COCOMASUR. Sin embargo, el equipo técnico del área protegida avanza en su formulación con información proveniente del documento Plan de Manejo del SF APP. Se realizará reunión con el par técnico de la DTCA, con el objetivo de avanzar en la construcción del informe de implementación de los perfiles de investigación del área protegida, esta reunión está programada para la primera semana de octubre.</t>
  </si>
  <si>
    <t xml:space="preserve">En el marco de la convocatoria Misión Ambiental de la Fundación Santo Domingo, se envió oficio de respaldo institucional a  la Universidad del Magdalena, para el proyecto que  postuló titulado: “Evaluación de recursos pesqueros en el Parque Nacional Natural Corales de Profundidad y áreas adyacentes: una alternativa de aprovechamiento sostenible para el beneficio y fortalecimiento de las comunidades de pescadores artesanales”, el cual fue preseleccionado entre las 403 propuestas presentadas a la convocatoria. Objetivo general: Evaluación de recursos pesqueros en el Parque Nacional Natural Corales de Profundidad (PNN CPR) y áreas adyacentes: una alternativa de aprovechamiento sostenible para el beneficio y fortalecimiento de las comunidades de pescadores artesanales. Objetivos específicos: 1) Proveer a las comunidades de pescadores artesanales herramientas ecosondas y GPS para el aprovechamiento sostenible, protección y conservación de recursos pesqueros y el hábitat marino. 2) Documentar el rol de la mujer dentro de la cadena de valor de la pesca y su aporte los procesos de conservación, creando espacios de capacitación e intercambio de experiencias que permita fortalecer su papel en la comunidad. 3) Identificar y delimitar potenciales áreas de pesca, protección y conservación dentro y fuera del PNN CPR, mediante tecnología acústica y óptica y 4) Describir las condiciones oceanográficas y su relación con la distribución de las agregaciones de recursos pesqueros. 
Se viene tramitando un convenio entre la Universidad Industrial de Santander (UIS) y la Dirección Territorial Caribe (DTCA), para la implementación del proyecto de investigación aprobado por la Vicerrectoría de Investigación y Extensión de la UIS, titulado:  “Evaluación de la contaminación por microplásticos sobre la comunidad de zooplancton en el Parque Nacional Natural Corales de Profundidad y en el Parque Nacional Natural Los Corales del Rosario y de San Bernardo”; también se tramitó aval de contrapartida en especie, de las áreas protegidas que hacen parte del proyecto mencionado. Se tramitó oficio de apoyo al proyecto titulado: “Investigación sobre Implicaciones ambientales y sociales de la presencia de microplásticos y contaminantes asociados a la calidad ambiental en áreas marinas protegidas del departamento de Bolívar”, liderado por la Universidad de Cartagena. Actualmente se viene consolidando la información del inventario de peces, registrados en algunos artículos científicos, para el área protegida.  Dificultades, falta de recurso humano, planta de personal y contratistas. </t>
  </si>
  <si>
    <t xml:space="preserve">A continuación, se mencionan las actividades adelantadas hasta la fecha:
1. Con relación al indicador para la vigencia 2021, el PNN Bahía Portete Kaurrele se tiene una confusión en relación con identificar a qué PIC corresponde la presión por pesca de las especies de pepino de mar. Por un lado, la PIC1 "Prácticas tradicionales de las comunidades Wayúu de Bahía Portete asociadas a actividades de pesca y aprovechamiento responsable de recursos hidrobiológicos" incluye los RHB en donde estaría el pepino, pero no es un recurso pesquero ni ha sido usado de manera tradicional (ya que responde a una demanda ilegal sobre especies poniéndolas en peligro y Amenaza la permanencia de las prácticas tradicionales. Por otro lado, la PIC 2 "Sitios de connotación sagrada, espiritual y de importancia para la conservación, el uso y/o aprovechamiento de las comunidades Wayuu: Islote Amalee (lugar favorito de Pulowi), Juyui (cementerio ancestral), Wayetalu (sitio del Kerraly y Pulowi), Toloin, Merroy, Merroy (Sitio donde habita Pulowi, caladeros de pesca importante), Epirruolu, con sus espacios asociados", se refiere a sitios sagrados, pero hace énfasis en el uso y/o aprovechamiento. 
En octubre se definirá internamente, con la jefatura del Parque, en qué PIC se ubicará la presión por pesca de las especies de pepino de mar. Mientras tanto, se le adjudica a la PIC 1 – “Por lo tanto, se tiene la ficha con actualización del elemento formaciones coralinas y se avanza con información de praderas de fanerógamas (pastos) y de manglar”. La ficha de esta PIC se tiene actualizada con la información de presión por pesca de las especies de pepinos marinos  que se deberá revisar con la DTCA en octubre  (en caso de contar con profesional en el tema).
2. En reunión con Iván Martínez – DTCA se revisó la versión preliminar del Informe de Implementación del Portafolio de Investigaciones, se acordó complementarla con la información de los proyectos de investigación actuales; Conservación de aves playeras e Identificación y muestreo de Caimán Aguja en el PNN Bahía Portete Kaurrele. 
     Anexo 1. listado de asistencia y memorias de la reunión mencionada. </t>
  </si>
  <si>
    <t xml:space="preserve">Se adelanta el aval de investigación para estudio regional de arqueologia con el profesor Enrique Bautista, de la universidad Nacional de Colombia. Y se entrega para revisión solicitud aval de investigación para el estudio de "cadena de comercialización de especies forestales no maderables del bosque en el municipio de San Juan de Arama. </t>
  </si>
  <si>
    <t xml:space="preserve">Es importante indicar que no se cuenta actualmente con profesional de monitoreo que finalice la consolidación de la información técnica teniendo en cuenta que la programación del inidcador es anual. </t>
  </si>
  <si>
    <t xml:space="preserve">Se cuenta con un informe preliminar de expedición científica en dos atractivos turísticos del PNN Cordillera de los Picachos: Camino del Coreguaje y Salto del Venado, que documenta los resultados de los inventarios de biodiversidad, en el Salto del Venado se registraron alrededor de 90 especies de plantas, 134 especies de mariposas, 10 de anfibios, 3 de reptiles, 160 aves, 27 mamíferos medianos y grandes y 14 murciélagos. Para el atractivo del Camino del Coreguaje se registraron 215 especies de plantas, 274 especies de mariposas, 19 especies de anfibios incluyendo una salamandra, siete reptiles, 175 aves, 37 especies de mamíferos medianos y grandes, y 22 especies de murciélagos. </t>
  </si>
  <si>
    <t>En relación con el VOC páramo y bosque andino y a partir de la implementación del portafolio de investigaciones se ha avanzado en los siguientes puntos: 1. Flora de Bogotá: en el mes septiembre se ha realizado el cierre del presente aval, para lo cual, se remitió el informe final y los productos obtenidos en los objetivos planteados en el proyecto. 2. Estudios ecológicos y florísticos de la flora y vegetación de páramos y bosques asociados a Bogotá y el PNN Sumapaz: en este período se inició la construcción de un nuevo aval de investigación en conjunto con el Jardín Botánico de Bogotá, mediante el cual, se busca ampliar el conocimiento de la flora, vegetación e interacciones ecológicas del PNNSumapaz tanto en ecosistema de páramo como en bosque andino. 3. Contribución al inventario de mamíferos terrestres del PNNSumapaz: en este mes se realizó la revisión de las cámaras trampas instaladas en los límites entre San Bernardo y Bogotá D.C., y se llevó a cabo el segundo momento de recolección de información de fototrampeo. 4. Jardines Comunes y Guía de Frailejones del Sumapaz: en este período, se inició el proceso de extracción de semillas de las plantas madres colectadas, medición de especímenes y jornadas de capacitación del equipo del área protegida en manejo de Dron, entre otros temas. Por otra parte, en este período se incorporaron tres estudiantes de pregrado quienes tendrán a cargo actividades puntuales en el marco del proyecto general. Adicionalmente, en este período se solicitó apoyo a nivel central para la búsqueda de un aliado potencial para investigación en bosque andino en el sector de Manejo Meta. En relación con el indicador Integridad Ecológica del área protegida y VOC Bosque Andino, se ha avanzado en el reconocimiento de las coberturas boscosas del área de influencia del parque en el sector Cundinamarca, mediante la realización de tres parcelas adicionales de 500m2 en parches de bosque altoandino en conjunto con el Jardín Botánico de Bogotá, en el marco del convenio interinstitucional</t>
  </si>
  <si>
    <t>Durante el tercer trimestre se realiza seguimiento a los avales y permisos de investigación vigentes que aportan información respecto a los VOC del área protegida y se hace compilación de insumos para el informe final que se presentará en el próximo trimestre.</t>
  </si>
  <si>
    <t>En la medida que el medio de verificación por parte de la DTAN es anual, para este tercer trimestre seis (6) áreas protegidas de la DTAN, aportan para este indicador y se reportan avances significativos que van desde el 45% al 85 % y que consisten en la generación de actividades en el marco del trámite de avales de investigación, permisos, desarrollo de investigaciones y gestión de investigaciones, así como acciones de desarrollo de las investigaciones (recorridos de acompañamiento, seguimiento a los informes parciales, entrega de resultados), que aportan a la implementación de los portafolios de proyectos de las AP de la DTAN.  para la vigencia 2021 se ha generado información proveniente de los avances de las investigaciones con permiso y los avales de investigación, que reposan en los respectivos anexos en el drive. En conclusión, el avance cuantitativo consolidado para este indicador al cual aporta información seis (6) áreas protegidas, corresponde a 60,7%.</t>
  </si>
  <si>
    <t>En el mes de julio se realizó seguimiento a la supervivencia de plantines de las parcelas de las especies conocidas como “Oreja de Mula” y “Amarillo Popito”, en los sectores de Alto Cravo y Montenegro respectivamente, en el sector de Alto Cravo se realiza parcela exploratoria para identificar latizales. En mes de septiembre se espera consolidar un diseño de monitoreo con otros parques de la DTAN. 
Actualmente se tienen 6 lugares de seguimiento a la supervivencia de plantines, en los cuales ya se realizaron acciones en campo, así mismo los datos han sido compilados en tablas de Excel. La acción faltante corresponde al procesamiento de los datos y su consignación en un informe final. Por lo tanto, se han avanzado en 7 y de 8 acciones, lo que da un porcentaje de cumplimiento de 87.5%</t>
  </si>
  <si>
    <t>se solicita eliminar meta con el memorando 20215660015153, toda vez que no se cuenta con convenios en el AP que faciliten el trabajo</t>
  </si>
  <si>
    <t>26 - 30 de julio se realiza salida de campo al subsector el Retiro del Área protegida para llevar a cabo la recolección de la información del transecto por parte de la tesista con acompañamiento del contratista José Gabriel Albarracín Cucaita 
Además se recibe el segundo Informe de avance al aval para investigación del proyecto: “GENÉTICA DE LA CONSERVACIÓN DEL OSO ANDINO EN LA UNIDAD NÚCLEO DE CONSERVACIÓN 2 (TAMÁ – COCUY – PISBA) Y EL PAISAJE DE CONSERVACIÓN GUANENTA – IGUAQUE – GUANTIVA – LA RUSIA”
Informe de salida de campo sector el retiro</t>
  </si>
  <si>
    <t>Proyecto Inventario de Orquídeas:
Se elaboró el perfil del proyecto de la investigación: “Los tesoros orquideologicos del SFF Iguaque” con los investigadores Edicson Parra, Sebastian Moreno, Sebastian Viera y los funcionarios Javier Quiroga, Diego Contreras y María Mercedes Núñez Izquierdo. Este documento fue enviado por Orfeo a nivel central a la Subdirección de manejo para solicitar el aval de investigación por parte del jefe del área. Se adjunta el Orfeo con la documentación enviada. 
También se continuó en los recorridos por senderos del AP para observar y fotografiar especímenes de orquídeas, para enriquecer el levantamiento de la línea base de las especies. Se continúa el seguimiento del ensayo de propagación con bulbos maduros de la especie E. secundum y muestras de sustrato colectados en Chaina. 
Adicionalmente se avanza en otros proyectos para solicitar avales de investigación, dos investigaciones con el IAvH y dos con la Universidad Javeriana.</t>
  </si>
  <si>
    <t>Se actualizan las fichas de línea base para los VOC subtribu espeletinae. Mediante correo electrónico se recibe informe parcial del proyecto de investigación revisión taxonómica de las especies de frailejones de Colombia (subtribu espeletinae, asteraceae).  Teniendo en cuenta el ajuste en las metas PAA, donde se incluye el VOC Oso Andino, se elabora la ficha de línea base y se espera el informe final del proyecto de investigación “Grandes mamíferos como especies clave para la priorización de áreas de conservación en la cordillera oriental de Colombia: una aproximación desde los modelos de ocupación y conectividad” igualmente se proyecta el diligenciamiento de la estructura de datos con la información de los registros para ser cargada en el  sistema de información de investigación y monitoreo.</t>
  </si>
  <si>
    <t>Respecto al avance del indicador se llevo a cabo dos incursiones a las zonas de páramo del AP, en las cuales se evaluó la composición de frailejones, información que se asocia al VOC páramo humedo alto andino, que se incluirá en la solicitud de modicicación. Por otro lado, el trabajo de campo proyectado para el estudio de maderables, se vío afectado por el posible contagio de COVID 19 de la investigadora.</t>
  </si>
  <si>
    <t>De manera general el avance para este tercer trimestre consistió de la gestión del portafolio de proyectos de investigación del Parque con 2 actores estratégicos (universidades) y  la realización de Seguimientos en campo/Trámites Avales y/o permisos de investigación.</t>
  </si>
  <si>
    <t xml:space="preserve">priorizó 1 PIC “Recursos forestales importantes para la biodiversidad y para su uso, asociados a las cuencas Amacayacu, Matamatá, Cotuhé y Purité” a través del elemento vegetación. En el III Trimestre el AP recibió aprobación de aval de investigación para continuar desarrollando el trabajo en la megaparcela permanente con el SINCHI y la UNAL. Adicionalmente, la Universidad Javeriana en articulación con el AP y la DTAM generó propuesta de aval para la investigación "Potencial de mitigación climática de las turberas de tierras bajas de Colombia: distribución, factores de emisión y prioridades de conservación". </t>
  </si>
  <si>
    <t xml:space="preserve">priorizó 2 VOC filtro grueso “Bosque subandino en montaña fluvio erosional” y “Bosque basal en montaña fluvio erosional” a través del elemento flora. En el III Trim el AP coordina y programa una segunda exploración botánica del aval en el marco del aval de investigaciones con el grupo SIRFIAM de UNIAMAZONÍA para el mes de octubre en el sector de la cuenca del río Pescado vereda La Quisayá. Se elaboró informe de avance trimestral. </t>
  </si>
  <si>
    <t xml:space="preserve">priorizó 1 PIC “Poblaciones de palmas de importancia cultural y relaciones ecológicas como proveedoras de alimento, medicina, materiales para construcción y artesanías para los pueblos Kichwa, Múrui, Siona, Coreguaje y mestizo amazónicos y que proporcionan alimento a las especies de fauna, además de actuar como elementos que aportan a la regulación hídrica del complejo lagunar del área protegida” a través del elemento Palmas. El AP avanzó en la elaboración de la "Guía rápida de Plantas útiles de dos pueblos indígenas del PNN La Paya" y el documento de línea base de Palmas. </t>
  </si>
  <si>
    <t xml:space="preserve">priorizó 1 PIC “Yagé (Banisteriopsis Caapi), Yagé Uco (Diplotherys cabrerana), Yoco (Paulinia yoco), Tigre (Panthera onca), Boa (Boa constrictor), Pantera (Panthera onca) y Guacamaya (Ara spp.) como seres naturales que son la conexión entre lo espiritual y lo natural dentro de la espiritualidad en la cultura del Yagé, presentes en los bosques húmedos tropicales del SFPMOIA” a través del elemento plantas medicinales. En el III Trim se realizó planeación y salida de campo para la recolección de datos de investigación de plantas medicinales en la parcela permanente que se encuentra al interior del AP. Adicionalmente, el AP participó en cuatro jornadas del taller del proyecto piloto "Fortalecimiento de la capacidad de los gobiernos y comunidades para analizar datos de vida silvestre colectados con cámaras trampa" apoyado por ASL y en colaboración con CI, WWF, y WCS. Se abordó las problemáticas de conservación y manejo de vida silvestre del Santuario, identificó preguntas de conservación, se avanzó en el diseño de estudio y se realizó un entrenamiento al equipo de AP en la plataforma Wildlife Insights. </t>
  </si>
  <si>
    <t xml:space="preserve">priorizó 1 PIC “Ecosistemas estratégicos que representan las condiciones actuales y óptimas del bosque en pie y del funcionamiento de las redes hídricas” a través del elemento de filtro fino aves para actualizar información. Durante el III Trim el AP solicitó el aval de investigación "Inventario de mamíferos y aves terrestres en el sector nor-oriental del PNN Río Puré, a través del uso de cámaras trampa" y se instaló 28 cámaras trampa en el Sector del Ayo. Adicionalmente, en el marco del plan de capacitación para la subregión en el fortalecimiento de habilidades para el monitoreo con la SZF participó en tres módulos: a) Sistema de conocimiento y método científico aplicado al monitoreo para el manejo adaptativo de las AP´s. b) Recopilación y sistematización de información. c) Tecnologías de información SMART. Dicha información será tenida en cuenta para actualizar información relacionada con el diseño metodológico para monitoreo del elemento Aves. </t>
  </si>
  <si>
    <t xml:space="preserve">priorizó avanzar con 2 PIC “La Serranía de Chiribiquete, que corresponde a remanentes del Escudo Guayanés -siendo el principal referente nacional y regional del AP, sobre la cual existen intereses de diferentes entidades para generar conocimiento por su potencial de endemismos, representatividad y por hacer parte de la Tradición Cultural Chiribiquete, y cuya apropiación como hito geográfico en el territorio por parte de comunidades locales lo hace un elemento de identidad” y “Las coberturas boscosas correspondientes al Bioma Selva húmeda de la Amazonia y Orinoquia, y a los Distritos Biogeográficos Yarí-Mirití (Guyana) y Caguán-Florencia (Amazonia), las cuales presentan un alto nivel de integridad ecológica, por lo que aportan a la conectividad estructural y funcional Andes-Orinoquia-Amazonia y a la prestación de servicios ecosistémicos, especialmente los relacionados con: regulación hídrica, fijación y captura de carbono, prevención y mitigación de riesgos por variabilidad climática regional y por Cambio Climático Global, y la generación de oferta natural demandada por fuera del AP” a través de los elementos fauna y cambio climático. El área protegida avanzó en lo siguiente: a) Depuración de los registros biológicos de fauna del PNNSCh. b) Construcción de documento de línea base de fauna del AP. c) Construcción del Módulo Educativo 4 “Cambio climático y captura de carbono Parque Nacional Natural Serranía de Chiribiquete”. y d) Socializó a la DTAM la iniciativa del ICANH de investigación proyecto "Preservando el pasado: conservación preventiva del sitio de Patrimonio Mundial PNN Serranía de Chiribiquete y su área de influencia". </t>
  </si>
  <si>
    <t xml:space="preserve">no activó meta. El AP avanzó en: a) Consolidar la propuesta del protocolo de generación de conocimiento para terceros el cual está en revisión por la DTAM, este documento será socializado y compartido con las autoridades tradicionales. b) Propuesta para desarrollar conversatorio sobre las PIC de integridad ecosistémica y sitios sagrados con el fin de identificar diferentes elementos y atributos naturales y culturales sobre la PIC del AP. c) Elaboró formato de fichas para la identificación de especies de interés cultural y ecológico. d) Organizó y sistematizó la información de investigación del AP en relación con las PIC. e) Se adelanta la recuperación de las investigaciones de repositorios del AP. f) Avanzó en la definición de becas de enfoque comunitario con la SZF para el fortalecimiento de la investigación propia (ej. recuperación de cerámicas tradicionales Letuama y Baile de Tablón). </t>
  </si>
  <si>
    <t>No reporto meta para este indicador. En septiembre se acordó la agenda temática en el marco de las actividades de gestión de conocimiento con los representantes de los resguardos indígenas. El PNNSCHAW, la RNN Nukak y el PNNCAH no activaron este indicador</t>
  </si>
  <si>
    <t xml:space="preserve">Las AP de la DTAM avanzan con la actualización de información de investigación de 8 VOC/PIC durante tercer trimestre del 2021. En el III Trim la DTAM participó en espacio de trabajo entre NC y las DT para el Fortalecimiento en el uso del módulo de registros ecológicos de Smart para el monitoreo de los VOC/PIC en PNN, donde la DTAM mostró los avances en Chagra y recurso hidrobiológico (peces, fisicoquímicos, contaminación por mercurio) para la subregión planicie. Adicionalmente, las AP de la DTAM participaron en espacio liderado por NC y WCS para fortalecer las capacidades en el uso del módulo de registros ecológicos de SMART. La SZF, NC y DTAM apoyó el desarrollo de los módulos 1, 2 y 3 para las AP de “Sistemas de conocimiento y método científico aplicado a el monitoreo para el manejo adaptativo de las APs”, “Recopilación y sistematización de información” y "Tecnologías de información SMART" desarrollados en el PNN Amacayacu para las AP de planicie. </t>
  </si>
  <si>
    <t xml:space="preserve">Para la DTAO en el 2021, de los 88 VOC en total, a 7 VOC actualizan su información de LB a partir de proyectos de investigación, por lo tanto, estos VOC van a estar reportados por el PNN Las Orquídeas (oso y venado), Los Nevados (ecosistema de páramo y volcán nevado santa Isabel), Doña Juana (ecosistema de páramo) y Puracé (rios y oso). Las AP que no priorizaron el indicador, para la vigencia de 2021, dado que no se tienen en curso investigaciones que aporten a la actualización de información de los VOC son: PNN NHu, SFF Galeras, SF Corota, SFF Otún Quimbaya, PNN Guacharos, Hermosas, Selva de Florencia y Tatama. En cuanto a los avances en gestión y apoyo a las AP desde la DTAO en el marco del cumplimiento de sus planes de trabajo, para el III trimestre: - Como actividad relacionada en la HM del indicador por parte de la DTAO, se programaron y realizaron algunas reuniones de seguimiento con cada AP para revisar el avance de las metas de monitoreo, el avance en el cumplimiento de los planes de trabajo acordados, la revisión de los ajustes a los informes 2019, Modelos de datos de SMART, las proyecciones para el año 2022 y la socialización de los formatos de informes finales. Se realizaron reuniones de seguimiento en el mes de septiembre con PNN Los Nevados, PNN Doña Juana y PNN Puracé. La reunión de seguimiento con el PNN Las Orquideas quedará para el mes de octubre. (Se cargan como evidencia la agenda de cada reunión programada, las actas de reunión y listados de asistencia). - La revisión del documento del portafolio de proyectos de investigaciones del SFF Galeras, el cual está en proceso de actualización junto con el plan de manejo del AP. - Se gestionó la articulación con la Asociación colombiana de Primates-ACP para realizar propuestas de investigación conjunta con el PNN Doña Juana Cascabel para conocer, describir e investigar las especies de primates del PNN. Se participó de una reunión con la ACP y el PNN para concertar apoyos conjuntos. En cuanto a los avances en gestión y apoyo a las AP desde la DTAO en el marco del cumplimiento de sus planes de trabajo, para el III trimestre: PNN CVDJC: Se viene dando continuidad a la propuesta de investigación de primates en la bota caucana. En el 4to trimestre se reportará el proyecto de investigación sobre Resiliencia poblacional en el páramo del volcán Doña Juana, Andes del Norte (Colombia): una mirada transdisciplinar" elaborada por la Universidad de Los Andes. Por otra parte se participó en la socialización del trabajo de grado “Mamíferos medianos y grandes presentes en el PNN Complejo Volcánico Doña Juana Cascabel” realizado por la estudiante de biología Laura María Barajas Rebolledo de la universidad de Caldas. Este trabajo fue realizado con los datos de campo tomados por los operarios y la profesional del PNN Doña Juana a partir de las cámaras trampa instaladas durante 2017 en los cuadrantes de muestreo donde fue posible el ingreso. Se está consolidando la idea de proyecto sobre primates, a partir del avistamiento de varias especies de primates, la asesora de la DTAO realizó contacto con la Asociación Colombiana de Primatología y la Universidad de Los Andes para evaluar la posibilidad de formulación de un proyecto para el estudio de estos mamíferos, de esta manera se realizó una primera reunión virtual en la cual se expresó el interés de todas las partes en investigar los primates del macizo colombiano en el cinturón andino amazónico. PNN Las Orquídeas: Se han adelantado acciones para el monitoreo de oso y venado en trabajo conjunto con investigadores del CAM-Túnel del Toyo; se han realizado ingresos a campo por tres sectores del AP: Abriaquí (Paramo Morro Pelado), Corregimiento de la Encarnación (veredas la Clara y el Maravillo) y Veredas de Calles y Venados (zona de traslape). Se han instalado cámaras trampa en cada uno de estos sectores y cuadrantes determinados y a cada registro colectado se le hará su respectivo análisis e identificación de especies capturadas, lo cual determinará la presencia o no de las especies en estudio. PNN Los Nevados: Los dos VOC (ecosistema de Páramo y el Nevado Santa Isabel - Poleka kasue), ya cuenta con las respectivas fichas de línea base, a partir de la información proveniente de las investigaciones desarrolladas en el PNN Los Nevados. Es oportuno mencionar que la ficha línea base para ecosistema de páramo fue aportada en el segundo reporte PAA. PNN Puracé: En este mes se hace entrega de los avances del trabajo conjunto con Fundación Ecohábitat para el manejo del conflicto con oso andino, también se entrega información sobre propuesta de humedal RAMSAR para el sector Alto Caquetá, adicionalmente se entrega 1er informe semestral del Proyecto Aves Puracé y su respectiva base de datos actualizada, así como también la base de datos de Flora del PNN Puracé.  </t>
  </si>
  <si>
    <t>En este mes se hace entrega de los avances del trabajo conjunto con Fundación Ecohábitat para el manejo del conflicto con oso andino, también se entrega  información sobre propuesta de humedal RAMSAR para el sector Alto Caquetá, adicionalmente se entrega 1er informe semestral del Proyecto Aves Puracé y su respectiva base de datos actualizada, así como también la base de datos de Flora del PNN Puracé.</t>
  </si>
  <si>
    <t>Para el año 2021 se priorizaron dos VOC (ecosistema de Páramo y el Nevado Santa Isabel - Poleka kasue), de los cuales ya se cuenta con las respectivas fichas de línea base, a partir de la información proveniente de las investigaciones desarrolladas en el PNN Los Nevados. Es oportuno mencionar que la ficha línea base para ecosistema de páramo fue aportada en el segundo reporte PAA.
Durante este tercer trimestre de 2021 se realizó acompañamiento en campo al IDEAM, en el marco del convenio 002 de 2020, en la que se recoge información del monitoreo del retroceso glaciar y en las que se tiene en cuenta datos relacionados con: el balance de masa glaciológico, la medición de balizas de ablación instaladas sobre el glaciar y que sirven de sensores para medir el cambio de la superficie del glaciar y el promedio de nieve; contribuyendo a la recolección de información para la realización de la ficha de línea base del Volcán Nevado Santa Isabel igualmente se acompañó en campo a la investigación “Comunidades con forma de cojín de los páramos en Colombia: rasgos funcionales y su ecohidrológica”, donde se realizó colecta de muestras de suelo, la cual aporta información para la actualización de la ficha de línea base del ecosistema de páramo.
Se realizó la ficha de línea base del VOC Nevado Santa Isabel (Poleka kasue), el cual aporta al cumplimiento del objetivo de conservación: Generar estrategias de manejo adaptativo de las unidades de origen glacial y volcánico como escenarios de gran espectacularidad paisajística e importancia ecológica que encierran el complejo volcánico Cerro Bravo – Cerro Machín y a la situación de manejo: Necesidad de mejorar la información y la estructura administrativa que aumente la capacidad de manejo del Área Protegida. Esta ficha permite tener información actualizada del Volcán Nevado Santa Isabel, mediante las investigaciones gestionadas en el portafolio de investigaciones realizando la revisión de la información disponible en el Parque y la información del IDEAM en el marco del convenio 002 de 2020.
Anexos: 
Documento INFORME TRIMESTRAL III PAA PORCENTAJE DE VOC CON INFORMACIÓN ACTUALIZADA PROVENIENTE DE LA INVESTIGACIÓN EN EL PARQUE NACIONAL NATURAL LOS NEVADOS.
Ficha línea base páramo
Ficha línea base Poleka kasue</t>
  </si>
  <si>
    <t>Durante este trimestre, se han adelantado acciones para el monitoreo de oso y venado en trabajo conjunto con investigadores del CAM-Túnel del Toyo; se han realizado ingresos a campo por tres sectores del AP: Abriaquí (Paramo Morro Pelado), Corregimiento de la Encarnación (veredas la Clara y el Maravillo) y Veredas de Calles y Venados (zona de traslape).  Se han instalado cámaras trampa en cada uno de estos sectores y cuadrantes determinados y a cada registro colectado se le hará su respectivo análisis e identificación de especies capturadas, lo cual determinará la presencia o no de las especies en estudio.</t>
  </si>
  <si>
    <t>Se viene dando continuiad a la propuesta de investigación de primates en la bota caucana
En el 4to trimestre se reportará el proyecto de investigación sobre Resiliencia poblacional en el páramo del volcán Doña Juana, Andes del Norte (Colombia): una mirada transdisciplinar" elaborada por la Universidad de Los Andes</t>
  </si>
  <si>
    <t>Se registran avances en la realización de una investigación que aporta al voc priorizado.</t>
  </si>
  <si>
    <t>Se registran investigaciones que aportan a los VOC comunidad de anuros, ecosistema coralino Y ensamblaje de peces de uso recreativo. Recordar la necesidad de avanzar en el cargue de datos en SMART o realizar la entrega de los mismos a la administradora del sistema.</t>
  </si>
  <si>
    <t>Se registran avances en la formulación de un perfil de proyecto para generar conocimiento del VOC priorizado.</t>
  </si>
  <si>
    <t>Si bien en el reporte del trimestre 2 y 3 dice "Meta cumplida en el I trimestre", se aclara que las evidencias para el cumplimiento aun no han sido entregadas, por tanto la meta no se ha cumplido conforme las evidencias requeridas en la hoja metodológica.</t>
  </si>
  <si>
    <t xml:space="preserve">Se registran avances en la formulación de un perfil de proyecto para el voc playas arenosas y la implementación de una investigación para el voc bosque de manglar. Recordar la necesidad de avanzar en el cargue de datos en SMART o realizar la entrega de los mismos a la administradora del sistema pues esta es una de las evidencias requeridas para los voc priorizados. </t>
  </si>
  <si>
    <t xml:space="preserve">Se registran avances en el análisis de información para el voc sistema pelágico, de otra parte se registra una investigación "espacios para la reproducción y crianza de ballenas jorobadas". Recordar la necesidad de avanzar en el cargue de datos en SMART o realizar la entrega de los mismos a la administradora del sistema pues esta es una de las evidencias requeridas para el voc priorizado. </t>
  </si>
  <si>
    <t xml:space="preserve">Se registran avances en la gestión e implementación de investigaciones para macroalgas, sapo arlequín y ballena jorobadas. </t>
  </si>
  <si>
    <t>Se registra el avance en la construcción de 8 fichas de línea base, pero al revisar en el drive ellas no fueron cargadas, es necesario cargarlas para validarlas como parte de las evidencias de los VOCs priorizados.</t>
  </si>
  <si>
    <t>Se mantiene la PIC 1 de 2020 y se incluye la PIC 2 para 2021, por tanto el % pasará de 25 a 50% una vez se entreguen las evidencias en diciembre. Se registran avances en la construcción del informe de implementación del portafolio de proyectos de investigación.</t>
  </si>
  <si>
    <t>No priorizó el inicador el 2021.
El porcentaje se mantendrá en 100% para el año 2021. Registra avances en la gestión e implementación del portafolio. El área protegida no cuena con profesional que apoye el tema desde el mes de junio.</t>
  </si>
  <si>
    <t>Se priorizan los VOC 2 y 3 para 2021, por tanto el % pasará de 14 a 43% una vez se entreguen las evidencias en diciembre. Se registran avances en la implementación y gestión de proyectos de investigación en articulación con actores externos, así como en la construcción de fichas de lìnea base.</t>
  </si>
  <si>
    <t>Se mantiene la PIC 1 de 2020 y se incluye la PIC 2 para 2021, por tanto el % pasará de 33 a 67% una vez se entreguen las evidencias en diciembre. Se avanza en la generación de información relacionada con la PIC 2, así como en la planeación de jornadas de campo para la PIC 1.</t>
  </si>
  <si>
    <t>El indicador se mantiene en 0% de avance, no priorizó el indicador en 2021, . Se registran avances en la construcción del informe de investigación 2021 y se registra estar en espera de los resultados de la expedición Seaflower 2021.</t>
  </si>
  <si>
    <t>Se incluyen los VOC 2 y 3  para 2021, por tanto el % pasará de 20 a 60% una vez se entreguen las evidencias en diciembre. Se registran avances en la construcción de las fichas de línea base a partir de información secundaria.</t>
  </si>
  <si>
    <t>Se mantiene el VOC del 2020, por tanto el porcentaje se mantendrá en 17% para el año 2021. Se registran avances en la gestión de proyectos de investigación y la construcción del portafolio de proyectos de investigación.</t>
  </si>
  <si>
    <t>Se mantiene el VOC del 2020, por tanto el porcentaje se mantendrá en 17% para el año 2021. Se registrarán avances respecto a la formulación u gestión de proyectos de investigación así mismo avances respecto a la generación de conocimientos, resultados y aprendizajes de la restauración de corales. Se registra un artículo que fué presentado para su pubicación en la revista In Situ de PNN.</t>
  </si>
  <si>
    <r>
      <t xml:space="preserve">1. PIC 5. Todos los lugares sagrados
que son montañas, cerros, valles, praderas naturales y bosques que albergan una
gran diversidad y son hábitats de animales y especies únicas, razón por la que los pueblos indígenas conocen y manejan muchos sitios y espacios sagrados en los
cerros, desde su base hasta la cima, y cada uno de esos lugares, son las casas de las comunidades vegetales, animales y de toda la naturaleza que allí habita. </t>
    </r>
    <r>
      <rPr>
        <b/>
        <sz val="10"/>
        <color rgb="FF000000"/>
        <rFont val="Arial"/>
        <family val="2"/>
      </rPr>
      <t>Se priorizaron los elementos corales y bosque seco.</t>
    </r>
  </si>
  <si>
    <r>
      <t xml:space="preserve">PIC 1. Formaciones vegetales que contribuyen a los procesos de recarga, regulación climática y alimentación del sistema hídrico, de importancia ambiental y sociocultural para las comunidades wayuu de la Macuira y la región de la Alta Guajira. </t>
    </r>
    <r>
      <rPr>
        <b/>
        <sz val="10"/>
        <color theme="1"/>
        <rFont val="Arial Narrow"/>
        <family val="2"/>
      </rPr>
      <t>Elemento para el reporte (fauna íctica y carcinológica)</t>
    </r>
    <r>
      <rPr>
        <sz val="10"/>
        <color theme="1"/>
        <rFont val="Arial Narrow"/>
        <family val="2"/>
      </rPr>
      <t xml:space="preserve">
PIC 2. Formaciones vegetales y formas del suelo asociadas a usos y aprovechamiento tradicional, cultural, de importancia ambiental que alberga una importante diversidad de especies de fauna y flora. </t>
    </r>
    <r>
      <rPr>
        <b/>
        <sz val="10"/>
        <color theme="1"/>
        <rFont val="Arial Narrow"/>
        <family val="2"/>
      </rPr>
      <t>Elemento para el reporte (bosque seco del arreglo silvopastoril)</t>
    </r>
  </si>
  <si>
    <t>Se incluyen el VOC 2 para 2021, por tanto el % pasará de 25 a 50% una vez se entreguen las evidencias en diciembre. Se registra que se avanza en la construcción de la ficha de línea con base en revisión de información secundaria entre tanto se generan los espacios con las comunidades locales.</t>
  </si>
  <si>
    <t xml:space="preserve">Para el 2021 el Santuario se comprometión a continuar con la ficha del VOC Caimán a paritri de informacion que servirá para completar la línea base (de información).
La correspondiente ficha podrá avanzar relacionando el proyecto  "Caracterización genética de las poblaciones de crocodylidos presentes en las áreas protegidas del caribe colombiano". Las muestras están en fase de laboratorio y se espera que los resultados los entreguen a final de años. Por otra parte, desde la DTCA se realizó el tramite para la prorrogar el aval de esta investigación por dos años mas.
En cuanto al Proyecto  "FORTALECIMIENTO DE LAS CAPACIDADES EN INVESTIGACIÓN Y MONITOREO PARA CONSERVAR LAS AVES PLAYERAS EN CINCO ÁREAS PROTEGIDAS DEL CARIBE COLOMBIANO", se realizó un taller teórico sobre investigación de aves playeras el 31 de agosto y 1 septiembre en la ciudad de Barranquilla. Durante este taller, se formuló la propuesta de investigación: "Distribución de cuatro especies de aves acuáticas (Himantopus mexicanus, Jacana jacana, Numenius phaeopus y Vanellus chilensis) al interior de SFF CGSM" . El taller fue liderado por la Asociación Calidris y contó con miembros del VIPIS y del SFF CGSM. Posteriormente, los días 2 y 3 de septiembre se realizó un pre-muestreo para ajustar la propuesta de investigación, con la participación del investigador de Calidris Carlos Ruíz. Se acordó que se realizarán muestreos mensuales hasta final de año. De manera paralela, el Santuario avanza en una caracterización de las plantas acuáticas presentes en las estaciones de muestreo de la investigación sobre aves. Desde la DTCA se solicitó la extensión del aval por un año mas la cual fue aprobada por la SGM. </t>
  </si>
  <si>
    <t>Se mantiene el VOC del 2020, por tanto el porcentaje se mantendrá en 17% para el año 2021. Se avanza en la generación y análisis de información para caimán, así mismo se avanza con la generación de información para aves y plantas acuáticas.</t>
  </si>
  <si>
    <t xml:space="preserve">Se mantiene el VOC 1 de 2020 y se incluyen los VOC 2 y 3 para 2021, por tanto el % pasará de 11 a 33% una vez se entreguen las evidencias en diciembre. Se avanza con acciones de investigación para los tres VOC priorizados, se recomienda consolidar los informes con los resultados de las investigaciones realizadas para cada voc e incluirlos como parte del informe de investigación 2021. Así mismo recordar el cargue de datos en SMART. </t>
  </si>
  <si>
    <t xml:space="preserve">2. Pava congona (Penelope purpurascens)  
3. Mono colorado (Alouatta seniculus)
4. Tigrillo (Leopardus pardalis) 
</t>
  </si>
  <si>
    <t>El SFF los Colorados trae de 2020 las ficha de VOC carreto y pava congona (2/5 = 40%) que avanzó con la generación de información proveniente de investigación; en 2021 se suman 2 VOC mono aullador (Alouatta seniculus) y ocelote (Leopardus pardalis). Por tanto, se tendría a 2021 un avance de 4/5 (=80%).
Para este indicador la periodicidad de reporte es anual, sin embargo, se realizan reportes de avances, atendiendo a las indicaciones de Planeación del Nivel Central.
Durante el III trimestre, se avanzó en el procesamiento de datos y análisis asociado al desarrollo de las investigaciones dirigidas a generar línea base de los VOC pava congona (Penelope purpurascens), aullador (Alouatta seniculus) y ocelote (Leopardus pardalis), en el marco de avales de investigación aprobados por la SGM y que se adelantan en articulación con la Fundación Herencia Ambiental Caribe, la Fundación Botánica y Zoológica de Barranquilla. De las tres investigaciones durante los meses de Julio y agosto se avanza en análisis parciales en torno a los resultados de las investigaciones asociadas a los VOC A. seniculus y L. pardalis, a partir de lo cual se aportó en la elaboración de las correspondientes fichas de línea base, que serán complementadas con los informes finales que se obtendrán entre los meses de octubre y noviembre.
En septiembre, se llevó a cabo una reunión con la Fundación Botánica y Zoológica de Barranquilla, con el objetivo de definir la fecha de entrega de los informes finales, con lo cual se proyectó tenerlos elaborados para el 30 de noviembre. En cuanto al VOC pava congona, actualmente se avanza en la elaboración del informe final de investigación que de acuerdo a lo definido en reunión se tendrá listo para el 30 de octubre, a partir del cual se actualizará la ficha de línea base generada en la vigencia 2020.
Así mismo, el día 8 de septiembre se llevó a cabo una reunión con el profesional de investigación de la DTCA, con el fin de revisar los avances en torno a la implementación del Portafolio de investigaciones del área protegida, lo cual se proyectará en el informe de investigación que se presentará a final de año.</t>
  </si>
  <si>
    <t>Se mantienen el VOC 2 de 2020 y se incluyen los VOC 3 y 4 para 2021, por tanto el % pasará de 40 a 80% una vez se entreguen las evidencias en diciembre. Se avanza en el análisis y generación de informes para los tres voc la generación y consolidación de información para los tres VOC priorizados.</t>
  </si>
  <si>
    <t>Se incluyen los VOC 2 y 3 para 2021, por tanto el % pasará de 17 a 50% una vez se entreguen las evidencias en diciembre. Se registra gestión del portafolio de investigación y consolidación de la ficha de línea base para el voc de humedales.</t>
  </si>
  <si>
    <t>Se mantienen el VOC 2 de 2020 y se incluye el VOC 3 para 2021, por tanto el % pasará de 29 a 43% una vez se entreguen las evidencias en diciembre. Se avanza gestión del portafolio y el registro de datos sobre la presión por atropellamiento de Tamandua.</t>
  </si>
  <si>
    <t xml:space="preserve">Se registran reuniones de seguimiento al plan de trabajo para Colorados, Corales del Rosario, Sierra Nevada, Flamencos, Paramillo, Bahía Portete, Macuira y CGSM, pero al revisar en el drive dichas actas o listas de reunión no se cargaron, se recomienda cargarlas para el siguiente reporte. </t>
  </si>
  <si>
    <t>Se mantienen los VOC 1 y 2 del 2020, por tanto el porcentaje se mantendrá en 33% para el año 2021. 
Se registran avances en el seguimiento a proyectos de investigación y construcción del informe de investigación 2021.
Quedan pendientes las evidencias definidas en la hoja metodológica para el trimestre 4.</t>
  </si>
  <si>
    <t>En 2020 se avanzó con el VOC, y se incluye el VOC 2 para 2021, por tanto el % pasará de 17 a 33% una vez se entreguen las evidencias en diciembre del VOC 2.
Se presentan resultados sobre la expedición científica a los atractivos turisticos.
Quedan pendientes las evidencias definidas en la hoja metodológica para el trimestre 4.</t>
  </si>
  <si>
    <t>Se mantienen los VOC 1 y 2 del 2020, por tanto el porcentaje se mantendrá en 40% para el año 2021. 
Se registran avances en la gestión y ejecución de investigaciones. 
Quedan pendientes las evidencias definidas en la hoja metodológica para el trimestre 4.</t>
  </si>
  <si>
    <t>Se mantiene el VOC 1 de 2020 y se incluye el VOC 2 para 2021, por tanto el % pasará de 25 a 50% una vez se entreguen las evidencias en diciembre.
Se registran avances en la formulació de nuevos proyectos de investigación y la implementación de investigaciones.
Quedan pendientes las evidencias definidas en la hoja metodológica para el trimestre 4.</t>
  </si>
  <si>
    <t>Se mantiene el VOC 1 de 2020 y se incluyen los VOC 2, 3 y 4 para 2021, por tanto el % pasará de 11 a 44% una vez se entreguen las evidencias en diciembre.
No se registran avances dado que el AP no cuenta con profesional de investigación.
Quedan pendientes las evidencias definidas en la hoja metodológica para el trimestre 4.</t>
  </si>
  <si>
    <t>Se mantienen 2 de las 3 PIC del 2020, por tanto el porcentaje se mantendrá en 75% para el año 2021. Se registra gestión para realizar en octubre una salida de exporación botanica en el AP, en el marco de un aval de investigación.
Quedan pendientes las evidencias definidas en la hoja metodológica para el trimestre 4.</t>
  </si>
  <si>
    <t>Se mantienen la PIC del 2020, por tanto el porcentaje se mantendrá en 17% para el año 2021.  Se registran avances en la gestión de dos proyectos de investigación.
Quedan pendientes las evidencias definidas en la hoja metodológica para el trimestre 4.</t>
  </si>
  <si>
    <r>
      <t xml:space="preserve">1. Poblaciones de palmas de importancia cultural y relaciones ecológicas como proveedoras de alimento, medicina, materiales para construcción y artesanías para los pueblos Kichwa, Múrui, Siona, Coreguaje y mestizo amazónicos y que proporcionan alimento a las especies de fauna, además de actuar como elementos que aportan a la regulación hídrica del complejo lagunar del área protegida”. </t>
    </r>
    <r>
      <rPr>
        <b/>
        <sz val="8"/>
        <color theme="1"/>
        <rFont val="Arial Narrow"/>
        <family val="2"/>
      </rPr>
      <t>Elemento Palmas</t>
    </r>
    <r>
      <rPr>
        <sz val="8"/>
        <color theme="1"/>
        <rFont val="Arial Narrow"/>
        <family val="2"/>
      </rPr>
      <t xml:space="preserve"> </t>
    </r>
  </si>
  <si>
    <t>Se incluye para 2021 una PIC, por tanto el % pasa de 0 a 20%. El AP realiza la entrega de dos documentos de línea base que aportan a la PIC chagra: Guía de plantas útiles, Caracterizacion de chagra en el pueblo SIONA. 
Quedan pendientes las evidencias definidas en la hoja metodológica para el trimestre 4.</t>
  </si>
  <si>
    <r>
      <t xml:space="preserve">2. Ecosistemas estratégicos que representan las condiciones actuales y óptimas del bosque en pie y del funcionamiento de las redes hídricas”. </t>
    </r>
    <r>
      <rPr>
        <b/>
        <sz val="8"/>
        <color rgb="FF000000"/>
        <rFont val="Arial Narrow"/>
        <family val="2"/>
      </rPr>
      <t>Elemento aves</t>
    </r>
    <r>
      <rPr>
        <sz val="8"/>
        <color rgb="FF000000"/>
        <rFont val="Arial Narrow"/>
        <family val="2"/>
      </rPr>
      <t xml:space="preserve"> </t>
    </r>
  </si>
  <si>
    <t>Se incluye para 2021 avanzar con la PIC 2, por tanto el % pasa de 20% a 40%. Se avanza en la gestión de un aval de investigación para aves y mamiferos, se capacitó al equipo en SMART.
Quedan pendientes las evidencias definidas en la hoja metodológica para el trimestre 4.</t>
  </si>
  <si>
    <t>Se incluye para 2021 avanzar con la PIC 2, por tanto el % pasa de 11% a 22%. Se avanza en la consolidacióN de información de listados de especies para fauna y la gestión de portafolio de proyectos de investigación.
Quedan pendientes las evidencias definidas en la hoja metodológica para el trimestre 4.</t>
  </si>
  <si>
    <t>No ha priorizado el indicador por tanto el porcentaje de avance a la fecha es de 0%. Se registran avance en la construcción del protocolo de generación de conocimiento, así como procesamiento de información y gestión de investigación</t>
  </si>
  <si>
    <t>No ha priorizado el indicador por tanto el porcentaje de avance a la fecha es de 0%. Se registran epacios de diálogo para la gestión del conocimiento con las comunidades del AP.</t>
  </si>
  <si>
    <r>
      <t xml:space="preserve">1. Yagé (Banisteriopsis Caapi), Yagé Uco (Diplotherys cabrerana), Yoco (Paulinia yoco), Tigre (Panthera onca), Boa (Boa constrictor), Pantera (Panthera onca) y Guacamaya (Ara spp.) como seres naturales que son la conexión entre lo espiritual y lo natural dentro de la espiritualidad en la cultura del Yagé, presentes en los bosques húmedos tropicales del SF PMOIA”. </t>
    </r>
    <r>
      <rPr>
        <b/>
        <sz val="8"/>
        <color theme="1"/>
        <rFont val="Arial Narrow"/>
        <family val="2"/>
      </rPr>
      <t>Elemento plantas medicinales</t>
    </r>
  </si>
  <si>
    <t>Se mantienen la PIC del 2020, por tanto el porcentaje se mantendrá en 33% para el año 2021. Se avanza en la consolidación de información de plantas medicinales, así como en la capacitación del equipo para el manejo y uso de información de datos de cámaras trampa.
Quedan pendientes las evidencias definidas en la hoja metodológica para el trimestre 4.</t>
  </si>
  <si>
    <t>Se prioriza el VOC 1, por tanto el avance pasa el 0% a 13%. Se avanza con el registro de información sobre supervivencia de plantines del voc priorizado. 
Quedan pendientes las evidencias definidas en la hoja metodológica para el trimestre 4.</t>
  </si>
  <si>
    <t>Se prioriza el VOC 1, por tanto el avance pasa el 0% a 13%. La inclusión del VOC oso queda pendiente dado que al momento de la validación no ha llegado la solicitud de ajuste.
Se registran avances en un proyecto de investigación.
Quedan pendientes las evidencias definidas en la hoja metodológica para el trimestre 4.</t>
  </si>
  <si>
    <t>Se priorizan los VOC 1 y 2, por tanto el avance pasa el 0% a 22%. La inclusión del VOC  Vegetación de Páramo Alto Andino queda pendiente dado que al momento de la validación no ha llegado la solicitud de ajuste.
Se registran avances en la generación de información para el voc Vegetación de Páramo Alto Andino.
Quedan pendientes las evidencias definidas en la hoja metodológica para el trimestre 4.</t>
  </si>
  <si>
    <t>Se prioriza el VOC 1, por tanto el avance pasa el 0% a 11%. Se registra gestión del portafolio de proyectos de investigación y seguimiento a permisos y avales de investigación. 
Quedan pendientes las evidencias definidas en la hoja metodológica para el trimestre 4.</t>
  </si>
  <si>
    <t>Se prioriza el VOC 3, por tanto el avance pasa de 22% a 33%, en diciembre una vez se entreguen las evidencias. Se registra avances enel registro de datos en campo y seguimiento a investigaciones.
Quedan pendientes las evidencias definidas en la hoja metodológica para el trimestre 4.</t>
  </si>
  <si>
    <t>Se prioriza el VOC 3, por tanto el avance pasa de 22% a 33%, en diciembre una vez se entreguen las evidencias. Se avanza en el registro de datos en campo para orquìdeas, así como la gestión del portafolio de proyectos de investigación.
Quedan pendientes las evidencias definidas en la hoja metodológica para el trimestre 4.</t>
  </si>
  <si>
    <t>En reporte PAA se prioriza el VOC 1, por tanto el % de avance llegará al 11% en diciembre una vez se entreguen las evidencias.
Quedan pendientes las evidencias definidas en la hoja metodológica para el trimestre 4.</t>
  </si>
  <si>
    <t>Se mantiene el VOC 1 del 2020 y se incluye el VOC 3 para 2021, por tanto el avance será del 30% en diciembre una vez se entreguen las evidencias. Se registran acciones de monitoreo en campo para los dos voc priorizados.
Quedan pendientes las evidencias definidas en la hoja metodológica para el trimestre 4.</t>
  </si>
  <si>
    <t>No se registró avance</t>
  </si>
  <si>
    <t>Se priorizan los VOC 1 y 2, por tanto el avance será del 67% en diciembre una vez se entreguen las evidencias. No se registrarona avances cualitativos.
Quedan pendientes las evidencias definidas en la hoja metodológica para el trimestre 4.</t>
  </si>
  <si>
    <t>Se prioriza el VOC 1, por tanto el avance será del 8% en diciembre una vez se entreguen las evidencias. 
En el avance del trimestre se manifiesta que se priorizan 2 VOC y no 1 VOC como se había reportado durante el año, dado ello es necesario aclarar si se va a aumentar o no el número de VOC priozados en 2021.
Entrega de evidencias: Se remite ficha de línea base para los VOC: Páramo y Volcán Nevado del Ruíz, Santa Isabel y Tolima. 
Quedan pendientes las evidencias definidas en la hoja metodológica para el trimestre 4.</t>
  </si>
  <si>
    <t>1.Páramo 
2. Volcán Nevado del Ruíz, Santa Isabel y Tolima.</t>
  </si>
  <si>
    <t>Listados de especies</t>
  </si>
  <si>
    <t>Flora
Anfibios 
Aves</t>
  </si>
  <si>
    <t>Se prioriza los VOC 2 y 3 por tanto el % de avance pasa de 25% a 75% en diciembre una vez se entreguen las evidencias. Se registran avances en la implementación y gestión de proyectos de investigación. 
Sobre las bases de datos se aclara que para ser consideradas como evidencia del indicador ellas deben cargarse a SMART o remitir por correo electrónico a la administradora nacional del módulo de registros ecológicos.
Quedan pendientes las evidencias definidas en la hoja metodológica para el trimestre 4.</t>
  </si>
  <si>
    <t xml:space="preserve">1. Oso
</t>
  </si>
  <si>
    <t xml:space="preserve">1. Carapa guianensis (Cedro tagua)
2. Aniba perutilis (Comino crespo)
</t>
  </si>
  <si>
    <t>1. Oso andino</t>
  </si>
  <si>
    <r>
      <t xml:space="preserve">3. Bosque andino
</t>
    </r>
    <r>
      <rPr>
        <sz val="8"/>
        <color rgb="FFFF0000"/>
        <rFont val="Arial Narrow"/>
        <family val="2"/>
      </rPr>
      <t xml:space="preserve">
</t>
    </r>
  </si>
  <si>
    <t>1. Conservar los ecosistemas presentes en el Parque Nacional Natural Los Katíos de manera que posibiliten la conectividad entre los hábitats y el mantenimiento de la biodiversidad y sus funciones ecológicas.</t>
  </si>
  <si>
    <t xml:space="preserve">Bosque Denso Alto de Tierra Firme (Lomas filos o tierras altas)
En idioma Guna Dule: Neg sapurmatagansulit (Yaal ologana, Yaal suichiguichit) 
</t>
  </si>
  <si>
    <t xml:space="preserve">Bosque Denso Alto Inundable (panganal, catival)
En idioma Guna Dule: Neg sabur matagambiet
</t>
  </si>
  <si>
    <t>Herbazal Denso Inundable (zonas inundables o tierras bajas).</t>
  </si>
  <si>
    <t xml:space="preserve">Sistemas lénticos y lóticos (Ríos, lagos, lagunas y ciénagas naturales) 
En idima Guna Dule: Diwal, Mata - Demmal 
</t>
  </si>
  <si>
    <t xml:space="preserve">Jaguar (Panthera onca) 
Tigre 
En idioma woumei: Khun 
En idioma Guna Dule: Achumigur 
</t>
  </si>
  <si>
    <t xml:space="preserve">Bálsamo (Myroxylon balsamum)
En idioma Guna Dule: Pailasapi 
En idioma woumei: Pidoker 
</t>
  </si>
  <si>
    <t xml:space="preserve">Choibá (Dypterix oleiferia)
Almendro 
En idioma Guna Dule: Iguasapi 
</t>
  </si>
  <si>
    <t xml:space="preserve">Cativo (Prioria copaifera) 
En idioma Guna Dule: Soila 
</t>
  </si>
  <si>
    <t xml:space="preserve">Chavarría (Chauna chavaria) 
En idioma Guna Dule: Takor 
</t>
  </si>
  <si>
    <t xml:space="preserve">Arracachal (Montrichardia arborescens)
En idioma Guna Dule: Pubur
</t>
  </si>
  <si>
    <t xml:space="preserve">Bocachico (Prochilodus magdalenae)
En idioma Gune Dule: Sirgal 
</t>
  </si>
  <si>
    <t xml:space="preserve">Salto El Tilupo
en idioma Gune Dule: Dilubdiwal 
</t>
  </si>
  <si>
    <t xml:space="preserve">Río Cacarica 
En idioma Gune Dule: Kakirdiwal 
En idioma woumei: K´aka´ardu 
</t>
  </si>
  <si>
    <t>Avances trimestre 4 - 2021</t>
  </si>
  <si>
    <t>Observaciones Trimestre 4 - 2021</t>
  </si>
  <si>
    <t>El PNNAMA priorizó 1 PIC “Recursos forestales importantes para la biodiversidad y para su uso, asociados a las cuencas Amacayacu, Matamatá, Cotuhé y Purité” a través del elemento vegetación. En el 2021 el AP avanzó en: a) Publicación de libro “Inventario Rápido Biológico y Social Bajo Putumayo-Yaguas-Cotuhé (Perú - Colombia)” con el Field Museum donde se muestras los resultados investigación generó información de línea base de vegetación, peces, anfibios, reptiles, aves y mamíferos en el sector norte del AP. b) Aprobación de aval de investigación para continuar el estudio de estructura, diversidad y dinámica en la megaparcela permanente con el SINCHI y la UNAL. c) Se precisó los indicadores de las hojas metodológicas para especies maderables de uso por las comunidades indígenas con el apoyo de la DTAM. d) Se recibió estudiantes y profesores para continuar los muestreos e identificación de plantas de la megaparcela. Adicionalmente, la Universidad Javeriana en articulación con el AP y la DTAM generó propuesta de aval para la investigación "Potencial de mitigación climática de las turberas de tierras bajas de Colombia: distribución, factores de emisión y prioridades de conservación". El AP no contó con profesional de Inv. y monitoreo durante el año. Soportes entregados PNNAMA: a) Informe anual de investigación y anexos.</t>
  </si>
  <si>
    <t xml:space="preserve">El PNNAFIW priorizó 2 VOC filtro grueso “Bosque subandino en montaña fluvio erosional” y “Bosque basal en montaña fluvio erosional” a través del elemento flora. En relación a este elemento el AP avanzó en lo siguiente: a) En el marco del aval de investigación con el grupo SIRFIAM de Uniamazonia se concertó el plan de trabajo y realizó la segunda exploración botánica en un punto al norte del área protegida que se encuentra en el sector del Pescado en La Quisayá. b) Se publicó el artículo “Nuevos registros de Epidendrum (Orchidaceae) para Colombia: Epidendrum porphyreonocturnum Hágsater &amp; R. Jiménez y Epidendrum whittenii Hágsater &amp; Dodson”. Soportes entregados PNNAFIW: a) Informe anual de investigación. b) Ficha de línea base PIC Priorizadas. c) Registros biológicos cargados al SiB Colombia. </t>
  </si>
  <si>
    <t xml:space="preserve"> PNN La Paya priorizó 1 PIC “Poblaciones de palmas de importancia cultural y relaciones ecológicas como proveedoras de alimento, medicina, materiales para construcción y artesanías para los pueblos Kichwa, Múrui, Siona, Coreguaje y mestizo amazónicos y que proporcionan alimento a las especies de fauna, además de actuar como elementos que aportan a la regulación hídrica del complejo lagunar del área protegida” a través del elemento Palmas. El AP avanzó en este elemento así: a) Caracterización florística y georreferención de las poblaciones de palma mediante la implementación de transectos Gentry, acompañado de las autoridades ancestrales del territorio y el equipo técnico del AP. b) Documentación de los registros botánicos se realizó usando claves taxonómicas. c) Distribución de cada especie y categorías de amenaza por la UICN. Adicionalmente, el AP elaboró una "Guía rápida de Plantas útiles de dos pueblos indígenas del PNN La Paya" y se dio cierre al aval de investigación 20192000004603 con el Instituto Sinchi . Soportes entregados: a) Informe anual de investigación y anexos. b) Ficha de línea base de Palmas. c) Datos y metadatos cargado al SiB Colombia.</t>
  </si>
  <si>
    <t>El SFPMOIA priorizó 1 PIC “Yagé (Banisteriopsis Caapi), Yagé Uco (Diplotherys cabrerana), Yoco (Paulinia yoco), Tigre (Panthera onca), Boa (Boa constrictor), Pantera (Panthera onca) y Guacamaya (Ara spp.) como seres naturales que son la conexión entre lo espiritual y lo natural dentro de la espiritualidad en la cultura del Yagé, presentes en los bosques húmedos tropicales del SFPMOIA” a través del elemento plantas medicinales. En el 2021 el Santuario avanzó en este elemento a través de lo siguiente: a) Elaboró inventario de plantas medicinales de la parcela permanente. b) Documento de investigación sobre "Gestión del conocimiento de plantas medicinales de los Cofán”. Por otro lado, se aprobó aval de investigación en el marco del proyecto piloto ASL "Fortalecimiento de la capacidad de los gobiernos y comunidades para analizar datos de vida silvestre colectados con cámaras trampa". En este proyecto piloto se avanzó en: a) Diseño de estudio, y b) Se instaló y removió las 57 cámaras trampa al interior el SFPMOIA y en el área de influencia. Se entregó las siguientes evidencias: a) Informe final de investigación y anexos. b) Ficha de línea base PIC Plantas Medicinales.</t>
  </si>
  <si>
    <t>El PNNRPU priorizó 1 PIC “Ecosistemas estratégicos que representan las condiciones actuales y óptimas del bosque en pie y del funcionamiento de las redes hídricas” a través del elemento de filtro fino aves. El AP avanzó de la siguiente manera: a) La SGM aprobó el aval de investigación "Inventario de mamíferos y aves terrestres en el sector nor-oriental del PNN Río Puré, a través del uso de cámaras trampa". b) Instaló y removió de cámaras trampa en el Sector del Ayo. c) Se elaboró de informe de análisis de composición de especies de mamíferos y aves terrestres del sector de Puerto franco, de acuerdo con información de fototrampeo tomada en el 2018 entre ACT- Colombia y CI. Soportes entregados PNNRPU: a) Informe anual de monitoreo. b) Ficha de línea base de aves. c) Estructura de datos de aves censos libres.</t>
  </si>
  <si>
    <t>El PNNSCh priorizó avanzar con 2 PIC “La Serranía de Chiribiquete, que corresponde a remanentes del Escudo Guayanés -siendo el principal referente nacional y regional del AP, sobre la cual existen intereses de diferentes entidades para generar conocimiento por su potencial de endemismos, representatividad y por hacer parte de la Tradición Cultural Chiribiquete, y cuya apropiación como hito geográfico en el territorio por parte de comunidades locales lo hace un elemento de identidad” y “Las coberturas boscosas correspondientes al Bioma Selva húmeda de la Amazonia y Orinoquia, y a los Distritos Biogeográficos Yarí-Mirití (Guyana) y Caguán-Florencia (Amazonia), las cuales presentan un alto nivel de integridad ecológica, por lo que aportan a la conectividad estructural y funcional Andes-Orinoquia-Amazonia y a la prestación de servicios ecosistémicos, especialmente los relacionados con: regulación hídrica, fijación y captura de carbono, prevención y mitigación de riesgos por variabilidad climática regional y por Cambio Climático Global, y la generación de oferta natural demandada por fuera del AP” a través del elementos fauna. En el 2021 el área protegida avanzó en: a) Depuración de los registros biológicos fauna y otros grupos taxonómicos del PNNSCh. b) Construcción de documento de línea base de fauna del AP. Por otro lado, el AP socializó la iniciativa del ICANH de investigación proyecto "Preservando el pasado: conservación preventiva del sitio de Patrimonio Mundial PNN Serranía de Chiribiquete y su área de influencia". Evidencias entregadas: 1) Informe anual de investigación y anexos. 2) Ficha e informe de línea base de fauna. 3) Sintesis de la consolidación de base de datos del PNNSCh.</t>
  </si>
  <si>
    <t>El PNN Yaigoje no activó meta. No obstante avanzó en los siguientes productos: a) Informe anual de investigación 2021. b) Documento de avance del Protocolo de Investigación a terceros del PNNYAP. c) Informe Analítico sobre el Protocolo de Investigación.</t>
  </si>
  <si>
    <t>La RNN Puinawai no reportó meta para este indicador. No obstante, en el IV Trimestre 2021 viene avanzando en articulación con resguardos indígenas, el AP y la DTAM en actividades de gestión de conocimiento incorporadas en el convenio entre la RNN Puinawai y la ATTI Jajlami. El PNNSCHAW, la RNN Nukak y el PNNCAH no activaron este indicador.</t>
  </si>
  <si>
    <t>En el 2021 el Santuario cumplió en actualizar la ficha de línea base del VOC Caimán. Para ello se documentó el conocimiento local de los pobladores de Nueva Venecia respecto a la especie.</t>
  </si>
  <si>
    <t>De acuerdo a los alcances establecidos para la vigencia 2021, el área protegida se comprometió a avanzar por investigación con tres VOC: 1) Ecosistema de manglar, 2) Sistema hidrográfico (ciénagas, caños y áreas inundables) y 3) Especies ícticas de importancia socioeconómica. Para dar cumplimiento al indicador, se tiene lo siguiente para cada VOC: 
1). VOC Ecosistema de Manglar: Se estructuró la ficha de línea base correspondiente al VOC “Ecosistema de manglar”(Guzmán-Peña, Y, 2021b), con la información proveniente del monitoreo, investigación y revisión bibliográfica. De acuerdo a esta información se tiene que, en el plan de manejo del SFF El Corchal 2018-2023, se evaluó la integridad ecológica de este VOC, utilizando los mapas de cobertura del 2005 y 2011, donde se obtiene un estado “Deseable” para este ecosistema. Además, en la “Caracterización para la formulación del Plan de Manejo Integral de la zona de uso sostenible de los manglares de Bocacerrada y Labarcés” de Zamora et al., (2007), considera a los manglares de la zona en estado aceptable de conservación. En términos generales, Zamora et al., (2007), considera que en la Ciénaga de Pablo los manglares de ribera no presentan problemas aparentes a causa de irregularidades en su dinámica hídrica, a pesar de la sedimentación a que están siendo sometidos. Adicionalmente, indica que la salinidad del suelo y de los cuerpos de agua tienen carácter marino típico y está influenciada directamente por el régimen de mareas, fluctuando entre 20 y 35 ppm. Sin embargo, estas calificaciones están dadas por los resultados obtenidos antes del 2011, y de acuerdo a informes de monitoreo realizados por los funcionarios del Santuario, es posible que en la actualidad las condiciones que presente el ecosistema sean diferentes, debido a la hipersalinización de los suelos por la obstaculización de la dinámica hídrica. En este sentido, en recientes investigaciones, utilizando sensores remotos, se reportó la degradación de la cobertura de manglar en el occidente del santuario, sector cercano a la ciénaga de Pablo y su zona de influencia. Dicha perdida en las condiciones de estas coberturas se percató y registró en las exploraciones de campo realizadas mediante sobrevuelos con Dron. La mortalidad en estos sectores, parece tener una alta probabilidad de incrementarse, en la medida que la cuña salina entre al sistema, evidencia de esto, es el modelo de distribución de la salinidad realizado para el SFF El Corchal, en donde se observa la influencia de la cuña salina en los sectores donde se reportan mortalidad de manglar. En mediciones de la salinidad realizadas en los sectores de la ciénaga la Tronconera y ciénaga Pablo, se alcanzan a registrar valores de hasta 50 UPS en época de lluvia y en época seca, se registran salinidades con valores &gt; 70 UPS.
En este sentido, se considera de gran importancia una intervención para rehabilitar la funcionalidad de los caños que permita mejorar los flujos y conectividad de agua dulce entre caño Correa y las ciénagas y otros caños secundarios, para contribuir de esta manera con la recuperación de los ecosistemas manglar y corcho. Es así, que el Santuario El Corchal, presentó al Fondo de Adaptación el proyecto “Recuperación de Caños y Mantenimiento de Ciénagas del SFFCMH”, para ser incluido en el Macroproyecto del Canal del Dique, quedando aprobado la recuperación de caño Rico. Adicionalmente, en el año 2020, el área protegida solicitó el apoyo para que con recursos del proyecto APDB del KFW-PNN (fase I) se realizará la rehabilitación de caño Pablo, la cuela ya fue adjudicada a la Fundación Fauna Caribe y espera iniciar implementación en diciembre de 2021. Asimismo, para la vigencia 2021, se han articulado los esfuerzos del área protegida con el Proyecto de Reactivación Económica, donde se tiene proyectado la siembra de 45.000 plántulas y la construcción de un vivero para la propagación de material vegetal de mangle y corcho. Igualmente, para esta misma vigencia, se vienen desarrollando acuerdos de restauración ecológica participativa con parceleros, apoyados por el proyecto de Desarrollo local sostenible (Unión Europea). En el marco de los acercamientos al proyecto Canal del Dique, la comunidad de san Antonio, solicito incluir la rehabilitación de Caño Burro dentro de las medidas que se adoptaran por el proyecto Dique, quedando este compromiso en las actas con la comunidad. En todos los procesos de gestión institucional y financiero al interior de PNN se busca asegurar recursos para continuar con el trabajo de recuperación de los flujos de agua dulce al interior del Santuario.
2). VOC Sistema Hidrográfico: se actualizó la ficha de línea base (Guzmán-Peña, Y.K. (2021e) a partir del “Protocolo y levantamiento de línea base para el monitoreo de variables morfométricas (relación área/volumen) de los cuerpos de agua del Santuario de Fauna y Flora El Corchal “El Mono Hernández” (Guzmán, Y.K. y Hinestrosa, H., 2021). Dentro de los datos registrados a través de los diferentes muestreos realizados hasta la fecha, se encontró que el indicador relación Área/Volumen registró un cociente &gt;1 para la ciénaga de Pablo y la ciénaga de Bajito; esto indica que el área es potencialmente mayor que el volumen, lo que evidenciaría una desecación y disminución de estos cuerpos del agua (colmatación) por una elevada sedimentación o somerización excesiva. Por el contrario, para la ciénaga la Escuadra y ciénaga Tronconera, se registraron valores &lt; 1, lo cual evidencian que el volumen de agua es considerablemente mayor al área y esto demuestra que estas ciénagas poseen caudales ecológicos que aún pueden mantener el equilibrio del sistema cenagoso del Canal del Dique. 
3). VOC Peces de importancia socioeconómica: se estructuró la ficha de línea base correspondiente al VOC “Peces de importancia socioeconómica” (Guzmán, Y.K., 2021a) haciendo énfasis en las 4 especies seleccionadas en el Plan de Manejo del SFFCMH 2018-2023 (Megalops atlanticus, Centropomus undecimalis, Triportheus magdalenae y Cathorops sp.), con la información proveniente del monitoreo, investigación y revisión bibliográfica. Se incluyó la información generada para este VOC durante el 2021 de los muestreos correspondientes a la caracterización íctica (previo a la intervención del caño Pablo y caño Burro) que tiene como fin evaluar la distribución, abundancia y diversidad de peces presentes en el SFFCMH y su zona de influencia. Para el 2021, se realizaron tres muestreos bimensuales, donde se llevaron a cabo exploraciones pesqueras mediante muestreos con atarraya efectuando desplazamientos en canoa a las 21 estaciones seleccionadas, las cuales fueron distribuidas en 6 cuerpos de agua entre ciénagas y caños, dentro de los límites del SFFCMH y su zona de influencia. Los individuos capturados fueron identificados, contados y medida su longitud total (cm). Adicionalmente, en las estaciones seleccionadas se realizaron las mediciones de diferentes parámetros fisicoquímicos Dentro de los resultados más destacados se registraron solamente especies estuarinas de origen marino y migratorias que utilizan las raíces de los manglares asociados a las ciénagas durante períodos cruciales de su ciclo biológico, lo anterior dada la cercanía del mar a algunas ciénagas del santuario, a la comunicación directa con otras y a la disminución del flujo de agua dulce a las mismas. Por el contrario, no se registró ninguna especie dulceacuícola en los cuerpos de agua que hacen parte del área protegida. Su distribución se restringe a Caño Correa, afluente importante de agua dulce de donde se desprenden lo caños principales del área protegida. Este resultado, puede ser por la pérdida de los canales de interconexión entre caño Correa y las ciénagas, lo cual ha disminuido el flujo de peces dulceacuícolas migratorios, afectando su desarrollo natural y disminuyendo la riqueza y abundancia de las comunidades ícticas, así como lo vienen evidenciado los pescadores de las comunidades de influencia del santuario, quienes expresan, que antes del taponamiento de los caños que comunican las ciénagas del santuario con caño Correa, capturaban más variedad de peces que las que se capturan actualmente. Se espera poder continuar con los muestreos durante y después de la ejecución de obras de rehabilitación de caños, principalmente de caño Pablo y esperar que la composición de especies de los cuerpos de agua (Ciénaga Pablo y la Tronconera) se vean influenciados.</t>
  </si>
  <si>
    <t xml:space="preserve">El porcentaje alcanzado por el SFF Los Colorados para la vigencia 2021 es del 80% (4/5), correspondiente al avance de 2 VOC con información a partir de investigación en el 2020 (Aspidosperma polyneuron - carreto y Penelope purpurascens - pava congona = 40%) y la priorización de los VOC Alouatta seniculus (mono aullador) y Leopardus pardalis (ocelote) para el 2021. Como evidencia se presenta las fichas con información proveniente de investigación para A. seniculus, L. pardalis, y la ficha actualizada del VOC P. purpurascens, además del informe anual de implementación del portafolio de proyectos de investigación (https://drive.google.com/drive/folders/1XnfQybgXlAjq4fgoSffeVaFIKMR62KP5).
Es importante destacar que la información para cada uno de los VOC, se generó en el marco de avales de investigación aprobados por la SGM y que se adelantaron en articulación con la Fundación Herencia Ambiental Caribe y la Fundación Botánica y Zoológica de Barranquilla.
Con respecto al conjunto de datos generados, el área protegida cuenta con la información consolidada en formatos Excel que se cargaran al SMART en la vigencia 2022, teniendo en cuenta que para el 2021 se iniciaron los espacios de capacitación de fortalecimiento de capacidades y solo hasta el 23, 24 y 25 de noviembre se llevó a cabo un taller práctico que requiere ser complementado para realizar la migración de información al SMART.
La validación de los productos que dan cumplimiento a la meta fueron revisados en reunión del 29 y 30 de noviembre con los profesionales de investigación y monitoreo de la DTCA. </t>
  </si>
  <si>
    <t>El área protegida cuenta con 7 VOC y para atender el indicador en 2021, se actualizó la ficha del VOC corales, la cual fue complementada con información proveniente de investigación que realiza el parque junto con la Universidad del Magdalena. Además, se construyó la ficha para el VOC lagunas costeras con información secundaria. De igual forma se ajustó al formato nuevo el informe de implementación del portafolio de investigaciones de 2021. 
Se continúa la gestión en conjunto con la DTCA para la obtención del aval de investigación y el convenio específico con la UIS para la implementación del proyecto en conjunto denominado "Evaluación de la contaminación por microplásticos sobre la comunidad de zooplancton en el PNN CRP y PNN CRSB", el cual salió favorecido en convocatoria interna. También se continua trabajando en el componente social y técnico del proyecto en formulación con la Universidad Jorge Tadeo Lozano cuyo nombre es “Restauración de arrecifes de corales mediante guardería automatizada en el PNNCRSB”. 
Durante el segundo semestre se reactivó la comunicación la Universidad Metropolitana de Manchester para el seguimiento del aval de investigación “Effectiveness of marine protected areas in the conservation of elasmobranch species in the Colombian Caribbean: use of environmental DNA as a detection method”.
En relación al proyecto Ensayos de reproducción sexual y cría de larvas de coral para incrementar el reclutamiento controlado en arrecifes degradados, se realizaron salidas de campo durante el segundo semestre con el fin de continuar con el cumplimiento de objetivos. Para el presente año se trabajó con la especie Orbicella annularis, un porcentaje de las larvas criadas fueron trasplantadas en un área de 20 m2 en el sector norte de isla Grande como piloto y con el fin de aportar al proceso de restauración. El avance de los proyectos se describe en el informe de implementación del portafolio de investigaciones, al igual que la actualización del portafolio de investigación</t>
  </si>
  <si>
    <t>Para el indicador Porcentaje de VOC/PIC con información actualizada proveniente de la investigación, el Parque logró  una meta de 43% , avanzando con 3 fichas ( de los 7 VOC): Colibrí cienaguero, Caimán aguja y Tamandua mexicana).
En este cuarto trimestre en el mes de diciembre se finalizó la elaboración con información actualizada de las fichas de los VOC anteriormente mencionados y se cargaron en el drive respectivo.
Evidencias: https://drive.google.com/drive/folders/1FfW-EDpNljWxRFHUQWBt6HZMwk0MPkRE</t>
  </si>
  <si>
    <t xml:space="preserve">Durante el año 2021 el área protegida avanzó con información actualizada proveniente de monitoreo de la PIC 1 y 2, en los siguientes temas: 1) bosque seco: inventario forestal que se realizó en territorio Jalein; 2) Fauna ictica y carcinológica de las pozas o bateas que se encuentran en los territorios Kajashiwo'u e Isijo del PNN de Macuira. </t>
  </si>
  <si>
    <t xml:space="preserve">Aunque el AP no se habia comprometido con este indicador, se subio a los drives respectivos el infeome de investigación, que muestra los avances </t>
  </si>
  <si>
    <t>El indicador es anual, y es acumulativo. En 2020 se avanzó con ficha /con información a partir de investigación) para el VOC de Crocodylus acutus (1/5) lo que corresponde al 20% que se reporta de avance para inicio de la vigencia. Sin embargo, se solicitó el ajuste de la meta programada a 60% mediante Orfeo 20216700004343, ya que en 2021 se comprometieron otros dos VOC que avanzan por investigación, 1) VOC Comunidades de peces amenazados de la cuenca del Sinú en el que se avanza con la alimentación de la ficha, teniendo en cuenta los informes de gestión de URRA e información secundaria proveniente de trabajos investigativos de Unicordoba. 2) El VOC Comunidades y poblaciones amenazadas de mamíferos terrestres y aves caminadoras, en el que también se avanza en el trimestre con la alimentación de la ficha mediante información secundaria, para un total de 3/5 VOC (=60%). Por tanto, se reporta un avance acumulado de 60% para la presente vigencia 2021.</t>
  </si>
  <si>
    <t>AP-DTCA: Se cuenta con el cumplimiento de esta meta y la correspondiente ficha diligenciada y aportada en el drive. Se revisó con la profesional de monitoreo de la DTCA la ficha de línea base de monitoreo para la PIC 6 para el cargue al drive 2021. Se realizó el taller de recurso hídrico con aplicación de herramientas Smart para el fortalecimiento del equipo del plan de manejo conjunto, está en 70% de avance las memorias del taller. Se han gestionado apoyos para salidas de campo con el profesor Cesar Tamaris de la Unimag, se gestionaron reuniones con WWF y la plataforma del agua para proyectar los apoyos en el 2022 en la cuenca de río Frío, así como compartir información que sirva de insumo para el diagnóstico del recurso hídrico, priorizado en el plan de manejo. Del 29 al 2 de diciembre se realizó el taller de gestión del conocimiento con los pueblos indígenas donde se socializó la propuesta de moniteo. Se encuntran elaboradas las propuestas de portafolio de investigación y programa de monitoreo.</t>
  </si>
  <si>
    <t>El Parque en 2021 avanzó en el indicador con elementos de monitoreo de 1 de las 6 PIC definidas en el nuevo plan de manejo, instrumento de gestión construido de manera conjunta con las comunidades indígenas de la Sierra Nevada de Santa Marta, la PIC seleccionada fue la número 5. Que representa todos los lugares sagrados… y son hábitats de animales y especies únicas y como elementos a monitorear se encuentran las formaciones coralinas y el bosque seco tropical. 
Con relación a lo anterior, para 2021 se cuenta con el aval de investigación del proyecto “Caracterización de las dinámicas ecológicas, biológicas y sociales, asociadas al bosque seco tropical presente en el Parque Nacional Natural Tayrona: indicadores para la conservación y su papel en la mitigación de los efectos del cambio climático”. Proyecto que fue construido de manera conjunta con la Universidad del Magdalena y a través de memorando 20212000002783 del 5 de mayo de 2021 tiene el aval de la subdirección de manejo de Parques Nacionales para iniciar actividades. Este proyecto tiene como objetivo general conocer las dinámicas ecológicas, biológicas y sociales asociadas al bosque seco tropical, y se pretende lograr a través de caracterizar la composición y estructura arbórea de ecosistemas presentes en el BST del PNNT, de determinar patrones en la dinámica de la regeneración natural de las especies arbóreas en el área de estudio, de caracterizar patrones en la diversidad funcional de algunas especies del BST, de caracterizar el ciclo biogeoquímico de nutrientes vía hojarasca fina en ecosistemas de BST presentes en área de estudio, de determinar las reservas de carbono orgánico en la biomasa aérea y subterránea en el área de estudio para determinar el potencial de mitigación de estos bosques en el cambio climático, de documentar el conocimiento etnobiológico de las comunidades indígenas y locales, para preservar el conocimiento local y contribuir a la restauración y conservación del bosque seco, de identificar las representaciones sociales de las comunidades asentadas en el área de estudio, sobre el BST y los recursos que este les provee. presente en Parque Nacional Natural, para promover su conservación y manejo en el marco del calentamiento global y cambio climático y por último de promover estrategias de educación ambiental para la conservación y restauración de flora y fauna del BST en las comunidades asentadas en el PNNT.
De este proyecto con aval de investigación, para 2021 se cuentan con pre-muestreos para la selección de sitios y sectores donde se tomarán los datos sobre el ecosistema de bosque seco. Los sitios de muestreo seleccionados son: las bahías de Gayraca, Chengue, Cinto y Guachaquita.
Por último, con relación al elemento a monitorear formaciones coralinas, el área protegida avanzó en la construcción del diseño de monitoreo, donde se plantearon los indicadores de presión y estado, relacionando esto con procesos importante para el Parque como lo es la restauración, ubicando los sitios de muestreo y toma de datos en zonas estratégicas para el desarrollo de proyectos encaminados a la recuperación de estructura coralina. Para esto, el área viene trabajando con la DTCA en varias reuniones consolidando el objetivo de este monitoreo basado en lo planteado por el Plan de Manejo del Parque. 
El día 05 de Octubre se realizó el seguimiento a la parcela de restauración coralina ubicada en la bahía de Cinto. Donde realizó el seguimiento al estado de las colonias de la especie Cacho de Venado (A. cervicornis), donde se puedo observar que las colonias han aumentado su tamaño, que las ramificaciones son más grandes y gruesas y están en buen estado. No se presenta de blanqueamiento en formaciones coralinas de la parcela, ni presencia de enfermedades evidentes en formaciones coralinas. Sin embargo, es posible que algunas zonas donde comienzan las ramificaciones estén siendo afectadas por predadores naturales como caracol y gusano de fuego.  Se evidencia la presencia de peces como roncos, mero cabrilla, pargos, loros, cirujanos, sargentos, mariposas, pez trompeta, ángel gris, ángel francés, pez lagarto, arracacho y roncos, entre otros. Así como la presencia de pepinos de mar y erizos.
En este mes de diciembre salió publido el artículo “Avances, aprendizajes y retos en los procesos de Restauración de corales en tres Parques Nacionales Naturales del Caribe colombiano - PNN Tayrona, PNN Old Providence McBean Lagoon y PNN Los Corales del Rosario y de San Bernardo” en la revista in situ de Parques Nacionales Naturales.</t>
  </si>
  <si>
    <t xml:space="preserve">Para esta vigencia el área protegida avanzó con 2 Fichas de 4 que corresponde al 50% que corresponde a la Fichas técnicas del Objetos de Conservación Litoral arenoso y Especies marinas de importancia económica, cultural y social. Durante el trimestre, se revisó la ficha junto a la profesional de monitoreo, quien expresó que se deben tener en cuenta todas las directrices y comentarios que hubo para las otras fichas Tortugas y Especies marinas, el equipo técnico del área protegida avanzó en su formulación con información proveniente del documento Plan de Manejo del SF APP. 
Se cuenta con un informe de implementación de los perfiles de investigación del área protegida 2021.
El área protegida recibió los comentarios y sugerencias al documento Perfiles de Investigación del SF APP, dicho esto, según las directrices recibidas, durante el mes de noviembre se realizó la retroalimentación al documento, se espera que en diciembre se termine de ajustar y posteriormente enviarlo al nivel central para su aprobación.
</t>
  </si>
  <si>
    <t>Si bien el Parque no se comprometió en avanzar con informe o la ficha se su único vOC, si pudo realizar la gestión para aportar a dichos documentos que se cargan en el drive correspondiente. A continuacion un resumen de lo realizado.
Durante este año se tramitó dos nuevos avales a proyectos de investigación con la SGM de PNNC, a estudiantes de pregrado y postgrado de la Universidad de Cartagena: 1) “Composición y estructura de la comunidad de foraminíferos bentónicos asociados a un Ecosistema Coralino Mesofótico del Parque Nacional Natural Corales de Profundidad, Caribe Colombiano” y 2)  “Estudio multianual de la estructura del zooplancton en un hábitat mesofótico del Parque Nacional Natural Corales de Profundidad, Caribe colombiano”. Se firmó el convenio entre la Universidad Industrial de Santander – UIS y la Dirección Territorial Caribe - DTCA, para la implementación del Proyecto de Investigación titulado: “Evaluación de la contaminación por microplásticos sobre la comunidad de zooplancton en el Parque Nacional Natural Corales de Profundidad y en el Parque Nacional Natural Los Corales del Rosario y de San Bernardo”; también se recibió su aval de investigación por la SGM de Nivel Central. Se tramitó oficio de apoyo al proyecto titulado: “Investigación sobre Implicaciones ambientales y sociales de la presencia de microplásticos y contaminantes asociados a la calidad ambiental en áreas marinas protegidas del departamento de Bolívar”, liderado por la Universidad de Cartagena. 
Se continua con el proceso para elaborar un memorando de entendimiento con Manchester Metropolitan University – MMU.  Se ha socializado los resultados parciales y esta pendiente la entrega de informe parcial del proyecto de investigación: “Eficacia de las Áreas Marinas Protegidas en la Conservación de Especies de Elasmobranquios en el Caribe Colombiano: Uso de ADN Ambiental como Método de Detección”. Se realizó el noveno Comité Técnico Operativo en el marco del Convenio 006 de 2017 entre Parques Nacionales Naturales de Colombia y la Universidad de Cartagena, para seguimiento a proyectos de investigación, tesis de pregrado y postgrado, publicaciones científicas. 
Durante el año 2021, se ha realizado la publicación de cuatro articulos cientificos para el área protegida: 1) García, B. C. (2021). Ictiofauna demersal profunda del Parque Nacional Natural Corales de Profundidad, Caribe Colombiano: primera aproximación a su biodiversidad (Deep demersal fish fauna of the Parque Nacional Natural Corales de Profundidad, Colombian Caribbean: First approach to its biodiversity). Actual. Biol. 43 (114): 1‐9, 2021. http://DOI:10.17533/udea.acbi.v43n114a02; 2) Criales-Hernández; M. I., Jerez-Guerrero, M., Rodríguez-Rubio, E., Benavides-Serrato, M. (2021). Zooplankton community associated with mesophotic coral reefs in the Colombian Caribbean Sea. Regional Studies in Marine Science 45 (2021) 101843. https://doi.org/10.1016/j.rsma.2021.101843; 3) Contreras-Vega, L., Henao-Castro, A. y Navas-S, G. R. (2021). Composición de la comunidad zooplanctónica asociada a arrecifes de corales mesofóticos en el Parque Nacional Natural Corales de Profundidad, Caribe colombiano (Composition of the zooplankton community associated with mesophotic corals in “Corales de Profundidad” National Natural Park, Colombian Caribbean). Rev. Acad. Colomb. Cienc. Ex. Fis. Nat. 45 (176):747-760, julio-septiembre de 2021.  https://doi.org/10.18257/raccefyn.1396 y 4) Contreras-Vega, L., Henao-Castro, A. y Navas-S, G. R. (2021). Zooplankton distribution in a mesophotic corals reef habitat at Bajo Frijol seamount, Colombian Caribbean, Universitas Scientiarum, 26 (3): 281–300, 2021. https://doi:org/10.11144/Javeriana.SC26-3.zdia.
El área protegida viene realizando gestión y acercamientos con las siguientes instituciones: Fundación Omacha, para avistamiento de mamíferos marinos; la Fundación Squalus para el tema de Tiburones y Rayas;  la Fundación Malpelo, para apoyar acciones de conservación; La vinculación con GOOS para el Sistema Mundial de Observación de los Oceános; la vinculación con diferentes instituciones internacionales para la conservación, investigacion y monitoreo de los oceános (GOOS, MBON, OBIS, DOOS, DOSI, Challenger 150, GEBCO Seabed 2030 y Marine Life 2030); Conservación Internacional, para aunar esfuerzos que contribuyan con la conservación de la vida silvestre marina y oceánica presentes en el área protegida y la región y el Instituto Ambiental de Estocolmo - SEI, para  continuar con el relacionamiento, y concertar plan de trabajo para el año 2022. Se elaboró con el apoyo de los estudiantes de Cartagena, el informe anual de la  implementación del Portafolio de Proyectos de Investigación, el cual está pendiente de cargar la evidencias en el Google Drive. Dificultades, falta de recurso humano, planta de personal y contratistas.</t>
  </si>
  <si>
    <t>El Parque BPK dio cumplimiento a la meta comprometida en 2021.
A continuación, se mencionan las actividades adelantadas en diciembre, además de las evidencias del trimestre:
1. Se actualiza el Informe de Implementación del Portafolio de Investigaciones 2021, con la información del acompañamiento del muestreo de algas por parte de los investigadores del Proyecto "Bioprospección de invertebrados y algas marinas de Colombia" bajo el Otro sí No. 7  del contrato 121. Así como con la información del Informe final del proyecto CALIDRIS. Se realiza el cargue del Informe de Implementación del Portafolio de Investigaciones 2021. A continuación, el enlace del Drive de la correspondiente carpeta:
https://drive.google.com/drive/folders/1mPqlBfA3QCNjreV0vK6YTa7M93s5QYFj
2. Se realiza el cargue de la Ficha de Línea Base de la PIC 1, actualizada desde la investigación de las presiones del recurso pepino de mar. A continuación, el enlace del Drive de la correspondiente carpeta:
https://drive.google.com/drive/folders/1p_df-gx1sTvuKLWsGOnDNrXyqrXDJhsk
3. Se realiza el cargue de la bibliografía con acceso público de la Ficha de Línea de base de la PIC 1. El Drive se crea desde el correo planeacion.bahiaportete@parquesnacionales.gov.co. A continuación, el enlace del Drive de la correspondiente carpeta:
https://drive.google.com/drive/u/3/folders/1S04rdGy75PChdylTZgl3OYTUd6peytTK
4. Durante el IV trimestre del 2021, se sostuvo una reunión con la jefe del PNN Bahía Portete Kaurrele en la que se habló del recurso pepino de mary su bicación en la PIC 1 ya que, como recurso hidrobiológico fuertemente presionado en el área, debe hacer énfasis en su manejo adecuado y sostenible, a pesar de que su extracción NO sea una actividad tradicional Wayúu.
Anexo 1. Listado de asistencia y memorias_Reunión Jefatura PNNBPK_29102021
5. Se realiza el cargue del back up de SMART con los datos del proyecto CALIDRIS. 
Anexo 2. Back up proyecto CALIDRIS SMART_29112021</t>
  </si>
  <si>
    <t>Es importante mencionar que los avales de investigación que presenta el PNN
Puracé finalizan en el año 2022. Durante los meses de noviembre y diciembre, se realizó el
levantamiento de información por parte del equipo de aves, vegetación y recurso hídrico del
proyecto “Línea base ambiental para determinar el estado ecológico de dos ecosistemas
lenticos Valor Objeto de Conservación del PNN Puracé” entre la segunda y tercera semana
de noviembre y primera semana de diciembre de 2021. Es importante mencionar que debido
a dificultades por ausencia de personal especializado, no se pudo realizar el levantamiento
de información sociocultural, mastozoológica y herpetológica, de este proyecto.
Se proyecta recolectar información de la avifauna presente en los puntos de conteo
identificados entre la vía Paletará-Isnos para el proyecto “Aves del Parque Nacional Natural
Puracé”. Se participó en el IV congreso colombiano de mastozoología con la presentación
“RNSC Merenberg: Una estrategia para la conservación de los mamíferos en el Macizo
Colombiano”. Se proyecta visitar el sector Alto Caquetá y Alto Vedón La Plata para realizar el
levantamiento de información de anfibios en las zonas, en el marco del proyecto “Buscando
los anfibios amenazados y poco conocidos del PNN Puracé”, además de realizar la solicitud
de ampliación del aval de investigación debido a las dificultades de visitar zonas accesibles
del PNN Puracé durante las jornadas nocturnas por el riesgo público. Se iniciará la
elaboración de las fichas informativas por especie de anfibio registrado en el PNN Puracé,
enfocándose en la publicación de una guía fotográfica de anfibios del PNN Puracé para el
siguiente año.
Se proyecta solicitar aval de investigación e implementar el proyecto “mamíferos medianos y
grandes (Mammalia Linnaeus, 1758) asociados a la vía Paletará- San Jose de Isnos en el
Parque Nacional Natural Puracé, suroccidente colombiano” junto a la estudiante del
programa de biología de la universidad del Cauca, Daniela Sanchéz Medina, y el docente
Charles Muñoz Nates. Se gestionó el proyecto “Línea base para el estado ecológico de los
ecosistemas lénticos valor objeto de conservación del PNN Puracé – Segunda Fase” junto al
programa de ecología de la Fundación Universitaria de Popayán, el cual buscará generar
información de línea base en diferentes grupos como aves, mamíferos, anfibios, plancton,
macroinvertebrados y vegetación para conocer el estado ecológico actual de la laguna San
Rafael-Andulvio, en la zona norte del PNN Puracé, el cual también será objeto de solicitud de
aval de investigación.
Se realizaron dos reuniones para definir una ruta de trabajo entre la CRC y el PNN Puracé
para buscar la declaración de la parte alta de la cuenca Caquetá como humedal RAMSAR y
se aportó en el diligenciamiento de la ficha solicitada por el ministerio de medio ambiente y
se identificaron los vacíos de información para que puedan ser gestionados por parte de la
CRC. Se esta apoyando a dos estudiantes de geografía en la formulación del proyecto
“propuesta de corredor de conservación entre el Parque Nacional Natural Puracé y el Parque
Nacional Natural Nevado del Huila, donde se adjunta anteproyecto con ajustes sugeridos. Se
realizó visita conjunto entre CAM, fundación Merenberg y PNN Puracé para trazar ruta de
trabajo inicial para la protección del páramo La Candelaria, donde se enviará un mapa de
coberturas de la zona, que defina la extensión de este ecosistema azonal ubicado entre el
municipio de La Plata-Huila y Puracé-Cauca.
Oso andino: Se realizó reunión con Mauricio Vela de WCS, quien manifestó las dificultades
de concertación el cabildo indígena de Puracé para discutir la pertinencia de los 6 predios
seleccionados para la intervención con el proyecto “conservamos la vida”, existiendo la
posibilidad de trasladar estas intervenciones en la zona campesina de Sotará. Se acuerda la
visita del técnico en sistemas agropecuarios sostenibles a los 4 predios identificados hasta el
momento en Sotará. Se proyecta iniciar implementación de acciones de conservación en el
marco de este proyecto entre diciembre de 2021 y marzo de 2022. Por otro lado, se apoyó en
el desarrollo del primer festival de “los animales de la montaña y la neblina” ocurrido en el
sector Alto Caquetá, corregimiento de Valencia, municipio de San Sebastián, Cauca,
realizándose un mural alusivo al oso andino con participación de la comunidad. Se consolidó
la información obtenida hasta el año 2021 sobre interacciones entre oso andino y
comunidades rurales en la zona de influencia del PNN Puracé en el departamento del Cauca,
existiendo 43 reportes hasta el momento, los cuales han sido cartografiados. Se realizaron
dos acuerdos de conservación en dos predios privados campesinos en el municipio de
Sotará-Cauca, los cuales fueron intervenidos con paneles solares y alambre para la
instalación de cercos eléctricos como medida antipredatoria del ganado por parte del oso
andino. Se realizó la capacitación e instalación de 4 cámaras trampa a 10 estudiantes de la
Institución Educativa Agropecuaria Valencia sobre senderos utilizados por el oso andino.</t>
  </si>
  <si>
    <t>Para la vigencia del 2021, el PNN priorizó la actualización de la información de línea base a traves de la investigación de 2 de los 14 VOC priorizados en el plan de manejo actual: 
1.Ecosistema de Páramo
2. Volcan Nevado Santa Isabel
La actualización de la información del VOC ecosistema de páramo  a traves de la investigación se realizó con la recopilación de información proveniente de investigaciones reguladas que se han ejecutado en el PNN Los Nevados en otras vigencias en el ecosistema de Paramo del AP y que  cuentan con resultados finales o parciales ordenados. 
La actualización de la información del VOC volvan nevado Santa Isabel, se realizó a partir de la iinformación del proyecto "monitoreo de retroceso del Glaciar en el Nevado Santa Isabel en el marco del convenio 002 de 2020 con el IDEAM. 
Los resultados de este indicador fueron aportados en el III reporte trimestral (septiembre). No obstante se aporta el informe consolidado en el formato institucionalmente establecido y nuevamente como evidencias se aportan los siguientes documentos:
VOC 1 Ficha línea base páramo
VOC 2 Ficha línea base Poleka kasue
Fto Info Investigación PNN Los Nev 2021</t>
  </si>
  <si>
    <t xml:space="preserve">Se realizó el muestreo del proyecto para establecer la línea de base de ocupación para el monitoreo de los VOC oso y venado en el Parque Nacional Natural Las Orquídeas con recursos del Plan de Inversión forzosa de no menos del 1% del proyecto Construcción del Túnel del Toyo y sus vías de acceso – Tramo 1. El muestreo termino en noviembre, por lo tanto los analisis de los resultados se entregaran por parte del CAM en diciembre. Las estructuras de datos se cargaran en el 2022 cuando se instale la capacidad del manejo de SMART en el área protegida y las fichas de línea de base se elaborarán con base a la ifnormación que el CAM entregue al área protegida. Se anexa el informe de investigaciones. </t>
  </si>
  <si>
    <t>No se priorizó en 2021. Entrega informe de investigación.</t>
  </si>
  <si>
    <t xml:space="preserve">Como resultado de investigación "Inventario y caracterización de valores culturales y escénicos del PNN Sierra de La Macarena y en la investigación Dinámica social y cultural de las comunidades asociadas al PNN Sierra de La Macarena, aportó información para actualización de la información de línea base para los VOCs Selva húmeda y Bosque inundable. Así mismo, se contó con los resultados de tesis de grado de universidad Distrital denominada "PROPUESTA SOSTENIBLE PARA LA ELABORACIÓN Y COMERCIALIZACIÓN DE PRODUCTOS DE ESPECIES NO MADERABLES DEL BOSQUE EN ZONAS CON FUNCIÓN AMORTIGUADORA DEL PARQUE NACIONAL NATURAL SIERRA DE LA MACARENA" que aporta información de línea base de Bosque inundable asociado a la Sierra. Adicionalmente, se generó avances y solicitud de AVAL para la investigación "Documentación y Contextualización Arqueológica a Escala Regional de Emplazamientos con Inscripciones Rupestres (pinturas y grabados) en el Parque Nacional Natural de la Macarena" </t>
  </si>
  <si>
    <t xml:space="preserve">Se adelantó la actualización de la línea Base para los VOCs Páramo y Bosque andino a partir de los resultados obtenidos de las investigaciones que se desarrollaron al interior del área protegida. Así mismo, se resalta los avances en la implementación de todos los proyectos de investigación, incluyendo, la formulación de un nuevo aval. Al igual, que salidas de campo, levantamiento de información de flora, de fauna para el sector Cundinamarca en área de influencia. Además, de la colecta de material vegetal para la propagación de especies de frailejón y la construcción de una infraestructura para su desarrollo. </t>
  </si>
  <si>
    <t xml:space="preserve">Se actualizó la información de los siguientes VOC a partir del desarrollo de las investigaciones que se describen a continuación: Bosques de galería, Bosques de tierra firme, Sabana inundable, Sabana seca, Afloramientos rocosos, Ecosistemas asociados a los planos de inundación y Especies cinegéticas: tortugas de río. Investigaciones en ejecución en el 2021: - Efectos de los incendios sobre las comunidades de plantas y animales de los bosques de galería en el Parque Nacional Natural El Tuparro, Orinoquia Colombiana – Universidad Nacional. Se llevó a cabo una salida de campo en la cual se avanzó con el análisis del efecto del fuego en las palmas de moriche. - Trazas, oficios y territorios – Universidad de Los Andes: Se llevó a cabo una salida de campo en la cual se realizó un trabajo con las comunidades Corime y Santa María del Lago. - Proyecto FAPA Uniandes Antiguos alfareros del raudal: redes de producción e intercambio en el Medio y Alto Orinoco pre colonial (500-1500 DC) – Universidad de Los Andes: Se llevó a cabo una salida de campo en la cual se realizó una identificación de piezas arqueológicas presentes en el parque. - Análisis multinivel de las respuestas de estrés en anuros de ambientes extremos: Los afloramientos Rocosos de Colombia – Universidad de Los Andes: se llevó a cabo la primera salida del proyecto durante la cual se obtuvieron muestras de 60 individuos de la rana Leptodactylus lithonaetes de las cuáles se espera obtener ADN y realizar una comparación con poblaciones de esta especie presentes en Puerto Carreño y Puerto Inírida. - Generar la línea base sobre las características demográficas de la tortuga cabezona Peltocephalus dumerilianus en el PNN El Tuparro – PNN El Tuparro y WCS: Se llevó a cabo la primera salida de campo en la cual se capturaron y marcaron 40 individuos en el río Tomo y Caño Tuparrito. - Caracterización de la fauna relacionada a la dinámica de fuego en ecosistemas de afloramientos rocosos del PNN El Tuparro – Universidad Militar: Se avanzó con la gestión para desarrollar una salida de campo para los meses de enero y noviembre de 2022. Investigaciones finalizadas en el 2021: - Uso histórico y actual de las tortugas de río por parte de las comunidades indígenas vinculadas al Parque Nacional Natural El Tuparro – Universidad Distrital - Modelos de ocupación de los mamíferos terrestres del PNN El Tuparro – Universidad Central - Medidas de manejo ambiental para la gestión integral de residuos sólidos de la sede administrativa El Tomo del PNN El Tuparro, Vichada, Colombia – Universidad del Bosque - Propuesta de uso y aprovechamiento de las tortugas de río para la concertación de estrategias de manejo con las comunidades indígenas vinculadas al PNN El Tuparro – Universidad Distrital </t>
  </si>
  <si>
    <t xml:space="preserve">Se realizó la actualización de la línea base del VOC Rio Pato, que incluye el documento final con información actualizada proveniente de la investigación “Caracterización de la biodiversidad de dos atractivos turísticos en el Parque Nacional Natural Cordillera de Los Picachos y su zona de influencia para la promoción de acuerdos de conservación y paz” realizada por la Fundación La Palmita - Centro de Investigación WWF con el acompañamiento del equipo del Área Protegida. </t>
  </si>
  <si>
    <t>Con la información proveniente de las investigaciones realizadas en el AP durante el año 2021, se actualizaron las fichas de línea base para los tres VOC priorizados por el AP: i) Periquito aliamarillo, ii) Frailejones y iii) Recurso Hídrico, y se realiza consolidación del informe anual de implementación del portafolio de investigaciones, con los soportes respectivos de la gestión.</t>
  </si>
  <si>
    <t xml:space="preserve">Durante el cuarto trimestre en investigación, se realizó la coordinación de puntos de muestreo y trabajo de campo para la investigación sobre humedales y carbono en páramos, a cargo de un grupo de investigadores de la Pontificia Universidad Javeriana. En Noviembre se inicia el trabajo de campo sobre investigación de carbono en humedales con la Universidad Javeriana.         </t>
  </si>
  <si>
    <t>Observaciones 22 diciembre 2021</t>
  </si>
  <si>
    <t>Se enumeró los anexos y citó dentro del informe.
  Los datos y metadatos de coberturas fueron cargados exitosamente en el SiB Colombia debido a que actualmente no está desarrollado el modelo de datos de vegetación en Smart. https://datos.biodiversidad.co/dataset/aab301bb-4611-41db-a44e-ed0885d18f16</t>
  </si>
  <si>
    <t>spuesta DTAM:  Se entregó ficha de línea base del elementó vegetación. Se enumeró los anexos y citó dentro del informe.
Ver en carpeta de soportes comunicado desde la DTAM asociado al cargue o entrega de datos a SMART.</t>
  </si>
  <si>
    <t>Respuesta DTAM: Se incluyó la información del elemento palmas dentro del informe de investigación.
El año 2021 fue el primer año donde se comenzó a trabajar esta PIC por parte del AP por lo anterior el diseño de monitoreo se encuentra en construcción y no cuenta con modelo de datos en Smart. Adicionalmente, por temas de orden público se dificulta el uso de dispositivos móviles para colectar la información en el AP.</t>
  </si>
  <si>
    <t xml:space="preserve">       Respuesta DTAM: Se entregó a la líder de proceso Estructura Datos_Aves_Censos_Libres Río Pure para migrar a Smart.</t>
  </si>
  <si>
    <t>espuesta DTAM:  Con respecto a la evidencia de cargue de datos a SMART, a mediados del año se envió la base de datos  de aves de estudios realizados por Puerto Rastrojo al sur del área protegida  en estructura SULA para realizar la respectiva migración entre las plataformas. (Se anexa está evidencia en carpeta de soportes del PAA)
Adicionalmente, en el informe de implementación de la estrategia de investigación, se destacó el gran esfuerzo y el trabajo realizado con el apoyo de Vladimir Rojas de la SZF, y articulado con el SIB Colombia y Parques Nacionales, para la consolidación de los registros de biodiversidad del PNN Serranía de Chiribiquete generados en más de 30 años de investigación por diferentes aliados. La cual puede ser consultada en este link: https://doi.org/10.15472/djlrfu 
 En el archivo Excel anexo en la carpeta de soportes (PNN Serranía de Chiribiquete_datos publicados_202103), se resumen el total de datos y las instituciones a las cuales les pertenece la información, validados hasta el momento por el SIB Colombia. Aún se está consolidando información, y de acuerdo a lo indicado por la líder de proceso Margarita Rozo, el otro paso es revisar con el Nivel Central cual es el tipo de tratamiento que se le debe dar a la información para migrarla a SMART debido que el volumen de información es muy grande.</t>
  </si>
  <si>
    <t>¿???</t>
  </si>
  <si>
    <t>Para el presente año el PNN Farallones de Cali identifica de las investigaciones en curso en el interior del área protegida, 1 de ellas para el aporte del presente indicador. 
La investigación con Expediente AUR 007-2020, titulada “Estudios limnológicos para la central Hidroeléctrica Anchicayá de acuerdo a lo establecido en el numeral 3 Artículo 1 de la Resolución 1193 de 2019 de la ANLA” desarrollada por Proinsa S.A. Para el mes de noviembre, se realizó una salida de campo por mes. 
Los resultados de esta investigación aportan al cumplimiento de la meta planteada.</t>
  </si>
  <si>
    <t>De acuerdo con la meta planteada inicialmente, para el año 2021 el PNN Gorgona avanzaría en la actualización de información proveniente de investigación para el 24% (6/25) de sus VOC priorizando: comunidad anuros, ensamblaje de serpientes terrestres, población de Caimán cocrodylus, columna de agua, ecosistema coralino y ensamblaje de peces de uso recreativo. Sin embargo, de acuerdo con el ajuste a metas PAA en junio de 2021, se completó la meta del 16% (4/25) de los VOC priorizando: ecosistema coralino, comunidad anuros, ensamblaje serpientes terrestres y ensamblaje de peces de uso recreativo. Para el periodo comprendido entre octubre y diciembre 2021, el PNN Gorgona recibió información actualizada proveniente de investigaciones para 2 VOC. Sobre el primer VOC ecosistema coralino, se procedió al cierre del expediente “PIR 005-18-Plasticidad morfológica en los corales ramificados Pocillopora capitata, P. damicornis y P. eudouxy en la Isla Gorgona”. Igualmente, se avanzó en la tercera salida de campo del “PIR No. 014 – 19, Evaluación de los patrones de resiliencia ante el cambio climático de los arrecifes coralinos del Parque Nacional Natural Gorgona”. En cuanto al segundo VOC ensamblaje de peces de uso recreativo, se recibió el informe de investigación científica “AUR 005-2019 Patrones de diversidad funcional, taxonómica y filogenética en peces arrecifales del Pacífico y Caribe Colombianos” con resultados sobre el estado de las familias de peces herbívoros Acanthuridae, Chaetodontidae y Labridae. Adicionalmente, en el marco del Convenio Interadministrativo con la Universidad del Valle, se aprobó plan de trabajo para que el PNN Gorgona a cierre año 2021, cuente con la información multitemporal sobre VOC columna de agua-monitoreo oceanográfico, VOC anuros, VOC ensamble de serpientes, VOC arrecifes coralinos y VOC Caimán cocrodylus. Anexo: informe actividades VOC ecosistema coralino, informe actividades VOC ensamblaje de peces de uso recreativo, convenio Interadministrativo con la Universidad del Valle y plan de trabajo.</t>
  </si>
  <si>
    <t xml:space="preserve">Para el año 2021 el SFF Malpelo avanza con el 20% (2/10) con sus VOC proveniente de investigación, representado con la actualización y consolidación de 11 fichas de línea base correspondientes a cinco especies indicadoras del VOC de filtro fino “especies de peces cartilaginosos” (Sphyrna lewini, Carcharhinus falciformis, Carcharhinus galapagensis, Aetobatus laticeps, Triaenodon obesus), más seis especies indicadoras del VOC “especies de peces óseos de la columna de agua” (Lutanus novemfasciatus, Lutjanus argentiventris, Caranx melanpygus, Caranx sexfasciatus, Mycteroperca olfax y dermatolepis dermatolepis). Para el periodo comprendido entre julio y septiembre del 2021, el SFF Malpelo ha avanzado en la construcción de las fichas de linea base de Sphyrna Lewini, Lutjanus argentiventris, Lutjanus novenfasciatus, Mycteroperca olfax, Caranx sexfasciatus, Caranx melampygus, Carcharhinus galapagensis, Aetobatus laticeps y Carcharhinus falciformis, sumando un total de 9 de las 11 fichas propuestas. </t>
  </si>
  <si>
    <t>Para el año 2021 el PNN Los Katíos se proyectó avanzar en el levantamiento de información de línea base del VOC Jaguar, (equivale al 7% de los VOC del área). En este trimestre se dió inicio al proyecto de investigación, radicando la solicitud de aval y ejecutando la primera fase de campo. Como evidencia se anexa el informe de implementación del portafolio de investigación 
(ANEXO 2)
Otros Anexos :
Línea base VOC Arracacho_NRIVERA 2021
Línea base VOC Bálsamo_NRIVERA 2021
Línea base VOC Bocachico_NRIVERA2021
Línea base VOC Cativo_NRIVERA2021
Línea base VOC Chavarría_NRIVERA2021
Línea base VOC Choibá_NRIVERA 2021
Línea base VOC Jaguar_NRIVERA 2021</t>
  </si>
  <si>
    <t>Para el cuarto trimestre se reporta el cumplimiento del 100% de la meta con el sometimiento de un resumen al IV Congreso Colombiano de Mastozoología, sobre los resultados del monitoreo de la ocupación a partir de los datos obtenidos en el muestreo realizado en 2021, en el marco del proyecto Conservamos La Vida. El resumen se titula "Patrones de ocupación del oso andino en la Unidad Núcleo de Conservación Tatamá-Farallones-Munchique, cordillera occidental de Colombia".</t>
  </si>
  <si>
    <t>Durante el año 2021, se realizó la fase de campo del proyecto “Análisis de la dinámica espacio-temporal del bosque de manglar ubicado en la bahía de bocas de Sanquianga”, formulado y ejecutado por el Instituto Geográfico Agustín Codazzi (IGAC) y los consejos comunitarios de Gualmar, Punta Mulatos y Bajo Tapaje, bajo la financiación y dirección de la Comisión Colombiana del Océano en el marco de la expedición científica “Bocas de Sanquianga”. Esta investigación aporta información de manejo sobre el VOC Ecosistema de Manglar. Por lo tanto, se cuenta con investigaciones del 16,7% de los VOC establecidos en el plan de manejo vigente del AP (Ecosistema de Manglar). Finalmente, en diciembre se está realizando investigación sobre la especie Tortuga Caguama del pacífico (Lepidochelys olivacea). Esta especie es indicadora del VOC Playas Arenosas. La investigación consiste en evaluar presencia de metales pesado en huevos. Este proyecto se ejecuta a partir del acuerdo interadministrativo N. 001 de 2021 entre la DTPA y la Universidad del Valle. Al finalizar el año, se espera haber realizado investigación en el 33,3% de los VOC del área protegida; para verificación se presentan las siguientes evidencias, informe de campo del proyecto de investigación formulado por el IGAC titulado “Análisis de la dinámica espacio-temporal del bosque de manglar ubicado en la bahía de Boca de Sanquianga”</t>
  </si>
  <si>
    <t>Durante el 2021 el PNN Uramba actualizó la ficha línea base del VOC “espacios para la reproducción y crianza de ballenas jorobadas (Megaptera novaeangliae) con la información del proyecto titulado “Una década de avistamiento de ballenas en un importante destino turístico en la costa pacífica de Colombia: Desafíos para una gestión adecuada” desarrollado en el área protegida, y con los resultados del monitoreo piloto de ballenas jorobadas implementado por el parque, lo cual corresponde al 14.2% (1/7) de sus VOC con información proveniente de investigación. Adicionalmente se desarrollaron las fases de campo de la expedición científica Bahía Malaga liderada por la Comisión Colombiana del océano desarrollando diferentes estudios asociados al portafolio de investigaciones del área protegida y la fase de campo del aval de investigación titulado “Comportamiento vocal de la ballena jorobada Megaptera novaeangliae, (Cetacea: Mammalia): características y variación intrapoblacional en el Parque Nacional Natural Uramba- Bahía Málaga, Pacífico colombiano”.</t>
  </si>
  <si>
    <t>El PNN Utria avanzó este año en implementar una investigación en“Compuestos fotoprotectores en macroalgas marinas del Pacífico colombiano: posibles aplicaciones en la industria cosmética” a través de permiso de investigación otrorgado por el MAD y PNN y el aval de investigación del 21 de junio, con el fin de Fortalecer el programa de monitoreo del estado poblacional y de potenciales amenazas (enfermedades e impacto antrópico) del sapo arlequín del Chocó en el PNN Utría. Se generó el aval de investigación a la fundación macuaticos para desarrollar :investigación Hormonas lipofílicas como indicadores de estrés fisiológico y estado reproductivo de las ballenas jorobadas (Megaptera novaeangliae) en el PNN Utría. Evidencias: aval de investigación.</t>
  </si>
  <si>
    <t>Falta evidencia cargue o entrega de datos en SMART</t>
  </si>
  <si>
    <t>No se incluye información del VOC priorizado en el informe de investigación.
Falta evidencia cargue o entrega de datos en SMART</t>
  </si>
  <si>
    <t xml:space="preserve">Falta evidencia cargue o entrega de datos en SMART.
Falta ficha línea bae de VOC.
</t>
  </si>
  <si>
    <t>Falta evidencia cargue o entrega de datos en SMART 
Falta ficha línea base de VOCs</t>
  </si>
  <si>
    <t>Falta informe de investigación
Falta evidencia cargue o entrega de datos en SMART
Falta ficha línea base de VOCs</t>
  </si>
  <si>
    <t xml:space="preserve">Falta evidencia cargue o entrega de datos en SMART
</t>
  </si>
  <si>
    <t>Falta evidencia cargue o entrega de datos en SMART
Falta ficha de línea base de VOC</t>
  </si>
  <si>
    <t>Este indicador está orientado a la investigación en la familia de las Lauraceas, tanto sobre su georreferenciación dentro del parque, como la supervivencia de los plantines, actualmente se está realizando el procesamiento de datos, en donde hay resultados preliminares de supervivencia. Lo que falta para completar el 100 % corresponde a transferir la información a formatos SULA-SMART. La información consolidada se encuentra en AnexoPAA_IyM_Nov_1-ConsolidadoLauraceas.</t>
  </si>
  <si>
    <t>Se realiza acciones de campo para recolección de la información con la investigadora fue necesario programar en reiteradas ocasiones para este año finalmente se programaron salidas para el mes de noviembre del 2021, se hace compilación de datos en el formato de campo se anexan evidencias de ello</t>
  </si>
  <si>
    <t>Para el año 2021 se propuso incluir el voc bosque andino y para ello se desarrolló una investigación en orquídeas. Por tanto, en julio y agosto se avanzó en la elaboración de documento perfil de proyecto: “Los tesoros orquideologicos del SFFI” con el objetivo de solicitar el aval de investigación. Paralelo a esta actividad, el equipo del Santuario realizó recorridos por sectores del AP para avanzar en observación y fotografías de especímenes de orquídeas, con el fin de identificarlas y aportar en el levantamiento de la línea base de orquídeas. También se realizó el montaje de un ensayo de propagación con bulbos maduros de la especie E. secundum y muestras de sustrato colectados en el sector Chaina al que se le hace monitoreo.
La Subdirección de manejo otorgó el aval de investigación el 11 de noviembre con el radicado N° 20212000005483. En el marco de este aval, se realizó el taller/capacitación teórica y práctica del 1 al 4 de diciembre con los investigadores asociados y el equipo del área, para desarrollar la investigación. Así es que se hicieron recorridos para identificar especies y hacer fotografías como insumo para la guía de campo de orquídeas del santuario. Se avanzó en la identificación de al menos 20 especies</t>
  </si>
  <si>
    <t>Se cuenta con informe de implementación del portafolio de proyectos de investigación para la vigencia 2021, donde se incluyen los VOC priorizados y las demás investigaciones desarrolladas durante este año, además de las evidencias de los indicadores se incluye en el drive las evidencias de las demás investigaciones generadas y en desarrollo (Informes y orfeos avales).
Se cuenta con ficha de línea base para el VOC subtribu espeletinae.. Mediante correo electrónico se recibe informe parcial del proyecto de investigación revisión taxonómica de las especies de frailejones de Colombia (subtribu espeletinae, asteraceae).  Teniendo en cuenta el ajuste en las metas PAA, donde se incluye el VOC Oso Andino, se elabora la ficha de línea base y se cuenta con informe parcial del proyecto de investigación “Grandes mamíferos como especies clave para la priorización de áreas de conservación en la cordillera oriental de Colombia: una aproximación desde los modelos de ocupación y conectividad” se tiene la estructura de datos y metadato con información, los cuales son enviados a la DTAN y nivel central para revisión y validación, se cuenta con evidencia de correos remisorios.</t>
  </si>
  <si>
    <t>En relación al presente indicador, las posibles investigaciones a desarrollarse durante la vigencia 2021 y que tienen relación con aportar información para los VOC del área protegida, son las investigaciones tituladas “Estrategia de propagación y documentación participativa de dos especies maderables nativas de la Serranía de los Yariguíes” amparada en el aval de investigación No 20212000021311 y “Revisión taxonómica de las especies de frailejones de Colombia (Espeletiinae, Asteraceae)”, amparada en la Resolución del MADS No 01194, a realizarse por parte de una estudiante de biología de la Universidad Industrial de Santander e investigadores del Instituto Alexander von Humboldt, respectivamente. La primera investigación mencionada, podría aportar información específica relacionada con los VOC Aniba perutilis y Caryodapnopsis burgeri y la segunda investigación podría aportar información referente al VOC ecosistema páramo húmedo altoandino a través de la composición de sus frailejones. 
Al respecto durante el cuarto trimestre se llevó a cabo la fase de campo del estudio relacionado con la estrategia de propagación y documentación participativa de dos especies maderables, a través de cuatro salidas de campo, una incursión al sector Caraños del Carmen de Chucurí para colectar muestras botánicas de A. perutilis y tres incursiones en San Vicente de Chucurí en los sectores Varsovia, Cantagallos y Bolivia. En estas salidas se ubicó demos poblacionales de C. cf. burgeri, y se realizaron entrevistas en campo con actores sociales que han llevado a cabo procesos extractivos o de propagación de las especies A. perutilis y C. cf. burgeri y se tabulo la información. Con lo anterior se diseñó el informe preliminar del estudio (Anexo 2.1 Investigación maderables), el cual se espera sea culminado durante el primer semestre de la siguiente vigencia. 
Por otro lado, con respecto al estudio relacionado con la revisión taxonómica de las especies de frailejones, se diseñó un informe preliminar de salida de campo por parte de los investigadores principales (Anexo 2.2 Investigación frailejones).</t>
  </si>
  <si>
    <t>Respecto del portafolio de proyectos, el día 01 de octubre de 2021, el Profesional Universitario del Parque Nacional Natural Tamá Manuel Fer- nando López, realizó una jornada de socialización del Portafolio de Proyectos de Investigación del Parque a la Universidad de Pamplona UNIPAMPLONA, específicamente a los estudiantes y profesores de la carrera de Biología.
La actividad se realizó mediante modalidad virtual y tuvo una duración de una hora y treinta minutos, y los temas socializados fueron los siguientes:
-Breve contextualización sobre Parques Nacionales Naturales de Colombia y Parque Nacional Natural Tamá.
-La investigación científica en los Parques Nacionales.
-Portafolios de Proyectos de investigación.
-Mecanismos para tramitar proyectos de investigación en Parques Nacionales.
-Perfiles de proyectos de investigación priorizados por el Parque Nacional Natural Tamá
Esta actividad se suma a las jornadas de socialización y gestión del portafolio de proyectos de investigación realizadas a la Universidad Francisco de Paula Santander durante el segundo trimestre de 2021 y a la Pontificia Universidad Javeriana realizada en el tercer trimestre de 2021, evidencias que ya se adjuntaron a los informes trimestrales presentados en los reportes PAA anteriores, para un total de 3 actores estratégicos priorizados.
Respecto del “Seguimiento en campo Aval de investigación Filogenia y Biogeografía del ratón andino Chilomys -Memorando 20212000002633”, los soportes de la actividad se presentaron y adjuntaron en el informe correspondiente al tercer trimestre de 2021.
Respecto de Informe anual, Ficha LB y estructuras SULA, los soportes de cumplimiento se presentan en el cuarto reporte PAA de 2021.</t>
  </si>
  <si>
    <t>No. VOC validado 2021</t>
  </si>
  <si>
    <t>Meta cumplida
Faltan evidencias: Falta ficha de línea base de la PIC o su elemento correspondiente a vegetación.
En el informe es necesario numerar los anexos y citarlos según corresponda dentro del informe.
El porcentaje de avance se mantiene en 17% dado que los voc de 2021, es igual al priorizados en 2020</t>
  </si>
  <si>
    <t>No priorizó el indicador en 2021
El indicador se mantiene en 0% pues no se ha priorizado en 2020 ni 2021</t>
  </si>
  <si>
    <t xml:space="preserve">Meta cumplida
En el informe de investigación no se incluye información sobre el elemento palmas, solo se incluye para recurso hidrobiológico. En el informe de monitoreo si se registró entonces es necesario incluirla también en el informe de investigación.
El porcentaje de avance se aumenta a 20% dado que en 2021 se avanzó con un voc del AP.
</t>
  </si>
  <si>
    <t>Meta cumplida
El porcentaje de avance aumenta a 40% dado que en 2021 se priorizó un voc diferente a 2020</t>
  </si>
  <si>
    <t>Meta cumplida
El porcentaje de avance aumenta a 22% dado que en 2021 se priorizó un voc diferente a 2020</t>
  </si>
  <si>
    <t>No se priorizó en 2021
El indicador se mantiene en 0% pues no se ha priorizado en 2020 ni 2021</t>
  </si>
  <si>
    <t xml:space="preserve">Meta cumplida
En el informe es necesario numerar los anexos y citarlos según corresponda dentro del informe.
El porcentaje de avance se mantiene en 75% dado que los voc de 2021, son iguales a los priorizados en 2020
</t>
  </si>
  <si>
    <t>Meta cumplida
El porcentaje de avance se mantiene en 33% dado que el voc de 2021, es igual al priorizado en 2020</t>
  </si>
  <si>
    <t>El porcentaje de avance se mantiene en 0% pues no se ha priorizado en 2020 ni 2021
No presentó informe investigación 2021</t>
  </si>
  <si>
    <t>Falta evidencia cargue o entrega de datos en SMART
Falta ficha línea base de VOC
El porcentaje de avance se mantiene en 0% pues no se presentaron todas las evidencias requeridas para el voc priorizado.</t>
  </si>
  <si>
    <t xml:space="preserve">Meta cumplida
El porcentaje de avance aumenta a 13% dado que en 2021 se avanzó con un voc priorizado
</t>
  </si>
  <si>
    <t>Falta evidencia cargue o entrega de datos en SMART
El porcentaje de avance se mantiene en 0% pues no se presentaron todas las evidencias requeridas para los vocs priorizados.</t>
  </si>
  <si>
    <t>Meta cumplida
El porcentaje de avance aumenta a 11% dado que en 2021 se avanzó con un voc priorizado</t>
  </si>
  <si>
    <t>Falta evidencia cargue o entrega de datos en SMART
Falta ficha línea base de VOC
El porcentaje de avance se mantiene en 22%, conforme lo presentado en 2020, dado que para el voc priorizado en 2021 faltan algunas evidencias</t>
  </si>
  <si>
    <t xml:space="preserve">Falta informe de investigación 2021.
Falta evidencia cargue o entrega de datos en SMART
El porcentaje de avance se mantiene en 22%, conforme lo presentado en 2020, dado que para el voc priorizado en 2021 faltan algunas evidencias
</t>
  </si>
  <si>
    <t>Falta cargar en el drive las fichas de línea base del VOC priorizado.
Si bien se relacionan las bases de datos al drive sobre los VOC, es necesario presentar la evidencia de cargue o entrega de datos a SMART. En la reuniones se mencionó que la entrega puede ser realizada mediante correo electrónico remitido a la administradora nacional.
El porcentaje de avance se mantiene en 0%, dado ue para el voc priorizado en 2021 faltan algunas evidencias</t>
  </si>
  <si>
    <t>Falta cargar en el drive las fichas de línea base de los VOCs priorizados.
Si bien se relacionan las bases de datos al drive sobre los VOC, es necesario presentar la evidencia de cargue o entrega de datos a SMART. En la reuniones se mencionó que la entrega puede ser realizada mediante correo electrónico remitido a la administradora nacional.
El porcentaje de avance se mantiene en 20%, conforme lo presentado en 2020, dado que para los vocs priorizados en 2021 faltan algunas evidencias.</t>
  </si>
  <si>
    <t>No se realiza reporte en el PAA. Es necesario reportar y cargar las evidencias.
El porcentaje de avance se mantiene en 0%, dado que no se reportaron avances ni evidencias en el último trimestre.</t>
  </si>
  <si>
    <t>Si bien se relacionan las bases de datos al drive sobre los VOC, es necesario presentar la evidencia de cargue o entrega de datos a SMART. En la reuniones se mencionó que la entrega puede ser realizada mediante correo electrónico remitido a la administradora nacional.
El porcentaje de avance se mantiene en 0%, dado que para el voc priorizado en 2021 faltan algunas evidencias.</t>
  </si>
  <si>
    <t>Si bien se relacionan las bases de datos al drive sobre los VOC, es necesario presentar la evidencia de cargue o entrega de datos a SMART. En la reuniones se mencionó que la entrega puede ser realizada mediante correo electrónico remitido a la administradora nacional.
El porcentaje de avance se mantiene en 25%, conforme lo presentado en 2020, dado que para los vocs priorizados en 2021 faltan algunas evidencias</t>
  </si>
  <si>
    <t>No priorizó 2021.
El porcentaje de avance se mantiene en 0% dado que no ha sido priorizado en 2020 ni 2021</t>
  </si>
  <si>
    <t>Meta cumplida
El porcentaje de avance aumenta a 50%, dado que en 2021 se avanzó con un voc adicional.</t>
  </si>
  <si>
    <t>No se priorizó en 2021. Entrega informe de investigación.
El área protegida en 2020 avanzó con el 100% de voc</t>
  </si>
  <si>
    <t>Meta cumplida
El porcentaje de avance aumenta a 43%, dado que en 2021 se avanzó con 2 vocs adicionales.</t>
  </si>
  <si>
    <t xml:space="preserve">El porcentaje de avance aumenta a 67%, dado que en 2021 se avanzó con un voc adicional.
En el informe las investigaciones citadas en el cuadro inicial de "1.Getiónportafolio" deben ser ubicadas en "3.InvesEnEjecución" y hacer allí el desarrollo.   
Falta en el informe incluir la información generada para la PIC 1, elemento fauna íctica y carcinológica, en la ficha de línea base se indica que avanzan con ello pero en el informe no se incluyó ningún tipo de información relacionada.
</t>
  </si>
  <si>
    <t xml:space="preserve">El porcentaje de avance aumenta a 60%, dado que en 2021 se avanzó con 2 vocs adicionales.
En el informe falta incluir información sobre el VOC "2. Comunidad de peces …..", en el reporte del PAA se mencionan los informes de gestión de URRA e investigaciones de la UniCordoba, pero nada de ello se incluyó en el informe.
</t>
  </si>
  <si>
    <t xml:space="preserve">El porcentaje de avance se mantiene en 17%, dado que en 2021 se avanzó con el mismo voc de 2020.
No se incluye información de la PIC en el informe, solo se diligenció la página de presentación, no se incluye nada más.
</t>
  </si>
  <si>
    <t xml:space="preserve">El porcentaje de avance se mantiene en 17%, dado que en 2021 se avanzó con el mismo voc de 2020.
En el informe no se incluye información sobre los elementos bosque seco y corales priorizados para la PIC.
</t>
  </si>
  <si>
    <t xml:space="preserve">El porcentaje de avance aumenta a 50%, dado que en 2021 se avanzó con un voc adicional.
En el informe se incluye información sobre cocodrilo como elemento del litoral arenoso, ahora bien es necesario ajustar el informe pues la información está bastante incompleta, en el ítem de gestión se incluye información del cocodrilo sin un titulo y en el ítem de documentos de investigación se incluyen los títulos pero sin desarrolllo.  
Aun cuando el portafolio no ha sido aprobado, conforme lo indica la hoja metodológica es necesario incluir allí la información que se ha generado para cocodrilo, que puede ser la que se incluye en el informe de investigación.
</t>
  </si>
  <si>
    <t>El porcentaje de avance se mantiene en 17%, dado que el voc priorizado en 2021 es el mismo que se priorizó en 2020.</t>
  </si>
  <si>
    <t xml:space="preserve">El porcentaje de avance aumenta a 33%, dado que en 2021 se avanzó con dos vocs adicionales.
En el informe falta incluir información de "3. Especies ícticas…."
</t>
  </si>
  <si>
    <t>El porcentaje de avance aumenta a 50%, dado que en 2021 se avanzó con un voc adicional.</t>
  </si>
  <si>
    <t>El porcentaje de avance aumenta a 80%, dado que en 2021 se avanzó con dos vocs adicionales.</t>
  </si>
  <si>
    <t>El porcentaje de avance aumenta a 50%, dado que en 2021 se avanzó con 2 vocs adicionales.</t>
  </si>
  <si>
    <t xml:space="preserve">El porcentaje de avance aumenta a 43%, dado que en 2021 se avanzó con 1 voc adicional.
No se incluye información del VOC "2. Oso hormiguero .." en el informe. 
</t>
  </si>
  <si>
    <t>El porcentaje de avance se mantiene en 33%, dado que en 2021 se avanzó los mismos voc de 2020.</t>
  </si>
  <si>
    <t>El porcentaje de avance aumenta a 33%, dado que en 2021 se avanzó con un voc adicional.</t>
  </si>
  <si>
    <t xml:space="preserve">El porcentaje de avance se mantiene en 40%, dado que en 2021 se avanzó con un voc adicional.
En el informe no se incluye información sobre el voc selva húmeda, por favor revisar y ajustar según corresponda.
</t>
  </si>
  <si>
    <t>El porcentaje de avance aumenta a 44%, dado que en 2021 se avanzó con un voc adicional.</t>
  </si>
  <si>
    <t>% de avance acumulado (2020+2021)</t>
  </si>
  <si>
    <t>Total priorizados y validados en 2020</t>
  </si>
  <si>
    <t>Porcentaje de avance de VOC/PIC 2020</t>
  </si>
  <si>
    <t>Porcentaje de avance de VOC/PIC 2021</t>
  </si>
  <si>
    <t>Validación cierre Trimestre 4 - 2021</t>
  </si>
  <si>
    <t>Total priorizados para 2022</t>
  </si>
  <si>
    <t>Nombre VOC/PIC 2022</t>
  </si>
  <si>
    <t>Observaciones o ajustes febrero 2022</t>
  </si>
  <si>
    <t>Fichas de línea base entregadas 2022</t>
  </si>
  <si>
    <t>Conjunto de datos y metadatos de monitoreo cargados durante 2022</t>
  </si>
  <si>
    <t>Total VOC/PIC priorizados 2021</t>
  </si>
  <si>
    <t>Total VOC/PIC validado 2021</t>
  </si>
  <si>
    <t>(Se mantiene el monitoreo de Oso andino (Tremarctos ornatus) y se incluye un nuevo VOC Paramo y no se actualizará información para Periquito aliamarillo(Pyrrhura calliptera).</t>
  </si>
  <si>
    <t>(No tiene profesional de monitoreo)</t>
  </si>
  <si>
    <t>1. Oso andino (Tremarctos ornatus) 
2. Periquito aliamarillo (Pyrrhura calliptera)
3. Páramo</t>
  </si>
  <si>
    <t>En PAA dicen: "No se ha realizado el ejercicio de planificación con la jefe de AP", ahora bien se debe aclarar si se va a priorzar o no.</t>
  </si>
  <si>
    <t>No se programa, actualmente no se tiene información de resultados de investigaciones.</t>
  </si>
  <si>
    <t>Se mantiene los 2 VOC del año 2021</t>
  </si>
  <si>
    <t>Cálculo Nacional con los actuales VOC</t>
  </si>
  <si>
    <r>
      <t xml:space="preserve">PIC 1. Formaciones vegetales que contribuyen a los procesos de recarga, regulación climática y alimentación del sistema hídrico, de importancia ambiental y sociocultural para las comunidades wayuu de la Macuira y la región de la Alta Guajira. </t>
    </r>
    <r>
      <rPr>
        <b/>
        <sz val="8"/>
        <color theme="1"/>
        <rFont val="Arial Narrow"/>
        <family val="2"/>
      </rPr>
      <t>Elemento para el reporte (fauna íctica y carcinológica)</t>
    </r>
    <r>
      <rPr>
        <sz val="8"/>
        <color theme="1"/>
        <rFont val="Arial Narrow"/>
        <family val="2"/>
      </rPr>
      <t xml:space="preserve">
PIC 2. Formaciones vegetales y formas del suelo asociadas a usos y aprovechamiento tradicional, cultural, de importancia ambiental que alberga una importante diversidad de especies de fauna y flora. </t>
    </r>
    <r>
      <rPr>
        <b/>
        <sz val="8"/>
        <color theme="1"/>
        <rFont val="Arial Narrow"/>
        <family val="2"/>
      </rPr>
      <t>Elemento para el reporte (bosque seco del arreglo silvopastoril)</t>
    </r>
  </si>
  <si>
    <r>
      <t xml:space="preserve">Paramillo (2) - peces, </t>
    </r>
    <r>
      <rPr>
        <sz val="8"/>
        <rFont val="Arial Narrow"/>
        <family val="2"/>
      </rPr>
      <t>comunidades y poblaciones amenazadas</t>
    </r>
    <r>
      <rPr>
        <sz val="8"/>
        <color rgb="FFFF0000"/>
        <rFont val="Arial Narrow"/>
        <family val="2"/>
      </rPr>
      <t xml:space="preserve"> </t>
    </r>
    <r>
      <rPr>
        <sz val="8"/>
        <color theme="1"/>
        <rFont val="Arial Narrow"/>
        <family val="2"/>
      </rPr>
      <t xml:space="preserve">
Se avanza en la construcción del diseño de monitoreo de recurso pesquero por investigación con la elaboración de documentos asociados que se irán consolidando durante la vigencia 2021 con los aportes que se deriven del ejercicio técnico al interior del AP, de igual forma se espera avanzar con la elaboración del diseño de monitoreo de grandes mamíferos y los documentos asociados que aportan al VOC de especies y comunidades amenazadas, así mismo se avanzó con la construcción de las fichas de los valores objeto de conservación del AP.</t>
    </r>
  </si>
  <si>
    <r>
      <t xml:space="preserve">Paramillo (2) - peces, </t>
    </r>
    <r>
      <rPr>
        <sz val="8"/>
        <rFont val="Arial Narrow"/>
        <family val="2"/>
      </rPr>
      <t>comunidades y poblaciones amenazadas</t>
    </r>
    <r>
      <rPr>
        <sz val="8"/>
        <color theme="1"/>
        <rFont val="Arial Narrow"/>
        <family val="2"/>
      </rPr>
      <t xml:space="preserve"> (Los VOC del AP están en ajuste, una vez definidos se ajustará el % y asociación de VOC)
Se incluyen los VOC 2 y 3  para 2021, por tanto el % pasará de 5 a 16% una vez se entreguen las evidencias en diciembre.</t>
    </r>
  </si>
  <si>
    <r>
      <t xml:space="preserve">1. PIC 5. Todos los lugares sagrados
que son montañas, cerros, valles, praderas naturales y bosques que albergan una
gran diversidad y son hábitats de animales y especies únicas, razón por la que los pueblos indígenas conocen y manejan muchos sitios y espacios sagrados en los
cerros, desde su base hasta la cima, y cada uno de esos lugares, son las casas de las comunidades vegetales, animales y de toda la naturaleza que allí habita. </t>
    </r>
    <r>
      <rPr>
        <b/>
        <sz val="8"/>
        <color rgb="FF000000"/>
        <rFont val="Arial Narrow"/>
        <family val="2"/>
      </rPr>
      <t>Se priorizaron los elementos corales y bosque seco.</t>
    </r>
  </si>
  <si>
    <r>
      <t xml:space="preserve">1. Especies marinas de importancia económica, social y cultural para los consejos comunitarios de Acandí. </t>
    </r>
    <r>
      <rPr>
        <b/>
        <sz val="8"/>
        <color rgb="FF000000"/>
        <rFont val="Arial Narrow"/>
        <family val="2"/>
      </rPr>
      <t>Recurso hidrobiológico</t>
    </r>
  </si>
  <si>
    <r>
      <t xml:space="preserve">Flamencos (2)- humedales , camarones </t>
    </r>
    <r>
      <rPr>
        <sz val="8"/>
        <color rgb="FFFF0000"/>
        <rFont val="Arial Narrow"/>
        <family val="2"/>
      </rPr>
      <t>(A cual VOC asocio el elemento Camarones???)</t>
    </r>
    <r>
      <rPr>
        <sz val="8"/>
        <color theme="1"/>
        <rFont val="Arial Narrow"/>
        <family val="2"/>
      </rPr>
      <t xml:space="preserve">
El SFFF ha avanzado en la definición  en reunión con la DTCA. de la meta en PAA de 2  de los 6 VOC-  humedales y camarones por fichas actualizadas con información a partir de investigación. No se ha podido avanzar más debido a que la contratación del personal salió en marzo
2021-una de las especies de camarones spp (Cachaco o blanco =Litopheneus schmitti; pescado en la laguna. Peneus monodon-invasor. Camaron musichero Farfantepenaeus brevirostris, camaron acanalado -Exhippolysmata oplophoroides; camaron tití marino- Xiphopenaeus kroyeri), los camarones no solo son indicador de rpesion (por la pesca) sino tambien de estado, ya que requieren de conectividades-rio-ciénaga mar para sus ciclos biológicos
fichas compromiso para el último trimetre</t>
    </r>
  </si>
  <si>
    <r>
      <rPr>
        <b/>
        <sz val="8"/>
        <color rgb="FF000000"/>
        <rFont val="Arial Narrow"/>
        <family val="2"/>
      </rPr>
      <t>Iv semestre 2020:</t>
    </r>
    <r>
      <rPr>
        <sz val="8"/>
        <color rgb="FF000000"/>
        <rFont val="Arial Narrow"/>
        <family val="2"/>
      </rPr>
      <t xml:space="preserve"> "Durante el año 2020, se realizó el acompañamiento a las áreas protegidas para la programación del indicador de investigación, la generación del plan de trabajo y la asesoría para su implementación. Producto de esta gestión, las 7 áreas protegidas adscritas elaboraron y presentaron oportunamente sus informes anuales de investigación y fichas de línea base, los cuales fueron retroalimentados, consolidados y remitidos al GPM. Durante el 2020, se avanzó con información de línea base proveniente de la investigación para 9 VOC de las áreas protegidas adscritas a la DTOR de la siguiente manera: Sumapaz (páramo), Cordillera de Los Picachos (Bosque Húmedo Andino), Chingaza (Oso Andino y Periquito aliamarillo), Macarena (Selva húmeda y bosque inundable), Tinigua (Selva húmeda y Bosque inundable), Tuparro ( especies cinegéticas). 
Anexos: Carpeta Admi_manejo, sub-carpeta:
VOC_DTOR_reporte:  Carpetas: Soport_Sula_DTOR, Segui_inv_ y_ moni_DTOR, Planeacion_, Corr_entre_infor_inv-mon_gpm_2020, calcu_VOC_LB_pro_invest_dtor_2020 y calcu_VOC_LB_pro_monit_dtor_2020. 
Reporte de las Aps: Carpeta Admi_manejo, sub-Carpeta: voc_invest_pTinigua, voc_invest_pSumapaz, voc_invest_pSMacarena, voc_invest_pCPicachos, voc_invest_pElTuparro y voc_invest_pChingaza."</t>
    </r>
  </si>
  <si>
    <r>
      <rPr>
        <sz val="8"/>
        <color rgb="FFFF0000"/>
        <rFont val="Arial Narrow"/>
        <family val="2"/>
      </rPr>
      <t xml:space="preserve">Andres cargo la información el 29 diciembre. ahora bien revisar lo enviado el 29 para confirmar datos.
</t>
    </r>
    <r>
      <rPr>
        <sz val="8"/>
        <color rgb="FF000000"/>
        <rFont val="Arial Narrow"/>
        <family val="2"/>
      </rPr>
      <t xml:space="preserve">
Falta evidencia cargue o entrega de datos en SMART.
Falta ficha línea bae de VOC.
</t>
    </r>
  </si>
  <si>
    <r>
      <rPr>
        <sz val="8"/>
        <color rgb="FFFF0000"/>
        <rFont val="Arial Narrow"/>
        <family val="2"/>
      </rPr>
      <t>Andres cargo la información el 29 diciembre. ahora bien revisar lo enviado el 29 para confirmar datos.</t>
    </r>
    <r>
      <rPr>
        <sz val="8"/>
        <color rgb="FF000000"/>
        <rFont val="Arial Narrow"/>
        <family val="2"/>
      </rPr>
      <t xml:space="preserve">
Falta informe de investigación
Falta evidencia cargue o entrega de datos en SMART
Falta ficha línea base de VOCs</t>
    </r>
  </si>
  <si>
    <r>
      <rPr>
        <sz val="8"/>
        <color rgb="FFFF0000"/>
        <rFont val="Arial Narrow"/>
        <family val="2"/>
      </rPr>
      <t>Andres cargo la información el 29 diciembre. ahora bien revisar lo enviado el 29 para confirmar datos.</t>
    </r>
    <r>
      <rPr>
        <sz val="8"/>
        <color rgb="FF000000"/>
        <rFont val="Arial Narrow"/>
        <family val="2"/>
      </rPr>
      <t xml:space="preserve">
Falta evidencia cargue o entrega de datos en SMART
</t>
    </r>
  </si>
  <si>
    <r>
      <rPr>
        <sz val="8"/>
        <color rgb="FFFF0000"/>
        <rFont val="Arial Narrow"/>
        <family val="2"/>
      </rPr>
      <t>Andres cargo la información el 29 diciembre. ahora bien revisar lo enviado el 29 para confirmar datos.</t>
    </r>
    <r>
      <rPr>
        <sz val="8"/>
        <color rgb="FF000000"/>
        <rFont val="Arial Narrow"/>
        <family val="2"/>
      </rPr>
      <t xml:space="preserve">
No se incluye información del VOC priorizado en el informe de investigación.
Falta evidencia cargue o entrega de datos en SMART</t>
    </r>
  </si>
  <si>
    <r>
      <rPr>
        <sz val="8"/>
        <color rgb="FFFF0000"/>
        <rFont val="Arial Narrow"/>
        <family val="2"/>
      </rPr>
      <t xml:space="preserve">Andres cargo la información el 29 diciembre. ahora bien revisar lo enviado el 29 para confirmar datos.
</t>
    </r>
    <r>
      <rPr>
        <sz val="8"/>
        <color rgb="FF000000"/>
        <rFont val="Arial Narrow"/>
        <family val="2"/>
      </rPr>
      <t xml:space="preserve">
Falta evidencia cargue o entrega de datos en SMART 
Falta ficha línea base de VOCs</t>
    </r>
  </si>
  <si>
    <r>
      <rPr>
        <sz val="8"/>
        <color rgb="FFFF0000"/>
        <rFont val="Arial Narrow"/>
        <family val="2"/>
      </rPr>
      <t xml:space="preserve">Andres cargo la información el 29 diciembre. ahora bien revisar lo enviado el 29 para confirmar datos.
</t>
    </r>
    <r>
      <rPr>
        <sz val="8"/>
        <color rgb="FF000000"/>
        <rFont val="Arial Narrow"/>
        <family val="2"/>
      </rPr>
      <t xml:space="preserve">
No se incluye información del VOC priorizado en el informe de investigación.
Falta evidencia cargue o entrega de datos en SMART</t>
    </r>
  </si>
  <si>
    <r>
      <rPr>
        <sz val="8"/>
        <color rgb="FFFF0000"/>
        <rFont val="Arial Narrow"/>
        <family val="2"/>
      </rPr>
      <t xml:space="preserve">Andres cargo la información el 29 diciembre. ahora bien revisar lo enviado el 29 para confirmar datos.
</t>
    </r>
    <r>
      <rPr>
        <sz val="8"/>
        <color rgb="FF000000"/>
        <rFont val="Arial Narrow"/>
        <family val="2"/>
      </rPr>
      <t xml:space="preserve">
Falta evidencia cargue o entrega de datos en SMART
Falta ficha de línea base de VOC</t>
    </r>
  </si>
  <si>
    <r>
      <rPr>
        <sz val="8"/>
        <color rgb="FFFF0000"/>
        <rFont val="Arial Narrow"/>
        <family val="2"/>
      </rPr>
      <t>Andres cargo la información el 29 diciembre. ahora bien revisar lo enviado el 29 para confirmar datos.</t>
    </r>
    <r>
      <rPr>
        <sz val="8"/>
        <color rgb="FF000000"/>
        <rFont val="Arial Narrow"/>
        <family val="2"/>
      </rPr>
      <t xml:space="preserve">
Falta evidencia cargue o entrega de datos en SMART</t>
    </r>
  </si>
  <si>
    <r>
      <rPr>
        <b/>
        <sz val="12"/>
        <rFont val="Arial Narrow"/>
        <family val="2"/>
      </rPr>
      <t>Nivel Central GPM</t>
    </r>
    <r>
      <rPr>
        <sz val="12"/>
        <rFont val="Arial Narrow"/>
        <family val="2"/>
      </rPr>
      <t xml:space="preserve">
</t>
    </r>
    <r>
      <rPr>
        <b/>
        <sz val="12"/>
        <rFont val="Arial Narrow"/>
        <family val="2"/>
      </rPr>
      <t xml:space="preserve">Evidencia 1. </t>
    </r>
    <r>
      <rPr>
        <sz val="12"/>
        <rFont val="Arial Narrow"/>
        <family val="2"/>
      </rPr>
      <t xml:space="preserve">Correo electrónico mediante el cual se remiten los informes de monitoreo de 2021, así como las fichas de línea base revisados a las áreas protegidas y direcciones territoriales. Entrega: Tercer trimestre del 2022
</t>
    </r>
    <r>
      <rPr>
        <b/>
        <sz val="12"/>
        <rFont val="Arial Narrow"/>
        <family val="2"/>
      </rPr>
      <t>Evidencia 2</t>
    </r>
    <r>
      <rPr>
        <sz val="12"/>
        <rFont val="Arial Narrow"/>
        <family val="2"/>
      </rPr>
      <t xml:space="preserve">. Un informe general (Consolidado en excel) con la relación de entrega y relación de las observaciones por AP producto de la revisión de informes de implementación de programas de monitoreo y fichas de línea base entregadas en 2021. Entrega: Tercer trimestre del 2022
</t>
    </r>
    <r>
      <rPr>
        <b/>
        <sz val="12"/>
        <rFont val="Arial Narrow"/>
        <family val="2"/>
      </rPr>
      <t>Evidencia 3</t>
    </r>
    <r>
      <rPr>
        <sz val="12"/>
        <rFont val="Arial Narrow"/>
        <family val="2"/>
      </rPr>
      <t xml:space="preserve">. Un informe anual de investigación y monitoreo del 2021. Entrega: Tercer trimestre del 2022
</t>
    </r>
    <r>
      <rPr>
        <b/>
        <sz val="12"/>
        <rFont val="Arial Narrow"/>
        <family val="2"/>
      </rPr>
      <t>Evidencia 4.</t>
    </r>
    <r>
      <rPr>
        <sz val="12"/>
        <rFont val="Arial Narrow"/>
        <family val="2"/>
      </rPr>
      <t xml:space="preserve"> Informe nacional semestral y anual del funcionamiento del sistema de monitoreo e investigación de Parques Nacionales Naturales de Colombia.</t>
    </r>
  </si>
  <si>
    <r>
      <t xml:space="preserve">Es importante tener en cuenta si bien el indicador se calcula directamente con las evidencias del área protegida, es necesario que desde la DT y el Nivel Central se evidencien los apoyos para su cumplimiento, por tanto a continuación se describen las evidencias del apoyo para el cumplimiento del indicador.
</t>
    </r>
    <r>
      <rPr>
        <b/>
        <u/>
        <sz val="12"/>
        <rFont val="Arial Narrow"/>
        <family val="2"/>
      </rPr>
      <t xml:space="preserve">Direcciones Territoriales
</t>
    </r>
    <r>
      <rPr>
        <b/>
        <sz val="12"/>
        <rFont val="Arial Narrow"/>
        <family val="2"/>
      </rPr>
      <t>Evidencia 1. Plan de trabajo con las APs.</t>
    </r>
    <r>
      <rPr>
        <sz val="12"/>
        <rFont val="Arial Narrow"/>
        <family val="2"/>
      </rPr>
      <t xml:space="preserve"> Acta de reunión en la cual se defina y apruebe el plan de trabajo para el apoyo en la formulación o implementación del portafolio de proyectos de investigación, así como la construcción y revisión de los informes de su implementación con cada área protegida (El acta puede incluir los apoyos para las temáticas de investigación y monitoreo o solo investigación, queda a decisión de la dirección territorial). 
Entrega: Máximo en el reporte del segundo trimestre (Junio) del PAA 2022. 
</t>
    </r>
    <r>
      <rPr>
        <b/>
        <sz val="12"/>
        <rFont val="Arial Narrow"/>
        <family val="2"/>
      </rPr>
      <t>Evidencia 2. Datos generados por las APs validados</t>
    </r>
    <r>
      <rPr>
        <sz val="12"/>
        <rFont val="Arial Narrow"/>
        <family val="2"/>
      </rPr>
      <t xml:space="preserve">. En un archivo de word por AP, y dentro de este por VOC/PIC priorizada, se organizan los pantallazos de los correos mediante los cuales la DT remite los datos de investigación de las APs revisados y validados al administrador nacional, a lo largo del año 2022, es decir en un solo word a lo largo del año se consolidan los pantallazos de todo el año 2022. Las validaciones pueden ser de tipo cartográfico o temático. Cuando no se cuente con profesional temático para validación, la DT debe remitir los conjuntos de datos a la Administradora Nacional mediante correo electrónico, y el pantallazo del correo debe copiarse en el archivo de word.  
Entrega: El word se va consolidando a lo largo del año y su entrega se reporta en el segundo (junio), tercer (septiembre) y/o cuarto reporte trimestral PAA dependiendo de los apoyos que se realicen en cada trimestre para las APs. En la descripción cualitivativa de cada trimestre la DT deberá indicar para cuales APs se realizaron validaciones o revisiones de datos, para con base en dicho reporte el NC verificar la evidencia en el archivo de word del AP.
</t>
    </r>
    <r>
      <rPr>
        <b/>
        <sz val="12"/>
        <rFont val="Arial Narrow"/>
        <family val="2"/>
      </rPr>
      <t>Evidencia 3. Acta cumplimiento plan de trabajo</t>
    </r>
    <r>
      <rPr>
        <sz val="12"/>
        <rFont val="Arial Narrow"/>
        <family val="2"/>
      </rPr>
      <t xml:space="preserve">.  Corresponde a un acta de reunión donde se evidencie el cumplimiento del plan de trabajo para el apoyo en la formulación o implementación del portafolio de proyectos de investigación, así como la construcción y revisión de los informes de implementación de cada AP (El acta puede incluir los apoyos para las temáticas de investigación y monitoreo o solo de investigación, queda a decisión de la dirección territorial). 
Entrega: En el último reporte del PAA 2022.
</t>
    </r>
    <r>
      <rPr>
        <b/>
        <sz val="12"/>
        <rFont val="Arial Narrow"/>
        <family val="2"/>
      </rPr>
      <t xml:space="preserve">Evidencia 4. Correo electrónico de remisión de informes de investigación. </t>
    </r>
    <r>
      <rPr>
        <sz val="12"/>
        <rFont val="Arial Narrow"/>
        <family val="2"/>
      </rPr>
      <t>Correo electrónico mediante el cual la DT manifiesta al GPM la validación y entrega de los informes de investigación y demás evidencias establecidas en la presente hoja metodológica para las APs durante el año. Nota: Si el temático está a cargo de las temáticas tanto de investigación como de monitoreo, puede remitir un solo correo electrónico con la validación de entrega de los informes de investigación y monitoreo.
Entrega: En el último reporte del PAA 2022.</t>
    </r>
  </si>
  <si>
    <r>
      <t xml:space="preserve">Dado que el indicador se calcula con base en los VOC/PIC de cada AP, las evidencias de las DTs y NC al ser de apoyo para obtener los productos del AP no tendrán un % de avance asignado.
</t>
    </r>
    <r>
      <rPr>
        <b/>
        <sz val="12"/>
        <rFont val="Arial Narrow"/>
        <family val="2"/>
      </rPr>
      <t xml:space="preserve">
Pasos para el reporte: 
Paso 1. Priorizar los VOC/PIC del área protegida en los cuales se avanzará durante 2022
</t>
    </r>
    <r>
      <rPr>
        <b/>
        <u/>
        <sz val="12"/>
        <rFont val="Arial Narrow"/>
        <family val="2"/>
      </rPr>
      <t>Áreas protegidas</t>
    </r>
    <r>
      <rPr>
        <sz val="12"/>
        <rFont val="Arial Narrow"/>
        <family val="2"/>
      </rPr>
      <t xml:space="preserve">
En la descripción cualitativa del reporte del primer trimestre (marzo) cada área protegida indicará el nombre de los VOC/PIC priorizados para avanzar en 2022. En el momento de la priorización, de ser posible, seleccionar VOC/PIC diferentes a los priorizados en 2020 y 2021, a menos que el área protegida tengan solo dos VOC/PIC, en cuyo caso se deberá continuar reportando sobre los mismos VOC/PIC (ej. si tengo 4 VOC y en el 2020 prioricé venados y frailejón, entonces en el 2021 se deben sumar en investigación los demás VOC ejemplo recurso hidrico y ensamblaje de aves; esto quiere decir que para 2022 se generará o consolidará y analizará información para los 4 VOCs, y asi hasta completar la investigación para todos los VOC/PIC. La idea entre 2020-2023 se avance en la generación de información desde la investigación para todos los VOC/PIC del área protegida. Obligatorio para validar el primer reporte trimestral.
</t>
    </r>
    <r>
      <rPr>
        <b/>
        <u/>
        <sz val="12"/>
        <rFont val="Arial Narrow"/>
        <family val="2"/>
      </rPr>
      <t>Direcciones Territoriales.</t>
    </r>
    <r>
      <rPr>
        <b/>
        <sz val="12"/>
        <rFont val="Arial Narrow"/>
        <family val="2"/>
      </rPr>
      <t xml:space="preserve"> </t>
    </r>
    <r>
      <rPr>
        <sz val="12"/>
        <rFont val="Arial Narrow"/>
        <family val="2"/>
      </rPr>
      <t>En el reporte PAA del primer trimestre (marzo) con base en el reporte de las APs, indicar el número de VOC priorizados en la DT para el año 2022 y referenciar que el nombre de los VOC/PIC priorizados se encuentra en la base de seguimiento a VOC/PIC https://docs.google.com/spreadsheets/d/1l50ugOxvYxEHF2PJ7al-uRZULXqrDSNs/edit#gid=2045079388   
La DT deberá verificar que la base de seguimiento a VOC/PIC corresponde con lo reportado por cada AP en la matriz PAA, dado que la verificación y validación desde el equipo de investigación y monitoreo se realizará sobre el consolidado DT que se tiene en la base de seguimiento a VOC/PIC.</t>
    </r>
  </si>
  <si>
    <r>
      <rPr>
        <b/>
        <sz val="12"/>
        <rFont val="Arial Narrow"/>
        <family val="2"/>
      </rPr>
      <t>Paso 2 : Medios de verificación:</t>
    </r>
    <r>
      <rPr>
        <sz val="12"/>
        <rFont val="Arial Narrow"/>
        <family val="2"/>
      </rPr>
      <t xml:space="preserve"> 
Para evidenciar el avance en la generación de información actualizada desde la investigación para los VOC/PIC priorizados todas las áreas protegidas se articularán con las Direcciones Territoriales y el Nivel Central para presentar las siguientes evidencias.
Las evidencias de las Áreas Protegidas y Direcciones Territoriales deberán cargarse en el siguiente drive  https://drive.google.com/drive/folders/1oBWd-U6-i-J5VFvYRNfhUCdJdIh_TOnB?usp=sharing
Allí cada DT ingresará a su carpeta y para cada AP creará un carpeta, posteriormente dentro de la carpeta de cada AP abrir las carpetas Monitoreo, Investigación y fichas de línea base. En la carpeta de investigación se cargarán las evidencias que se solicitan a continuación. Recomendación: Cargar solo las evidencias aquí requeridas para evitar confusiones en el momento de la validación, no cargar listas de asistencia o actas relacionadas con la gestión, solo las evidencias aquí requeridas. 
</t>
    </r>
    <r>
      <rPr>
        <b/>
        <u/>
        <sz val="12"/>
        <rFont val="Arial Narrow"/>
        <family val="2"/>
      </rPr>
      <t>Áreas Protegidas</t>
    </r>
    <r>
      <rPr>
        <u/>
        <sz val="12"/>
        <rFont val="Arial Narrow"/>
        <family val="2"/>
      </rPr>
      <t xml:space="preserve">
</t>
    </r>
    <r>
      <rPr>
        <b/>
        <sz val="12"/>
        <rFont val="Arial Narrow"/>
        <family val="2"/>
      </rPr>
      <t xml:space="preserve">Evidencia 1: Conjuntos de datos entregados en 2022. </t>
    </r>
    <r>
      <rPr>
        <sz val="12"/>
        <rFont val="Arial Narrow"/>
        <family val="2"/>
      </rPr>
      <t xml:space="preserve">Para los VOC/PIC la entrega del conjunto de datos se evidencia mediante correo electrónico donde el AP remite a la DT o el Adminitrador Nacional de módulo de registros ecológicos de SMART el conjunto de datos organizados y actualizados en el modelo de datos de SULA o en excel con lo mínimos requeridos para ingresar en el proceso de migración, así como el metadato diligenciado. 
Nota importante: En el caso de aquellas investigaciones que no generan datos para cargue en el sistema de información de investigación y monitoreo, por ejemplo aquellas referidas a temas culturales, geológicos, históricos, entre otros, en lugar de entregar "conjuntos de datos" se deberá entregar el documento que evidencia los resultados de la investigación proveniente del registro de información en campo y su análisis, o por consolidación y análisis de información secundaria. En este caso es necesario que máximo en el segundo reporte trimestral (junio) se indique que en lugar de "conjuntos de datos" dada la particularidad de la investigación se entregará un "documento con resultados".
Entrega: La entrega del correo electrónico con sus adjuntos (conjunto datos organizados en formato SULA/Excel y metadato) o del documento referido en la nota se realiza en el segundo (junio), tercer (septiembre) o cuarto reporte trimestral PAA, dependiendo del avance en la consolidación en el modelo de datos.
</t>
    </r>
  </si>
  <si>
    <r>
      <rPr>
        <b/>
        <sz val="12"/>
        <color theme="1"/>
        <rFont val="Arial Narrow"/>
        <family val="2"/>
      </rPr>
      <t xml:space="preserve">Evidencia 2: Ficha de línea base de VOC/PIC priorizados consolidada y actualizada. </t>
    </r>
    <r>
      <rPr>
        <sz val="12"/>
        <color theme="1"/>
        <rFont val="Arial Narrow"/>
        <family val="2"/>
      </rPr>
      <t xml:space="preserve">Para validar la ficha de línea base, ella debe incluir las referencias correspondientes a los datos e información generada durante el 2022. 
Tener en cuenta que: 
a. Si los VOC/PIC priorizados ya tienen ficha de línea base, solo sería actualizarla conforme los informes o documentos generados desde la investigación durante el 2022. 
b. Si los VOC/PIC no tienen ficha de línea base, esta debe elaborarse conforme lo establecido en la guía de informes de investigación y monitoreo 2022, e incluir la información que desde investigación se generó en el 2022. 
c. Si para el monitoreo y la investigación se priorizó el mismo VOC/PIC la ficha de línea base para el reporte debe ser la misma, y en ella se incluye la información generada tanto desde este indicador de monitorero como el de investigación. 
Entrega: En el segundo (junio) o tercer reporte (septiembre) trimestral PAA. Esta evidencia debe ser entregada máximo en el tercer reporte para su validación, no se puede dejar para el reporte final, y para validar el tercer reporte dicha ficha de línea base debe ser entregada. 
</t>
    </r>
    <r>
      <rPr>
        <b/>
        <sz val="12"/>
        <color theme="1"/>
        <rFont val="Arial Narrow"/>
        <family val="2"/>
      </rPr>
      <t>Evidencia 3. Informe anual de implementación del portafolio de proyectos de investigación</t>
    </r>
    <r>
      <rPr>
        <sz val="12"/>
        <color theme="1"/>
        <rFont val="Arial Narrow"/>
        <family val="2"/>
      </rPr>
      <t xml:space="preserve">. Para validar el informe, además de lo referido a la implementación del portafolio de proyectos de investigación, este debe incluir la información generada o consolidada para los VOC/PIC priorizados en 2022. El informe debe elaborarse conforme lo establecido en la guía de informes de investigación y monitoreo 2022.
Entrega: Último reporte del PAA 2022.  </t>
    </r>
  </si>
  <si>
    <t xml:space="preserve">2020: 9% 
2021: 17,27%
2022: 17,95%
2023: 100% </t>
  </si>
  <si>
    <r>
      <rPr>
        <b/>
        <sz val="12"/>
        <rFont val="Arial Narrow"/>
        <family val="2"/>
      </rPr>
      <t>Formula de cálculo</t>
    </r>
    <r>
      <rPr>
        <sz val="12"/>
        <rFont val="Arial Narrow"/>
        <family val="2"/>
      </rPr>
      <t xml:space="preserve">
</t>
    </r>
    <r>
      <rPr>
        <b/>
        <sz val="12"/>
        <rFont val="Arial Narrow"/>
        <family val="2"/>
      </rPr>
      <t>Numerador:</t>
    </r>
    <r>
      <rPr>
        <sz val="12"/>
        <rFont val="Arial Narrow"/>
        <family val="2"/>
      </rPr>
      <t xml:space="preserve"> Sumatoria No. de VOC/PIC priorizados para el año en curso en las áreas protegidas con información actualizada proveniente de la investigación: Corresponde a la sumatoria de los VOC/PIC que cada área protegida priorice cada año para realizar la actualización de información. 
</t>
    </r>
    <r>
      <rPr>
        <b/>
        <sz val="12"/>
        <rFont val="Arial Narrow"/>
        <family val="2"/>
      </rPr>
      <t xml:space="preserve">Denominador: </t>
    </r>
    <r>
      <rPr>
        <sz val="12"/>
        <rFont val="Arial Narrow"/>
        <family val="2"/>
      </rPr>
      <t xml:space="preserve">Sumatoria del No. de VOC/PIC seleccionados en el instrumento de planeación por las áreas protegidas: Corresponde a la sumatoria de los VOC/PIC que cada área protegida seleccionó en su instrumento de planeación.
Con base en la información de VOC/PIC consolidada en el 2020 conforme los instrumentos de planeación (aprobados, en actualización o formulados) a nivel nacional se tenían 440 VOC/PIC, lo cual corresponden al denominador que tendrá el indicador hasta la vigencia 2023. 
El presente indicador es acumulado, con un porcentaje de avance registrado así: 
2020: 9% que equivale a  39 VOC/PIC
2021: 17,27% que equivale a  56 VOC/PIC
Tener el cuenta que:
1. El % de avance del indicador solo cambia en la medida que se adicionan nuevos VOC/PIC; por tanto, si para el 2021 avancé con los VOC/PIC 1 y VOC/PIC 2 de los 4 VOC/PIC que tiene el AP, significa que se avanzó con el 50% de los VOC/PIC. Ahora bien, si en 2022 por diferentes razones priorizó de nuevo el VOC 1 y el VOC 2 entonces el porcentaje se mantiene el 50%.
2. En el momento de priorizar los VOC/PIC, recordar que para estos se deberá generar o consolidar información desde la investigación en 2022 bien sea solo desde el área protegida o con los actores estratégicos en el marco de la gestión a la implementación del portafolio de proyectos de investigación. Dado esto las evidencias deberán evidenciar los resultados obtenidos durante 2022 para dichos VOCs/PICs, bien por registro de datos en campo y su análisis, o por consolidación y análisis de información secundaria. El avance se valida si y solo sí se actualiza la información bien sea a partir del registro de datos en campo o por la consolidación, organizacíón, cargue y análisis de datos e información histórica de monitoreo.
3. Tener en cuenta además que en el año 2022 todas las áreas protegidas deben realizar el análisis de integridad, por tanto, debe realizarse la compilación y análisis de la información generada desde el investigación la cual podrá articularse a dicho proceso.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</si>
</sst>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 #,##0.00_ ;_ * \-#,##0.00_ ;_ * &quot;-&quot;??_ ;_ @_ "/>
  </numFmts>
  <fonts count="58" x14ac:knownFonts="1">
    <font>
      <sz val="11"/>
      <color theme="1"/>
      <name val="Calibri"/>
      <family val="2"/>
      <scheme val="minor"/>
    </font>
    <font>
      <sz val="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name val="Arial Narrow"/>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sz val="12"/>
      <name val="Arial Narrow"/>
      <family val="2"/>
    </font>
    <font>
      <b/>
      <sz val="12"/>
      <color indexed="8"/>
      <name val="Arial Narrow"/>
      <family val="2"/>
    </font>
    <font>
      <sz val="12"/>
      <color indexed="8"/>
      <name val="Arial Narrow"/>
      <family val="2"/>
    </font>
    <font>
      <b/>
      <sz val="12"/>
      <name val="Arial Narrow"/>
      <family val="2"/>
    </font>
    <font>
      <b/>
      <i/>
      <sz val="12"/>
      <name val="Arial Narrow"/>
      <family val="2"/>
    </font>
    <font>
      <sz val="11"/>
      <color theme="1"/>
      <name val="Calibri"/>
      <family val="2"/>
      <scheme val="minor"/>
    </font>
    <font>
      <u/>
      <sz val="11"/>
      <color theme="10"/>
      <name val="Calibri"/>
      <family val="2"/>
    </font>
    <font>
      <sz val="12"/>
      <color theme="1"/>
      <name val="Arial Narrow"/>
      <family val="2"/>
    </font>
    <font>
      <b/>
      <sz val="11"/>
      <color theme="1"/>
      <name val="Calibri"/>
      <family val="2"/>
      <scheme val="minor"/>
    </font>
    <font>
      <b/>
      <sz val="12"/>
      <color theme="1"/>
      <name val="Arial Narrow"/>
      <family val="2"/>
    </font>
    <font>
      <b/>
      <i/>
      <sz val="20"/>
      <color theme="1"/>
      <name val="Arial Narrow"/>
      <family val="2"/>
    </font>
    <font>
      <u/>
      <sz val="12"/>
      <color theme="10"/>
      <name val="Arial Narrow"/>
      <family val="2"/>
    </font>
    <font>
      <sz val="11"/>
      <color rgb="FF006100"/>
      <name val="Calibri"/>
      <family val="2"/>
      <scheme val="minor"/>
    </font>
    <font>
      <b/>
      <i/>
      <sz val="14"/>
      <color theme="1"/>
      <name val="Arial Narrow"/>
      <family val="2"/>
    </font>
    <font>
      <sz val="11"/>
      <color theme="1"/>
      <name val="Arial Narrow"/>
      <family val="2"/>
    </font>
    <font>
      <i/>
      <sz val="11"/>
      <color theme="1"/>
      <name val="Arial Narrow"/>
      <family val="2"/>
    </font>
    <font>
      <u/>
      <sz val="12"/>
      <name val="Arial Narrow"/>
      <family val="2"/>
    </font>
    <font>
      <sz val="10"/>
      <color rgb="FF000000"/>
      <name val="Arial"/>
      <family val="2"/>
    </font>
    <font>
      <b/>
      <sz val="10"/>
      <color theme="1"/>
      <name val="Arial Narrow"/>
      <family val="2"/>
    </font>
    <font>
      <sz val="10"/>
      <color theme="1"/>
      <name val="Arial Narrow"/>
      <family val="2"/>
    </font>
    <font>
      <b/>
      <sz val="10"/>
      <name val="Arial Narrow"/>
      <family val="2"/>
    </font>
    <font>
      <b/>
      <sz val="11"/>
      <color rgb="FF000000"/>
      <name val="Arial Narrow"/>
      <family val="2"/>
    </font>
    <font>
      <sz val="11"/>
      <color rgb="FF000000"/>
      <name val="Arial Narrow"/>
      <family val="2"/>
    </font>
    <font>
      <i/>
      <sz val="11"/>
      <color rgb="FF000000"/>
      <name val="Arial Narrow"/>
      <family val="2"/>
    </font>
    <font>
      <sz val="11"/>
      <color rgb="FFFF0000"/>
      <name val="Arial Narrow"/>
      <family val="2"/>
    </font>
    <font>
      <b/>
      <sz val="11"/>
      <color theme="1"/>
      <name val="Arial Narrow"/>
      <family val="2"/>
    </font>
    <font>
      <b/>
      <sz val="8"/>
      <color theme="1"/>
      <name val="Arial Narrow"/>
      <family val="2"/>
    </font>
    <font>
      <sz val="8"/>
      <color theme="1"/>
      <name val="Arial Narrow"/>
      <family val="2"/>
    </font>
    <font>
      <b/>
      <sz val="10"/>
      <color rgb="FF000000"/>
      <name val="Arial"/>
      <family val="2"/>
    </font>
    <font>
      <sz val="10"/>
      <color rgb="FFFF0000"/>
      <name val="Arial Narrow"/>
      <family val="2"/>
    </font>
    <font>
      <sz val="10"/>
      <name val="Arial Narrow"/>
      <family val="2"/>
    </font>
    <font>
      <sz val="8"/>
      <color rgb="FF000000"/>
      <name val="Arial Narrow"/>
      <family val="2"/>
    </font>
    <font>
      <b/>
      <sz val="8"/>
      <color rgb="FF000000"/>
      <name val="Arial Narrow"/>
      <family val="2"/>
    </font>
    <font>
      <sz val="8"/>
      <color rgb="FFFF0000"/>
      <name val="Arial Narrow"/>
      <family val="2"/>
    </font>
    <font>
      <sz val="8"/>
      <name val="Arial Narrow"/>
      <family val="2"/>
    </font>
    <font>
      <sz val="9"/>
      <color theme="1"/>
      <name val="Arial Narrow"/>
      <family val="2"/>
    </font>
    <font>
      <b/>
      <sz val="8"/>
      <name val="Arial Narrow"/>
      <family val="2"/>
    </font>
    <font>
      <b/>
      <u/>
      <sz val="12"/>
      <name val="Arial Narrow"/>
      <family val="2"/>
    </font>
  </fonts>
  <fills count="4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00B050"/>
        <bgColor indexed="64"/>
      </patternFill>
    </fill>
    <fill>
      <patternFill patternType="solid">
        <fgColor rgb="FFC6EFCE"/>
      </patternFill>
    </fill>
    <fill>
      <patternFill patternType="solid">
        <fgColor theme="4" tint="0.79998168889431442"/>
        <bgColor indexed="64"/>
      </patternFill>
    </fill>
    <fill>
      <patternFill patternType="solid">
        <fgColor rgb="FFFEF2CB"/>
        <bgColor rgb="FFFEF2CB"/>
      </patternFill>
    </fill>
    <fill>
      <patternFill patternType="solid">
        <fgColor theme="9"/>
        <bgColor indexed="64"/>
      </patternFill>
    </fill>
    <fill>
      <patternFill patternType="solid">
        <fgColor theme="9"/>
        <bgColor rgb="FFFEF2CB"/>
      </patternFill>
    </fill>
    <fill>
      <patternFill patternType="solid">
        <fgColor rgb="FF00FF00"/>
        <bgColor indexed="64"/>
      </patternFill>
    </fill>
    <fill>
      <patternFill patternType="solid">
        <fgColor rgb="FF00B0F0"/>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rgb="FFFFC000"/>
        <bgColor rgb="FFFEF2CB"/>
      </patternFill>
    </fill>
    <fill>
      <patternFill patternType="solid">
        <fgColor theme="3" tint="0.79998168889431442"/>
        <bgColor indexed="64"/>
      </patternFill>
    </fill>
    <fill>
      <patternFill patternType="solid">
        <fgColor rgb="FFFF0000"/>
        <bgColor rgb="FFFEF2CB"/>
      </patternFill>
    </fill>
    <fill>
      <patternFill patternType="solid">
        <fgColor theme="9" tint="0.79998168889431442"/>
        <bgColor indexed="64"/>
      </patternFill>
    </fill>
    <fill>
      <patternFill patternType="solid">
        <fgColor theme="6" tint="0.79998168889431442"/>
        <bgColor indexed="64"/>
      </patternFill>
    </fill>
    <fill>
      <patternFill patternType="solid">
        <fgColor rgb="FFFFFF00"/>
        <bgColor rgb="FFFEF2CB"/>
      </patternFill>
    </fill>
    <fill>
      <patternFill patternType="solid">
        <fgColor theme="9" tint="0.59999389629810485"/>
        <bgColor indexed="64"/>
      </patternFill>
    </fill>
    <fill>
      <patternFill patternType="solid">
        <fgColor theme="9" tint="0.59999389629810485"/>
        <bgColor rgb="FFFEF2CB"/>
      </patternFill>
    </fill>
    <fill>
      <patternFill patternType="solid">
        <fgColor theme="6"/>
        <bgColor indexed="64"/>
      </patternFill>
    </fill>
    <fill>
      <patternFill patternType="solid">
        <fgColor rgb="FF92D050"/>
        <bgColor indexed="64"/>
      </patternFill>
    </fill>
  </fills>
  <borders count="7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CCCCCC"/>
      </right>
      <top/>
      <bottom style="medium">
        <color rgb="FFCCCCCC"/>
      </bottom>
      <diagonal/>
    </border>
    <border>
      <left style="thin">
        <color rgb="FF000000"/>
      </left>
      <right style="thin">
        <color rgb="FF000000"/>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CCCCCC"/>
      </top>
      <bottom style="medium">
        <color rgb="FF000000"/>
      </bottom>
      <diagonal/>
    </border>
    <border>
      <left/>
      <right style="thin">
        <color rgb="FF000000"/>
      </right>
      <top style="thin">
        <color rgb="FF00000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s>
  <cellStyleXfs count="91">
    <xf numFmtId="0" fontId="0" fillId="0" borderId="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4" fillId="4" borderId="0" applyNumberFormat="0" applyBorder="0" applyAlignment="0" applyProtection="0"/>
    <xf numFmtId="0" fontId="5" fillId="16" borderId="1" applyNumberFormat="0" applyAlignment="0" applyProtection="0"/>
    <xf numFmtId="0" fontId="5" fillId="16" borderId="1" applyNumberFormat="0" applyAlignment="0" applyProtection="0"/>
    <xf numFmtId="0" fontId="6" fillId="17" borderId="2" applyNumberFormat="0" applyAlignment="0" applyProtection="0"/>
    <xf numFmtId="0" fontId="6" fillId="17" borderId="2" applyNumberFormat="0" applyAlignment="0" applyProtection="0"/>
    <xf numFmtId="0" fontId="7" fillId="0" borderId="3" applyNumberFormat="0" applyFill="0" applyAlignment="0" applyProtection="0"/>
    <xf numFmtId="0" fontId="7" fillId="0" borderId="3" applyNumberFormat="0" applyFill="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9" fillId="7" borderId="1" applyNumberFormat="0" applyAlignment="0" applyProtection="0"/>
    <xf numFmtId="0" fontId="9" fillId="7" borderId="1" applyNumberFormat="0" applyAlignment="0" applyProtection="0"/>
    <xf numFmtId="0" fontId="26" fillId="0" borderId="0" applyNumberFormat="0" applyFill="0" applyBorder="0" applyAlignment="0" applyProtection="0">
      <alignment vertical="top"/>
      <protection locked="0"/>
    </xf>
    <xf numFmtId="0" fontId="10" fillId="3" borderId="0" applyNumberFormat="0" applyBorder="0" applyAlignment="0" applyProtection="0"/>
    <xf numFmtId="0" fontId="10" fillId="3" borderId="0" applyNumberFormat="0" applyBorder="0" applyAlignment="0" applyProtection="0"/>
    <xf numFmtId="164" fontId="25"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1" fillId="0" borderId="0"/>
    <xf numFmtId="0" fontId="1" fillId="0" borderId="0"/>
    <xf numFmtId="0" fontId="2" fillId="23" borderId="5" applyNumberFormat="0" applyFont="0" applyAlignment="0" applyProtection="0"/>
    <xf numFmtId="0" fontId="2" fillId="23" borderId="5" applyNumberFormat="0" applyFont="0" applyAlignment="0" applyProtection="0"/>
    <xf numFmtId="9" fontId="25" fillId="0" borderId="0" applyFont="0" applyFill="0" applyBorder="0" applyAlignment="0" applyProtection="0"/>
    <xf numFmtId="0" fontId="13" fillId="16" borderId="6" applyNumberFormat="0" applyAlignment="0" applyProtection="0"/>
    <xf numFmtId="0" fontId="13" fillId="16" borderId="6" applyNumberFormat="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8" fillId="0" borderId="8" applyNumberFormat="0" applyFill="0" applyAlignment="0" applyProtection="0"/>
    <xf numFmtId="0" fontId="8" fillId="0" borderId="8" applyNumberFormat="0" applyFill="0" applyAlignment="0" applyProtection="0"/>
    <xf numFmtId="0" fontId="16" fillId="0" borderId="0" applyNumberFormat="0" applyFill="0" applyBorder="0" applyAlignment="0" applyProtection="0"/>
    <xf numFmtId="0" fontId="19" fillId="0" borderId="9" applyNumberFormat="0" applyFill="0" applyAlignment="0" applyProtection="0"/>
    <xf numFmtId="0" fontId="19" fillId="0" borderId="9" applyNumberFormat="0" applyFill="0" applyAlignment="0" applyProtection="0"/>
    <xf numFmtId="0" fontId="32" fillId="30" borderId="0" applyNumberFormat="0" applyBorder="0" applyAlignment="0" applyProtection="0"/>
    <xf numFmtId="0" fontId="37" fillId="0" borderId="0"/>
    <xf numFmtId="9" fontId="25" fillId="0" borderId="0" applyFont="0" applyFill="0" applyBorder="0" applyAlignment="0" applyProtection="0"/>
  </cellStyleXfs>
  <cellXfs count="376">
    <xf numFmtId="0" fontId="0" fillId="0" borderId="0" xfId="0"/>
    <xf numFmtId="0" fontId="27" fillId="25" borderId="0" xfId="0" applyFont="1" applyFill="1" applyAlignment="1">
      <alignment vertical="center" wrapText="1"/>
    </xf>
    <xf numFmtId="0" fontId="27" fillId="0" borderId="0" xfId="0" applyFont="1" applyAlignment="1">
      <alignment vertical="center" wrapText="1"/>
    </xf>
    <xf numFmtId="0" fontId="20" fillId="0" borderId="0" xfId="0" applyFont="1" applyAlignment="1">
      <alignment vertical="center" wrapText="1"/>
    </xf>
    <xf numFmtId="0" fontId="23" fillId="0" borderId="0" xfId="0" applyFont="1" applyAlignment="1">
      <alignment vertical="center" wrapText="1"/>
    </xf>
    <xf numFmtId="0" fontId="20" fillId="0" borderId="0" xfId="0" applyNumberFormat="1" applyFont="1" applyAlignment="1">
      <alignment vertical="center" wrapText="1"/>
    </xf>
    <xf numFmtId="0" fontId="23" fillId="0" borderId="10" xfId="0" applyFont="1" applyBorder="1" applyAlignment="1">
      <alignment horizontal="center" vertical="center" wrapText="1"/>
    </xf>
    <xf numFmtId="0" fontId="20" fillId="0" borderId="11" xfId="0" applyFont="1" applyFill="1" applyBorder="1" applyAlignment="1">
      <alignment vertical="center" wrapText="1"/>
    </xf>
    <xf numFmtId="0" fontId="20" fillId="0" borderId="10" xfId="0" applyFont="1" applyFill="1" applyBorder="1" applyAlignment="1">
      <alignment horizontal="justify" vertical="center" wrapText="1"/>
    </xf>
    <xf numFmtId="0" fontId="20" fillId="0" borderId="11" xfId="0" applyFont="1" applyBorder="1" applyAlignment="1">
      <alignment horizontal="justify" vertical="center" wrapText="1"/>
    </xf>
    <xf numFmtId="0" fontId="20" fillId="24" borderId="10" xfId="0" applyFont="1" applyFill="1" applyBorder="1" applyAlignment="1">
      <alignment horizontal="justify" vertical="center" wrapText="1"/>
    </xf>
    <xf numFmtId="0" fontId="20" fillId="24" borderId="11" xfId="0" applyFont="1" applyFill="1" applyBorder="1" applyAlignment="1">
      <alignment vertical="center" wrapText="1"/>
    </xf>
    <xf numFmtId="0" fontId="20" fillId="0" borderId="11" xfId="0" applyFont="1" applyFill="1" applyBorder="1" applyAlignment="1">
      <alignment horizontal="justify" vertical="center" wrapText="1"/>
    </xf>
    <xf numFmtId="0" fontId="20" fillId="0" borderId="10" xfId="0" applyFont="1" applyBorder="1" applyAlignment="1">
      <alignment horizontal="justify" vertical="center" wrapText="1"/>
    </xf>
    <xf numFmtId="0" fontId="24" fillId="0" borderId="0" xfId="0" applyFont="1" applyAlignment="1">
      <alignment horizontal="center" vertical="center" wrapText="1"/>
    </xf>
    <xf numFmtId="10" fontId="27" fillId="0" borderId="0" xfId="0" applyNumberFormat="1" applyFont="1" applyAlignment="1">
      <alignment vertical="center" wrapText="1"/>
    </xf>
    <xf numFmtId="9" fontId="27" fillId="0" borderId="0" xfId="0" applyNumberFormat="1" applyFont="1" applyAlignment="1">
      <alignment vertical="center" wrapText="1"/>
    </xf>
    <xf numFmtId="0" fontId="27" fillId="0" borderId="0" xfId="0" applyFont="1" applyAlignment="1">
      <alignment vertical="top" wrapText="1"/>
    </xf>
    <xf numFmtId="0" fontId="27" fillId="0" borderId="0" xfId="0" applyFont="1" applyFill="1" applyAlignment="1">
      <alignment vertical="center" wrapText="1"/>
    </xf>
    <xf numFmtId="0" fontId="28" fillId="0" borderId="0" xfId="0" applyFont="1" applyFill="1"/>
    <xf numFmtId="0" fontId="0" fillId="0" borderId="0" xfId="0" applyFill="1"/>
    <xf numFmtId="0" fontId="0" fillId="0" borderId="0" xfId="0" applyFont="1" applyFill="1"/>
    <xf numFmtId="0" fontId="28" fillId="0" borderId="0" xfId="0" applyFont="1" applyFill="1" applyAlignment="1">
      <alignment wrapText="1"/>
    </xf>
    <xf numFmtId="0" fontId="0" fillId="0" borderId="0" xfId="0" applyFill="1" applyAlignment="1">
      <alignment wrapText="1"/>
    </xf>
    <xf numFmtId="0" fontId="27" fillId="0" borderId="10" xfId="0" applyFont="1" applyBorder="1"/>
    <xf numFmtId="0" fontId="24" fillId="0" borderId="10" xfId="0" applyFont="1" applyBorder="1" applyAlignment="1">
      <alignment horizontal="center" vertical="center" wrapText="1"/>
    </xf>
    <xf numFmtId="0" fontId="24" fillId="0" borderId="10" xfId="0" applyFont="1" applyBorder="1" applyAlignment="1">
      <alignment vertical="center" wrapText="1"/>
    </xf>
    <xf numFmtId="0" fontId="20" fillId="0" borderId="10" xfId="0" applyNumberFormat="1" applyFont="1" applyBorder="1" applyAlignment="1">
      <alignment vertical="center" wrapText="1"/>
    </xf>
    <xf numFmtId="0" fontId="20" fillId="0" borderId="10" xfId="0" applyFont="1" applyFill="1" applyBorder="1" applyAlignment="1">
      <alignment vertical="center" wrapText="1"/>
    </xf>
    <xf numFmtId="0" fontId="20" fillId="0" borderId="10" xfId="0" applyFont="1" applyBorder="1" applyAlignment="1">
      <alignment vertical="center" wrapText="1"/>
    </xf>
    <xf numFmtId="0" fontId="20" fillId="0" borderId="10" xfId="0" applyNumberFormat="1" applyFont="1" applyFill="1" applyBorder="1" applyAlignment="1">
      <alignment vertical="center" wrapText="1"/>
    </xf>
    <xf numFmtId="0" fontId="20" fillId="24" borderId="10" xfId="0" applyFont="1" applyFill="1" applyBorder="1" applyAlignment="1">
      <alignment vertical="center" wrapText="1"/>
    </xf>
    <xf numFmtId="0" fontId="27" fillId="0" borderId="10" xfId="0" applyFont="1" applyBorder="1" applyAlignment="1">
      <alignment vertical="center" wrapText="1"/>
    </xf>
    <xf numFmtId="0" fontId="27" fillId="0" borderId="10" xfId="0" applyFont="1" applyBorder="1" applyAlignment="1">
      <alignment wrapText="1"/>
    </xf>
    <xf numFmtId="0" fontId="21" fillId="31" borderId="17" xfId="0" applyFont="1" applyFill="1" applyBorder="1" applyAlignment="1">
      <alignment horizontal="center" vertical="center" wrapText="1"/>
    </xf>
    <xf numFmtId="0" fontId="27" fillId="25" borderId="16" xfId="0" applyFont="1" applyFill="1" applyBorder="1" applyAlignment="1" applyProtection="1">
      <alignment horizontal="center" vertical="center" wrapText="1"/>
      <protection locked="0"/>
    </xf>
    <xf numFmtId="0" fontId="27" fillId="25" borderId="12" xfId="0" applyFont="1" applyFill="1" applyBorder="1" applyAlignment="1" applyProtection="1">
      <alignment horizontal="center" vertical="center" wrapText="1"/>
      <protection locked="0"/>
    </xf>
    <xf numFmtId="0" fontId="38" fillId="0" borderId="0" xfId="89" applyFont="1" applyAlignment="1">
      <alignment horizontal="center"/>
    </xf>
    <xf numFmtId="0" fontId="37" fillId="0" borderId="0" xfId="89"/>
    <xf numFmtId="0" fontId="38" fillId="32" borderId="62" xfId="89" applyFont="1" applyFill="1" applyBorder="1" applyAlignment="1">
      <alignment horizontal="center" vertical="center"/>
    </xf>
    <xf numFmtId="0" fontId="39" fillId="0" borderId="0" xfId="89" applyFont="1" applyAlignment="1">
      <alignment vertical="top" wrapText="1"/>
    </xf>
    <xf numFmtId="0" fontId="38" fillId="0" borderId="62" xfId="89" applyFont="1" applyBorder="1" applyAlignment="1">
      <alignment horizontal="center"/>
    </xf>
    <xf numFmtId="0" fontId="41" fillId="0" borderId="10" xfId="0" applyFont="1" applyBorder="1" applyAlignment="1">
      <alignment horizontal="center" vertical="center" wrapText="1"/>
    </xf>
    <xf numFmtId="0" fontId="0" fillId="0" borderId="65" xfId="0" applyBorder="1" applyAlignment="1">
      <alignment wrapText="1"/>
    </xf>
    <xf numFmtId="0" fontId="0" fillId="0" borderId="66" xfId="0" applyBorder="1" applyAlignment="1">
      <alignment wrapText="1"/>
    </xf>
    <xf numFmtId="0" fontId="0" fillId="0" borderId="66" xfId="0" applyBorder="1" applyAlignment="1">
      <alignment vertical="center" wrapText="1"/>
    </xf>
    <xf numFmtId="0" fontId="0" fillId="0" borderId="0" xfId="0" applyAlignment="1">
      <alignment wrapText="1"/>
    </xf>
    <xf numFmtId="0" fontId="42" fillId="0" borderId="10" xfId="0" applyFont="1" applyBorder="1" applyAlignment="1">
      <alignment vertical="top" wrapText="1"/>
    </xf>
    <xf numFmtId="0" fontId="42" fillId="27" borderId="10" xfId="0" applyFont="1" applyFill="1" applyBorder="1" applyAlignment="1">
      <alignment vertical="top" wrapText="1"/>
    </xf>
    <xf numFmtId="0" fontId="0" fillId="0" borderId="65" xfId="0" applyBorder="1" applyAlignment="1">
      <alignment vertical="top" wrapText="1"/>
    </xf>
    <xf numFmtId="0" fontId="0" fillId="0" borderId="66" xfId="0" applyBorder="1" applyAlignment="1">
      <alignment vertical="top" wrapText="1"/>
    </xf>
    <xf numFmtId="0" fontId="0" fillId="0" borderId="10" xfId="0" applyBorder="1" applyAlignment="1">
      <alignment vertical="top" wrapText="1"/>
    </xf>
    <xf numFmtId="0" fontId="0" fillId="0" borderId="10" xfId="0" applyBorder="1" applyAlignment="1">
      <alignment wrapText="1"/>
    </xf>
    <xf numFmtId="0" fontId="42" fillId="0" borderId="10" xfId="0" applyFont="1" applyBorder="1" applyAlignment="1">
      <alignment wrapText="1"/>
    </xf>
    <xf numFmtId="0" fontId="34" fillId="0" borderId="10" xfId="0" applyFont="1" applyBorder="1" applyAlignment="1">
      <alignment wrapText="1"/>
    </xf>
    <xf numFmtId="0" fontId="42" fillId="35" borderId="10" xfId="0" applyFont="1" applyFill="1" applyBorder="1" applyAlignment="1">
      <alignment vertical="top" wrapText="1"/>
    </xf>
    <xf numFmtId="0" fontId="34" fillId="0" borderId="10" xfId="0" applyFont="1" applyBorder="1" applyAlignment="1">
      <alignment vertical="top" wrapText="1"/>
    </xf>
    <xf numFmtId="0" fontId="43" fillId="0" borderId="10" xfId="0" applyFont="1" applyBorder="1" applyAlignment="1">
      <alignment vertical="top" wrapText="1"/>
    </xf>
    <xf numFmtId="0" fontId="35" fillId="0" borderId="10" xfId="0" applyFont="1" applyBorder="1" applyAlignment="1">
      <alignment vertical="top" wrapText="1"/>
    </xf>
    <xf numFmtId="0" fontId="44" fillId="0" borderId="10" xfId="0" applyFont="1" applyBorder="1" applyAlignment="1">
      <alignment vertical="top" wrapText="1"/>
    </xf>
    <xf numFmtId="0" fontId="45" fillId="0" borderId="10" xfId="0" applyFont="1" applyBorder="1" applyAlignment="1">
      <alignment vertical="top" wrapText="1"/>
    </xf>
    <xf numFmtId="0" fontId="42" fillId="36" borderId="10" xfId="0" applyFont="1" applyFill="1" applyBorder="1" applyAlignment="1">
      <alignment vertical="top" wrapText="1"/>
    </xf>
    <xf numFmtId="0" fontId="42" fillId="28" borderId="10" xfId="0" applyFont="1" applyFill="1" applyBorder="1" applyAlignment="1">
      <alignment vertical="top" wrapText="1"/>
    </xf>
    <xf numFmtId="0" fontId="44" fillId="36" borderId="10" xfId="0" applyFont="1" applyFill="1" applyBorder="1" applyAlignment="1">
      <alignment vertical="top" wrapText="1"/>
    </xf>
    <xf numFmtId="0" fontId="44" fillId="36" borderId="10" xfId="0" applyFont="1" applyFill="1" applyBorder="1" applyAlignment="1">
      <alignment wrapText="1"/>
    </xf>
    <xf numFmtId="0" fontId="0" fillId="0" borderId="67" xfId="0" applyBorder="1" applyAlignment="1">
      <alignment vertical="top" wrapText="1"/>
    </xf>
    <xf numFmtId="0" fontId="0" fillId="0" borderId="0" xfId="0" pivotButton="1"/>
    <xf numFmtId="0" fontId="0" fillId="0" borderId="0" xfId="0" applyAlignment="1">
      <alignment horizontal="left"/>
    </xf>
    <xf numFmtId="0" fontId="0" fillId="0" borderId="0" xfId="0" applyNumberFormat="1"/>
    <xf numFmtId="0" fontId="0" fillId="0" borderId="0" xfId="0" applyAlignment="1">
      <alignment horizontal="left" indent="1"/>
    </xf>
    <xf numFmtId="0" fontId="38" fillId="0" borderId="0" xfId="89" applyFont="1" applyBorder="1" applyAlignment="1">
      <alignment horizontal="center"/>
    </xf>
    <xf numFmtId="0" fontId="11" fillId="27" borderId="10" xfId="0" applyFont="1" applyFill="1" applyBorder="1" applyAlignment="1">
      <alignment horizontal="center" vertical="center" wrapText="1"/>
    </xf>
    <xf numFmtId="0" fontId="11" fillId="35" borderId="10" xfId="0" applyFont="1" applyFill="1" applyBorder="1" applyAlignment="1">
      <alignment horizontal="center" vertical="center" wrapText="1"/>
    </xf>
    <xf numFmtId="9" fontId="47" fillId="32" borderId="63" xfId="89" applyNumberFormat="1" applyFont="1" applyFill="1" applyBorder="1" applyAlignment="1">
      <alignment horizontal="center" vertical="top" wrapText="1"/>
    </xf>
    <xf numFmtId="0" fontId="37" fillId="0" borderId="0" xfId="89" applyAlignment="1">
      <alignment vertical="top"/>
    </xf>
    <xf numFmtId="0" fontId="37" fillId="0" borderId="0" xfId="89" applyAlignment="1">
      <alignment vertical="top" wrapText="1"/>
    </xf>
    <xf numFmtId="0" fontId="38" fillId="32" borderId="62" xfId="89" applyFont="1" applyFill="1" applyBorder="1" applyAlignment="1">
      <alignment horizontal="center" vertical="top" wrapText="1"/>
    </xf>
    <xf numFmtId="0" fontId="38" fillId="0" borderId="0" xfId="89" applyFont="1" applyAlignment="1">
      <alignment horizontal="center" vertical="top" wrapText="1"/>
    </xf>
    <xf numFmtId="0" fontId="46" fillId="32" borderId="62" xfId="89" applyFont="1" applyFill="1" applyBorder="1" applyAlignment="1">
      <alignment horizontal="center" vertical="top" wrapText="1"/>
    </xf>
    <xf numFmtId="9" fontId="38" fillId="32" borderId="62" xfId="89" applyNumberFormat="1" applyFont="1" applyFill="1" applyBorder="1" applyAlignment="1">
      <alignment horizontal="center" vertical="top" wrapText="1"/>
    </xf>
    <xf numFmtId="1" fontId="39" fillId="0" borderId="62" xfId="89" applyNumberFormat="1" applyFont="1" applyBorder="1" applyAlignment="1">
      <alignment horizontal="center" vertical="top" wrapText="1"/>
    </xf>
    <xf numFmtId="0" fontId="37" fillId="0" borderId="0" xfId="0" applyFont="1" applyAlignment="1">
      <alignment vertical="top" wrapText="1"/>
    </xf>
    <xf numFmtId="1" fontId="39" fillId="27" borderId="62" xfId="89" applyNumberFormat="1" applyFont="1" applyFill="1" applyBorder="1" applyAlignment="1">
      <alignment horizontal="center" vertical="top" wrapText="1"/>
    </xf>
    <xf numFmtId="9" fontId="38" fillId="39" borderId="62" xfId="89" applyNumberFormat="1" applyFont="1" applyFill="1" applyBorder="1" applyAlignment="1">
      <alignment horizontal="center" vertical="top" wrapText="1"/>
    </xf>
    <xf numFmtId="0" fontId="39" fillId="27" borderId="0" xfId="89" applyFont="1" applyFill="1" applyAlignment="1">
      <alignment vertical="top" wrapText="1"/>
    </xf>
    <xf numFmtId="1" fontId="40" fillId="33" borderId="0" xfId="89" applyNumberFormat="1" applyFont="1" applyFill="1" applyAlignment="1">
      <alignment vertical="top" wrapText="1"/>
    </xf>
    <xf numFmtId="9" fontId="40" fillId="34" borderId="62" xfId="89" applyNumberFormat="1" applyFont="1" applyFill="1" applyBorder="1" applyAlignment="1">
      <alignment horizontal="center" vertical="top" wrapText="1"/>
    </xf>
    <xf numFmtId="0" fontId="39" fillId="0" borderId="0" xfId="89" applyFont="1" applyAlignment="1">
      <alignment vertical="top"/>
    </xf>
    <xf numFmtId="0" fontId="39" fillId="0" borderId="0" xfId="89" applyFont="1" applyAlignment="1">
      <alignment horizontal="center" vertical="top" wrapText="1"/>
    </xf>
    <xf numFmtId="0" fontId="0" fillId="37" borderId="0" xfId="0" applyFill="1" applyAlignment="1">
      <alignment horizontal="left" vertical="top" wrapText="1"/>
    </xf>
    <xf numFmtId="0" fontId="0" fillId="38" borderId="0" xfId="0" applyFill="1" applyAlignment="1">
      <alignment horizontal="left" vertical="top" wrapText="1"/>
    </xf>
    <xf numFmtId="0" fontId="40" fillId="33" borderId="0" xfId="89" applyFont="1" applyFill="1" applyAlignment="1">
      <alignment horizontal="center" vertical="top" wrapText="1"/>
    </xf>
    <xf numFmtId="0" fontId="38" fillId="32" borderId="63" xfId="89" applyFont="1" applyFill="1" applyBorder="1" applyAlignment="1">
      <alignment horizontal="center" vertical="top" wrapText="1"/>
    </xf>
    <xf numFmtId="0" fontId="38" fillId="32" borderId="64" xfId="89" applyFont="1" applyFill="1" applyBorder="1" applyAlignment="1">
      <alignment horizontal="center" vertical="top" wrapText="1"/>
    </xf>
    <xf numFmtId="0" fontId="37" fillId="40" borderId="0" xfId="89" applyFill="1" applyAlignment="1">
      <alignment vertical="top"/>
    </xf>
    <xf numFmtId="0" fontId="37" fillId="40" borderId="0" xfId="89" applyFill="1" applyAlignment="1">
      <alignment vertical="top" wrapText="1"/>
    </xf>
    <xf numFmtId="0" fontId="39" fillId="27" borderId="0" xfId="89" applyFont="1" applyFill="1" applyAlignment="1">
      <alignment vertical="top"/>
    </xf>
    <xf numFmtId="0" fontId="37" fillId="27" borderId="0" xfId="89" applyFill="1" applyAlignment="1">
      <alignment vertical="top"/>
    </xf>
    <xf numFmtId="1" fontId="39" fillId="27" borderId="10" xfId="89" applyNumberFormat="1" applyFont="1" applyFill="1" applyBorder="1" applyAlignment="1">
      <alignment horizontal="center" vertical="top" wrapText="1"/>
    </xf>
    <xf numFmtId="9" fontId="38" fillId="39" borderId="61" xfId="89" applyNumberFormat="1" applyFont="1" applyFill="1" applyBorder="1" applyAlignment="1">
      <alignment horizontal="center" vertical="top" wrapText="1"/>
    </xf>
    <xf numFmtId="0" fontId="37" fillId="27" borderId="0" xfId="89" applyFill="1" applyAlignment="1">
      <alignment vertical="top" wrapText="1"/>
    </xf>
    <xf numFmtId="1" fontId="39" fillId="27" borderId="64" xfId="89" applyNumberFormat="1" applyFont="1" applyFill="1" applyBorder="1" applyAlignment="1">
      <alignment horizontal="center" vertical="top" wrapText="1"/>
    </xf>
    <xf numFmtId="0" fontId="0" fillId="27" borderId="0" xfId="0" applyFill="1" applyAlignment="1">
      <alignment horizontal="left" vertical="top" wrapText="1"/>
    </xf>
    <xf numFmtId="0" fontId="37" fillId="27" borderId="10" xfId="89" applyFill="1" applyBorder="1" applyAlignment="1">
      <alignment horizontal="center" vertical="top"/>
    </xf>
    <xf numFmtId="0" fontId="39" fillId="33" borderId="0" xfId="89" applyFont="1" applyFill="1" applyAlignment="1">
      <alignment horizontal="center" vertical="top" wrapText="1"/>
    </xf>
    <xf numFmtId="0" fontId="38" fillId="28" borderId="0" xfId="89" applyFont="1" applyFill="1" applyAlignment="1">
      <alignment vertical="top" wrapText="1"/>
    </xf>
    <xf numFmtId="9" fontId="40" fillId="41" borderId="62" xfId="89" applyNumberFormat="1" applyFont="1" applyFill="1" applyBorder="1" applyAlignment="1">
      <alignment horizontal="center" vertical="top" wrapText="1"/>
    </xf>
    <xf numFmtId="0" fontId="38" fillId="32" borderId="63" xfId="89" applyFont="1" applyFill="1" applyBorder="1" applyAlignment="1">
      <alignment horizontal="center" vertical="center" wrapText="1"/>
    </xf>
    <xf numFmtId="0" fontId="39" fillId="0" borderId="0" xfId="89" applyFont="1" applyFill="1" applyAlignment="1">
      <alignment vertical="top" wrapText="1"/>
    </xf>
    <xf numFmtId="0" fontId="37" fillId="0" borderId="0" xfId="89" applyFill="1" applyAlignment="1">
      <alignment vertical="top" wrapText="1"/>
    </xf>
    <xf numFmtId="0" fontId="37" fillId="0" borderId="0" xfId="89" applyAlignment="1">
      <alignment wrapText="1"/>
    </xf>
    <xf numFmtId="0" fontId="38" fillId="0" borderId="62" xfId="89" applyFont="1" applyBorder="1" applyAlignment="1">
      <alignment horizontal="center" wrapText="1"/>
    </xf>
    <xf numFmtId="0" fontId="38" fillId="0" borderId="0" xfId="89" applyFont="1" applyAlignment="1">
      <alignment horizontal="center" wrapText="1"/>
    </xf>
    <xf numFmtId="0" fontId="46" fillId="32" borderId="62" xfId="89" applyFont="1" applyFill="1" applyBorder="1" applyAlignment="1">
      <alignment horizontal="center" vertical="center" wrapText="1"/>
    </xf>
    <xf numFmtId="0" fontId="46" fillId="32" borderId="63" xfId="89" applyFont="1" applyFill="1" applyBorder="1" applyAlignment="1">
      <alignment horizontal="center" vertical="center" wrapText="1"/>
    </xf>
    <xf numFmtId="0" fontId="0" fillId="27" borderId="0" xfId="0" applyFill="1" applyAlignment="1">
      <alignment vertical="top" wrapText="1"/>
    </xf>
    <xf numFmtId="0" fontId="0" fillId="0" borderId="0" xfId="0" applyAlignment="1">
      <alignment vertical="top" wrapText="1"/>
    </xf>
    <xf numFmtId="1" fontId="39" fillId="0" borderId="62" xfId="89" applyNumberFormat="1" applyFont="1" applyFill="1" applyBorder="1" applyAlignment="1">
      <alignment horizontal="center" vertical="top" wrapText="1"/>
    </xf>
    <xf numFmtId="9" fontId="38" fillId="0" borderId="62" xfId="89" applyNumberFormat="1" applyFont="1" applyFill="1" applyBorder="1" applyAlignment="1">
      <alignment horizontal="center" vertical="top" wrapText="1"/>
    </xf>
    <xf numFmtId="9" fontId="38" fillId="27" borderId="62" xfId="89" applyNumberFormat="1" applyFont="1" applyFill="1" applyBorder="1" applyAlignment="1">
      <alignment horizontal="center" vertical="top" wrapText="1"/>
    </xf>
    <xf numFmtId="0" fontId="38" fillId="32" borderId="63" xfId="89" applyFont="1" applyFill="1" applyBorder="1" applyAlignment="1">
      <alignment horizontal="center" vertical="center" wrapText="1"/>
    </xf>
    <xf numFmtId="1" fontId="39" fillId="0" borderId="0" xfId="89" applyNumberFormat="1" applyFont="1" applyAlignment="1">
      <alignment vertical="top" wrapText="1"/>
    </xf>
    <xf numFmtId="0" fontId="0" fillId="0" borderId="0" xfId="0" applyAlignment="1">
      <alignment horizontal="center" vertical="top" wrapText="1"/>
    </xf>
    <xf numFmtId="0" fontId="38" fillId="0" borderId="62" xfId="89" applyFont="1" applyBorder="1" applyAlignment="1">
      <alignment horizontal="center" vertical="top" wrapText="1"/>
    </xf>
    <xf numFmtId="0" fontId="37" fillId="40" borderId="0" xfId="89" applyFill="1" applyAlignment="1">
      <alignment horizontal="center" vertical="top" wrapText="1"/>
    </xf>
    <xf numFmtId="0" fontId="38" fillId="26" borderId="0" xfId="89" applyFont="1" applyFill="1" applyAlignment="1">
      <alignment vertical="top" wrapText="1"/>
    </xf>
    <xf numFmtId="9" fontId="40" fillId="44" borderId="62" xfId="89" applyNumberFormat="1" applyFont="1" applyFill="1" applyBorder="1" applyAlignment="1">
      <alignment horizontal="center" vertical="top" wrapText="1"/>
    </xf>
    <xf numFmtId="0" fontId="39" fillId="26" borderId="0" xfId="89" applyFont="1" applyFill="1" applyAlignment="1">
      <alignment vertical="top" wrapText="1"/>
    </xf>
    <xf numFmtId="1" fontId="39" fillId="26" borderId="0" xfId="89" applyNumberFormat="1" applyFont="1" applyFill="1" applyAlignment="1">
      <alignment vertical="top" wrapText="1"/>
    </xf>
    <xf numFmtId="1" fontId="40" fillId="45" borderId="0" xfId="89" applyNumberFormat="1" applyFont="1" applyFill="1" applyAlignment="1">
      <alignment vertical="top" wrapText="1"/>
    </xf>
    <xf numFmtId="9" fontId="40" fillId="46" borderId="62" xfId="89" applyNumberFormat="1" applyFont="1" applyFill="1" applyBorder="1" applyAlignment="1">
      <alignment horizontal="center" vertical="top" wrapText="1"/>
    </xf>
    <xf numFmtId="0" fontId="39" fillId="45" borderId="0" xfId="89" applyFont="1" applyFill="1" applyAlignment="1">
      <alignment vertical="top" wrapText="1"/>
    </xf>
    <xf numFmtId="1" fontId="39" fillId="45" borderId="0" xfId="89" applyNumberFormat="1" applyFont="1" applyFill="1" applyAlignment="1">
      <alignment vertical="top" wrapText="1"/>
    </xf>
    <xf numFmtId="0" fontId="46" fillId="32" borderId="63" xfId="89" applyFont="1" applyFill="1" applyBorder="1" applyAlignment="1">
      <alignment horizontal="center" vertical="top" wrapText="1"/>
    </xf>
    <xf numFmtId="0" fontId="47" fillId="0" borderId="0" xfId="0" applyFont="1" applyFill="1" applyAlignment="1">
      <alignment vertical="top" wrapText="1"/>
    </xf>
    <xf numFmtId="1" fontId="47" fillId="27" borderId="62" xfId="89" applyNumberFormat="1" applyFont="1" applyFill="1" applyBorder="1" applyAlignment="1">
      <alignment horizontal="center" vertical="top" wrapText="1"/>
    </xf>
    <xf numFmtId="0" fontId="47" fillId="27" borderId="0" xfId="89" applyFont="1" applyFill="1" applyAlignment="1">
      <alignment vertical="top" wrapText="1"/>
    </xf>
    <xf numFmtId="9" fontId="46" fillId="0" borderId="62" xfId="89" applyNumberFormat="1" applyFont="1" applyFill="1" applyBorder="1" applyAlignment="1">
      <alignment horizontal="center" vertical="top" wrapText="1"/>
    </xf>
    <xf numFmtId="0" fontId="47" fillId="0" borderId="0" xfId="89" applyFont="1" applyFill="1" applyAlignment="1">
      <alignment vertical="top" wrapText="1"/>
    </xf>
    <xf numFmtId="0" fontId="46" fillId="0" borderId="0" xfId="89" applyFont="1" applyAlignment="1">
      <alignment horizontal="center" wrapText="1"/>
    </xf>
    <xf numFmtId="1" fontId="47" fillId="0" borderId="0" xfId="89" applyNumberFormat="1" applyFont="1" applyAlignment="1">
      <alignment vertical="top" wrapText="1"/>
    </xf>
    <xf numFmtId="0" fontId="47" fillId="0" borderId="0" xfId="89" applyFont="1" applyAlignment="1">
      <alignment vertical="top" wrapText="1"/>
    </xf>
    <xf numFmtId="0" fontId="47" fillId="0" borderId="0" xfId="0" applyFont="1" applyFill="1" applyAlignment="1">
      <alignment horizontal="center" vertical="top" wrapText="1"/>
    </xf>
    <xf numFmtId="0" fontId="47" fillId="38" borderId="0" xfId="0" applyFont="1" applyFill="1" applyAlignment="1">
      <alignment horizontal="left" vertical="top" wrapText="1"/>
    </xf>
    <xf numFmtId="0" fontId="51" fillId="0" borderId="0" xfId="89" applyFont="1" applyAlignment="1">
      <alignment vertical="top" wrapText="1"/>
    </xf>
    <xf numFmtId="0" fontId="51" fillId="0" borderId="0" xfId="89" applyFont="1" applyFill="1" applyAlignment="1">
      <alignment vertical="top" wrapText="1"/>
    </xf>
    <xf numFmtId="1" fontId="47" fillId="0" borderId="10" xfId="89" applyNumberFormat="1" applyFont="1" applyFill="1" applyBorder="1" applyAlignment="1">
      <alignment horizontal="center" vertical="top" wrapText="1"/>
    </xf>
    <xf numFmtId="1" fontId="47" fillId="0" borderId="62" xfId="89" applyNumberFormat="1" applyFont="1" applyBorder="1" applyAlignment="1">
      <alignment horizontal="center" vertical="top" wrapText="1"/>
    </xf>
    <xf numFmtId="9" fontId="46" fillId="32" borderId="62" xfId="89" applyNumberFormat="1" applyFont="1" applyFill="1" applyBorder="1" applyAlignment="1">
      <alignment horizontal="center" vertical="top" wrapText="1"/>
    </xf>
    <xf numFmtId="9" fontId="46" fillId="39" borderId="62" xfId="89" applyNumberFormat="1" applyFont="1" applyFill="1" applyBorder="1" applyAlignment="1">
      <alignment horizontal="center" vertical="top" wrapText="1"/>
    </xf>
    <xf numFmtId="0" fontId="51" fillId="27" borderId="0" xfId="89" applyFont="1" applyFill="1" applyAlignment="1">
      <alignment vertical="top" wrapText="1"/>
    </xf>
    <xf numFmtId="0" fontId="47" fillId="37" borderId="0" xfId="0" applyFont="1" applyFill="1" applyAlignment="1">
      <alignment horizontal="left" vertical="top" wrapText="1"/>
    </xf>
    <xf numFmtId="0" fontId="46" fillId="42" borderId="11" xfId="89" applyFont="1" applyFill="1" applyBorder="1" applyAlignment="1">
      <alignment horizontal="center" vertical="center" wrapText="1"/>
    </xf>
    <xf numFmtId="0" fontId="46" fillId="43" borderId="11" xfId="89" applyFont="1" applyFill="1" applyBorder="1" applyAlignment="1">
      <alignment horizontal="center" vertical="center" wrapText="1"/>
    </xf>
    <xf numFmtId="0" fontId="46" fillId="0" borderId="62" xfId="89" applyFont="1" applyBorder="1" applyAlignment="1">
      <alignment horizontal="center" wrapText="1"/>
    </xf>
    <xf numFmtId="0" fontId="46" fillId="0" borderId="0" xfId="89" applyFont="1" applyBorder="1" applyAlignment="1">
      <alignment horizontal="center" wrapText="1"/>
    </xf>
    <xf numFmtId="0" fontId="46" fillId="27" borderId="62" xfId="89" applyFont="1" applyFill="1" applyBorder="1" applyAlignment="1">
      <alignment horizontal="center" wrapText="1"/>
    </xf>
    <xf numFmtId="0" fontId="46" fillId="27" borderId="0" xfId="89" applyFont="1" applyFill="1" applyBorder="1" applyAlignment="1">
      <alignment horizontal="center" wrapText="1"/>
    </xf>
    <xf numFmtId="0" fontId="51" fillId="0" borderId="0" xfId="89" applyFont="1" applyAlignment="1">
      <alignment horizontal="center" vertical="center" wrapText="1"/>
    </xf>
    <xf numFmtId="0" fontId="47" fillId="27" borderId="0" xfId="0" applyFont="1" applyFill="1" applyAlignment="1">
      <alignment horizontal="left" vertical="top" wrapText="1"/>
    </xf>
    <xf numFmtId="0" fontId="51" fillId="0" borderId="0" xfId="0" applyFont="1" applyAlignment="1">
      <alignment vertical="top" wrapText="1"/>
    </xf>
    <xf numFmtId="0" fontId="51" fillId="0" borderId="0" xfId="89" applyFont="1" applyAlignment="1">
      <alignment wrapText="1"/>
    </xf>
    <xf numFmtId="0" fontId="47" fillId="27" borderId="0" xfId="0" applyFont="1" applyFill="1" applyAlignment="1">
      <alignment vertical="top" wrapText="1"/>
    </xf>
    <xf numFmtId="0" fontId="47" fillId="0" borderId="0" xfId="0" applyFont="1" applyAlignment="1">
      <alignment vertical="top" wrapText="1"/>
    </xf>
    <xf numFmtId="0" fontId="47" fillId="0" borderId="0" xfId="0" applyFont="1" applyFill="1" applyAlignment="1">
      <alignment wrapText="1"/>
    </xf>
    <xf numFmtId="0" fontId="51" fillId="0" borderId="0" xfId="89" applyFont="1" applyFill="1" applyAlignment="1">
      <alignment wrapText="1"/>
    </xf>
    <xf numFmtId="0" fontId="47" fillId="27" borderId="0" xfId="0" applyFont="1" applyFill="1" applyAlignment="1">
      <alignment wrapText="1"/>
    </xf>
    <xf numFmtId="0" fontId="51" fillId="27" borderId="0" xfId="89" applyFont="1" applyFill="1" applyAlignment="1">
      <alignment wrapText="1"/>
    </xf>
    <xf numFmtId="0" fontId="47" fillId="0" borderId="0" xfId="0" applyFont="1" applyAlignment="1">
      <alignment wrapText="1"/>
    </xf>
    <xf numFmtId="0" fontId="47" fillId="0" borderId="0" xfId="0" applyFont="1" applyAlignment="1">
      <alignment horizontal="center" vertical="top" wrapText="1"/>
    </xf>
    <xf numFmtId="0" fontId="46" fillId="0" borderId="0" xfId="89" applyFont="1" applyBorder="1" applyAlignment="1">
      <alignment horizontal="center" vertical="top" wrapText="1"/>
    </xf>
    <xf numFmtId="9" fontId="46" fillId="0" borderId="61" xfId="89" applyNumberFormat="1" applyFont="1" applyFill="1" applyBorder="1" applyAlignment="1">
      <alignment horizontal="center" vertical="top" wrapText="1"/>
    </xf>
    <xf numFmtId="1" fontId="47" fillId="0" borderId="64" xfId="89" applyNumberFormat="1" applyFont="1" applyFill="1" applyBorder="1" applyAlignment="1">
      <alignment horizontal="center" vertical="top" wrapText="1"/>
    </xf>
    <xf numFmtId="0" fontId="46" fillId="0" borderId="0" xfId="89" applyFont="1" applyAlignment="1">
      <alignment horizontal="center" vertical="top" wrapText="1"/>
    </xf>
    <xf numFmtId="0" fontId="51" fillId="0" borderId="10" xfId="89" applyFont="1" applyFill="1" applyBorder="1" applyAlignment="1">
      <alignment horizontal="center" vertical="top" wrapText="1"/>
    </xf>
    <xf numFmtId="0" fontId="54" fillId="0" borderId="0" xfId="89" applyFont="1" applyAlignment="1">
      <alignment vertical="top" wrapText="1"/>
    </xf>
    <xf numFmtId="0" fontId="54" fillId="0" borderId="0" xfId="89" applyFont="1" applyFill="1" applyAlignment="1">
      <alignment vertical="top" wrapText="1"/>
    </xf>
    <xf numFmtId="0" fontId="34" fillId="0" borderId="69" xfId="0" applyFont="1" applyBorder="1" applyAlignment="1">
      <alignment vertical="top" wrapText="1"/>
    </xf>
    <xf numFmtId="0" fontId="11" fillId="0" borderId="69" xfId="0" applyFont="1" applyBorder="1" applyAlignment="1">
      <alignment vertical="top" wrapText="1"/>
    </xf>
    <xf numFmtId="0" fontId="34" fillId="0" borderId="70" xfId="0" applyFont="1" applyBorder="1" applyAlignment="1">
      <alignment vertical="top" wrapText="1"/>
    </xf>
    <xf numFmtId="0" fontId="11" fillId="0" borderId="70" xfId="0" applyFont="1" applyBorder="1" applyAlignment="1">
      <alignment vertical="top" wrapText="1"/>
    </xf>
    <xf numFmtId="0" fontId="55" fillId="0" borderId="10" xfId="89" applyFont="1" applyBorder="1" applyAlignment="1">
      <alignment vertical="top" wrapText="1"/>
    </xf>
    <xf numFmtId="0" fontId="53" fillId="0" borderId="0" xfId="89" applyFont="1" applyFill="1" applyAlignment="1">
      <alignment vertical="top" wrapText="1"/>
    </xf>
    <xf numFmtId="0" fontId="46" fillId="0" borderId="0" xfId="89" applyFont="1" applyFill="1" applyAlignment="1">
      <alignment horizontal="center" wrapText="1"/>
    </xf>
    <xf numFmtId="1" fontId="47" fillId="0" borderId="0" xfId="89" applyNumberFormat="1" applyFont="1" applyFill="1" applyAlignment="1">
      <alignment vertical="top" wrapText="1"/>
    </xf>
    <xf numFmtId="0" fontId="46" fillId="0" borderId="0" xfId="89" applyFont="1" applyFill="1" applyAlignment="1">
      <alignment horizontal="center" vertical="top" wrapText="1"/>
    </xf>
    <xf numFmtId="0" fontId="46" fillId="32" borderId="10" xfId="89" applyFont="1" applyFill="1" applyBorder="1" applyAlignment="1">
      <alignment horizontal="center" vertical="center" wrapText="1"/>
    </xf>
    <xf numFmtId="0" fontId="46" fillId="32" borderId="10" xfId="89" applyFont="1" applyFill="1" applyBorder="1" applyAlignment="1">
      <alignment horizontal="center" vertical="top" wrapText="1"/>
    </xf>
    <xf numFmtId="0" fontId="46" fillId="0" borderId="10" xfId="89" applyFont="1" applyFill="1" applyBorder="1" applyAlignment="1">
      <alignment horizontal="center" wrapText="1"/>
    </xf>
    <xf numFmtId="0" fontId="46" fillId="0" borderId="10" xfId="89" applyFont="1" applyFill="1" applyBorder="1" applyAlignment="1">
      <alignment horizontal="center" vertical="top" wrapText="1"/>
    </xf>
    <xf numFmtId="0" fontId="47" fillId="0" borderId="10" xfId="0" applyFont="1" applyFill="1" applyBorder="1" applyAlignment="1">
      <alignment horizontal="left" vertical="top" wrapText="1"/>
    </xf>
    <xf numFmtId="9" fontId="46" fillId="0" borderId="10" xfId="89" applyNumberFormat="1" applyFont="1" applyFill="1" applyBorder="1" applyAlignment="1">
      <alignment horizontal="center" vertical="top" wrapText="1"/>
    </xf>
    <xf numFmtId="0" fontId="51" fillId="0" borderId="10" xfId="89" applyFont="1" applyFill="1" applyBorder="1" applyAlignment="1">
      <alignment vertical="top" wrapText="1"/>
    </xf>
    <xf numFmtId="0" fontId="47" fillId="0" borderId="10" xfId="89" applyFont="1" applyFill="1" applyBorder="1" applyAlignment="1">
      <alignment vertical="top" wrapText="1"/>
    </xf>
    <xf numFmtId="0" fontId="54" fillId="0" borderId="10" xfId="89" applyFont="1" applyFill="1" applyBorder="1" applyAlignment="1">
      <alignment vertical="top" wrapText="1"/>
    </xf>
    <xf numFmtId="0" fontId="47" fillId="0" borderId="10" xfId="0" applyFont="1" applyFill="1" applyBorder="1" applyAlignment="1">
      <alignment vertical="top" wrapText="1"/>
    </xf>
    <xf numFmtId="0" fontId="51" fillId="0" borderId="10" xfId="0" applyFont="1" applyFill="1" applyBorder="1" applyAlignment="1">
      <alignment vertical="top" wrapText="1"/>
    </xf>
    <xf numFmtId="1" fontId="47" fillId="0" borderId="10" xfId="89" applyNumberFormat="1" applyFont="1" applyFill="1" applyBorder="1" applyAlignment="1">
      <alignment vertical="top" wrapText="1"/>
    </xf>
    <xf numFmtId="1" fontId="46" fillId="47" borderId="10" xfId="89" applyNumberFormat="1" applyFont="1" applyFill="1" applyBorder="1" applyAlignment="1">
      <alignment horizontal="center" vertical="center" wrapText="1"/>
    </xf>
    <xf numFmtId="1" fontId="46" fillId="0" borderId="10" xfId="89" applyNumberFormat="1" applyFont="1" applyFill="1" applyBorder="1" applyAlignment="1">
      <alignment horizontal="center" vertical="top" wrapText="1"/>
    </xf>
    <xf numFmtId="1" fontId="51" fillId="0" borderId="0" xfId="89" applyNumberFormat="1" applyFont="1" applyAlignment="1">
      <alignment vertical="top" wrapText="1"/>
    </xf>
    <xf numFmtId="1" fontId="47" fillId="0" borderId="10" xfId="89" applyNumberFormat="1" applyFont="1" applyFill="1" applyBorder="1" applyAlignment="1">
      <alignment horizontal="center" vertical="center" wrapText="1"/>
    </xf>
    <xf numFmtId="0" fontId="47" fillId="0" borderId="10" xfId="89" applyFont="1" applyFill="1" applyBorder="1" applyAlignment="1">
      <alignment horizontal="center" vertical="center" wrapText="1"/>
    </xf>
    <xf numFmtId="0" fontId="46" fillId="34" borderId="10" xfId="89" applyFont="1" applyFill="1" applyBorder="1" applyAlignment="1">
      <alignment horizontal="center" vertical="center" wrapText="1"/>
    </xf>
    <xf numFmtId="0" fontId="46" fillId="34" borderId="63" xfId="89" applyFont="1" applyFill="1" applyBorder="1" applyAlignment="1">
      <alignment horizontal="center" vertical="center" wrapText="1"/>
    </xf>
    <xf numFmtId="0" fontId="46" fillId="46" borderId="63" xfId="89" applyFont="1" applyFill="1" applyBorder="1" applyAlignment="1">
      <alignment horizontal="center" vertical="center" wrapText="1"/>
    </xf>
    <xf numFmtId="0" fontId="46" fillId="36" borderId="10" xfId="89" applyFont="1" applyFill="1" applyBorder="1" applyAlignment="1">
      <alignment horizontal="center" vertical="center" wrapText="1"/>
    </xf>
    <xf numFmtId="0" fontId="51" fillId="0" borderId="0" xfId="89" applyFont="1" applyAlignment="1">
      <alignment horizontal="center" vertical="top" wrapText="1"/>
    </xf>
    <xf numFmtId="0" fontId="46" fillId="34" borderId="71" xfId="89" applyFont="1" applyFill="1" applyBorder="1" applyAlignment="1">
      <alignment horizontal="center" vertical="center" wrapText="1"/>
    </xf>
    <xf numFmtId="0" fontId="51" fillId="0" borderId="0" xfId="89" applyFont="1" applyFill="1" applyAlignment="1">
      <alignment horizontal="center" vertical="top" wrapText="1"/>
    </xf>
    <xf numFmtId="0" fontId="47" fillId="0" borderId="0" xfId="89" applyFont="1" applyFill="1" applyBorder="1" applyAlignment="1">
      <alignment vertical="top" wrapText="1"/>
    </xf>
    <xf numFmtId="0" fontId="56" fillId="0" borderId="10" xfId="89" applyFont="1" applyFill="1" applyBorder="1" applyAlignment="1">
      <alignment horizontal="center" vertical="top" wrapText="1"/>
    </xf>
    <xf numFmtId="1" fontId="56" fillId="0" borderId="10" xfId="89" applyNumberFormat="1" applyFont="1" applyFill="1" applyBorder="1" applyAlignment="1">
      <alignment horizontal="center" vertical="center" wrapText="1"/>
    </xf>
    <xf numFmtId="9" fontId="56" fillId="0" borderId="10" xfId="89" applyNumberFormat="1" applyFont="1" applyFill="1" applyBorder="1" applyAlignment="1">
      <alignment horizontal="center" vertical="top" wrapText="1"/>
    </xf>
    <xf numFmtId="1" fontId="56" fillId="0" borderId="10" xfId="89" applyNumberFormat="1" applyFont="1" applyFill="1" applyBorder="1" applyAlignment="1">
      <alignment horizontal="center" vertical="top" wrapText="1"/>
    </xf>
    <xf numFmtId="1" fontId="47" fillId="0" borderId="10" xfId="90" applyNumberFormat="1" applyFont="1" applyFill="1" applyBorder="1" applyAlignment="1">
      <alignment horizontal="center" vertical="center" wrapText="1"/>
    </xf>
    <xf numFmtId="0" fontId="47" fillId="0" borderId="10" xfId="89" applyFont="1" applyFill="1" applyBorder="1" applyAlignment="1">
      <alignment horizontal="center" vertical="top" wrapText="1"/>
    </xf>
    <xf numFmtId="1" fontId="46" fillId="0" borderId="10" xfId="89" applyNumberFormat="1" applyFont="1" applyFill="1" applyBorder="1" applyAlignment="1">
      <alignment horizontal="center" vertical="center" wrapText="1"/>
    </xf>
    <xf numFmtId="0" fontId="47" fillId="0" borderId="0" xfId="89" applyFont="1" applyFill="1" applyAlignment="1">
      <alignment horizontal="center" vertical="top" wrapText="1"/>
    </xf>
    <xf numFmtId="0" fontId="46" fillId="48" borderId="0" xfId="89" applyFont="1" applyFill="1" applyAlignment="1">
      <alignment vertical="top" wrapText="1"/>
    </xf>
    <xf numFmtId="0" fontId="46" fillId="33" borderId="0" xfId="89" applyFont="1" applyFill="1" applyAlignment="1">
      <alignment vertical="top" wrapText="1"/>
    </xf>
    <xf numFmtId="0" fontId="47" fillId="0" borderId="0" xfId="89" applyFont="1" applyAlignment="1">
      <alignment horizontal="center" vertical="top" wrapText="1"/>
    </xf>
    <xf numFmtId="1" fontId="39" fillId="0" borderId="62" xfId="89" applyNumberFormat="1" applyFont="1" applyBorder="1" applyAlignment="1">
      <alignment horizontal="center" vertical="center" wrapText="1"/>
    </xf>
    <xf numFmtId="0" fontId="27" fillId="0" borderId="22" xfId="0" applyFont="1" applyBorder="1" applyAlignment="1" applyProtection="1">
      <alignment horizontal="center" vertical="center" wrapText="1"/>
      <protection locked="0"/>
    </xf>
    <xf numFmtId="0" fontId="27" fillId="0" borderId="23" xfId="0" applyFont="1" applyBorder="1" applyAlignment="1" applyProtection="1">
      <alignment horizontal="center" vertical="center" wrapText="1"/>
      <protection locked="0"/>
    </xf>
    <xf numFmtId="0" fontId="27" fillId="0" borderId="20" xfId="0" applyFont="1" applyBorder="1" applyAlignment="1" applyProtection="1">
      <alignment horizontal="center" vertical="center" wrapText="1"/>
      <protection locked="0"/>
    </xf>
    <xf numFmtId="0" fontId="27" fillId="0" borderId="0" xfId="0" applyFont="1" applyAlignment="1" applyProtection="1">
      <alignment horizontal="center" vertical="center" wrapText="1"/>
      <protection locked="0"/>
    </xf>
    <xf numFmtId="0" fontId="27" fillId="0" borderId="24" xfId="0" applyFont="1" applyBorder="1" applyAlignment="1" applyProtection="1">
      <alignment horizontal="center" vertical="center" wrapText="1"/>
      <protection locked="0"/>
    </xf>
    <xf numFmtId="0" fontId="27" fillId="0" borderId="25" xfId="0" applyFont="1" applyBorder="1" applyAlignment="1" applyProtection="1">
      <alignment horizontal="center" vertical="center" wrapText="1"/>
      <protection locked="0"/>
    </xf>
    <xf numFmtId="0" fontId="27" fillId="25" borderId="13" xfId="0" applyFont="1" applyFill="1" applyBorder="1" applyAlignment="1" applyProtection="1">
      <alignment horizontal="justify" vertical="center" wrapText="1"/>
      <protection locked="0"/>
    </xf>
    <xf numFmtId="0" fontId="27" fillId="25" borderId="14" xfId="0" applyFont="1" applyFill="1" applyBorder="1" applyAlignment="1" applyProtection="1">
      <alignment horizontal="justify" vertical="center" wrapText="1"/>
      <protection locked="0"/>
    </xf>
    <xf numFmtId="0" fontId="27" fillId="25" borderId="15" xfId="0" applyFont="1" applyFill="1" applyBorder="1" applyAlignment="1" applyProtection="1">
      <alignment horizontal="justify" vertical="center" wrapText="1"/>
      <protection locked="0"/>
    </xf>
    <xf numFmtId="0" fontId="27" fillId="0" borderId="53" xfId="0" applyFont="1" applyFill="1" applyBorder="1" applyAlignment="1" applyProtection="1">
      <alignment horizontal="center" vertical="center" wrapText="1"/>
      <protection locked="0"/>
    </xf>
    <xf numFmtId="0" fontId="29" fillId="0" borderId="23" xfId="0" applyFont="1" applyFill="1" applyBorder="1" applyAlignment="1" applyProtection="1">
      <alignment horizontal="center" vertical="center" wrapText="1"/>
      <protection locked="0"/>
    </xf>
    <xf numFmtId="0" fontId="29" fillId="0" borderId="26" xfId="0" applyFont="1" applyFill="1" applyBorder="1" applyAlignment="1" applyProtection="1">
      <alignment horizontal="center" vertical="center" wrapText="1"/>
      <protection locked="0"/>
    </xf>
    <xf numFmtId="0" fontId="29" fillId="0" borderId="39" xfId="0" applyFont="1" applyFill="1" applyBorder="1" applyAlignment="1" applyProtection="1">
      <alignment horizontal="center" vertical="center" wrapText="1"/>
      <protection locked="0"/>
    </xf>
    <xf numFmtId="0" fontId="29" fillId="0" borderId="0" xfId="0" applyFont="1" applyFill="1" applyBorder="1" applyAlignment="1" applyProtection="1">
      <alignment horizontal="center" vertical="center" wrapText="1"/>
      <protection locked="0"/>
    </xf>
    <xf numFmtId="0" fontId="29" fillId="0" borderId="21" xfId="0" applyFont="1" applyFill="1" applyBorder="1" applyAlignment="1" applyProtection="1">
      <alignment horizontal="center" vertical="center" wrapText="1"/>
      <protection locked="0"/>
    </xf>
    <xf numFmtId="0" fontId="29" fillId="0" borderId="54" xfId="0" applyFont="1" applyFill="1" applyBorder="1" applyAlignment="1" applyProtection="1">
      <alignment horizontal="center" vertical="center" wrapText="1"/>
      <protection locked="0"/>
    </xf>
    <xf numFmtId="0" fontId="29" fillId="0" borderId="25" xfId="0" applyFont="1" applyFill="1" applyBorder="1" applyAlignment="1" applyProtection="1">
      <alignment horizontal="center" vertical="center" wrapText="1"/>
      <protection locked="0"/>
    </xf>
    <xf numFmtId="0" fontId="29" fillId="0" borderId="27" xfId="0" applyFont="1" applyFill="1" applyBorder="1" applyAlignment="1" applyProtection="1">
      <alignment horizontal="center" vertical="center" wrapText="1"/>
      <protection locked="0"/>
    </xf>
    <xf numFmtId="0" fontId="29" fillId="31" borderId="48" xfId="0" applyFont="1" applyFill="1" applyBorder="1" applyAlignment="1">
      <alignment horizontal="center" vertical="center" wrapText="1"/>
    </xf>
    <xf numFmtId="0" fontId="29" fillId="31" borderId="18" xfId="0" applyFont="1" applyFill="1" applyBorder="1" applyAlignment="1">
      <alignment horizontal="center" vertical="center" wrapText="1"/>
    </xf>
    <xf numFmtId="0" fontId="29" fillId="31" borderId="12" xfId="0" applyFont="1" applyFill="1" applyBorder="1" applyAlignment="1">
      <alignment horizontal="center" vertical="center" wrapText="1"/>
    </xf>
    <xf numFmtId="0" fontId="29" fillId="31" borderId="10" xfId="0" applyFont="1" applyFill="1" applyBorder="1" applyAlignment="1">
      <alignment horizontal="center" vertical="center" wrapText="1"/>
    </xf>
    <xf numFmtId="0" fontId="29" fillId="31" borderId="49" xfId="0" applyFont="1" applyFill="1" applyBorder="1" applyAlignment="1">
      <alignment horizontal="center" vertical="center" wrapText="1"/>
    </xf>
    <xf numFmtId="0" fontId="29" fillId="31" borderId="19" xfId="0" applyFont="1" applyFill="1" applyBorder="1" applyAlignment="1">
      <alignment horizontal="center" vertical="center" wrapText="1"/>
    </xf>
    <xf numFmtId="0" fontId="27" fillId="25" borderId="18" xfId="0" applyFont="1" applyFill="1" applyBorder="1" applyAlignment="1" applyProtection="1">
      <alignment horizontal="center" vertical="center" wrapText="1"/>
      <protection locked="0"/>
    </xf>
    <xf numFmtId="0" fontId="27" fillId="25" borderId="31" xfId="0" applyFont="1" applyFill="1" applyBorder="1" applyAlignment="1" applyProtection="1">
      <alignment horizontal="center" vertical="center" wrapText="1"/>
      <protection locked="0"/>
    </xf>
    <xf numFmtId="0" fontId="27" fillId="0" borderId="10" xfId="0" applyFont="1" applyBorder="1" applyAlignment="1" applyProtection="1">
      <alignment horizontal="center" vertical="center" wrapText="1"/>
      <protection locked="0"/>
    </xf>
    <xf numFmtId="0" fontId="27" fillId="0" borderId="51" xfId="0" applyFont="1" applyBorder="1" applyAlignment="1" applyProtection="1">
      <alignment horizontal="center" vertical="center" wrapText="1"/>
      <protection locked="0"/>
    </xf>
    <xf numFmtId="0" fontId="27" fillId="0" borderId="13" xfId="0" applyFont="1" applyBorder="1" applyAlignment="1" applyProtection="1">
      <alignment horizontal="center" vertical="center" wrapText="1"/>
      <protection locked="0"/>
    </xf>
    <xf numFmtId="0" fontId="27" fillId="0" borderId="14" xfId="0" applyFont="1" applyBorder="1" applyAlignment="1" applyProtection="1">
      <alignment horizontal="center" vertical="center" wrapText="1"/>
      <protection locked="0"/>
    </xf>
    <xf numFmtId="0" fontId="27" fillId="0" borderId="50" xfId="0" applyFont="1" applyBorder="1" applyAlignment="1" applyProtection="1">
      <alignment horizontal="center" vertical="center" wrapText="1"/>
      <protection locked="0"/>
    </xf>
    <xf numFmtId="0" fontId="26" fillId="25" borderId="19" xfId="60" applyFill="1" applyBorder="1" applyAlignment="1" applyProtection="1">
      <alignment horizontal="center" vertical="center" wrapText="1"/>
      <protection locked="0"/>
    </xf>
    <xf numFmtId="0" fontId="31" fillId="25" borderId="19" xfId="60" applyFont="1" applyFill="1" applyBorder="1" applyAlignment="1" applyProtection="1">
      <alignment horizontal="center" vertical="center" wrapText="1"/>
      <protection locked="0"/>
    </xf>
    <xf numFmtId="0" fontId="31" fillId="25" borderId="47" xfId="60" applyFont="1" applyFill="1" applyBorder="1" applyAlignment="1" applyProtection="1">
      <alignment horizontal="center" vertical="center" wrapText="1"/>
      <protection locked="0"/>
    </xf>
    <xf numFmtId="0" fontId="22" fillId="26" borderId="10"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51" xfId="0" applyFont="1" applyFill="1" applyBorder="1" applyAlignment="1">
      <alignment horizontal="center" vertical="center" wrapText="1"/>
    </xf>
    <xf numFmtId="0" fontId="27" fillId="0" borderId="18" xfId="0" applyFont="1" applyBorder="1" applyAlignment="1">
      <alignment horizontal="justify" vertical="center" wrapText="1"/>
    </xf>
    <xf numFmtId="0" fontId="27" fillId="0" borderId="10" xfId="0" applyFont="1" applyBorder="1" applyAlignment="1">
      <alignment horizontal="justify" vertical="center" wrapText="1"/>
    </xf>
    <xf numFmtId="0" fontId="27" fillId="0" borderId="19" xfId="0" applyFont="1" applyBorder="1" applyAlignment="1">
      <alignment horizontal="justify" vertical="center" wrapText="1"/>
    </xf>
    <xf numFmtId="0" fontId="26" fillId="0" borderId="28" xfId="60" applyBorder="1" applyAlignment="1" applyProtection="1">
      <alignment horizontal="center" vertical="center" wrapText="1"/>
      <protection locked="0"/>
    </xf>
    <xf numFmtId="0" fontId="27" fillId="0" borderId="35" xfId="0" applyFont="1" applyBorder="1" applyAlignment="1" applyProtection="1">
      <alignment horizontal="center" vertical="center" wrapText="1"/>
      <protection locked="0"/>
    </xf>
    <xf numFmtId="0" fontId="27" fillId="0" borderId="36" xfId="0" applyFont="1" applyBorder="1" applyAlignment="1" applyProtection="1">
      <alignment horizontal="center" vertical="center" wrapText="1"/>
      <protection locked="0"/>
    </xf>
    <xf numFmtId="0" fontId="27" fillId="0" borderId="54" xfId="0" applyFont="1" applyBorder="1" applyAlignment="1" applyProtection="1">
      <alignment horizontal="justify" vertical="center" wrapText="1"/>
      <protection locked="0"/>
    </xf>
    <xf numFmtId="0" fontId="27" fillId="0" borderId="25" xfId="0" applyFont="1" applyBorder="1" applyAlignment="1" applyProtection="1">
      <alignment horizontal="justify" vertical="center" wrapText="1"/>
      <protection locked="0"/>
    </xf>
    <xf numFmtId="0" fontId="27" fillId="0" borderId="27" xfId="0" applyFont="1" applyBorder="1" applyAlignment="1" applyProtection="1">
      <alignment horizontal="justify" vertical="center" wrapText="1"/>
      <protection locked="0"/>
    </xf>
    <xf numFmtId="0" fontId="20" fillId="25" borderId="32" xfId="0" applyFont="1" applyFill="1" applyBorder="1" applyAlignment="1" applyProtection="1">
      <alignment horizontal="justify" vertical="center" wrapText="1"/>
      <protection locked="0"/>
    </xf>
    <xf numFmtId="0" fontId="20" fillId="25" borderId="45" xfId="0" applyFont="1" applyFill="1" applyBorder="1" applyAlignment="1" applyProtection="1">
      <alignment horizontal="justify" vertical="center" wrapText="1"/>
      <protection locked="0"/>
    </xf>
    <xf numFmtId="0" fontId="20" fillId="25" borderId="33" xfId="0" applyFont="1" applyFill="1" applyBorder="1" applyAlignment="1" applyProtection="1">
      <alignment horizontal="justify" vertical="center" wrapText="1"/>
      <protection locked="0"/>
    </xf>
    <xf numFmtId="0" fontId="29" fillId="31" borderId="38" xfId="0" applyFont="1" applyFill="1" applyBorder="1" applyAlignment="1">
      <alignment horizontal="center" vertical="center" wrapText="1"/>
    </xf>
    <xf numFmtId="0" fontId="29" fillId="31" borderId="30" xfId="0" applyFont="1" applyFill="1" applyBorder="1" applyAlignment="1">
      <alignment horizontal="center" vertical="center" wrapText="1"/>
    </xf>
    <xf numFmtId="0" fontId="29" fillId="31" borderId="37" xfId="0" applyFont="1" applyFill="1" applyBorder="1" applyAlignment="1">
      <alignment horizontal="center" vertical="center" wrapText="1"/>
    </xf>
    <xf numFmtId="0" fontId="22" fillId="27" borderId="10" xfId="0" applyFont="1" applyFill="1" applyBorder="1" applyAlignment="1">
      <alignment horizontal="center" vertical="center" wrapText="1"/>
    </xf>
    <xf numFmtId="0" fontId="29" fillId="31" borderId="28" xfId="0" applyFont="1" applyFill="1" applyBorder="1" applyAlignment="1">
      <alignment horizontal="center" vertical="center" wrapText="1"/>
    </xf>
    <xf numFmtId="0" fontId="29" fillId="31" borderId="35" xfId="0" applyFont="1" applyFill="1" applyBorder="1" applyAlignment="1">
      <alignment horizontal="center" vertical="center" wrapText="1"/>
    </xf>
    <xf numFmtId="0" fontId="29" fillId="31" borderId="29" xfId="0" applyFont="1" applyFill="1" applyBorder="1" applyAlignment="1">
      <alignment horizontal="center" vertical="center" wrapText="1"/>
    </xf>
    <xf numFmtId="0" fontId="21" fillId="31" borderId="17" xfId="0" applyFont="1" applyFill="1" applyBorder="1" applyAlignment="1">
      <alignment horizontal="center" vertical="center" wrapText="1"/>
    </xf>
    <xf numFmtId="0" fontId="20" fillId="25" borderId="20" xfId="0" applyFont="1" applyFill="1" applyBorder="1" applyAlignment="1" applyProtection="1">
      <alignment horizontal="center" vertical="center" wrapText="1"/>
      <protection locked="0"/>
    </xf>
    <xf numFmtId="0" fontId="20" fillId="25" borderId="0" xfId="0" applyFont="1" applyFill="1" applyAlignment="1" applyProtection="1">
      <alignment horizontal="center" vertical="center" wrapText="1"/>
      <protection locked="0"/>
    </xf>
    <xf numFmtId="0" fontId="20" fillId="25" borderId="21" xfId="0" applyFont="1" applyFill="1" applyBorder="1" applyAlignment="1" applyProtection="1">
      <alignment horizontal="center" vertical="center" wrapText="1"/>
      <protection locked="0"/>
    </xf>
    <xf numFmtId="0" fontId="29" fillId="31" borderId="22" xfId="0" applyFont="1" applyFill="1" applyBorder="1" applyAlignment="1">
      <alignment horizontal="center" vertical="center" wrapText="1"/>
    </xf>
    <xf numFmtId="0" fontId="29" fillId="31" borderId="23" xfId="0" applyFont="1" applyFill="1" applyBorder="1" applyAlignment="1">
      <alignment horizontal="center" vertical="center" wrapText="1"/>
    </xf>
    <xf numFmtId="0" fontId="29" fillId="31" borderId="26" xfId="0" applyFont="1" applyFill="1" applyBorder="1" applyAlignment="1">
      <alignment horizontal="center" vertical="center" wrapText="1"/>
    </xf>
    <xf numFmtId="0" fontId="29" fillId="31" borderId="20" xfId="0" applyFont="1" applyFill="1" applyBorder="1" applyAlignment="1">
      <alignment horizontal="center" vertical="center" wrapText="1"/>
    </xf>
    <xf numFmtId="0" fontId="29" fillId="31" borderId="0" xfId="0" applyFont="1" applyFill="1" applyBorder="1" applyAlignment="1">
      <alignment horizontal="center" vertical="center" wrapText="1"/>
    </xf>
    <xf numFmtId="0" fontId="29" fillId="31" borderId="21" xfId="0" applyFont="1" applyFill="1" applyBorder="1" applyAlignment="1">
      <alignment horizontal="center" vertical="center" wrapText="1"/>
    </xf>
    <xf numFmtId="0" fontId="29" fillId="31" borderId="24" xfId="0" applyFont="1" applyFill="1" applyBorder="1" applyAlignment="1">
      <alignment horizontal="center" vertical="center" wrapText="1"/>
    </xf>
    <xf numFmtId="0" fontId="29" fillId="31" borderId="25" xfId="0" applyFont="1" applyFill="1" applyBorder="1" applyAlignment="1">
      <alignment horizontal="center" vertical="center" wrapText="1"/>
    </xf>
    <xf numFmtId="0" fontId="29" fillId="31" borderId="27" xfId="0" applyFont="1" applyFill="1" applyBorder="1" applyAlignment="1">
      <alignment horizontal="center" vertical="center" wrapText="1"/>
    </xf>
    <xf numFmtId="0" fontId="27" fillId="0" borderId="13" xfId="0" applyFont="1" applyBorder="1" applyAlignment="1">
      <alignment horizontal="center" vertical="center" wrapText="1"/>
    </xf>
    <xf numFmtId="0" fontId="27" fillId="0" borderId="15"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9" xfId="0" applyFont="1" applyBorder="1" applyAlignment="1">
      <alignment horizontal="center" vertical="center" wrapText="1"/>
    </xf>
    <xf numFmtId="0" fontId="20" fillId="0" borderId="25" xfId="0" applyFont="1" applyBorder="1" applyAlignment="1" applyProtection="1">
      <alignment horizontal="center" vertical="center" wrapText="1"/>
      <protection locked="0"/>
    </xf>
    <xf numFmtId="0" fontId="20" fillId="0" borderId="56" xfId="0" applyFont="1" applyBorder="1" applyAlignment="1" applyProtection="1">
      <alignment horizontal="center" vertical="center" wrapText="1"/>
      <protection locked="0"/>
    </xf>
    <xf numFmtId="0" fontId="29" fillId="31" borderId="57" xfId="0" applyFont="1" applyFill="1" applyBorder="1" applyAlignment="1">
      <alignment horizontal="center" vertical="center" wrapText="1"/>
    </xf>
    <xf numFmtId="0" fontId="29" fillId="31" borderId="43" xfId="0" applyFont="1" applyFill="1" applyBorder="1" applyAlignment="1">
      <alignment horizontal="center" vertical="center" wrapText="1"/>
    </xf>
    <xf numFmtId="0" fontId="29" fillId="31" borderId="42" xfId="0" applyFont="1" applyFill="1" applyBorder="1" applyAlignment="1">
      <alignment horizontal="center" vertical="center" wrapText="1"/>
    </xf>
    <xf numFmtId="0" fontId="29" fillId="31" borderId="41" xfId="0" applyFont="1" applyFill="1" applyBorder="1" applyAlignment="1">
      <alignment horizontal="center" vertical="center" wrapText="1"/>
    </xf>
    <xf numFmtId="0" fontId="29" fillId="31" borderId="44" xfId="0" applyFont="1" applyFill="1" applyBorder="1" applyAlignment="1">
      <alignment horizontal="center" vertical="center" wrapText="1"/>
    </xf>
    <xf numFmtId="0" fontId="27" fillId="25" borderId="41" xfId="0" applyFont="1" applyFill="1" applyBorder="1" applyAlignment="1">
      <alignment horizontal="center" vertical="center" wrapText="1"/>
    </xf>
    <xf numFmtId="0" fontId="27" fillId="25" borderId="42" xfId="0" applyFont="1" applyFill="1" applyBorder="1" applyAlignment="1">
      <alignment horizontal="center" vertical="center" wrapText="1"/>
    </xf>
    <xf numFmtId="0" fontId="33" fillId="31" borderId="41" xfId="0" applyFont="1" applyFill="1" applyBorder="1" applyAlignment="1">
      <alignment horizontal="center" vertical="center" wrapText="1"/>
    </xf>
    <xf numFmtId="0" fontId="33" fillId="31" borderId="42" xfId="0" applyFont="1" applyFill="1" applyBorder="1" applyAlignment="1">
      <alignment horizontal="center" vertical="center" wrapText="1"/>
    </xf>
    <xf numFmtId="0" fontId="33" fillId="31" borderId="43" xfId="0" applyFont="1" applyFill="1" applyBorder="1" applyAlignment="1">
      <alignment horizontal="center" vertical="center" wrapText="1"/>
    </xf>
    <xf numFmtId="0" fontId="30" fillId="0" borderId="41" xfId="0" applyFont="1" applyBorder="1" applyAlignment="1">
      <alignment horizontal="center" vertical="center" wrapText="1"/>
    </xf>
    <xf numFmtId="0" fontId="30" fillId="0" borderId="43" xfId="0" applyFont="1" applyBorder="1" applyAlignment="1">
      <alignment horizontal="center" vertical="center" wrapText="1"/>
    </xf>
    <xf numFmtId="0" fontId="30" fillId="0" borderId="42" xfId="0" applyFont="1" applyBorder="1" applyAlignment="1">
      <alignment horizontal="center" vertical="center" wrapText="1"/>
    </xf>
    <xf numFmtId="0" fontId="20" fillId="0" borderId="41" xfId="69" applyFont="1" applyBorder="1" applyAlignment="1">
      <alignment horizontal="left" vertical="center" wrapText="1"/>
    </xf>
    <xf numFmtId="0" fontId="20" fillId="0" borderId="42" xfId="69" applyFont="1" applyBorder="1" applyAlignment="1">
      <alignment horizontal="left" vertical="center" wrapText="1"/>
    </xf>
    <xf numFmtId="0" fontId="20" fillId="0" borderId="39"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40" xfId="0" applyFont="1" applyBorder="1" applyAlignment="1" applyProtection="1">
      <alignment horizontal="left" vertical="top" wrapText="1"/>
      <protection locked="0"/>
    </xf>
    <xf numFmtId="0" fontId="20" fillId="0" borderId="24" xfId="0" applyFont="1" applyBorder="1" applyAlignment="1" applyProtection="1">
      <alignment horizontal="justify" vertical="center" wrapText="1"/>
      <protection locked="0"/>
    </xf>
    <xf numFmtId="0" fontId="20" fillId="0" borderId="25" xfId="0" applyFont="1" applyBorder="1" applyAlignment="1" applyProtection="1">
      <alignment horizontal="justify" vertical="center" wrapText="1"/>
      <protection locked="0"/>
    </xf>
    <xf numFmtId="0" fontId="20" fillId="0" borderId="27" xfId="0" applyFont="1" applyBorder="1" applyAlignment="1" applyProtection="1">
      <alignment horizontal="justify" vertical="center" wrapText="1"/>
      <protection locked="0"/>
    </xf>
    <xf numFmtId="0" fontId="27" fillId="0" borderId="54" xfId="0" applyFont="1" applyBorder="1" applyAlignment="1" applyProtection="1">
      <alignment horizontal="center" vertical="center" wrapText="1"/>
      <protection locked="0"/>
    </xf>
    <xf numFmtId="0" fontId="27" fillId="0" borderId="27" xfId="0" applyFont="1" applyBorder="1" applyAlignment="1" applyProtection="1">
      <alignment horizontal="center" vertical="center" wrapText="1"/>
      <protection locked="0"/>
    </xf>
    <xf numFmtId="0" fontId="29" fillId="31" borderId="58" xfId="0" applyFont="1" applyFill="1" applyBorder="1" applyAlignment="1">
      <alignment horizontal="center" vertical="center" wrapText="1"/>
    </xf>
    <xf numFmtId="0" fontId="20" fillId="0" borderId="55" xfId="0" applyFont="1" applyBorder="1" applyAlignment="1" applyProtection="1">
      <alignment horizontal="center" vertical="center" wrapText="1"/>
      <protection locked="0"/>
    </xf>
    <xf numFmtId="0" fontId="27" fillId="0" borderId="24" xfId="0" applyFont="1" applyBorder="1" applyAlignment="1" applyProtection="1">
      <alignment horizontal="justify" vertical="center" wrapText="1"/>
      <protection locked="0"/>
    </xf>
    <xf numFmtId="0" fontId="27" fillId="0" borderId="56" xfId="0" applyFont="1" applyBorder="1" applyAlignment="1" applyProtection="1">
      <alignment horizontal="center" vertical="center" wrapText="1"/>
      <protection locked="0"/>
    </xf>
    <xf numFmtId="0" fontId="27" fillId="31" borderId="43" xfId="0" applyFont="1" applyFill="1" applyBorder="1"/>
    <xf numFmtId="0" fontId="27" fillId="31" borderId="44" xfId="0" applyFont="1" applyFill="1" applyBorder="1"/>
    <xf numFmtId="9" fontId="20" fillId="0" borderId="11" xfId="0" applyNumberFormat="1" applyFont="1" applyFill="1" applyBorder="1" applyAlignment="1">
      <alignment horizontal="center" vertical="center" wrapText="1"/>
    </xf>
    <xf numFmtId="9" fontId="20" fillId="0" borderId="22" xfId="0" applyNumberFormat="1" applyFont="1" applyFill="1" applyBorder="1" applyAlignment="1">
      <alignment horizontal="center" vertical="center" wrapText="1"/>
    </xf>
    <xf numFmtId="9" fontId="20" fillId="0" borderId="52" xfId="0" applyNumberFormat="1" applyFont="1" applyFill="1" applyBorder="1" applyAlignment="1">
      <alignment horizontal="center" vertical="center" wrapText="1"/>
    </xf>
    <xf numFmtId="0" fontId="22" fillId="29" borderId="11" xfId="0" applyFont="1" applyFill="1" applyBorder="1" applyAlignment="1">
      <alignment horizontal="center" vertical="center" wrapText="1"/>
    </xf>
    <xf numFmtId="0" fontId="20" fillId="0" borderId="38" xfId="0" applyFont="1" applyBorder="1" applyAlignment="1" applyProtection="1">
      <alignment horizontal="center" vertical="center" wrapText="1"/>
      <protection locked="0"/>
    </xf>
    <xf numFmtId="0" fontId="20" fillId="0" borderId="30" xfId="0" applyFont="1" applyBorder="1" applyAlignment="1" applyProtection="1">
      <alignment horizontal="center" vertical="center" wrapText="1"/>
      <protection locked="0"/>
    </xf>
    <xf numFmtId="0" fontId="20" fillId="0" borderId="46" xfId="0" applyFont="1" applyBorder="1" applyAlignment="1" applyProtection="1">
      <alignment horizontal="center" vertical="center" wrapText="1"/>
      <protection locked="0"/>
    </xf>
    <xf numFmtId="0" fontId="20" fillId="0" borderId="72" xfId="0" applyFont="1" applyBorder="1" applyAlignment="1" applyProtection="1">
      <alignment horizontal="left" vertical="top" wrapText="1"/>
      <protection locked="0"/>
    </xf>
    <xf numFmtId="0" fontId="20" fillId="0" borderId="73" xfId="0" applyFont="1" applyBorder="1" applyAlignment="1" applyProtection="1">
      <alignment horizontal="left" vertical="top" wrapText="1"/>
      <protection locked="0"/>
    </xf>
    <xf numFmtId="0" fontId="20" fillId="0" borderId="74" xfId="0" applyFont="1" applyBorder="1" applyAlignment="1" applyProtection="1">
      <alignment horizontal="left" vertical="top" wrapText="1"/>
      <protection locked="0"/>
    </xf>
    <xf numFmtId="0" fontId="20" fillId="0" borderId="41" xfId="0" applyFont="1" applyBorder="1" applyAlignment="1" applyProtection="1">
      <alignment horizontal="left" vertical="top" wrapText="1"/>
      <protection locked="0"/>
    </xf>
    <xf numFmtId="0" fontId="20" fillId="0" borderId="43" xfId="0" applyFont="1" applyBorder="1" applyAlignment="1" applyProtection="1">
      <alignment horizontal="left" vertical="top" wrapText="1"/>
      <protection locked="0"/>
    </xf>
    <xf numFmtId="0" fontId="20" fillId="0" borderId="42" xfId="0" applyFont="1" applyBorder="1" applyAlignment="1" applyProtection="1">
      <alignment horizontal="left" vertical="top" wrapText="1"/>
      <protection locked="0"/>
    </xf>
    <xf numFmtId="0" fontId="27" fillId="0" borderId="25" xfId="0" applyFont="1" applyBorder="1" applyAlignment="1">
      <alignment horizontal="left" vertical="top" wrapText="1"/>
    </xf>
    <xf numFmtId="0" fontId="20" fillId="0" borderId="54" xfId="0" applyFont="1" applyBorder="1" applyAlignment="1" applyProtection="1">
      <alignment horizontal="left" vertical="top" wrapText="1"/>
      <protection locked="0"/>
    </xf>
    <xf numFmtId="0" fontId="20" fillId="0" borderId="25" xfId="0" applyFont="1" applyBorder="1" applyAlignment="1" applyProtection="1">
      <alignment horizontal="left" vertical="top" wrapText="1"/>
      <protection locked="0"/>
    </xf>
    <xf numFmtId="0" fontId="20" fillId="0" borderId="56" xfId="0" applyFont="1" applyBorder="1" applyAlignment="1" applyProtection="1">
      <alignment horizontal="left" vertical="top" wrapText="1"/>
      <protection locked="0"/>
    </xf>
    <xf numFmtId="0" fontId="29" fillId="31" borderId="72" xfId="0" applyFont="1" applyFill="1" applyBorder="1" applyAlignment="1">
      <alignment horizontal="center" vertical="center" wrapText="1"/>
    </xf>
    <xf numFmtId="0" fontId="29" fillId="31" borderId="73" xfId="0" applyFont="1" applyFill="1" applyBorder="1" applyAlignment="1">
      <alignment horizontal="center" vertical="center" wrapText="1"/>
    </xf>
    <xf numFmtId="0" fontId="29" fillId="31" borderId="75" xfId="0" applyFont="1" applyFill="1" applyBorder="1" applyAlignment="1">
      <alignment horizontal="center" vertical="center" wrapText="1"/>
    </xf>
    <xf numFmtId="0" fontId="29" fillId="31" borderId="54" xfId="0" applyFont="1" applyFill="1" applyBorder="1" applyAlignment="1">
      <alignment horizontal="center" vertical="center" wrapText="1"/>
    </xf>
    <xf numFmtId="0" fontId="20" fillId="0" borderId="28" xfId="63" applyNumberFormat="1" applyFont="1" applyBorder="1" applyAlignment="1" applyProtection="1">
      <alignment horizontal="center" vertical="center" wrapText="1"/>
      <protection locked="0"/>
    </xf>
    <xf numFmtId="0" fontId="20" fillId="0" borderId="35" xfId="63" applyNumberFormat="1" applyFont="1" applyBorder="1" applyAlignment="1" applyProtection="1">
      <alignment horizontal="center" vertical="center" wrapText="1"/>
      <protection locked="0"/>
    </xf>
    <xf numFmtId="0" fontId="20" fillId="0" borderId="36" xfId="63" applyNumberFormat="1" applyFont="1" applyBorder="1" applyAlignment="1" applyProtection="1">
      <alignment horizontal="center" vertical="center" wrapText="1"/>
      <protection locked="0"/>
    </xf>
    <xf numFmtId="0" fontId="20" fillId="0" borderId="38" xfId="63" applyNumberFormat="1" applyFont="1" applyBorder="1" applyAlignment="1" applyProtection="1">
      <alignment horizontal="center" vertical="center" wrapText="1"/>
      <protection locked="0"/>
    </xf>
    <xf numFmtId="0" fontId="20" fillId="0" borderId="30" xfId="63" applyNumberFormat="1" applyFont="1" applyBorder="1" applyAlignment="1" applyProtection="1">
      <alignment horizontal="center" vertical="center" wrapText="1"/>
      <protection locked="0"/>
    </xf>
    <xf numFmtId="0" fontId="20" fillId="0" borderId="46" xfId="63" applyNumberFormat="1" applyFont="1" applyBorder="1" applyAlignment="1" applyProtection="1">
      <alignment horizontal="center" vertical="center" wrapText="1"/>
      <protection locked="0"/>
    </xf>
    <xf numFmtId="0" fontId="29" fillId="31" borderId="76" xfId="0" applyFont="1" applyFill="1" applyBorder="1" applyAlignment="1">
      <alignment horizontal="center" vertical="center" wrapText="1"/>
    </xf>
    <xf numFmtId="0" fontId="20" fillId="0" borderId="32" xfId="63" applyNumberFormat="1" applyFont="1" applyBorder="1" applyAlignment="1" applyProtection="1">
      <alignment horizontal="center" vertical="center" wrapText="1"/>
      <protection locked="0"/>
    </xf>
    <xf numFmtId="0" fontId="20" fillId="0" borderId="33" xfId="63" applyNumberFormat="1" applyFont="1" applyBorder="1" applyAlignment="1" applyProtection="1">
      <alignment horizontal="center" vertical="center" wrapText="1"/>
      <protection locked="0"/>
    </xf>
    <xf numFmtId="0" fontId="22" fillId="0" borderId="32" xfId="0" applyFont="1" applyFill="1" applyBorder="1" applyAlignment="1" applyProtection="1">
      <alignment horizontal="center" vertical="center" wrapText="1"/>
      <protection locked="0"/>
    </xf>
    <xf numFmtId="0" fontId="22" fillId="0" borderId="34" xfId="0" applyFont="1" applyFill="1" applyBorder="1" applyAlignment="1" applyProtection="1">
      <alignment horizontal="center" vertical="center" wrapText="1"/>
      <protection locked="0"/>
    </xf>
    <xf numFmtId="0" fontId="22" fillId="28" borderId="10" xfId="0" applyFont="1" applyFill="1" applyBorder="1" applyAlignment="1">
      <alignment horizontal="center" vertical="center" wrapText="1"/>
    </xf>
    <xf numFmtId="0" fontId="21" fillId="31" borderId="10" xfId="0" applyFont="1" applyFill="1" applyBorder="1" applyAlignment="1">
      <alignment horizontal="center" vertical="center" wrapText="1"/>
    </xf>
    <xf numFmtId="0" fontId="21" fillId="31" borderId="13" xfId="0" applyFont="1" applyFill="1" applyBorder="1" applyAlignment="1">
      <alignment horizontal="center" vertical="center" wrapText="1"/>
    </xf>
    <xf numFmtId="0" fontId="21" fillId="31" borderId="51" xfId="0" applyFont="1" applyFill="1" applyBorder="1" applyAlignment="1">
      <alignment horizontal="center" vertical="center" wrapText="1"/>
    </xf>
    <xf numFmtId="0" fontId="38" fillId="32" borderId="59" xfId="89" applyFont="1" applyFill="1" applyBorder="1" applyAlignment="1">
      <alignment horizontal="center"/>
    </xf>
    <xf numFmtId="0" fontId="38" fillId="32" borderId="60" xfId="89" applyFont="1" applyFill="1" applyBorder="1" applyAlignment="1">
      <alignment horizontal="center"/>
    </xf>
    <xf numFmtId="0" fontId="1" fillId="0" borderId="60" xfId="89" applyFont="1" applyBorder="1"/>
    <xf numFmtId="0" fontId="1" fillId="0" borderId="61" xfId="89" applyFont="1" applyBorder="1"/>
    <xf numFmtId="0" fontId="38" fillId="32" borderId="63" xfId="89" applyFont="1" applyFill="1" applyBorder="1" applyAlignment="1">
      <alignment horizontal="center" vertical="center"/>
    </xf>
    <xf numFmtId="0" fontId="38" fillId="32" borderId="64" xfId="89" applyFont="1" applyFill="1" applyBorder="1" applyAlignment="1">
      <alignment horizontal="center" vertical="center"/>
    </xf>
    <xf numFmtId="0" fontId="38" fillId="32" borderId="63" xfId="89" applyFont="1" applyFill="1" applyBorder="1" applyAlignment="1">
      <alignment horizontal="center" vertical="center" wrapText="1"/>
    </xf>
    <xf numFmtId="0" fontId="38" fillId="32" borderId="64" xfId="89" applyFont="1" applyFill="1" applyBorder="1" applyAlignment="1">
      <alignment horizontal="center" vertical="center" wrapText="1"/>
    </xf>
    <xf numFmtId="0" fontId="46" fillId="32" borderId="63" xfId="89" applyFont="1" applyFill="1" applyBorder="1" applyAlignment="1">
      <alignment horizontal="center" vertical="top" wrapText="1"/>
    </xf>
    <xf numFmtId="0" fontId="46" fillId="32" borderId="68" xfId="89" applyFont="1" applyFill="1" applyBorder="1" applyAlignment="1">
      <alignment horizontal="center" vertical="top" wrapText="1"/>
    </xf>
    <xf numFmtId="0" fontId="38" fillId="32" borderId="63" xfId="89" applyFont="1" applyFill="1" applyBorder="1" applyAlignment="1">
      <alignment horizontal="center" vertical="top" wrapText="1"/>
    </xf>
    <xf numFmtId="0" fontId="38" fillId="32" borderId="64" xfId="89" applyFont="1" applyFill="1" applyBorder="1" applyAlignment="1">
      <alignment horizontal="center" vertical="top" wrapText="1"/>
    </xf>
  </cellXfs>
  <cellStyles count="91">
    <cellStyle name="20% - Énfasis1" xfId="1" xr:uid="{00000000-0005-0000-0000-000000000000}"/>
    <cellStyle name="20% - Énfasis1 2" xfId="2" xr:uid="{00000000-0005-0000-0000-000001000000}"/>
    <cellStyle name="20% - Énfasis2" xfId="3" xr:uid="{00000000-0005-0000-0000-000002000000}"/>
    <cellStyle name="20% - Énfasis2 2" xfId="4" xr:uid="{00000000-0005-0000-0000-000003000000}"/>
    <cellStyle name="20% - Énfasis3" xfId="5" xr:uid="{00000000-0005-0000-0000-000004000000}"/>
    <cellStyle name="20% - Énfasis3 2" xfId="6" xr:uid="{00000000-0005-0000-0000-000005000000}"/>
    <cellStyle name="20% - Énfasis4" xfId="7" xr:uid="{00000000-0005-0000-0000-000006000000}"/>
    <cellStyle name="20% - Énfasis4 2" xfId="8" xr:uid="{00000000-0005-0000-0000-000007000000}"/>
    <cellStyle name="20% - Énfasis5" xfId="9" xr:uid="{00000000-0005-0000-0000-000008000000}"/>
    <cellStyle name="20% - Énfasis5 2" xfId="10" xr:uid="{00000000-0005-0000-0000-000009000000}"/>
    <cellStyle name="20% - Énfasis6" xfId="11" xr:uid="{00000000-0005-0000-0000-00000A000000}"/>
    <cellStyle name="20% - Énfasis6 2" xfId="12" xr:uid="{00000000-0005-0000-0000-00000B000000}"/>
    <cellStyle name="40% - Énfasis1" xfId="13" xr:uid="{00000000-0005-0000-0000-00000C000000}"/>
    <cellStyle name="40% - Énfasis1 2" xfId="14" xr:uid="{00000000-0005-0000-0000-00000D000000}"/>
    <cellStyle name="40% - Énfasis2" xfId="15" xr:uid="{00000000-0005-0000-0000-00000E000000}"/>
    <cellStyle name="40% - Énfasis2 2" xfId="16" xr:uid="{00000000-0005-0000-0000-00000F000000}"/>
    <cellStyle name="40% - Énfasis3" xfId="17" xr:uid="{00000000-0005-0000-0000-000010000000}"/>
    <cellStyle name="40% - Énfasis3 2" xfId="18" xr:uid="{00000000-0005-0000-0000-000011000000}"/>
    <cellStyle name="40% - Énfasis4" xfId="19" xr:uid="{00000000-0005-0000-0000-000012000000}"/>
    <cellStyle name="40% - Énfasis4 2" xfId="20" xr:uid="{00000000-0005-0000-0000-000013000000}"/>
    <cellStyle name="40% - Énfasis5" xfId="21" xr:uid="{00000000-0005-0000-0000-000014000000}"/>
    <cellStyle name="40% - Énfasis5 2" xfId="22" xr:uid="{00000000-0005-0000-0000-000015000000}"/>
    <cellStyle name="40% - Énfasis6" xfId="23" xr:uid="{00000000-0005-0000-0000-000016000000}"/>
    <cellStyle name="40% - Énfasis6 2" xfId="24" xr:uid="{00000000-0005-0000-0000-000017000000}"/>
    <cellStyle name="60% - Énfasis1" xfId="25" xr:uid="{00000000-0005-0000-0000-000018000000}"/>
    <cellStyle name="60% - Énfasis1 2" xfId="26" xr:uid="{00000000-0005-0000-0000-000019000000}"/>
    <cellStyle name="60% - Énfasis2" xfId="27" xr:uid="{00000000-0005-0000-0000-00001A000000}"/>
    <cellStyle name="60% - Énfasis2 2" xfId="28" xr:uid="{00000000-0005-0000-0000-00001B000000}"/>
    <cellStyle name="60% - Énfasis3" xfId="29" xr:uid="{00000000-0005-0000-0000-00001C000000}"/>
    <cellStyle name="60% - Énfasis3 2" xfId="30" xr:uid="{00000000-0005-0000-0000-00001D000000}"/>
    <cellStyle name="60% - Énfasis4" xfId="31" xr:uid="{00000000-0005-0000-0000-00001E000000}"/>
    <cellStyle name="60% - Énfasis4 2" xfId="32" xr:uid="{00000000-0005-0000-0000-00001F000000}"/>
    <cellStyle name="60% - Énfasis5" xfId="33" xr:uid="{00000000-0005-0000-0000-000020000000}"/>
    <cellStyle name="60% - Énfasis5 2" xfId="34" xr:uid="{00000000-0005-0000-0000-000021000000}"/>
    <cellStyle name="60% - Énfasis6" xfId="35" xr:uid="{00000000-0005-0000-0000-000022000000}"/>
    <cellStyle name="60% - Énfasis6 2" xfId="36" xr:uid="{00000000-0005-0000-0000-000023000000}"/>
    <cellStyle name="Buena" xfId="88" hidden="1" xr:uid="{00000000-0005-0000-0000-000024000000}"/>
    <cellStyle name="Buena 2" xfId="37" xr:uid="{00000000-0005-0000-0000-000025000000}"/>
    <cellStyle name="Cálculo" xfId="38" xr:uid="{00000000-0005-0000-0000-000026000000}"/>
    <cellStyle name="Cálculo 2" xfId="39" xr:uid="{00000000-0005-0000-0000-000027000000}"/>
    <cellStyle name="Celda de comprobación" xfId="40" xr:uid="{00000000-0005-0000-0000-000028000000}"/>
    <cellStyle name="Celda de comprobación 2" xfId="41" xr:uid="{00000000-0005-0000-0000-000029000000}"/>
    <cellStyle name="Celda vinculada" xfId="42" xr:uid="{00000000-0005-0000-0000-00002A000000}"/>
    <cellStyle name="Celda vinculada 2" xfId="43" xr:uid="{00000000-0005-0000-0000-00002B000000}"/>
    <cellStyle name="Encabezado 4" xfId="44" xr:uid="{00000000-0005-0000-0000-00002C000000}"/>
    <cellStyle name="Encabezado 4 2" xfId="45" xr:uid="{00000000-0005-0000-0000-00002D000000}"/>
    <cellStyle name="Énfasis1" xfId="46" xr:uid="{00000000-0005-0000-0000-00002E000000}"/>
    <cellStyle name="Énfasis1 2" xfId="47" xr:uid="{00000000-0005-0000-0000-00002F000000}"/>
    <cellStyle name="Énfasis2" xfId="48" xr:uid="{00000000-0005-0000-0000-000030000000}"/>
    <cellStyle name="Énfasis2 2" xfId="49" xr:uid="{00000000-0005-0000-0000-000031000000}"/>
    <cellStyle name="Énfasis3" xfId="50" xr:uid="{00000000-0005-0000-0000-000032000000}"/>
    <cellStyle name="Énfasis3 2" xfId="51" xr:uid="{00000000-0005-0000-0000-000033000000}"/>
    <cellStyle name="Énfasis4" xfId="52" xr:uid="{00000000-0005-0000-0000-000034000000}"/>
    <cellStyle name="Énfasis4 2" xfId="53" xr:uid="{00000000-0005-0000-0000-000035000000}"/>
    <cellStyle name="Énfasis5" xfId="54" xr:uid="{00000000-0005-0000-0000-000036000000}"/>
    <cellStyle name="Énfasis5 2" xfId="55" xr:uid="{00000000-0005-0000-0000-000037000000}"/>
    <cellStyle name="Énfasis6" xfId="56" xr:uid="{00000000-0005-0000-0000-000038000000}"/>
    <cellStyle name="Énfasis6 2" xfId="57" xr:uid="{00000000-0005-0000-0000-000039000000}"/>
    <cellStyle name="Entrada" xfId="58" xr:uid="{00000000-0005-0000-0000-00003A000000}"/>
    <cellStyle name="Entrada 2" xfId="59" xr:uid="{00000000-0005-0000-0000-00003B000000}"/>
    <cellStyle name="Hipervínculo" xfId="60" builtinId="8"/>
    <cellStyle name="Incorrecto" xfId="61" xr:uid="{00000000-0005-0000-0000-00003D000000}"/>
    <cellStyle name="Incorrecto 2" xfId="62" xr:uid="{00000000-0005-0000-0000-00003E000000}"/>
    <cellStyle name="Millares" xfId="63" builtinId="3"/>
    <cellStyle name="Millares 2" xfId="64" xr:uid="{00000000-0005-0000-0000-000040000000}"/>
    <cellStyle name="Millares 3" xfId="65" xr:uid="{00000000-0005-0000-0000-000041000000}"/>
    <cellStyle name="Neutral" xfId="66" xr:uid="{00000000-0005-0000-0000-000042000000}"/>
    <cellStyle name="Neutral 2" xfId="67" xr:uid="{00000000-0005-0000-0000-000043000000}"/>
    <cellStyle name="Normal" xfId="0" builtinId="0"/>
    <cellStyle name="Normal 2" xfId="68" xr:uid="{00000000-0005-0000-0000-000045000000}"/>
    <cellStyle name="Normal 3" xfId="69" xr:uid="{00000000-0005-0000-0000-000046000000}"/>
    <cellStyle name="Normal 4" xfId="89" xr:uid="{30D4BB8C-DD00-4877-8CA4-2928047609C8}"/>
    <cellStyle name="Notas" xfId="70" xr:uid="{00000000-0005-0000-0000-000047000000}"/>
    <cellStyle name="Notas 2" xfId="71" xr:uid="{00000000-0005-0000-0000-000048000000}"/>
    <cellStyle name="Porcentaje" xfId="90" builtinId="5"/>
    <cellStyle name="Porcentual 2" xfId="72" xr:uid="{00000000-0005-0000-0000-000049000000}"/>
    <cellStyle name="Salida" xfId="73" xr:uid="{00000000-0005-0000-0000-00004A000000}"/>
    <cellStyle name="Salida 2" xfId="74" xr:uid="{00000000-0005-0000-0000-00004B000000}"/>
    <cellStyle name="Texto de advertencia" xfId="75" xr:uid="{00000000-0005-0000-0000-00004C000000}"/>
    <cellStyle name="Texto de advertencia 2" xfId="76" xr:uid="{00000000-0005-0000-0000-00004D000000}"/>
    <cellStyle name="Texto explicativo" xfId="77" xr:uid="{00000000-0005-0000-0000-00004E000000}"/>
    <cellStyle name="Texto explicativo 2" xfId="78" xr:uid="{00000000-0005-0000-0000-00004F000000}"/>
    <cellStyle name="Título" xfId="79" xr:uid="{00000000-0005-0000-0000-000050000000}"/>
    <cellStyle name="Título 1 2" xfId="80" xr:uid="{00000000-0005-0000-0000-000051000000}"/>
    <cellStyle name="Título 2" xfId="81" xr:uid="{00000000-0005-0000-0000-000052000000}"/>
    <cellStyle name="Título 2 2" xfId="82" xr:uid="{00000000-0005-0000-0000-000053000000}"/>
    <cellStyle name="Título 3" xfId="83" xr:uid="{00000000-0005-0000-0000-000054000000}"/>
    <cellStyle name="Título 3 2" xfId="84" xr:uid="{00000000-0005-0000-0000-000055000000}"/>
    <cellStyle name="Título 4" xfId="85" xr:uid="{00000000-0005-0000-0000-000056000000}"/>
    <cellStyle name="Total" xfId="86" xr:uid="{00000000-0005-0000-0000-000057000000}"/>
    <cellStyle name="Total 2" xfId="87" xr:uid="{00000000-0005-0000-0000-00005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355600</xdr:colOff>
      <xdr:row>1</xdr:row>
      <xdr:rowOff>16933</xdr:rowOff>
    </xdr:from>
    <xdr:to>
      <xdr:col>2</xdr:col>
      <xdr:colOff>1356783</xdr:colOff>
      <xdr:row>1</xdr:row>
      <xdr:rowOff>1217083</xdr:rowOff>
    </xdr:to>
    <xdr:pic>
      <xdr:nvPicPr>
        <xdr:cNvPr id="3" name="Imagen 2">
          <a:extLst>
            <a:ext uri="{FF2B5EF4-FFF2-40B4-BE49-F238E27FC236}">
              <a16:creationId xmlns:a16="http://schemas.microsoft.com/office/drawing/2014/main" id="{463EAAB2-16A8-5E4E-8647-2FB3D6BD398C}"/>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57918"/>
        <a:stretch/>
      </xdr:blipFill>
      <xdr:spPr bwMode="auto">
        <a:xfrm>
          <a:off x="1388533" y="237066"/>
          <a:ext cx="1001183" cy="1200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Betsy Viviana Rodriguez-C." refreshedDate="44012.465013425928" createdVersion="6" refreshedVersion="6" minRefreshableVersion="3" recordCount="529" xr:uid="{35A3F73B-30AA-409D-BD3B-D1FE4B12A6AB}">
  <cacheSource type="worksheet">
    <worksheetSource ref="A1:E522" sheet="VOC-PIC"/>
  </cacheSource>
  <cacheFields count="5">
    <cacheField name="Intrumento de planeación" numFmtId="0">
      <sharedItems/>
    </cacheField>
    <cacheField name="Dirección Territorial" numFmtId="0">
      <sharedItems count="6">
        <s v="DTAM"/>
        <s v="DTAN"/>
        <s v="DTAO"/>
        <s v="DTCA"/>
        <s v="DTOR"/>
        <s v="DTPA"/>
      </sharedItems>
    </cacheField>
    <cacheField name="Área protegida" numFmtId="0">
      <sharedItems count="62">
        <s v="PNN ALTO FRAGUA"/>
        <s v="PNN AMACAYACU"/>
        <s v="PNN CAHUINARÍ"/>
        <s v="PNN LA PAYA"/>
        <s v="RNN Puinawai"/>
        <s v="PNN Río Puré"/>
        <s v="PNN Serranía de Chiribiquete"/>
        <s v="PNN Serranía de Los Churumbelos"/>
        <s v="PNN Yaigoje Apaporis"/>
        <s v="RNN Nukak"/>
        <s v="SF Plantas Medicinales Orito Ingi Ande"/>
        <s v="ANU Los Estoraques"/>
        <s v="PNN Catatumbo Barí"/>
        <s v="PNN El Cocuy"/>
        <s v="PNN Pisba"/>
        <s v="PNN Serranía de Los Yariguies"/>
        <s v="PNN Tamá"/>
        <s v="SFF Guanentá Alto Río Fonce"/>
        <s v="SFF Iguaque"/>
        <s v="PNN Complejo Volcánico Doña Juana Cascabel"/>
        <s v="PNN Cueva de Los Guacharos"/>
        <s v="PNN Las Hermosas Gloria Valencia de Castaño"/>
        <s v="PNN Las Orquideas"/>
        <s v="PNN Nevado del Huila"/>
        <s v="PNN Nevados"/>
        <s v="PNN Puracé"/>
        <s v="PNN Selva de Florencia"/>
        <s v="PNN Tatamá"/>
        <s v="SFF Galeras"/>
        <s v="SFF Isla la Corota"/>
        <s v="SFF Otún Quimbaya"/>
        <s v="PNN Bahía Portete - Kaurrelé"/>
        <s v="PNN Corales de Profundidad"/>
        <s v="PNN Corales del Rosario y de San Bernardo"/>
        <s v="PNN Macuira"/>
        <s v="PNN Old Providence McBean Lagoon"/>
        <s v="PNN Paramillo"/>
        <s v="PNN Sierra Nevada de Santa Marta"/>
        <s v="PNN Tayrona"/>
        <s v="SF Acandí, Playón y Playona"/>
        <s v="SFF Ciénaga Grande de Santa Marta"/>
        <s v="SFF El Corchal &quot;El Mono Hernández&quot;"/>
        <s v="SFF Los Colorados"/>
        <s v="SFF Los Flamencos"/>
        <s v="VP Isla de Salamanca"/>
        <s v="PNN Chingaza"/>
        <s v="PNN Cordillera de Los Picachos"/>
        <s v="PNN Serranía de La Macarena"/>
        <s v="PNN Sumapaz"/>
        <s v="PNN Tinigua"/>
        <s v="PNN Tuparro"/>
        <s v="PNN Farallones de Cali"/>
        <s v="PNN Gorgona"/>
        <s v="PNN Los Katíos"/>
        <s v="PNN Munchique"/>
        <s v="PNN Sanquianga"/>
        <s v="PNN Uramba Bahía Málaga"/>
        <s v="PNN Utría"/>
        <s v="SFF Isla de Malpelo"/>
        <s v="DNMI Cabo Manglares Bajo Mira y Frontera"/>
        <s v="DNMI Cinaruco"/>
        <s v="DNMI Yurupari"/>
      </sharedItems>
    </cacheField>
    <cacheField name="Objetivos de Conservación" numFmtId="0">
      <sharedItems containsBlank="1" longText="1"/>
    </cacheField>
    <cacheField name="VOC Plan de Manejo"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29">
  <r>
    <s v="En formulación. Actualizado el 17 octubre 2019"/>
    <x v="0"/>
    <x v="0"/>
    <s v="1. Contribuir al mantenimiento de la integridad ecológica y conectividad de los ecosistemas andino-amazónicos presentes en el Parque Nacional Natural Alto Fragua Indi Wasi y de los bienes y servicios ecosistémicos de regulación y provisión."/>
    <s v="Bosque andino en montaña fluvio erosional"/>
  </r>
  <r>
    <s v="En formulación. Actualizado el 17 octubre 2019"/>
    <x v="0"/>
    <x v="0"/>
    <s v="2. Proteger elementos naturales asociados a la permanencia del conocimiento y la diversidad cultural."/>
    <s v="Bosque subandino en montaña fluvio erosional"/>
  </r>
  <r>
    <s v="En formulación. Actualizado el 17 octubre 2019"/>
    <x v="0"/>
    <x v="0"/>
    <m/>
    <s v="Bosque basal en montaña fluvio erosional"/>
  </r>
  <r>
    <s v="En formulación. Actualizado el 17 octubre 2019"/>
    <x v="0"/>
    <x v="0"/>
    <m/>
    <s v="Plantas medicinales pueblo ingano"/>
  </r>
  <r>
    <s v="En formulación. Actualizado el 17 octubre 2019"/>
    <x v="0"/>
    <x v="1"/>
    <s v="1. Conservar una muestra representativa de los ecosistemas del interfluvio Putumayo – Amazonas asociados a las formaciones geológicas Pebas, terciario superior y cuaternario, que aportan a la conectividad en zona fronteriza."/>
    <s v="PIC 1. Especies de fauna amenazadas con importancia ecosistémica y de consumo, asociadas a hábitats críticos."/>
  </r>
  <r>
    <s v="En formulación. Actualizado el 17 octubre 2019"/>
    <x v="0"/>
    <x v="1"/>
    <s v="2. Aportar al mantenimiento de la red hídrica conformada por las cuencas Cotuhé – Putumayo, Purité, Amacayacu y Matamatá, su riqueza hidrobiológica y la importancia para la soberanía alimentaria de las comunidades relacionadas."/>
    <s v="PIC 2. Especies dispersoras importantes para el mantenimiento de la estructura y composición del bosque."/>
  </r>
  <r>
    <s v="En formulación. Actualizado el 17 octubre 2019"/>
    <x v="0"/>
    <x v="1"/>
    <s v="3. Contribuir al fortalecimiento del uso y manejo sostenible de los recursos naturales y el relacionamiento de los grupos étnicos presentes en el área de influencia del PNNA."/>
    <s v="PIC 3. Recursos forestales importantes para la biodiversidad y para su uso, asociados a las cuencas Amacayacu, Matamatá, Cotuhé y Purité."/>
  </r>
  <r>
    <s v="En formulación. Actualizado el 17 octubre 2019"/>
    <x v="0"/>
    <x v="1"/>
    <s v="4. Mantener las funciones de los ecosistemas para garantizar la regulación climática local y aportando a la mitigación del cambio climático global."/>
    <s v="PIC 4. Nacimientos y riberas de las cuencas Matamatá, Amacayacu y Cotuhé, su calidad de agua y la ictiofauna asociada al consumo."/>
  </r>
  <r>
    <s v="En formulación. Actualizado el 17 octubre 2019"/>
    <x v="0"/>
    <x v="1"/>
    <s v="5. Contribuir al mantenimiento de sitios representativos de los paisajes bio-culturales que favorezcan el conocimiento de la importancia de la Amazonia frente a la sociedad en general."/>
    <s v="PIC 5. Conocimiento y prácticas tradicionales materiales e inmateriales relacionadas con los sistemas productivos sostenibles, la chagra indígena y su función en el ecosistema"/>
  </r>
  <r>
    <s v="En formulación. Actualizado el 17 octubre 2019"/>
    <x v="0"/>
    <x v="1"/>
    <m/>
    <s v="PIC 6. Paisajes naturales y culturales que favorecen la conservación y transmisión del conocimiento tradicional"/>
  </r>
  <r>
    <s v="En formulación. Actualizado el 26 octubre 2019"/>
    <x v="0"/>
    <x v="2"/>
    <s v="1. Aportar a la conservación de los ecosistemas de bosques de transición y planicie, incluyendo los hábitats de la tortuga charapa, fundamentales para la supervivencia de las comunidades Bora – Miraña."/>
    <s v="1. Las tortugas y los ecosistemas fundamentales para su supervivencia, así como su historia de origen y manejo tradicional, buscando la sostenibilidad de las especie charapa y taricaya y contemplándolas como una alternativa de seguridad alimentaria para el pani. (La charapa (Podocnemis expansa) y La Tericaya)"/>
  </r>
  <r>
    <s v="En formulación. Actualizado el 26 octubre 2019"/>
    <x v="0"/>
    <x v="2"/>
    <s v="2. Mantener la integridad de sitios con relevancia cultural coincidentes con zonas de reproducción y alimentación de especies con valor antrópico y priorizadas para su conservación."/>
    <s v="2. Salados y cananguchales como ecosistemas específicos que representan connotaciones culturales, sustentando la razón de ser del pueblo PANI, aportando a la sostenibilidad y la dinámica ecológica."/>
  </r>
  <r>
    <s v="En formulación. Actualizado el 26 octubre 2019"/>
    <x v="0"/>
    <x v="2"/>
    <s v="3. Aportar a la conservación de los valores materiales e inmateriales de la cultural Bora - Miraña para el mantenimiento del territorio."/>
    <s v="3. Animales que hacen parte del territorio asociados al uso, aprovechamiento y sostenibilidad económica y que son el sustento de la diversidad biológica y cultural que da vida a los diferentes ecosistemas."/>
  </r>
  <r>
    <s v="En formulación. Actualizado el 26 octubre 2019"/>
    <x v="0"/>
    <x v="2"/>
    <s v="4. Contribuir a la protección del territorio de los Pueblos Indígenas Aislados presentes en la subregión planicie."/>
    <s v="4. Diversidad de plantas presentes dentro del territorio asociadas a uso y aprovechamiento en el marco del conocimiento tradicional, aportando al mejoramiento de la calidad de vida y desarrollo sostenible del pueblo PANI."/>
  </r>
  <r>
    <s v="En formulación. Actualizado el 26 octubre 2019"/>
    <x v="0"/>
    <x v="2"/>
    <m/>
    <s v="5. Elementos minerales que por su existencia natural y manejo tradicional garantizan el equilibrio de los ecosistemas y de la cultura."/>
  </r>
  <r>
    <s v="En formulación. Actualizado el 26 octubre 2019"/>
    <x v="0"/>
    <x v="2"/>
    <m/>
    <s v="6. Maloca como espacio que por su connotación cultural contribuye a la construcción, transmisión del conocimiento tradicional, protección y conservación de la biodiversidad."/>
  </r>
  <r>
    <s v="En formulación. Actualizado el 26 octubre 2019"/>
    <x v="0"/>
    <x v="2"/>
    <m/>
    <s v="7. Chagra como espacio que sustenta la tradición y permite el aprendizaje y la práctica de conocimientos ancestrales del pueblo PANI, garantizando la seguridad alimentaria e ingresos económicos para las familias."/>
  </r>
  <r>
    <s v="En formulación. Actualizado el 26 octubre 2019"/>
    <x v="0"/>
    <x v="2"/>
    <m/>
    <s v="8. territorio asociado al uso de los pueblos indígenas en aislamiento"/>
  </r>
  <r>
    <s v="Plan de manejo en formulación. Actualizado 15 octubre 2019"/>
    <x v="0"/>
    <x v="3"/>
    <s v="1. Garantizar a la conservación de los ecosistemas representativos presentes en el área protegida del refugio pleistocénico del Napo-Putumayo asociado a culturas indígenas (Múrui, Siona, Kichwa y Coreguaje) y mestizas amazónicas, para aportar a la conectividad biológica y cultural de la región."/>
    <s v="Poblaciones de palmas de importancia cultural yrelaciones ecológicas como proveedoras de alimento, medicina, materiales para construcción y artesanías para los pueblos Kichwa, Mùrui, Siona, Coreguaje y mestizo amazónicos y que proporcionanalimento a las especies de fauna, además de actuar como elementos que aportan a la regulación hídrica del complejo lagunar del área protegida."/>
  </r>
  <r>
    <s v="Plan de manejo en formulación. Actualizado 15 octubre 2019"/>
    <x v="0"/>
    <x v="3"/>
    <s v="2. Aportar a la Conservación del sistema hídrico del PNN La Paya integrado por humedales (ríos, caños, lagunas, cochas, cananguchales, várzeas) como aportantes a la regulación hídrica de las cuencas Putumayo y Caquetá como hábitat de ciclos de vida de especies como el pirarucú, arawana (Putumayo) y bagres (Putumayoy Caquetá) y es proveedor de alimento, movilidad y elementos culturales de las comunidades indígenas (Múrui, Siona, Kichwa y Coreguaje) y mestizos amazónicos, presentes en el área y su zona de influencia."/>
    <s v="Ecosistemas inundables y de tierra firme como proveedores de especies maderables y no maderables fundamentales en las cadenas tróficas de especies de fauna."/>
  </r>
  <r>
    <s v="Plan de manejo en formulación. Actualizado 15 octubre 2019"/>
    <x v="0"/>
    <x v="3"/>
    <s v="3. Aportar a la conservación de Usos materiales e inmateriales de los pueblos indígenas (Múrui, Siona, Kichwa y Coreguaje) que contribuyen al mantenimiento de los ecosistemas del área protegida."/>
    <s v="Especies de fauna que por su uso e importancia cultural como aporte de alimento, artesanías, medicina tradicional e instrumentos rituales, son fundamentales para la supervivencia de los pueblos indígenas Siona, Múrui, Kichwa y Coreguaje."/>
  </r>
  <r>
    <s v="Plan de manejo en formulación. Actualizado 15 octubre 2019"/>
    <x v="0"/>
    <x v="3"/>
    <s v="4. Garantizar la conservación de los hábitats críticos de fauna que a su vez son sitios de importancia cultural (salados, pepiaderos, cochas bravas, playas) y proveedores de alimento, para las comunidades presentes en el área protegida."/>
    <s v="Sistemas hidrobiológicos asociados a la pervivencia de los pueblos indígenas Sionas, Kichwa, Múrui, Coreguajes y mestizos amazónicosdel PNN La Paya integrado por humedales como ríos, caños, lagunas, cochas, cananguchales, salados, pepiaderos, cochas bravas y várzeas, que posibilitan la presencia de especiesy en los cuales se desarrolla etapas críticas para la viabilidad de las poblaciones."/>
  </r>
  <r>
    <s v="Plan de manejo en formulación. Actualizado 15 octubre 2019"/>
    <x v="0"/>
    <x v="3"/>
    <s v="5.Fortalecer los sistemas regulatorios mestizos amazónicos que contribuyen al ordenamiento ambiental del territorio la conservación sus usos y costumbres"/>
    <s v="Sistemas de chagras tradicionales de los pueblos indígenasMúrui, Siona, Kichwa y Coreguaje, fundamental en la dinámica de la selva amazónica y en la supervivencia cultural"/>
  </r>
  <r>
    <s v="En formulación. Actualizado el 16 octubre 2019"/>
    <x v="0"/>
    <x v="4"/>
    <s v="1. Conservar los ecosistemas de la Penillanura Tropical en la región nororiental del Escudo Guyanés Colombiano como centro activo de especiación con elementos andino-amazónicos-orinocense, para aportar a su conectividad y proteger los sistemas socioculturales de las comunidades de los Resguardos CMARI, CARGU, Isana-Cuiarí, Tonina-Sejal-San José y otros"/>
    <s v="PIC 1. Ecosistemas estratégicos para conectividad-especies focales _x000a_"/>
  </r>
  <r>
    <s v="En formulación. Actualizado el 16 octubre 2019"/>
    <x v="0"/>
    <x v="4"/>
    <s v="2. Mantener los hábitats de especies de fauna y flora que garanticen la provisión de elementos naturales utilizados por las comunidades que tienen una relación territorial directa con la reserva de los Resguardos Cuenca Media y Alta del Río Inírida CMARI, Cuenca Alta del Río Guainía CARGU, Isana-Cuiarí, Tonina-Sejal-San José y otros"/>
    <s v="PIC 2. Tradiciones ancestrales (fortalecimiento cultural, sabiduría ancestral, lengua)- cultura material e inmaterial asociada a ecosistemas _x000a_"/>
  </r>
  <r>
    <s v="En formulación. Actualizado el 16 octubre 2019"/>
    <x v="0"/>
    <x v="4"/>
    <s v="3. Mantener la provisión de servicios ecosistémicos de regulación, provisión y culturales generados por la reserva para el beneficio de las comunidades locales y aporte a las estrategias del nivel nacional relacionadas con los servicios ecosistémicos"/>
    <s v="PIC 3. Especies de fauna y flora para provisión de algunos de estos elementos naturales utilizados por las comunidades / especies focales, conucos, lagunas, salados y manejo ancestral _x000a_"/>
  </r>
  <r>
    <s v="En formulación. Actualizado el 16 octubre 2019"/>
    <x v="0"/>
    <x v="4"/>
    <m/>
    <s v="PIC 4. Recurso hídrico e hidrobiológico fundamental para el mantenimiento de los pueblos puinave y curripaco (proteína-alimentación, transporte, recreación – pervivencia cultural (pervivencia integral) _x000a_"/>
  </r>
  <r>
    <s v="Plan de manejo en formulación. Actualización 16 octubre 2019"/>
    <x v="0"/>
    <x v="5"/>
    <s v="1. Asegurar la supervivencia de los pueblos indígenas aislados a partir de la protección del territorio ylosrecursos naturales asociados al mismo."/>
    <s v="PIC. Pueblos indígenas en situaciónde aislamiento que representan condiciones únicas de libertad y autonomía respecto de la sociedad nacional y global y cuyas condiciones culturales han aportado la permanencia de grandes áreas de interés para la conservación."/>
  </r>
  <r>
    <s v="Plan de manejo en formulación. Actualización 16 octubre 2019"/>
    <x v="0"/>
    <x v="5"/>
    <s v="2. Contribuir al mantenimiento de la conectividad de ecosistemas estratégicos para la consolidación de figuras de conservación y manejo especial del noroccidente de la cuenca amazónica."/>
    <s v="PIC. Charapa y los ecosistemas asociados a su ciclo de vida"/>
  </r>
  <r>
    <s v="Plan de manejo en formulación. Actualización 16 octubre 2019"/>
    <x v="0"/>
    <x v="5"/>
    <s v="3. Proteger los ecosistemas que conforman las cuencas de los RíosBernardo, Puré y Ayo para contribuir al mantenimiento de los bienes y servicios ambientales asociados a la regulación climática y al ciclo hidrológico."/>
    <s v="PIC. Los salados como espacio de importancia para la faunay sus sistemas de manejo tradicional asociados"/>
  </r>
  <r>
    <s v="Plan de manejo en formulación. Actualización 16 octubre 2019"/>
    <x v="0"/>
    <x v="5"/>
    <m/>
    <s v="PIC. Cuencas de los Ríos Puré, Bernardo, Hilo y Ayo y caños cuyas cabeceras limitan con el sector sur del área protegida. Caño Ana, Toro, Barranquilla, Villa Flor, Porvenir, Alegría, Ticuna, Pechiboy, Santa Clara."/>
  </r>
  <r>
    <s v="Plan de manejo en formulación. Actualización 16 octubre 2019"/>
    <x v="0"/>
    <x v="5"/>
    <m/>
    <s v="PIC. Ecosistemas diferenciados (chagras, rastrojos,manchales de palmas, varillales, humedales) que representan las condiciones actuales y óptimas del bosque en pie y del funcionamiento de lasredes hídricas."/>
  </r>
  <r>
    <s v="Plan de manejo Aprobado. Datos Actualizados en 2019"/>
    <x v="0"/>
    <x v="6"/>
    <s v="1. Mantener la integridad ecológica de ecosistemas del extremo occidental de la Provincia biogeográfica de la Guyana, para contribuir a la perpetuación de especies endémicas y/o amenazadas, y de los procesos ecológicos que sustentan la continuidad entre los biomas de los Andes, la Guyana y la Amazonia."/>
    <s v="1. Las coberturas boscosas correspondientes al Bioma Selva húmeda de la Amazonia y Orinoquia, y a los Distritos Biogeográficos Yarí-Mirití (Guyana) y Caguán-Florencia (Amazonia), las cuales presentan un alto nivel de integridad ecológica, por lo que aportan a la conectividad estructural y funcional Andes-Orinoquia-Amazonia y a la prestación de servicios ecosistémicos, especialmente los relacionados con: regulación hídrica, fijación y captura de carbono, prevención y mitigación de riesgos por variabilidad climática regional y por Cambio Climático Global, y la generación de oferta natural demandada por fuera del área protegida."/>
  </r>
  <r>
    <s v="Plan de manejo Aprobado. Datos Actualizados en 2019"/>
    <x v="0"/>
    <x v="6"/>
    <s v="2. Mantener la función de los ecosistemas presentes en el área, para garantizar: (1) la capacidad de amortiguación de los efectos de la variabilidad climática a través de la regulación hídrica en las cuencas de los ríos Apaporis (Tunia), Yarí y bajo Caquetá, y (2) la regulación climática a nivel regional, mediante el mantenimiento de los bosques, como aporte a la adaptación y mitigación al Cambio Climático Global."/>
    <s v="2. La Serranía de Chiribiquete, que corresponde a remanentes del Escudo Guayanés -siendo el principal referente nacional y regional del área protegida-, sobre la cual existen intereses de diferentes entidades para generar conocimiento por su potencial de endemismos, representatividad y por hacer parte de la Tradición Cultural Chiribiquete, y cuya apropiación como hito geográfico en el territorio por parte de comunidades locales lo hace un elemento de identidad."/>
  </r>
  <r>
    <s v="Plan de manejo Aprobado. Datos Actualizados en 2019"/>
    <x v="0"/>
    <x v="6"/>
    <s v="3. Preservar zonas en las que las interacciones medio natural/sistemas culturales han dejado vestigios arqueológicos de importancia para el patrimonio material e inmaterial del país y generado manifestaciones culturales de significancia espiritual y mitológica para los pueblos indígenas relacionados ancestralmente con la región comprendida entre los ríos Caquetá, Yarí, Apaporis e Itilla."/>
    <s v="3. Elementos con valor para el patrimonio arqueológico del país, correspondientes a la Tradición Cultural Chiribiquete y representados por: el conjunto de pictografías y otros vestigios arqueológicos en abrigos rocosos de los cerros -remanentes del Escudo Guayanés-, los petroglifos en raudales o chorros, y los sitios con vestigios de &quot;terras pretas&quot;."/>
  </r>
  <r>
    <s v="Plan de manejo Aprobado. Datos Actualizados en 2019"/>
    <x v="0"/>
    <x v="6"/>
    <s v="4. Conservar áreas donde existen indicios de la presencia de pueblos indígenas de las familias lingüísticas Uitoto, Carib y Arawak, que no han tenido contacto permanente con la sociedad nacional, con el fin de facilitar su condición de aislamiento."/>
    <s v="4. Relaciones de los pueblos indígenas portadores de conocimiento cultural -mitos de origen, pensamiento chamánico, centros ceremoniales y sitios estratégicos tradicionales- para el manejo del territorio, que definen la importancia del área protegida dentro de la Tradición Cultural Chiribiquete y sus componentes: red de salados con importancia cultural, lugares de encantamiento, malokas antiguas, petroglifos en raudales o chorros, Casa del Jaguar (mito carijona y centro de concentración chamánica), entre otros."/>
  </r>
  <r>
    <s v="Plan de manejo Aprobado. Datos Actualizados en 2019"/>
    <x v="0"/>
    <x v="6"/>
    <s v="5. Mantener la capacidad de los ecosistemas para generar la oferta natural demandada por fuera del área protegida por parte de comunidades locales y, en especial, por los pueblos indígenas relacionados ancestralmente con la región comprendida entre los ríos Caquetá, Yarí, Apaporis e Itilla."/>
    <s v="5. Las cabeceras de los ríos Ajaju y Macaya, el caño Huitoto en la cuenca media del río Yarí y cabeceras de los ríos Metá y Mirití, como áreas en las que existen indicios de presencia de grupos indígenas que hacen parte de Pueblos Indígenas en Aislamiento, posiblemente de las familias lingüísticas Uitoto, Carib y Arawak."/>
  </r>
  <r>
    <s v="Plan de manejo Aprobado. Datos Actualizados en 2019"/>
    <x v="0"/>
    <x v="6"/>
    <m/>
    <s v="6. Las redes de salados que se relacionan con parte del hábitat de especies de fauna que son demandadas por comunidades locales para suplir necesidades de su dieta, y para los cuales existen sistemas regulatorios propios de las comunidades indígenas presentes en este territorio que posibilitan su conservación."/>
  </r>
  <r>
    <s v="Plan de manejo Aprobado. Datos Actualizados en 2019"/>
    <x v="0"/>
    <x v="6"/>
    <m/>
    <s v="7. Las cuencas alta y media del río Apaporis, el caño Cuñaré de la cuenca del río Mesay, la cuenca baja del río Yarí y la cuenca baja del río Yavilla, por su oferta de recursos para las comunidades locales asentadas en la zona de influencia del área protegida, especialmente: el recurso pesquero de consumo local, especies en riesgo como los grandes bagres, y especies de la familia Crocodylidae."/>
  </r>
  <r>
    <s v="Plan de manejo Aprobado. Datos Actualizados en 2019"/>
    <x v="0"/>
    <x v="6"/>
    <m/>
    <s v="8. Intrusiones de pulsos magmáticos asociados a la aparición de sienita nefelínica que corresponden a sitios raros en el paisaje amazónico, unidades de origen ígneo de edad Paleozoica que representaría la última etapa de magmatismo de lo que sería el basamento cristalino del Escudo Guayanés."/>
  </r>
  <r>
    <s v="Plan de manejo Aprobado. Datos Actualizados en 2019"/>
    <x v="0"/>
    <x v="6"/>
    <m/>
    <s v="9. Paisajes de transición entre las provincias biogeográficas Andes – Amazonia – Orinoquia, que incluyen unidades estructurales y denudacionales al suroccidente en la porción de sabanas transicionales naturales del Yarí hacia los bosques amazónicos y, en la región del alto Itilla, en una unidad geológico-morfológica única la región noroccidental amazónica colombiana, “Plateau” en el que se forman las cabeceras del río Itilla y conforma el límite entre las cuencas hidrográficas del Guayabero y el Vaupés."/>
  </r>
  <r>
    <s v="En formulación. Actualizado el 16 octubre 2019"/>
    <x v="0"/>
    <x v="7"/>
    <s v="1. Contribuir a la conservación del arreglo corológico entre ecosistemas subandinos, premontanos y de la planicie amazónica, que garantice la conectividad entre la biota de los Andes y la Amazonía."/>
    <s v="Selva húmeda tropical"/>
  </r>
  <r>
    <s v="En formulación. Actualizado el 16 octubre 2019"/>
    <x v="0"/>
    <x v="7"/>
    <s v="2. Conservar los ecosistemas y comunidades de páramo, selva andina, selva subandina y selva del piedemonte amazónico localizado en el ramal centro-oriental del Sur de los Andes Colombianos."/>
    <s v="Bosque húmedo subandino"/>
  </r>
  <r>
    <s v="En formulación. Actualizado el 16 octubre 2019"/>
    <x v="0"/>
    <x v="7"/>
    <s v="3. Contribuir a la conservación de especies andinas y amazónicas consideradas en categorías de riesgo de extinción o con distribución restringida."/>
    <s v="Bosque húmedo andino"/>
  </r>
  <r>
    <s v="En formulación. Actualizado el 16 octubre 2019"/>
    <x v="0"/>
    <x v="7"/>
    <s v="4. Garantizar la oferta de bienes y servicios ambientales derivados del área, en especial la regulación del recurso hídrico en las áreas aportantes a las cuencas de los ríos Caquetá y Putumayo."/>
    <s v="Cuencas hídricas: Guarapas, Suaza, Mandiyaco, Villalobos, Alto Río Caquetá y Fragua G."/>
  </r>
  <r>
    <s v="En formulación. Actualizado el 16 octubre 2019"/>
    <x v="0"/>
    <x v="7"/>
    <s v="5. Contribuir a la conservación, uso y manejo del patrimonio material e inmaterial necesarios para la preservación de las prácticas culturales de las etnias indígenas que hacen uso tradicional del territorio Auka Wasi en la Serranía de los Churumbelos."/>
    <s v="Plantas medicinales geodiversidad (Cerro Churumbelo)"/>
  </r>
  <r>
    <s v="En formulación. Actualizado el 16 octubre 2019"/>
    <x v="0"/>
    <x v="7"/>
    <m/>
    <m/>
  </r>
  <r>
    <s v="En formulación. Actualizado el 16 octubre 2019"/>
    <x v="0"/>
    <x v="7"/>
    <m/>
    <m/>
  </r>
  <r>
    <s v="REM firmado en 2018. Se actualizan datos el 17 octubre 2019"/>
    <x v="0"/>
    <x v="8"/>
    <s v="1. Proteger los valores materiales e inmateriales de los pueblos indígenas Macuna ((Idejino-Ria–Umua-Jino-Ria), Tanimuka (Yairimajá), Letuama (Wejeñememajá), Cabiyari (Pachakuari), Barazano (Yiba-jino-ria), Yujupmacú (Yujup-macú) y Yauna (Yaurá), asociados a la conservación, uso y manejo del territorio y del área protegida como núcleo central del “Complejo Cultural del Vaupés."/>
    <s v="PIC 1. Los sistemas de conocimientos de los pueblos del bajo Apaporis, sus sistemas regulatorios y pautas para el manejo orientados hacia la integración de las dinámicas socioculturales y naturales y la configuración de sistemas socio ecológicos en el territorio y el Área Protegida."/>
  </r>
  <r>
    <s v="REM firmado en 2018. Se actualizan datos el 17 octubre 2019"/>
    <x v="0"/>
    <x v="8"/>
    <s v="2. Contribuir a la conectividad de los ecosistemas de las cuencas del río Caquetá y del río Negro, garantizando la integridad ecosistémica del área como aporte a la funcionalidad de estas, a los procesos de regulación climática y al sustento de la reproducción social, cultural y económica de los grupos indígenas del área protegida."/>
    <s v="PIC 2. Prácticas tradicionales relacionadas con las territorialidades ancestrales y contemporáneas que influyen en el uso, manejo y la protección del territorio."/>
  </r>
  <r>
    <s v="REM firmado en 2018. Se actualizan datos el 17 octubre 2019"/>
    <x v="0"/>
    <x v="8"/>
    <s v="3. Fortalecer el “Sistema de Sitios Sagrados” y rituales asociados sobre los cuales se soporta el manejo y uso del territorio representando en el área protegida que hacen los grupos indígenas del “Complejo Cultural del Vaupés”."/>
    <s v="PIC 3. Sistema tradicional de chagra que contribuye a la soberanía alimentaria, las prácticas tradicionales y la transmisión del conocimiento de los pueblos indígenas del Yaigojé Apaporis, asociado a la conservación y conformación de los paisajes del Área Protegida."/>
  </r>
  <r>
    <s v="REM firmado en 2018. Se actualizan datos el 17 octubre 2019"/>
    <x v="0"/>
    <x v="8"/>
    <m/>
    <s v="PIC 4.Integridad ecosistémica del Área Protegida que aporta a la conectividad y continuidad de las cuencas del río Caquetá y Negro, a la regulación climática y al soporte del conjunto de relaciones socioculturales y visión macroterritorial de los pueblos del bajo Apaporis."/>
  </r>
  <r>
    <s v="REM firmado en 2018. Se actualizan datos el 17 octubre 2019"/>
    <x v="0"/>
    <x v="8"/>
    <m/>
    <s v="PIC 5.Sistema de sitios sagrados como la base fundamental del manejo territorial en relación con los otros componentes del modelo de manejo cultural de los pueblos del bajo Apaporis, asociados a formaciones bio-geográficas, geológicas, de paisajes, hábitats, especies relevantes y/o únicas que constituyen la integridad del territorio y el Área Protegida."/>
  </r>
  <r>
    <s v="En formulación. Actualizado el 16 octubre 2019"/>
    <x v="0"/>
    <x v="9"/>
    <s v="1. Preservar ecosistemas asociados al Refugio Pleistocénico Imerí- Alto Vaupés, ubicados en la transición entre las sabanas de la Orinoquia y las selvas de la Amazonia y que presentan remanentes del Escudo Guyanés, con el fin de mantener la funcionalidad ecológica, los servicios ecosistémicos y el potencial de endemismos que posee este territorio, en la subregión enmarcada entre la Amazonia Nororiental y la Orinoquia Sur."/>
    <s v="Cuenca alta del río Inirida y sus servicios ecosistémicos"/>
  </r>
  <r>
    <s v="En formulación. Actualizado el 16 octubre 2019"/>
    <x v="0"/>
    <x v="9"/>
    <s v="2. Conservar parte del territorio de uso y de los espacios de valor cultural para la etnías Nukak, Puinave y Curripaco, entre otros, ubicados con el interfluvio Guaviare-Vaupés, que contribuya a la conservación de su cultura material e inmaterial y del patrimonio natural presente en esta región."/>
    <s v="Coberturas boscosas por su importancia en la captura y fijación de carbono a nivel regional, y en la provisión de diversos servicios y bienes para la soberanía de los pueblos indígenas relacionados con la RNN Nukak."/>
  </r>
  <r>
    <s v="En formulación. Actualizado el 16 octubre 2019"/>
    <x v="0"/>
    <x v="9"/>
    <m/>
    <s v="Espaciosdeuso,sussistemasderegulaciónyprácticastradicionalesasociadas,delas comunidades puinave, curripaco y nukak relacionadas con la RNN Nukak."/>
  </r>
  <r>
    <s v="En formulación. Actualizado el 16 octubre 2019"/>
    <x v="0"/>
    <x v="9"/>
    <m/>
    <m/>
  </r>
  <r>
    <s v="En formulación. Actualizado el 16 octubre 2019"/>
    <x v="0"/>
    <x v="9"/>
    <m/>
    <m/>
  </r>
  <r>
    <s v="En formulación. Actualizado el 16 octubre 2019"/>
    <x v="0"/>
    <x v="9"/>
    <m/>
    <m/>
  </r>
  <r>
    <s v="En formulación. Actualizado el 16 octubre 2019"/>
    <x v="0"/>
    <x v="9"/>
    <m/>
    <m/>
  </r>
  <r>
    <s v="En formulación. Actualizado el 16 octubre 2019"/>
    <x v="0"/>
    <x v="10"/>
    <s v="1. Contribuir con la permanencia de las plantas de uso medicinal presentes en el arreglo natural existente en la confluencia del Orobioma Alto Andino, Andino, Subandino y Zonobioma Húmedo Tropical Nariño Putumayo."/>
    <s v="PIC 1. Yagé (Banisteriopsis Caapi), Yagé Uco (Diplotherys cabrerana), Yoco (Paulinia yoco), Tigre (Panthera_x000a_onca), Boa (Boa constrictor), Pantera (Panthera onca) y Guacamaya (Ara spp.) como seres naturales_x000a_que son la conexión entre lo espiritual y lo natural dentro de la espiritualidad en la cultura del Yagé,_x000a_presentes en los bosques húmedos tropicales del SF PMOIA."/>
  </r>
  <r>
    <s v="En formulación. Actualizado el 16 octubre 2019"/>
    <x v="0"/>
    <x v="10"/>
    <s v="2. Garantizar la permanencia de un espacio natural para el desarrollo e implementación de los usos, prácticas, representaciones, expresiones, conocimientos y técnicas propias de la cosmogonía y la medicina tradicional de los indígenas asociados a la Cultura del Yagé (Etnias Kofán, Kametsa, Inga, Siona y Coreguaje), necesarios para su mantenimiento."/>
    <s v="PIC 2. La cordillera donde habitan los Tsampi A´indekw, Thesi A´indekw, seres del agua y otros seres_x000a_espirituales del pueblo Cofan, que son dueños protectores de la naturaleza orientadores y cuidadores_x000a_del conocimiento de la cultura del Yagé, en la que se tiene representación de ecosistemas de Bosque_x000a_Húmedo Tropical, Subandino, Andino, Alto Andino y Paramo, que contribuyen a la conectividad ecosistémica_x000a_andinoamazonica."/>
  </r>
  <r>
    <s v="En formulación. Actualizado el 16 octubre 2019"/>
    <x v="0"/>
    <x v="10"/>
    <s v="3. Aportar al mantenimiento de las relaciones ecológicas entre los ecosistemas andinos y los ecosistemas amazónicos."/>
    <s v="PIC 3. Cuerpos de agua presentes en el interfluvio de los ríos Orito y Guamúez, asociados a coberturas_x000a_naturales al interior del AP, que contribuyen con la regulación, oferta y calidad ídrica en las cuencas de_x000a_estos ríos, relacionados con lugares de importancia cultural asociados al agua como principio de_x000a_integralidad del territorio para los pueblos indígenas y comunidades locales, que además, contribuyen a_x000a_la conectividad ecosistémica y cultural entre andes y amazonia."/>
  </r>
  <r>
    <s v="Plan de manejo Aprobado. Datos Actualizados en 2019"/>
    <x v="1"/>
    <x v="11"/>
    <s v="1. Proteger las formaciones geológicas conocidas como Estoraques,por su particularidad como producto milenario de la erosión y su valor geomorfológico de especial interés, para mantener su biodiversidad asociada y su disfrute como belleza escénica."/>
    <s v="Formaciones geológicas"/>
  </r>
  <r>
    <s v="Plan de manejo Aprobado. Datos Actualizados en 2019"/>
    <x v="1"/>
    <x v="11"/>
    <s v="2. Conservar los ecosistemas de bosque seco subxerofítico y bosque húmedo subhigrofítico del área protegida, para el mantenimiento de la biodiversidad y servicios ecosistémicos asociados, dentro del enclave seco de Ocaña."/>
    <s v="Ecosistemas bosque seco subxerofítico y bosque húmedo subhigrofítico subandino"/>
  </r>
  <r>
    <s v="Plan de manejo Aprobado. Datos Actualizados en 2019"/>
    <x v="1"/>
    <x v="11"/>
    <s v="3. Proteger las microcuencas de la Quebrada La Tenería y La Vaca, afluentes de la subcuenca alta del río Algodonal, como proveedora hídrica para el desarrollo social y cultural de las comunidades de la zona de influencia."/>
    <s v="Microcuencas al interior del Área Protegida, que son afluentes de la subcuenca alta del río Algodonal"/>
  </r>
  <r>
    <s v="Plan de manejo Aprobado. Datos Actualizados en 2019"/>
    <x v="1"/>
    <x v="11"/>
    <m/>
    <s v="Grupo de especies de la familia Myrtaceae al interior del Área Protegida"/>
  </r>
  <r>
    <s v="REM firmadoy plan de manejo versión institucional. Se actualizan datos el 17 octubre 2019"/>
    <x v="1"/>
    <x v="12"/>
    <s v="1. Conservar el bosque denso alto de tierra firme y sus ecosistemas, como hábitat de especies representativas de la región del Catatumbo y como territorio ancestral de la Cultura Barí, contribuyendo a su permanencia y la representatividad de la biodiversidad de la Región Nororiental"/>
    <s v="Bosque alto de tierra firme y sus ecosistemas terrestres:"/>
  </r>
  <r>
    <s v="REM firmadoy plan de manejo versión institucional. Se actualizan datos el 17 octubre 2019"/>
    <x v="1"/>
    <x v="12"/>
    <s v="2. Mantener los servicios ecosistémicos que presta el área protegida a las comunidades del pueblo Barí y a las poblaciones de la Cuenca Baja del Río Catatumbo, para contribuir al desarrollo sostenible de la Región del Catatumbo"/>
    <s v="Tapirus terrestris (Danta)"/>
  </r>
  <r>
    <s v="REM firmadoy plan de manejo versión institucional. Se actualizan datos el 17 octubre 2019"/>
    <x v="1"/>
    <x v="12"/>
    <s v="3. Contribuir al fortalecimiento del uso sostenible, manejo ancestral y sagrado del territorio y de los recursos naturales para la conservación de la cultura, cosmovisión y gobernabilidad del pueblo Barí"/>
    <s v="Tremarctos ornatus (Oso de anteojos)"/>
  </r>
  <r>
    <s v="REM firmadoy plan de manejo versión institucional. Se actualizan datos el 17 octubre 2019"/>
    <x v="1"/>
    <x v="12"/>
    <m/>
    <s v="Crocodylus acutus (Caiman agujo &quot;Canta&quot;)"/>
  </r>
  <r>
    <s v="REM firmadoy plan de manejo versión institucional. Se actualizan datos el 17 octubre 2019"/>
    <x v="1"/>
    <x v="12"/>
    <m/>
    <s v="Valoración cultural como selva sagrada del pueblo Barí."/>
  </r>
  <r>
    <s v="REM firmadoy plan de manejo versión institucional. Se actualizan datos el 17 octubre 2019"/>
    <x v="1"/>
    <x v="12"/>
    <m/>
    <s v="Especies de peces de consumopor las comunidades del Pueblo Barí y los pobladores de la Cuenca Baja del Río Catatumbo."/>
  </r>
  <r>
    <s v="REM firmadoy plan de manejo versión institucional. Se actualizan datos el 17 octubre 2019"/>
    <x v="1"/>
    <x v="12"/>
    <m/>
    <s v="Especies de fauna de consumopor las comunidades del Pueblo Barí y los pobladores de la Cuenca Baja del Río Catatumbo."/>
  </r>
  <r>
    <s v="REM firmadoy plan de manejo versión institucional. Se actualizan datos el 17 octubre 2019"/>
    <x v="1"/>
    <x v="12"/>
    <m/>
    <s v="Oferta hídrica en la Cuenca Baja del Río Catatumbo"/>
  </r>
  <r>
    <s v="REM firmadoy plan de manejo versión institucional. Se actualizan datos el 17 octubre 2019"/>
    <x v="1"/>
    <x v="12"/>
    <m/>
    <s v="Territorio de manejo ancestral cultura del Pueblo Barí."/>
  </r>
  <r>
    <s v="En formulación. Actualizado el 17 octubre 2019"/>
    <x v="1"/>
    <x v="13"/>
    <s v="1. Conservar los ecosistemas de glaciar, páramo, bosque alto andino, bosque sub-andino y selva húmeda, existentes al interior del área protegida para mantener la integridad ecológica y contribuir con los procesos de estructuración ecológica de los Andes Nororientales y la Orinoquía en el escenario actual de cambio global"/>
    <s v="Mosaicos de coberturas naturales de los ecosistemas glaciar, páramo, bosque alto andino, bosque sub-andino y selva húmeda del Parque Nacional Natural El Cocuy"/>
  </r>
  <r>
    <s v="En formulación. Actualizado el 17 octubre 2019"/>
    <x v="1"/>
    <x v="13"/>
    <s v="2. Proteger las poblaciones de especies de fauna y flora silvestres, con énfasis en especies endémicas y/o en cualquier categoría de riesgo a la extinción, como aporte a su permanencia y funcionalidad dentro de la conservación del país."/>
    <s v="Lauráceas con énfasis en: amarillo popito (Ocotea cf. longifolia Kunth); cascarillo (Ocotea cf. cymbarum Kunth) y oreja de mula (Ocotea calophylla Mez)."/>
  </r>
  <r>
    <s v="En formulación. Actualizado el 17 octubre 2019"/>
    <x v="1"/>
    <x v="13"/>
    <s v="3. Conservar las cuencas de los ríos Chicamocha, Casanare y Arauca, al interior del Parque los cuales favorecen el mantenimiento de la diversidad biológica y los servicios asociados: regulación hídrica, regulación climática diversidad genética y cultural para el mejoramiento de la valoración integral por parte de las comunidades de Arauca, Boyacá, Casanare y Santander."/>
    <s v="Espeletias: Espeletia clefii, Espeletia curialensis var. exigua y Espeletia lopezii"/>
  </r>
  <r>
    <s v="En formulación. Actualizado el 17 octubre 2019"/>
    <x v="1"/>
    <x v="13"/>
    <s v="4. Conservar los ecosistemas al interior del Parque que aportan a la provisión de servicios de los cuales depende el pueblo Uwa para el desarrollo de sus actividades y su bienestar."/>
    <s v="Lagarto collarejo: Stenocercus lache"/>
  </r>
  <r>
    <s v="En formulación. Actualizado el 17 octubre 2019"/>
    <x v="1"/>
    <x v="13"/>
    <m/>
    <s v="Quebrada la Cristalina (cuenca del Arauca)."/>
  </r>
  <r>
    <s v="En formulación. Actualizado el 17 octubre 2019"/>
    <x v="1"/>
    <x v="13"/>
    <m/>
    <s v="Río Tame (cuenca del Casanare)."/>
  </r>
  <r>
    <s v="En formulación. Actualizado el 17 octubre 2019"/>
    <x v="1"/>
    <x v="13"/>
    <m/>
    <s v="Ríos Lagunillas, Cóncavo, Cardenillo y Pajarito (cuenca del Chicamocha)."/>
  </r>
  <r>
    <s v="En formulación. Actualizado el 17 octubre 2019"/>
    <x v="1"/>
    <x v="13"/>
    <m/>
    <s v="Las coberturas de los ecosistemas utilizados por el pueblo Uwa, dentro del resguardo Unido en el Parque Nacional Natural El Cocuy para el desarrollo de sus actividades y su bienestar."/>
  </r>
  <r>
    <s v="En formulación. Actualizado el 16 octubre 2019"/>
    <x v="1"/>
    <x v="14"/>
    <s v="1. Conservar los ecosistemas de alta montaña presentes en el PNN Pisba para la sostenibilidad de los procesos ecológicos y su biodiversidad como aporte al funcionamiento del Corredor Oriental de los Andes del Norte."/>
    <s v="Ecosistema de páramo (incluye páramo y subpáramo)"/>
  </r>
  <r>
    <s v="En formulación. Actualizado el 16 octubre 2019"/>
    <x v="1"/>
    <x v="14"/>
    <s v="2. Proteger las cuencas y complejos lacustres que se encuentran en el PNN Pisba, para contribuir con la oferta hídrica regional."/>
    <s v="Ecosistema de bosque altoandino (incluye bosque andino y altoandino)"/>
  </r>
  <r>
    <s v="En formulación. Actualizado el 16 octubre 2019"/>
    <x v="1"/>
    <x v="14"/>
    <m/>
    <s v="Cuenca río Chicamocha - Subcuenca alta río Tirque - Afluentes: quebradas El Soler y Aguablanca."/>
  </r>
  <r>
    <s v="En formulación. Actualizado el 16 octubre 2019"/>
    <x v="1"/>
    <x v="14"/>
    <m/>
    <s v="Cuenca río Cravo Sur – Subcuenca río Cadillal - afluentes: quebradasCulebreada, El Salitre y Los Tintos"/>
  </r>
  <r>
    <s v="En formulación. Actualizado el 16 octubre 2019"/>
    <x v="1"/>
    <x v="14"/>
    <m/>
    <s v="Cuenca río Pauto – Subcuenca río Cañaverales - afluentes: quebradas Granados y Las Lajas."/>
  </r>
  <r>
    <s v="En formulación. Actualizado el 16 octubre 2019"/>
    <x v="1"/>
    <x v="14"/>
    <m/>
    <s v="Lagunas - Complejos Lacustres."/>
  </r>
  <r>
    <s v="En formulación. Actualizado el 16 octubre 2019"/>
    <x v="1"/>
    <x v="14"/>
    <m/>
    <s v="Oso andino (Tremarctos ornatus)"/>
  </r>
  <r>
    <s v="En formulación. Actualizado el 16 octubre 2019"/>
    <x v="1"/>
    <x v="14"/>
    <m/>
    <s v="Especies de frailejones (Subtribu Espeletinae -Asteraceae)"/>
  </r>
  <r>
    <s v="Plan de manejo Aprobado. Datos Actualizados en 2019"/>
    <x v="1"/>
    <x v="15"/>
    <s v="1. Contribuir a la conservación de las zonas de vida del Parque Nacional Natural Serranía de Los Yariguíes, el cual comprende diferentes zonas de vida muy conservadas, definidas en la serranía tales como: Bosque Pluvial Montano (bp-MB), Bosque muy Húmedo Premontano bajo (bmh-PM), Bosque Húmedo Montano Bajo (bh-MB), Bosque Húmedo Premontano (bh-PM), Bosque muy Húmedo Tropical (bmh-T)"/>
    <s v="Bosque Húmedo Alto Andino"/>
  </r>
  <r>
    <s v="Plan de manejo Aprobado. Datos Actualizados en 2019"/>
    <x v="1"/>
    <x v="15"/>
    <s v="2. Conservar las especies prioritarias de flora y fauna, principalmente aquellas que son endémicas o están amenazadas de extinción en los diferentes estados de vulnerabilidad o críticos según la clasificación de UICN"/>
    <s v="Bosque Húmedo Subandino"/>
  </r>
  <r>
    <s v="Plan de manejo Aprobado. Datos Actualizados en 2019"/>
    <x v="1"/>
    <x v="15"/>
    <s v="3. Contribuir a mantener las coberturas vegetales naturales necesarias para regular la oferta hídrica de los innumerables polígonos de recargues de agua que posee la Serranía de Los Yariguíes que alimentan las principales cuencas hidrográficas: Río Suárez, Río Sogamoso, Río Magdalena, Río Carare y subcuencas como el Río Opón, Río Oponcito, Río Cascajales, Río Vergelano, Río Verde, Río Sucio, Río CHucurí y, entre otras, las quebradas como: Aragua, India, Colorada, Putana, Cimera, Santa Rosa, La Cincomil, Chiribití y Pao."/>
    <s v="Selva Húmeda"/>
  </r>
  <r>
    <s v="Plan de manejo Aprobado. Datos Actualizados en 2019"/>
    <x v="1"/>
    <x v="15"/>
    <s v="4. Mantener los vestigios arqueológicos, en parte ya referenciados por el ICN, la riqueza cultural,tanto de las etnias ya desaparecidas como los Yariguíes, Opones y Guanes entre varias otras, que han dejado vestigios tales como cementerios indígenas, ruinas y otros."/>
    <s v="Vegetación de Páramo Alto Andino"/>
  </r>
  <r>
    <s v="Plan de manejo Aprobado. Datos Actualizados en 2019"/>
    <x v="1"/>
    <x v="15"/>
    <m/>
    <s v="Caryodaphnopsis cff burgeri (Panela quemada)"/>
  </r>
  <r>
    <s v="Plan de manejo Aprobado. Datos Actualizados en 2019"/>
    <x v="1"/>
    <x v="15"/>
    <m/>
    <s v="Carapa guianensis (Cedro tagua)"/>
  </r>
  <r>
    <s v="Plan de manejo Aprobado. Datos Actualizados en 2019"/>
    <x v="1"/>
    <x v="15"/>
    <m/>
    <s v="Aniba perutilis (Comino crespo)"/>
  </r>
  <r>
    <s v="Plan de manejo Aprobado. Datos Actualizados en 2019"/>
    <x v="1"/>
    <x v="15"/>
    <m/>
    <s v="Microcuenca Las Cruces"/>
  </r>
  <r>
    <s v="Plan de manejo Aprobado. Datos Actualizados en 2019"/>
    <x v="1"/>
    <x v="15"/>
    <m/>
    <s v="Microcuenca La Cincomil"/>
  </r>
  <r>
    <s v="Plan de manejo Aprobado. Datos Actualizados en 2019"/>
    <x v="1"/>
    <x v="16"/>
    <s v="1. Proteger la vegetación de páramo alto andino, el bosque húmedo andino, bosque húmedo subandino y la selva húmeda presentes en el PNN Tamá, para contribuir con las continuidades ecosistémicas regionales Andes nororientales y Orinoquia en un contexto binacional."/>
    <s v="Páramo"/>
  </r>
  <r>
    <s v="Plan de manejo Aprobado. Datos Actualizados en 2019"/>
    <x v="1"/>
    <x v="16"/>
    <s v="2. Proteger especies de fauna y flora endémicas, en alguna categoría de riesgo de extinción yrepresentativas, para contribuir a la conservación de la biodiversidaddelpaís."/>
    <s v="Bosque húmedo andino"/>
  </r>
  <r>
    <s v="Plan de manejo Aprobado. Datos Actualizados en 2019"/>
    <x v="1"/>
    <x v="16"/>
    <s v="3. Conservar la parte alta de las cuencas de los ríos Táchira y Arauca al interior del Parque para mantener la oferta del recurso hídrico."/>
    <s v="Bosque húmedo subandino"/>
  </r>
  <r>
    <s v="Plan de manejo Aprobado. Datos Actualizados en 2019"/>
    <x v="1"/>
    <x v="16"/>
    <m/>
    <s v="Selva húmeda"/>
  </r>
  <r>
    <s v="Plan de manejo Aprobado. Datos Actualizados en 2019"/>
    <x v="1"/>
    <x v="16"/>
    <m/>
    <s v="Especies de frailejones (Espeletia brassicoidea, Espeletiopsis purpurascens, Libanothamnus divisoriensis, Libanothamnus neriifolius, Libanothamnus tamanus, Tamania chardonii, Ruilopezia cardonae),"/>
  </r>
  <r>
    <s v="Plan de manejo Aprobado. Datos Actualizados en 2019"/>
    <x v="1"/>
    <x v="16"/>
    <m/>
    <s v="Especies maderables de importancia para las comunidades del sector sur (Guarataro: Vitex orinocensisy Trompillo:Guarea guidonia"/>
  </r>
  <r>
    <s v="Plan de manejo Aprobado. Datos Actualizados en 2019"/>
    <x v="1"/>
    <x v="16"/>
    <m/>
    <s v="Oso de anteojos (Tremarctos ornatus)"/>
  </r>
  <r>
    <s v="Plan de manejo Aprobado. Datos Actualizados en 2019"/>
    <x v="1"/>
    <x v="16"/>
    <m/>
    <s v="Paujil copetepiedra (Pauxi pauxi)"/>
  </r>
  <r>
    <s v="Plan de manejo Aprobado. Datos Actualizados en 2019"/>
    <x v="1"/>
    <x v="16"/>
    <m/>
    <s v="Zona de la cuenca alta del río Táchira al interior del Parque."/>
  </r>
  <r>
    <s v="Plan de manejo Aprobado. Datos Actualizados en 2019"/>
    <x v="1"/>
    <x v="17"/>
    <s v="1. Proteger los ecosistemas asociados a las subcuencas altas de los ríos Fonce y Guillermo en jurisdicción del Santuario de Fauna y Flora Guanentá-Alto Río Fonce, para que se favorezca el mantenimiento de la biodiversidad y sus servicios ecosistémicos."/>
    <s v="Cobertura de bosque denso alto de tierra firme (bosqueandino)"/>
  </r>
  <r>
    <s v="Plan de manejo Aprobado. Datos Actualizados en 2019"/>
    <x v="1"/>
    <x v="17"/>
    <m/>
    <s v="Cobertura de arbustales (bosque alto andino)"/>
  </r>
  <r>
    <s v="Plan de manejo Aprobado. Datos Actualizados en 2019"/>
    <x v="1"/>
    <x v="17"/>
    <m/>
    <s v="Cobertura de herbazales (páramo)"/>
  </r>
  <r>
    <s v="Plan de manejo Aprobado. Datos Actualizados en 2019"/>
    <x v="1"/>
    <x v="17"/>
    <m/>
    <s v="Recurso hídrico asociado a la parte alta de la subcuenca del río Negro"/>
  </r>
  <r>
    <s v="Plan de manejo Aprobado. Datos Actualizados en 2019"/>
    <x v="1"/>
    <x v="17"/>
    <m/>
    <s v="Quercus humboldtii (roble)"/>
  </r>
  <r>
    <s v="Plan de manejo Aprobado. Datos Actualizados en 2019"/>
    <x v="1"/>
    <x v="17"/>
    <m/>
    <s v="Polylepis quadrijuga (coloradito)"/>
  </r>
  <r>
    <s v="Plan de manejo Aprobado. Datos Actualizados en 2019"/>
    <x v="1"/>
    <x v="17"/>
    <m/>
    <s v="Especies de la Subtribu Espeletiinae (frailejones)"/>
  </r>
  <r>
    <s v="Plan de manejo Aprobado. Datos Actualizados en 2019"/>
    <x v="1"/>
    <x v="17"/>
    <m/>
    <s v="Atelopus mittermeieri (sapo arlequín)"/>
  </r>
  <r>
    <s v="Plan de manejo Aprobado. Datos Actualizados en 2019"/>
    <x v="1"/>
    <x v="17"/>
    <m/>
    <s v="Tremarctos ornatus (oso andino)"/>
  </r>
  <r>
    <s v="Plan de manejo Aprobado. Datos Actualizados en 2019"/>
    <x v="1"/>
    <x v="18"/>
    <s v="1. Conservar muestras representativas de los ecosistemas de páramo, humedales, bosque andino y ecosistema subxerofítico degradado del Santuario de Fauna y Flora Iguaque para mantenersu biodiversidad asociada y favorecer la conectividad subregional."/>
    <s v="Ecosistema de páramo (páramo propiamente dicho y Subpáramo)"/>
  </r>
  <r>
    <s v="Plan de manejo Aprobado. Datos Actualizados en 2019"/>
    <x v="1"/>
    <x v="18"/>
    <s v="2. Conservar los ecosistemas asociados a las microcuencas de los ríos:Iguaque, la Colorada, el Roble, Campo Hermoso, Pomeca, Samacá y Leyva, al interior del SFF Iguaque, para aportar a la provisióndeservicios ecosistémicos relacionados con la regulación hidrológica y climática, en los municipios del área de influencia."/>
    <s v="Bosque andino"/>
  </r>
  <r>
    <s v="Plan de manejo Aprobado. Datos Actualizados en 2019"/>
    <x v="1"/>
    <x v="18"/>
    <s v="3. Conservar los complejos lagunares asociados a la cultura Muisca, presentes en el Santuario, por la importancia histórica y cultural que ellos representan."/>
    <s v="Ecosistema subxerofítico degradado"/>
  </r>
  <r>
    <s v="Plan de manejo Aprobado. Datos Actualizados en 2019"/>
    <x v="1"/>
    <x v="18"/>
    <m/>
    <s v="Grupo de frailejones (subtribu Espeletiinae, familia Asteracea)"/>
  </r>
  <r>
    <s v="Plan de manejo Aprobado. Datos Actualizados en 2019"/>
    <x v="1"/>
    <x v="18"/>
    <m/>
    <s v="Venados (Odocoileus virginianus goudotii y Mazama Rufina)"/>
  </r>
  <r>
    <s v="Plan de manejo Aprobado. Datos Actualizados en 2019"/>
    <x v="1"/>
    <x v="18"/>
    <m/>
    <s v="Pava (Penelope montagnii)"/>
  </r>
  <r>
    <s v="Plan de manejo Aprobado. Datos Actualizados en 2019"/>
    <x v="1"/>
    <x v="18"/>
    <m/>
    <s v="Humedales Ojo de Agua, Cazadero y San Pedro"/>
  </r>
  <r>
    <s v="Plan de manejo Aprobado. Datos Actualizados en 2019"/>
    <x v="1"/>
    <x v="18"/>
    <m/>
    <s v="Recurso hídrico, asociado a las microcuencas: Iguaque y La Colorada,al interior del Santuario"/>
  </r>
  <r>
    <s v="Plan de manejo Aprobado. Datos Actualizados en 2019"/>
    <x v="1"/>
    <x v="18"/>
    <m/>
    <s v="Laguna de Iguaque"/>
  </r>
  <r>
    <s v="Plan de manejo en formulación. Actualizado 2019"/>
    <x v="2"/>
    <x v="19"/>
    <s v="1. Conservar los ecosistemas estratégicos de páramo y bosque andino, localizados en el Parque Nacional Natural, para contribuir con la conectividad y continuidad de los ecosistemas y la supervivencia de las especies asociadas, en la Cordillera Central del flanco orientaly occidentalalsur de los andes."/>
    <s v="Ecosistemas de Páramo ybosque andino (subandino y altoandino)"/>
  </r>
  <r>
    <s v="Plan de manejo en formulación. Actualizado 2019"/>
    <x v="2"/>
    <x v="19"/>
    <s v="2. Proteger las partes altas de las microcuencas de los ríos Resinas, Tajumbina, La Palma, rio Mayo y Sambingo (Cuenca Patía); ríos Chunchullo y Platayaco (Cuenca Caquetá) y los cuerpos lagunares al interior del área protegida, para el aprovisionamiento hídrico esencial del consumo humano y del desarrollo regional como parte de la reserva de la Biosfera del Cinturón Andino."/>
    <s v="Tremarctos ornatus(oso de anteojos)"/>
  </r>
  <r>
    <s v="Plan de manejo en formulación. Actualizado 2019"/>
    <x v="2"/>
    <x v="19"/>
    <s v="3. Contribuir a la conservación de valores paisajísticos como los volcanes Doña Juana, Ánimas y Petacas y los humedales del área protegida para la valoración de los referentes culturales de las comunidades humanas asentadas en el área de influencia del Parque Nacional Natural Complejo Volcánico Doña Juana Cascabel."/>
    <s v="Panthera onca(Jaguar)"/>
  </r>
  <r>
    <s v="Plan de manejo en formulación. Actualizado 2019"/>
    <x v="2"/>
    <x v="19"/>
    <m/>
    <s v="Ensamblaje de aves"/>
  </r>
  <r>
    <s v="Plan de manejo en formulación. Actualizado 2019"/>
    <x v="2"/>
    <x v="19"/>
    <m/>
    <s v="Microcuencas"/>
  </r>
  <r>
    <s v="Plan de manejo en formulación. Actualizado 2019"/>
    <x v="2"/>
    <x v="19"/>
    <m/>
    <s v="Asociaciones vegetales endémicas y representativas de páramo"/>
  </r>
  <r>
    <s v="Plan de manejo en formulación. Actualizado 2019"/>
    <x v="2"/>
    <x v="19"/>
    <m/>
    <s v="Referentes naturales asociados a las expresiones culturales: volcanes Doña Juana, Ánimas, Petacas yhumedales."/>
  </r>
  <r>
    <s v="Plan de manejo en formulación. Actualizado 2019"/>
    <x v="2"/>
    <x v="19"/>
    <m/>
    <s v="Plantas medicinales"/>
  </r>
  <r>
    <s v="Plan de manejo en formulación. Actualizado 2019"/>
    <x v="2"/>
    <x v="19"/>
    <m/>
    <s v="Cuerpos lagunares asociados a los humedales."/>
  </r>
  <r>
    <s v="Plan de manejo en formulación. Actualizado 2019"/>
    <x v="2"/>
    <x v="19"/>
    <m/>
    <m/>
  </r>
  <r>
    <s v="En formulación. Actualizado el 16 octubre 2019"/>
    <x v="2"/>
    <x v="20"/>
    <s v="1. Coadyuvar a la conservación del guácharo (Steatornis caripensis), a través de la protección de las cuevas formadas por el Río Suaza como sitio de reproducción de esta especie."/>
    <s v="Oso de anteojos (Tremarctos ornatus)"/>
  </r>
  <r>
    <s v="En formulación. Actualizado el 16 octubre 2019"/>
    <x v="2"/>
    <x v="20"/>
    <s v="2. Proteger muestras de los orobiomas de bosque subandino, andino y paramo de la coordillera oriental y de la fauna y flora asociada en un sector al sur de la confluencia Andino Amazonica,_x000a_que garanticen el mantenimiento de los procesos evolutivos y ecologicos, asi como la oferta de bienes y servicios ambientales."/>
    <s v="Guácharo (Steatornis caripensis)"/>
  </r>
  <r>
    <s v="En formulación. Actualizado el 16 octubre 2019"/>
    <x v="2"/>
    <x v="20"/>
    <s v="3. Conservar las partes altas de las cuencas de los ríos Suaza y Fragua Grande en el área protegida, con el fin de coadyuvar a la regulación de la oferta de recurso hidrico en la zona de influencia del PNN Cueva de los Guacharos."/>
    <s v="Roble negro (Colombobalanus excelsa)"/>
  </r>
  <r>
    <s v="En formulación. Actualizado el 16 octubre 2019"/>
    <x v="2"/>
    <x v="20"/>
    <s v="4. Conservar las cuevas de las formaciones calcáreas existentes y los escenarios paisajísticos de la cuenca alta del río Suaza."/>
    <s v="Roble común o blanco (Quercus humboldtii)"/>
  </r>
  <r>
    <s v="En formulación. Actualizado el 16 octubre 2019"/>
    <x v="2"/>
    <x v="20"/>
    <m/>
    <s v="Cobre (Magnolia colombiana)"/>
  </r>
  <r>
    <s v="En formulación. Actualizado el 16 octubre 2019"/>
    <x v="2"/>
    <x v="20"/>
    <m/>
    <s v="Laurel comino (Aniba perutilis)"/>
  </r>
  <r>
    <s v="En formulación. Actualizado el 16 octubre 2019"/>
    <x v="2"/>
    <x v="20"/>
    <m/>
    <s v="Cedro negro (Juglans neotropica)"/>
  </r>
  <r>
    <s v="En formulación. Actualizado el 16 octubre 2019"/>
    <x v="2"/>
    <x v="20"/>
    <m/>
    <s v="Bosque Subandino"/>
  </r>
  <r>
    <s v="En formulación. Actualizado el 16 octubre 2019"/>
    <x v="2"/>
    <x v="20"/>
    <m/>
    <s v="Bosque Andino"/>
  </r>
  <r>
    <s v="En formulación. Actualizado el 16 octubre 2019"/>
    <x v="2"/>
    <x v="20"/>
    <m/>
    <s v="Subpáramo"/>
  </r>
  <r>
    <s v="En formulación. Actualizado el 16 octubre 2019"/>
    <x v="2"/>
    <x v="20"/>
    <m/>
    <s v="Recurso hídrico superficial asociado alrío Suaza"/>
  </r>
  <r>
    <s v="En formulación. Actualizado el 16 octubre 2019"/>
    <x v="2"/>
    <x v="20"/>
    <m/>
    <s v="Formaciones calcáreas de la cueva del Indio"/>
  </r>
  <r>
    <s v="Plan de formulación. Actualizado el 15 octubre 2019"/>
    <x v="2"/>
    <x v="21"/>
    <s v="1. Proteger los ecosistemas de páramo y bosques andinos al interior del Parque Nacional Natural Las Hermosas, contribuyendo a la conectividad ecosistémica entre las regiones del Macizo Colombiano y los Andes Centrales que permita la conservación de especies de fauna y flora características de estos ecosistemas."/>
    <s v="Bosque subandino"/>
  </r>
  <r>
    <s v="Plan de formulación. Actualizado el 15 octubre 2019"/>
    <x v="2"/>
    <x v="21"/>
    <s v="2. Conservar los nacimientos de agua y el complejo lagunar característicos del PNN Las Hermosas, para la provisión de servicios ecosistémicos como aporte a la sostenibilidad ambiental del Valle del Cauca y el Tolima."/>
    <s v="Bosque altoandino"/>
  </r>
  <r>
    <s v="Plan de formulación. Actualizado el 15 octubre 2019"/>
    <x v="2"/>
    <x v="21"/>
    <m/>
    <s v="Páramo"/>
  </r>
  <r>
    <s v="Plan de formulación. Actualizado el 15 octubre 2019"/>
    <x v="2"/>
    <x v="21"/>
    <m/>
    <s v="Humedales altoandinospriorizados"/>
  </r>
  <r>
    <s v="Plan de formulación. Actualizado el 15 octubre 2019"/>
    <x v="2"/>
    <x v="21"/>
    <m/>
    <s v="Oxyura jamaicensis (Pato andino)"/>
  </r>
  <r>
    <s v="Plan de formulación. Actualizado el 15 octubre 2019"/>
    <x v="2"/>
    <x v="21"/>
    <m/>
    <s v="Periquito de los nevados (Bolborhynchus ferrugineifrons)"/>
  </r>
  <r>
    <s v="Plan de formulación. Actualizado el 15 octubre 2019"/>
    <x v="2"/>
    <x v="21"/>
    <m/>
    <s v="Tremarctos ornatus (Oso andino)"/>
  </r>
  <r>
    <s v="Plan de formulación. Actualizado el 15 octubre 2019"/>
    <x v="2"/>
    <x v="21"/>
    <m/>
    <s v="Tapirus pinchaque (Danta de montaña)"/>
  </r>
  <r>
    <s v="Plan de formulación. Actualizado el 15 octubre 2019"/>
    <x v="2"/>
    <x v="21"/>
    <m/>
    <s v="Podocarpus oleifolius (Pino chaquiro),"/>
  </r>
  <r>
    <s v="Plan de formulación. Actualizado el 15 octubre 2019"/>
    <x v="2"/>
    <x v="21"/>
    <m/>
    <s v="Passiflora tenerifensis (Passiflora de Tenerife)"/>
  </r>
  <r>
    <s v="Plan de formulación. Actualizado el 15 octubre 2019"/>
    <x v="2"/>
    <x v="21"/>
    <m/>
    <s v="Espeletia hartwegiana (Frailejón)"/>
  </r>
  <r>
    <s v="Plan de formulación. Actualizado el 15 octubre 2019"/>
    <x v="2"/>
    <x v="21"/>
    <m/>
    <s v="Juglans neotropica"/>
  </r>
  <r>
    <s v="Protocolizado. Actualizado el 17 octubre 2019"/>
    <x v="2"/>
    <x v="22"/>
    <s v="1. Conservar las muestras de ecosistemas y sus especies asociadas de Bosque Basal, Bosque Subandino, Bosque Andino y Páramo, contenidos en el PNN Las Orquídeas para mantener una continuidad entre las tierras bajas y las tierras altas, la conectividad entre el Choco biográfico y los Andes y la prestación de servicios ecosistémicos."/>
    <s v="Bosque basal"/>
  </r>
  <r>
    <s v="Protocolizado. Actualizado el 17 octubre 2019"/>
    <x v="2"/>
    <x v="22"/>
    <s v="2. Proteger las partes de las cuencas que están al interior del PNN Las Orquídeas, de los Ríos Herradura, Carauta, Jengamecodá (compuesto por los ríos Venados y Calles), San Mateo, Chaquenodá y Quiparadó, para el mantenimiento de la prestación de servicios ecosistémicos con énfasis en el recurso hídrico, fundamentales para conservar todas las formas de vida y a su vez el desarrollo socio-económico de las regiones centro y suroccidente de Antioquia y Atrato medio."/>
    <s v="Bosque Subandino"/>
  </r>
  <r>
    <s v="Protocolizado. Actualizado el 17 octubre 2019"/>
    <x v="2"/>
    <x v="22"/>
    <s v="3. Conservar y proteger las especies de la familia Orchidaceae y otros grupos de interés biológico y cultural, presentes en el Parque, debido a su diversidad y endemismos locales y regionales, a su valor carismático y emblemático, y a la función indicadora de estados de conservación de los ecosistemas en que se encuentran presentes."/>
    <s v="Bosque Andino"/>
  </r>
  <r>
    <s v="Protocolizado. Actualizado el 17 octubre 2019"/>
    <x v="2"/>
    <x v="22"/>
    <s v="4. Conservar y proteger los ecosistemas asociados a los sitios sagrados dentro del área protegida, como parte constitutiva del territorio indígena de las comunidades Embera Eyabida (Katío) de los resguardos Valle de Pérdidas y Chaquenodá, para la garantía de la pervivencia de la etnia, su cultura y la sabiduría ancestral."/>
    <s v="Páramo"/>
  </r>
  <r>
    <s v="Protocolizado. Actualizado el 17 octubre 2019"/>
    <x v="2"/>
    <x v="22"/>
    <m/>
    <s v="Tremarctos ornatus (Oso de anteojos)"/>
  </r>
  <r>
    <s v="Protocolizado. Actualizado el 17 octubre 2019"/>
    <x v="2"/>
    <x v="22"/>
    <m/>
    <s v="Ateles fusciceps rufiventris_x000a_(Mono araña negro)"/>
  </r>
  <r>
    <s v="Protocolizado. Actualizado el 17 octubre 2019"/>
    <x v="2"/>
    <x v="22"/>
    <m/>
    <s v="Mazama zetta_x000a_(Venado soche)"/>
  </r>
  <r>
    <s v="Protocolizado. Actualizado el 17 octubre 2019"/>
    <x v="2"/>
    <x v="22"/>
    <m/>
    <s v="Henicorhina negreti_x000a_(Cucarachero de Munchique)"/>
  </r>
  <r>
    <s v="Protocolizado. Actualizado el 17 octubre 2019"/>
    <x v="2"/>
    <x v="22"/>
    <m/>
    <s v="Zamia wallisii"/>
  </r>
  <r>
    <s v="Protocolizado. Actualizado el 17 octubre 2019"/>
    <x v="2"/>
    <x v="22"/>
    <m/>
    <s v="Magnolia lenticellata (Almanegra)"/>
  </r>
  <r>
    <s v="Protocolizado. Actualizado el 17 octubre 2019"/>
    <x v="2"/>
    <x v="22"/>
    <m/>
    <m/>
  </r>
  <r>
    <s v="Protocolizado. Actualizado el 17 octubre 2019"/>
    <x v="2"/>
    <x v="22"/>
    <m/>
    <m/>
  </r>
  <r>
    <s v="Plan de manejo en formulación. Actualizado el 15 octubre 2019"/>
    <x v="2"/>
    <x v="23"/>
    <s v="1. Conservar áreas representatias de los ecositemas de páramo, subpáramo, bosuqe altoandino y andino como parte funcional de los corredores Andes Centrales y Huila-Puracé."/>
    <s v="Oso de anteojos (Tremarctos ornatus)"/>
  </r>
  <r>
    <s v="Plan de manejo en formulación. Actualizado el 15 octubre 2019"/>
    <x v="2"/>
    <x v="23"/>
    <s v="2. Mantener condiciones ecosistémicas que favorezcan la viabilidad de especies de fauna y flora, con énfasis en endémicas y amenazadas, procurando la continuidad de los procesos evolutivos en el distrito biogeográfico del cinturón andino."/>
    <s v="Danta de montaña (Tapirus pinchaque)"/>
  </r>
  <r>
    <s v="Plan de manejo en formulación. Actualizado el 15 octubre 2019"/>
    <x v="2"/>
    <x v="23"/>
    <s v="3. Contribuir con el pueblo Nasa en la preservación de sus valores culturales asociados tradicionalmente a los valores naturales del Parque Nevado del Huila."/>
    <s v="Lagunas sagradas y ríos (recurso hídrico: Lagunas de alta montaña, ríos:_x000a_Palo, Páez, Simbola, Saldaña, Ata, Yaguara, Siquila, Negro)"/>
  </r>
  <r>
    <s v="Plan de manejo en formulación. Actualizado el 15 octubre 2019"/>
    <x v="2"/>
    <x v="23"/>
    <s v="4. Mantener la oferta hídrica de las cuencas, dentro del área protegida, de los ríos Palo, Saldaña, Iquira y Bache, contribuyendo a la conservación de los procesos hidrogeobiológicos de las regiones de influencia del Parque: Tolima Grande- Alto Magdalena, Alto Cauca y valle geográfico del Río Cauca."/>
    <m/>
  </r>
  <r>
    <s v="Plan de manejo en formulación. Actualizado el 15 octubre 2019"/>
    <x v="2"/>
    <x v="23"/>
    <m/>
    <m/>
  </r>
  <r>
    <s v="Plan de manejo en formulación. Actualizado el 15 octubre 2019"/>
    <x v="2"/>
    <x v="23"/>
    <m/>
    <m/>
  </r>
  <r>
    <s v="Plan de manejo en formulación. Actualizado el 15 octubre 2019"/>
    <x v="2"/>
    <x v="23"/>
    <m/>
    <m/>
  </r>
  <r>
    <s v="Plan de manejo en formulación. Actualizado el 15 octubre 2019"/>
    <x v="2"/>
    <x v="23"/>
    <m/>
    <m/>
  </r>
  <r>
    <s v="Plan de manejo en formulación. Actualizado el 15 octubre 2019"/>
    <x v="2"/>
    <x v="23"/>
    <m/>
    <m/>
  </r>
  <r>
    <s v="Plan de manejo en formulación. Actualizado el 15 octubre 2019"/>
    <x v="2"/>
    <x v="23"/>
    <m/>
    <m/>
  </r>
  <r>
    <s v="Plan de manejo en formulación. Actualizado el 15 octubre 2019"/>
    <x v="2"/>
    <x v="23"/>
    <m/>
    <m/>
  </r>
  <r>
    <s v="Plan de manejo Aprobado. Datos Actualizados en 2019"/>
    <x v="2"/>
    <x v="24"/>
    <s v="1. Mantener las dinámicas naturales de áreas representativas de los ecosistemas de páramos y bosques alto andinos del sistema centro andino colombiano, en el marco de la conservación la diversidad ecológica, recursos genéticos y los valores culturales asociados."/>
    <s v="Páramo"/>
  </r>
  <r>
    <s v="Plan de manejo Aprobado. Datos Actualizados en 2019"/>
    <x v="2"/>
    <x v="24"/>
    <s v="2. Conservar poblaciones de fauna y flora endémicas y amenazadas de extinción, asociadas a los ecosistemas del Parque, con el fin de mantener la biodiversidad del sistema centro andino colombiano representado en el área protegida."/>
    <s v="Humedales altoandinos"/>
  </r>
  <r>
    <s v="Plan de manejo Aprobado. Datos Actualizados en 2019"/>
    <x v="2"/>
    <x v="24"/>
    <s v="3. Proteger las cuencas altas de los ríos Chinchiná, Gualí, Lagunillas, Recio, Totare, Combeima, Quindío, Otún y Campoalegre, con sus afluentes, en jurisdicción del área protegida, manteniendo su función de regulación y aprovisionamiento de recurso hídrico y climático para la región."/>
    <s v="Bosque altoandino"/>
  </r>
  <r>
    <s v="Plan de manejo Aprobado. Datos Actualizados en 2019"/>
    <x v="2"/>
    <x v="24"/>
    <s v="4. Generar estrategias de manejo adaptativo de las unidades de origen glacial y volcánico como escenarios de gran espectacularidad paisajísticae importancia ecológica que encierran el complejo volcánico Cerro Bravo – Cerro Machín."/>
    <s v="Polylepis sericea(Siete cueros)"/>
  </r>
  <r>
    <s v="Plan de manejo Aprobado. Datos Actualizados en 2019"/>
    <x v="2"/>
    <x v="24"/>
    <m/>
    <s v="Bolborhynchus ferrugineifrons (Periquito de los Nevados)"/>
  </r>
  <r>
    <s v="Plan de manejo Aprobado. Datos Actualizados en 2019"/>
    <x v="2"/>
    <x v="24"/>
    <m/>
    <s v="Oxyura jamaicensis(Pato Andino)"/>
  </r>
  <r>
    <s v="Plan de manejo Aprobado. Datos Actualizados en 2019"/>
    <x v="2"/>
    <x v="24"/>
    <m/>
    <s v="Ceroxylon quindiuensis (Palma de cera)"/>
  </r>
  <r>
    <s v="Plan de manejo Aprobado. Datos Actualizados en 2019"/>
    <x v="2"/>
    <x v="24"/>
    <m/>
    <s v="Cuenca alta del río Chinchiná"/>
  </r>
  <r>
    <s v="Plan de manejo Aprobado. Datos Actualizados en 2019"/>
    <x v="2"/>
    <x v="24"/>
    <m/>
    <s v="Cuenca alta del río Otún"/>
  </r>
  <r>
    <s v="Plan de manejo Aprobado. Datos Actualizados en 2019"/>
    <x v="2"/>
    <x v="24"/>
    <m/>
    <s v="Cuenca alta del río Quindío"/>
  </r>
  <r>
    <s v="Plan de manejo Aprobado. Datos Actualizados en 2019"/>
    <x v="2"/>
    <x v="24"/>
    <m/>
    <s v="Cuenca alta del río Combeima"/>
  </r>
  <r>
    <s v="Plan de manejo Aprobado. Datos Actualizados en 2019"/>
    <x v="2"/>
    <x v="24"/>
    <m/>
    <s v="Volcán Nevado del Ruíz, Santa Isabel y Tolima"/>
  </r>
  <r>
    <s v="Plan de manejo en formulación. Actualizado el 16 otubre 2019"/>
    <x v="2"/>
    <x v="25"/>
    <s v="1. Proteger una muestra representativa del orobioma andino de la Cordillera Central, y las especies de fauna y flora asociadas, por su importancia ecológica y su oferta de bienes y servicios ambientales."/>
    <s v="Ecosistemas:altoandino. andino ypáramo"/>
  </r>
  <r>
    <s v="Plan de manejo en formulación. Actualizado el 16 otubre 2019"/>
    <x v="2"/>
    <x v="25"/>
    <s v="2. Protegerla principal estrellahidrográfica del macizo colombiano conformada por las partes altas de las cuencas de los ríos Magdalena, Cauca y Caquetá"/>
    <s v="Ríos: Magdalena, Caquetá, Cusiyaco, Vedón y Cauca"/>
  </r>
  <r>
    <s v="Plan de manejo en formulación. Actualizado el 16 otubre 2019"/>
    <x v="2"/>
    <x v="25"/>
    <s v="3. Conservar los vestigios arqueológicos, sitios de interés histórico y cultural, y los sitios sagrados presentes en el área protegida, asociados a la cosmovisión de las etnias indígenas y tradiciones de las comunidades campesinas, asentadas en las zonas aledañas al PNN Puracé."/>
    <s v="Lagunas: La Magdalena, Cusiyaco, Buey, Andulvio, Complejo lagunar Sánchez"/>
  </r>
  <r>
    <s v="Plan de manejo en formulación. Actualizado el 16 otubre 2019"/>
    <x v="2"/>
    <x v="25"/>
    <m/>
    <s v="Especies: oso y danta"/>
  </r>
  <r>
    <s v="Plan de manejo en formulación. Actualizado el 16 otubre 2019"/>
    <x v="2"/>
    <x v="25"/>
    <m/>
    <m/>
  </r>
  <r>
    <s v="Plan de manejo en formulación. Actualizado el 16 otubre 2019"/>
    <x v="2"/>
    <x v="25"/>
    <m/>
    <m/>
  </r>
  <r>
    <s v="Plan de manejo en formulación. Actualizado el 16 otubre 2019"/>
    <x v="2"/>
    <x v="25"/>
    <m/>
    <m/>
  </r>
  <r>
    <s v="Plan de manejo en formulación. Actualizado el 16 otubre 2019"/>
    <x v="2"/>
    <x v="25"/>
    <m/>
    <m/>
  </r>
  <r>
    <s v="Plan de manejo en formulación. Actualizado el 16 otubre 2019"/>
    <x v="2"/>
    <x v="25"/>
    <m/>
    <m/>
  </r>
  <r>
    <s v="Plan de manejo en formulación. Actualizado el 16 otubre 2019"/>
    <x v="2"/>
    <x v="25"/>
    <m/>
    <m/>
  </r>
  <r>
    <s v="En formulación. Actualizado el 16 octubre 2019"/>
    <x v="2"/>
    <x v="26"/>
    <s v="1. Conservar los ecosistemas dentro del gradiente de las zonas de vida (Transición) identificadas en la Selva de Florencia, tales como: Bosque muy húmedo premontano (bmh-PM), Bosque Muy_x000a_Húmedo Montano bajo (Bmh-MB), Bosque Pluvial Premontano (bp-PM) y Bosque Pluvial Montano bajo (bp-MB)."/>
    <s v="Bosque Húmedo Subandino"/>
  </r>
  <r>
    <s v="En formulación. Actualizado el 16 octubre 2019"/>
    <x v="2"/>
    <x v="26"/>
    <s v="2. Mantener el hábitat de especies con marcado endemismo y amenazadas de extinción, tales como: Las “ranas de cristal” (Dendrobates sp.), “rana de lluvia camuflada” (Pristimantis fetosus), el “mono titi” (Saguinus leucopus), Palma (Wettinia sp.)."/>
    <s v="Bosque Húmedo Altoandino"/>
  </r>
  <r>
    <s v="En formulación. Actualizado el 16 octubre 2019"/>
    <x v="2"/>
    <x v="26"/>
    <s v="3. Mantener las coberturas necesarias para regular la oferta hídrica de las cuencas hidrográficas (principales): San Antonio, Hondo, Moro y Tenerife."/>
    <s v="Ateles hybridus brunneus"/>
  </r>
  <r>
    <s v="En formulación. Actualizado el 16 octubre 2019"/>
    <x v="2"/>
    <x v="26"/>
    <m/>
    <s v="Saguinus leucopus(Tití gris)"/>
  </r>
  <r>
    <s v="En formulación. Actualizado el 16 octubre 2019"/>
    <x v="2"/>
    <x v="26"/>
    <m/>
    <s v="Cuniculos paca (Guagua venada)"/>
  </r>
  <r>
    <s v="En formulación. Actualizado el 16 octubre 2019"/>
    <x v="2"/>
    <x v="26"/>
    <m/>
    <s v="Aburria aburri (Pava negra o gurría)"/>
  </r>
  <r>
    <s v="En formulación. Actualizado el 16 octubre 2019"/>
    <x v="2"/>
    <x v="26"/>
    <m/>
    <s v="El recurso hidrico (Cuenca Samaná Sur. Subcuencas: Hondo, Rica y Dulce; Cuenca La Miel. Subcuencas: Tenerife, San Antonio, Moro"/>
  </r>
  <r>
    <s v="En formulación. Actualizado el 16 octubre 2019"/>
    <x v="2"/>
    <x v="26"/>
    <m/>
    <m/>
  </r>
  <r>
    <s v="En formulación. Actualizado el 16 octubre 2019"/>
    <x v="2"/>
    <x v="26"/>
    <m/>
    <m/>
  </r>
  <r>
    <s v="En formulación. Actualizado el 16 octubre 2019"/>
    <x v="2"/>
    <x v="26"/>
    <m/>
    <m/>
  </r>
  <r>
    <s v="En formulación. Actualizado el 16 octubre 2019"/>
    <x v="2"/>
    <x v="26"/>
    <m/>
    <m/>
  </r>
  <r>
    <s v="En formulación. Actualizado el 16 octubre 2019"/>
    <x v="2"/>
    <x v="26"/>
    <m/>
    <m/>
  </r>
  <r>
    <s v="En formulación. Actualizado el 16 octubre 2019"/>
    <x v="2"/>
    <x v="26"/>
    <m/>
    <m/>
  </r>
  <r>
    <s v="En formulación. Actualizado el 16 octubre 2019"/>
    <x v="2"/>
    <x v="26"/>
    <m/>
    <m/>
  </r>
  <r>
    <s v="En formulación. Actualizado el 16 octubre 2019"/>
    <x v="2"/>
    <x v="26"/>
    <m/>
    <m/>
  </r>
  <r>
    <s v="En formulación. Actualizado el 16 octubre 2019"/>
    <x v="2"/>
    <x v="26"/>
    <m/>
    <m/>
  </r>
  <r>
    <s v="En formulación. Actualizado el 16 octubre 2019"/>
    <x v="2"/>
    <x v="26"/>
    <m/>
    <m/>
  </r>
  <r>
    <s v="En formulación. Actualizado el 16 octubre 2019"/>
    <x v="2"/>
    <x v="26"/>
    <m/>
    <m/>
  </r>
  <r>
    <s v="En formulación. Actualizado el 16 octubre 2019"/>
    <x v="2"/>
    <x v="26"/>
    <m/>
    <m/>
  </r>
  <r>
    <s v="En formulación. Actualizado el 16 octubre 2019"/>
    <x v="2"/>
    <x v="26"/>
    <m/>
    <m/>
  </r>
  <r>
    <s v="En formulación. Actualizado el 16 octubre 2019"/>
    <x v="2"/>
    <x v="27"/>
    <s v="1. Conservar los orobiomas de páramo, orobioma altoandino y orobioma bajo andino del Parque Nacional Natural Tatamá para la pervivencia de especies de flora y fauna, bienes y servicios ecosistémicos, como aporte al ordenamiento ambiental del territorio y soporte a la conectividad de escenarios regionales de conservación, en las vertientes Pacífico y Cauca asociado a elementos históricos, sociales y culturales"/>
    <s v="Orobioma de páramo"/>
  </r>
  <r>
    <s v="En formulación. Actualizado el 16 octubre 2019"/>
    <x v="2"/>
    <x v="27"/>
    <m/>
    <s v="Orobioma altoandino"/>
  </r>
  <r>
    <s v="En formulación. Actualizado el 16 octubre 2019"/>
    <x v="2"/>
    <x v="27"/>
    <m/>
    <s v="Orobioma bajo andino"/>
  </r>
  <r>
    <s v="En formulación. Actualizado el 16 octubre 2019"/>
    <x v="2"/>
    <x v="27"/>
    <m/>
    <s v="Magnoliáceas (M. hernandezii, M. urraoensis y M. chocoensis)"/>
  </r>
  <r>
    <s v="En formulación. Actualizado el 16 octubre 2019"/>
    <x v="2"/>
    <x v="27"/>
    <m/>
    <s v="Oso andino (Tremarctos ornatus)"/>
  </r>
  <r>
    <s v="En formulación. Actualizado el 16 octubre 2019"/>
    <x v="2"/>
    <x v="27"/>
    <m/>
    <s v="Bangsia de Tatamá (Bangsia aureocincta)"/>
  </r>
  <r>
    <s v="En formulación. Actualizado el 16 octubre 2019"/>
    <x v="2"/>
    <x v="27"/>
    <m/>
    <m/>
  </r>
  <r>
    <s v="Plan de manejo Aprobado. Datos Actualizados en 2019"/>
    <x v="2"/>
    <x v="28"/>
    <s v="1. Contribuir al mantenimiento y regulación del recurso hídrico que se origina al interior del Área Protegida y que aporta a la demanda hídrica de la capital del Departamento de Nariño y de seis municipios circunvecinos."/>
    <s v="El complejo de lagunas altoandinas del SFF Galeras.(Laguna Verde, Laguna Blanca, Laguna Negra, Laguna Telpisy Laguna Mejía.)"/>
  </r>
  <r>
    <s v="Plan de manejo Aprobado. Datos Actualizados en 2019"/>
    <x v="2"/>
    <x v="28"/>
    <s v="2. Conservar los páramos, eriales, bosque alto andino y andino del SFF Galeras, con el fin de mantener la diversidad biológica y conectividad ecosistémica de la región."/>
    <s v="Microcuencas o subcuencas abastecedoras de importancia prioritariapar la zona de incluencia. (Magdalena, Telpis-Tasnaque, Zaragoza, El Guabal, Cariaco , Barranco, y Panchindo, Mijitayo y Miraflores."/>
  </r>
  <r>
    <s v="Plan de manejo Aprobado. Datos Actualizados en 2019"/>
    <x v="2"/>
    <x v="28"/>
    <s v="3. Conservar los sitios de valor cultural, paisajístico y ecoturístico del Santuario de Flora y Fauna Galeras."/>
    <s v="Ecosistemas del SFF Galeras: Bosque andino, Bosque altoandino, Páramo."/>
  </r>
  <r>
    <s v="Plan de manejo Aprobado. Datos Actualizados en 2019"/>
    <x v="2"/>
    <x v="28"/>
    <m/>
    <s v="Poblaciones de venado del género Mazama, para el Santuario."/>
  </r>
  <r>
    <s v="Plan de manejo Aprobado. Datos Actualizados en 2019"/>
    <x v="2"/>
    <x v="28"/>
    <m/>
    <s v="Poblaciones de aves indicadoras del estado de conservación de los ecosistemas."/>
  </r>
  <r>
    <s v="Plan de manejo Aprobado. Datos Actualizados en 2019"/>
    <x v="2"/>
    <x v="28"/>
    <m/>
    <s v="Especies de flora priorizadas como indicadoras del estado de conservación de los ecosistemas (Espeletia pycnophylla, Weinmannia mariquitaeyWeinmannia rollottii)."/>
  </r>
  <r>
    <s v="Plan de manejo Aprobado. Datos Actualizados en 2019"/>
    <x v="2"/>
    <x v="28"/>
    <m/>
    <s v="Especies de flora sometidas a presión por uso._x000a_Anthurium sanguineumEngler (hoja de monte)Heliocarpus americanus(Balso blanco)Geonoma undata(palmas y palmiches para ramos)."/>
  </r>
  <r>
    <s v="Plan de manejo Aprobado. Datos Actualizados en 2019"/>
    <x v="2"/>
    <x v="28"/>
    <m/>
    <s v="Sitios de valor cultural en el SFF Galeras: Laguna Telpis, Laguna Negra,Volcán Galeras."/>
  </r>
  <r>
    <s v="En formulación. Actualizado el 17 octubre 2019"/>
    <x v="2"/>
    <x v="29"/>
    <s v="1. Proteger el bosque andino insular lacustre de la ecorregión norandina en el Nudo de los Pastos por su valor ecológico y su potencial en la prestación de bienes y servicios para la región."/>
    <s v="Bosque Andino Insular Lacustre"/>
  </r>
  <r>
    <s v="En formulación. Actualizado el 17 octubre 2019"/>
    <x v="2"/>
    <x v="29"/>
    <s v="2. Proteger la Totora (Juncus erfusus) como ecosistema acuático y hábitat de aves residentes y migratorias existentes en el área de protección y la zona de influencia."/>
    <s v="Totoral (Schoenoplectus californicus)"/>
  </r>
  <r>
    <s v="En formulación. Actualizado el 17 octubre 2019"/>
    <x v="2"/>
    <x v="29"/>
    <s v="3. Contribuir a la protección de las poblaciones de flora y fauna asociada al bosque andino insular lacustre en el contexto del Humedal Ramsar de la Laguna de La Cocha"/>
    <m/>
  </r>
  <r>
    <s v="En formulación. Actualizado el 17 octubre 2019"/>
    <x v="2"/>
    <x v="29"/>
    <m/>
    <m/>
  </r>
  <r>
    <s v="En formulación. Actualizado el 17 octubre 2019"/>
    <x v="2"/>
    <x v="29"/>
    <m/>
    <m/>
  </r>
  <r>
    <s v="En formulación. Actualizado el 17 octubre 2019"/>
    <x v="2"/>
    <x v="29"/>
    <m/>
    <m/>
  </r>
  <r>
    <s v="Plan de manejo Aprobado. Datos Actualizados en 2019"/>
    <x v="2"/>
    <x v="30"/>
    <s v="1. Conservar la selva subandina al interior del Santuario de Fauna y Flora Otún Quimbaya, en el marco de la gestión social y el ordenamiento ambiental regional, aportando a la integridad ecológica de la cuenca alta del rio Otún."/>
    <s v="Selva subandina"/>
  </r>
  <r>
    <s v="Plan de manejo Aprobado. Datos Actualizados en 2019"/>
    <x v="2"/>
    <x v="30"/>
    <m/>
    <s v="Penelope perspicax(Pava caucana)"/>
  </r>
  <r>
    <s v="Plan de manejo Aprobado. Datos Actualizados en 2019"/>
    <x v="2"/>
    <x v="30"/>
    <m/>
    <s v="Alouatta seniculus(Mono aullador rojo)"/>
  </r>
  <r>
    <s v="Plan de manejo Aprobado. Datos Actualizados en 2019"/>
    <x v="2"/>
    <x v="30"/>
    <m/>
    <s v="Ceroxylon alpinum(Palma de cera)"/>
  </r>
  <r>
    <s v="Plan de manejo Aprobado. Datos Actualizados en 2019"/>
    <x v="2"/>
    <x v="30"/>
    <m/>
    <s v="Aniba perutilis(Comino crespo)"/>
  </r>
  <r>
    <s v="En formulación. Actualizado el 16 octubre 2019"/>
    <x v="3"/>
    <x v="31"/>
    <s v="1. Conservar el mosaico de ecosistemas conformados por fondos lodosos y sedimentarios, formaciones coralinas, praderas de fanerógamas, litoral rocoso, playas arenosas, manglares y asociaciones entre ellos, como contribución al mantenimiento de la diversidad biológica y procesos ecológicos esenciales de Bahía Portete."/>
    <s v="Formaciones coralinas"/>
  </r>
  <r>
    <s v="En formulación. Actualizado el 16 octubre 2019"/>
    <x v="3"/>
    <x v="31"/>
    <s v="2. Propender por el mantenimiento de los hábitats de alimentación, refugio y reproducción de tortugas marinas, cocodrilos y aves acuáticas (migratorias y residentes)."/>
    <s v="Praderas de fanerógamas"/>
  </r>
  <r>
    <s v="En formulación. Actualizado el 16 octubre 2019"/>
    <x v="3"/>
    <x v="31"/>
    <s v="3. Contribuir con la generación de servicios ecosistémicos que brindan los ecosistemas marítimos y costeros y sus especies asociadas, favoreciendo la productividad pesquera de la alta Guajira a través de la protección de los espacios de incubación y crianza juveniles de especies hidrobiológicas."/>
    <s v="Playas arenosas"/>
  </r>
  <r>
    <s v="En formulación. Actualizado el 16 octubre 2019"/>
    <x v="3"/>
    <x v="31"/>
    <s v="4. Propiciar las condiciones biofísicas necesarias para el desarrollo de prácticas tradicionales asociadas a la cultura del pueblo Wayúu en Bahía Portete."/>
    <s v="Litoral rocoso"/>
  </r>
  <r>
    <s v="En formulación. Actualizado el 16 octubre 2019"/>
    <x v="3"/>
    <x v="31"/>
    <m/>
    <s v="Bosque de manglar"/>
  </r>
  <r>
    <s v="En formulación. Actualizado el 16 octubre 2019"/>
    <x v="3"/>
    <x v="31"/>
    <m/>
    <s v="Áreas de congregación de aves"/>
  </r>
  <r>
    <s v="En formulación. Actualizado el 16 octubre 2019"/>
    <x v="3"/>
    <x v="31"/>
    <m/>
    <s v="Areas con presencia de Crocodylus acutus"/>
  </r>
  <r>
    <s v="En formulación. Actualizado el 16 octubre 2019"/>
    <x v="3"/>
    <x v="31"/>
    <m/>
    <s v="Áreas de alimentación de tortugas marinas"/>
  </r>
  <r>
    <s v="Plan de manejo Aprobado. Datos Actualizados en 2019"/>
    <x v="3"/>
    <x v="32"/>
    <s v="1. Conservar las formaciones coralinas de profundidad que se encuentran al borde de la plataforma continental y el talud superior, como expresión de representatividad y singularidad ecosistémicas y como hábitat esencial para una gran diversidad de especies marinas."/>
    <s v="Corales de Profundidad"/>
  </r>
  <r>
    <s v="Plan de manejo Aprobado. Datos Actualizados en 2019"/>
    <x v="3"/>
    <x v="32"/>
    <s v="2. Contribuir a la oferta de bienes y servicios ecosistémicos que brindan las formaciones coralinas de profundidad, en especial teniendo en cuenta su conectividad con otros ecosistemas marinos y su rol en la dispersión de diversas especies de hábitos bentónicos."/>
    <m/>
  </r>
  <r>
    <s v="Protocolizado. Actualizado el 17 octubre 2019"/>
    <x v="3"/>
    <x v="33"/>
    <s v="1. Proteger los ecosistemas marino-costeros principalmente arrecifes de coral, praderas de fanerógamas marinas y manglares para el mantenimiento de la conectividad y representatividad ecosistémica, contribuyendo a la funcionalidad en la Eco-región del Caribe Archipiélagos Coralinos (ARCO)."/>
    <s v="Arrecifes de coral"/>
  </r>
  <r>
    <s v="Protocolizado. Actualizado el 17 octubre 2019"/>
    <x v="3"/>
    <x v="33"/>
    <s v="2. Conservar espacios naturales importantes para la prestación de servicios ecosistémicos y el uso compatible con los objetivos, función y naturaleza del área protegida por parte de las comunidades étnicas del área de influencia del PNN Los Corales del Rosario y de San Bernardo."/>
    <s v="Praderas de pastos marinos"/>
  </r>
  <r>
    <s v="Protocolizado. Actualizado el 17 octubre 2019"/>
    <x v="3"/>
    <x v="33"/>
    <s v="3. Contribuir a la conservación de especies con un alto nivel de riesgo con el fin de mantener sus poblaciones durante las etapas del ciclo de vida que desarrollan en el PNN Corales del Rosario y de San Bernardo."/>
    <s v="Bosque de manglar"/>
  </r>
  <r>
    <s v="Protocolizado. Actualizado el 17 octubre 2019"/>
    <x v="3"/>
    <x v="33"/>
    <s v="4. Contribuir a la conservación de la biodiversidad del área protegida a través del rescate de los significados culturales del territorio, el conocimiento y las prácticas tradicionales sostenibles de las comunidades negras de Ararca, Santa Ana, Playa Blanca, Barú, Isla del Rosario y Santa Cruz del Islote."/>
    <s v="Lagunas costeras"/>
  </r>
  <r>
    <s v="Protocolizado. Actualizado el 17 octubre 2019"/>
    <x v="3"/>
    <x v="33"/>
    <m/>
    <s v="Litoral arenoso"/>
  </r>
  <r>
    <s v="Protocolizado. Actualizado el 17 octubre 2019"/>
    <x v="3"/>
    <x v="33"/>
    <m/>
    <s v="Tortugas marinas"/>
  </r>
  <r>
    <s v="Protocolizado. Actualizado el 17 octubre 2019"/>
    <x v="3"/>
    <x v="33"/>
    <m/>
    <s v="Conocimiento y prácticas tradicionales de las comunidades negras de Ararca, Santa Ana, Playa_x000a_Blanca, Barú, Isla del Rosario y Santa Cruz del Islote, asociados a la conservación de la biodiversidad del área protegida"/>
  </r>
  <r>
    <s v="Protocolizado. Actualizado el 17 octubre 2019"/>
    <x v="3"/>
    <x v="33"/>
    <m/>
    <m/>
  </r>
  <r>
    <s v="Protocolizado. Actualizado el 17 octubre 2019"/>
    <x v="3"/>
    <x v="33"/>
    <m/>
    <m/>
  </r>
  <r>
    <s v="Protocolizado. Actualizado el 17 octubre 2019"/>
    <x v="3"/>
    <x v="33"/>
    <m/>
    <m/>
  </r>
  <r>
    <s v="Protocolizado. Actualizado el 17 octubre 2019"/>
    <x v="3"/>
    <x v="33"/>
    <m/>
    <m/>
  </r>
  <r>
    <s v="Protocolizado. Actualizado el 17 octubre 2019"/>
    <x v="3"/>
    <x v="33"/>
    <m/>
    <m/>
  </r>
  <r>
    <s v="Protocolizado. Actualizado el 17 octubre 2019"/>
    <x v="3"/>
    <x v="33"/>
    <m/>
    <m/>
  </r>
  <r>
    <s v="REM Suscrito. Actualizado el 16 octubre 2019"/>
    <x v="3"/>
    <x v="34"/>
    <s v="1. Conservar los Bosques Nublado, Seco y Riparios en el Parque Nacional Natural de Macuira, de importancia ancestral, económica, cultural y social para el pueblo wayuu, contribuyendo al mantenimiento de los servicios ecosistémicos, especialmente el recurso hídrico en la región de la Alta Guajira."/>
    <s v="PIC 1. Formaciones vegetales que contribuyen a los procesos de recarga, regulación climática y alimentación del sistema hídrico, de importancia ambiental y sociocultural para las comunidades wayuu de la Macuira y la región de la Alta Guajira"/>
  </r>
  <r>
    <s v="REM Suscrito. Actualizado el 16 octubre 2019"/>
    <x v="3"/>
    <x v="34"/>
    <s v="2. Contribuir al fortalecimiento de los saberes y costumbres ancestrales wayuu asociadas al manejo del AP, de acuerdo con la territorialidad clanil wayuu, base para la cultura y la conservación de la Serranía de la Macuira."/>
    <s v="PIC 2. Formaciones vegetales y formas del suelo asociadas a usos y aprovechamiento tradicional, cultural, de importancia ambiental que alberga una importante diversidad de especies de fauna y flora."/>
  </r>
  <r>
    <s v="REM Suscrito. Actualizado el 16 octubre 2019"/>
    <x v="3"/>
    <x v="34"/>
    <m/>
    <s v="PIC 3. Sitios misteriosos de importancia cultural y espiritual, que forman parte de las expresiones del conocimiento propio de la población wayuu que determinan la conexión con el territorio y tipos de uso de los lugares de la Macuira"/>
  </r>
  <r>
    <s v="Plan de manejo Aprobado. Datos Actualizados en 2019"/>
    <x v="3"/>
    <x v="35"/>
    <s v="1. Conservar muestras de los ecosistemas de bosque seco, manglares, pastos marinos, formaciones coralinas para contribuir a la integridad del mosaico ecosistémico del Distrito Biogeográfico del Caribe Insular Oceánico en las Islas de Providencia y Santa Catalina, que contribuya las acciones de conservación de la diversidad ecosistémica del País y a la provisión de bienes y servicios ambientales."/>
    <s v="Bosque seco (Dry Forest)."/>
  </r>
  <r>
    <s v="Plan de manejo Aprobado. Datos Actualizados en 2019"/>
    <x v="3"/>
    <x v="35"/>
    <s v="2. Conservar sitios y especies claves para el desarrollo de poblaciones que aporten en el mantenimiento de la productividad pesquera local y regional."/>
    <s v="Cayos volcánicos (Cays)."/>
  </r>
  <r>
    <s v="Plan de manejo Aprobado. Datos Actualizados en 2019"/>
    <x v="3"/>
    <x v="35"/>
    <s v="3. Proteger hábitats de poblaciones de aves migratorias y residentes, con el propósito de posibilitar su supervivencia."/>
    <s v="Manglares (Mangrove)"/>
  </r>
  <r>
    <s v="Plan de manejo Aprobado. Datos Actualizados en 2019"/>
    <x v="3"/>
    <x v="35"/>
    <s v="4. Proteger espacios de valor paisajístico, emblemáticos de las Islas de Providencia y Santa Catalina, en términos de su condición natural, su calidad estética y sus significados culturales, para el esparcimiento, contemplación e identidad local."/>
    <s v="Pastos marinos (Sea-grass beds)"/>
  </r>
  <r>
    <s v="Plan de manejo Aprobado. Datos Actualizados en 2019"/>
    <x v="3"/>
    <x v="35"/>
    <m/>
    <s v="Formaciones coralinas (Coral reef)"/>
  </r>
  <r>
    <s v="Plan de manejo Aprobado. Datos Actualizados en 2019"/>
    <x v="3"/>
    <x v="35"/>
    <m/>
    <s v="Meros y chernas amenazados (Rock-fishes) - Serranidos"/>
  </r>
  <r>
    <s v="Plan de manejo Aprobado. Datos Actualizados en 2019"/>
    <x v="3"/>
    <x v="35"/>
    <m/>
    <s v="Caracol Pala (Conch) – Strombus gigas"/>
  </r>
  <r>
    <s v="Plan de manejo Aprobado. Datos Actualizados en 2019"/>
    <x v="3"/>
    <x v="35"/>
    <m/>
    <s v="Burgao (Whelks) – Cittarium pica"/>
  </r>
  <r>
    <s v="En formulación. Actualizado el 16 octubre 2019"/>
    <x v="3"/>
    <x v="36"/>
    <s v="1. Conservar la integridad ecológica de los biomas de páramo, bosque húmedo andino, bosque húmedo subandino, selva húmeda tropical y humedales representados en el Parque Nacional Natural Paramillo, para favorecer la oferta de hábitat natural, el mantenimiento de la biodiversidad asociada y la funcionalidad del área como nodo entre las provincias biogeográficas Chocó-Magdalena, Caribe y Andes Occidentales."/>
    <s v="Selva húmeda tropical o Bosque húmedo tropical (Bh-T)"/>
  </r>
  <r>
    <s v="En formulación. Actualizado el 16 octubre 2019"/>
    <x v="3"/>
    <x v="36"/>
    <s v="2. Conservar las cuencas altas de los ríos Sinú, San Jorge, Peque, Ituango, Tarazáy Sucio al interior del Parque Nacional Natural Paramillo, que contribuya en la oferta y regulación hídrica de ecosistemas estratégicos como ciénagas, manglares, valles y llanuras, para el desarrollo social, cultural y económico de los departamentos de Córdoba, Antioquia y Sucre."/>
    <s v="Complejo de humedales del rio Tigre"/>
  </r>
  <r>
    <s v="En formulación. Actualizado el 16 octubre 2019"/>
    <x v="3"/>
    <x v="36"/>
    <s v="3. Conservar conjuntamente con el pueblo Embera, la base natural de su territorio al interior y en el área de influencia del Parque Nacional Natural Paramillo, que contribuya al rescate, fortalecimiento de las costumbres y saberes tradicionales asociados al uso y manejo ambiental."/>
    <s v="Bosque Húmedo Subandino (bH-SA)"/>
  </r>
  <r>
    <s v="En formulación. Actualizado el 16 octubre 2019"/>
    <x v="3"/>
    <x v="36"/>
    <m/>
    <s v="Bosque Húmedo Andino (bH-A)"/>
  </r>
  <r>
    <s v="En formulación. Actualizado el 16 octubre 2019"/>
    <x v="3"/>
    <x v="36"/>
    <m/>
    <s v="Páramo"/>
  </r>
  <r>
    <s v="En formulación. Actualizado el 16 octubre 2019"/>
    <x v="3"/>
    <x v="36"/>
    <m/>
    <s v="Formación vegetal roble de tierra fría (Quercus humboltdii) en el cerro Murrucucú"/>
  </r>
  <r>
    <s v="En formulación. Actualizado el 16 octubre 2019"/>
    <x v="3"/>
    <x v="36"/>
    <m/>
    <s v="Sistemas hidrográficos del río Sinú"/>
  </r>
  <r>
    <s v="En formulación. Actualizado el 16 octubre 2019"/>
    <x v="3"/>
    <x v="36"/>
    <m/>
    <s v="Sistemas hidrográficos del río San Jorge"/>
  </r>
  <r>
    <s v="En formulación. Actualizado el 16 octubre 2019"/>
    <x v="3"/>
    <x v="36"/>
    <m/>
    <s v="Sistemas hidrográficos directos bajo Cauca: Peque"/>
  </r>
  <r>
    <s v="En formulación. Actualizado el 16 octubre 2019"/>
    <x v="3"/>
    <x v="36"/>
    <m/>
    <s v="Sistemas hidrográficos directos bajo Cauca: Ituango"/>
  </r>
  <r>
    <s v="En formulación. Actualizado el 16 octubre 2019"/>
    <x v="3"/>
    <x v="36"/>
    <m/>
    <s v="Sistemas hidrográficosTarazá-Man"/>
  </r>
  <r>
    <s v="En formulación. Actualizado el 16 octubre 2019"/>
    <x v="3"/>
    <x v="36"/>
    <m/>
    <s v="Sistemas hidrográficos Sucio"/>
  </r>
  <r>
    <s v="En formulación. Actualizado el 16 octubre 2019"/>
    <x v="3"/>
    <x v="36"/>
    <m/>
    <s v="Comunidad de peces amenazados en la cuenca del río Sinú Brycon sinuensi (dorada), Salminus affinis (rubio), Sorubim cuspicaudus (blanquillo), Prochilodus magdalenae (bocachico)"/>
  </r>
  <r>
    <s v="En formulación. Actualizado el 16 octubre 2019"/>
    <x v="3"/>
    <x v="36"/>
    <m/>
    <s v="Comunidad forestal de gran importancia ecológica en la selva húmeda tropical: Cariniani pyriformis (abarco), Carapa guianensis (Mazábalo), Vatairea erytrocarpa (amargo), Peltogyne purpurea (brasilete), Lecythis ampla (Coco Cristal),"/>
  </r>
  <r>
    <s v="En formulación. Actualizado el 16 octubre 2019"/>
    <x v="3"/>
    <x v="36"/>
    <m/>
    <s v="Genero Crax (C. alberti y C. rubra), Familia Cracidae. Especies en listas de especies amenazadas nacionalmente."/>
  </r>
  <r>
    <s v="En formulación. Actualizado el 16 octubre 2019"/>
    <x v="3"/>
    <x v="36"/>
    <m/>
    <s v="Comunidad de grandes mamíferos terrestres en la selva húmeda cuenca del rio Sinú Panthera Onca, Puma concolor, Tapirus terrestris y Tremarctos ornatos Además de especies como lontra longicaudis y Ateles geoffroyi"/>
  </r>
  <r>
    <s v="En formulación. Actualizado el 16 octubre 2019"/>
    <x v="3"/>
    <x v="36"/>
    <m/>
    <s v="Territorio"/>
  </r>
  <r>
    <s v="En formulación. Actualizado el 16 octubre 2019"/>
    <x v="3"/>
    <x v="36"/>
    <m/>
    <s v="Crocodylus acutus (caimán aguja)"/>
  </r>
  <r>
    <s v="En formulación. Actualizado el 16 octubre 2019"/>
    <x v="3"/>
    <x v="36"/>
    <m/>
    <s v="Agua"/>
  </r>
  <r>
    <s v="En formulación. Actualizado el 16 octubre 2019"/>
    <x v="3"/>
    <x v="37"/>
    <s v="1. Proteger y conservar el Territorio Ancestral de los pueblos Kággaba, Arhuaco (Iku), Wiwa y Kankuamo, en el Parque Nacional Natural Sierra Nevada de Santa Marta, como sustento del orden territorial ancestral y para asegurar la integridad y pervivencia de las culturas ancestrales."/>
    <s v="PIC 1. Espacios sagrados de gobierno propio de los pueblos Originarios de la SNSM"/>
  </r>
  <r>
    <s v="En formulación. Actualizado el 16 octubre 2019"/>
    <x v="3"/>
    <x v="37"/>
    <s v="2. Conservar los sistemas naturales y biomas representativos del Territorio Ancestral de la Línea Negra de la Sierra Nevada de Santa Marta, presentes en el área protegida, para garantizar la vida y su diversidad."/>
    <s v="PIC 2. Sistemas productivos tradicionales, las huertas tradiciónales, la comida tradicional. El conocimiento y manejo_x000a_para el sostenimiento de la comida tradicional, las cosechas y de las semillas._x000a_Las ceremonias tradicionales del Kwalama_x000a_de los Kággaba y el Tani de los Iku, que se realizan en los Ezuama y Ka’dukwu, con ello se paga, se alimenta y se sanea todo aquello que nace y se reproduce y se_x000a_mantienen las cosechas de la comida tanto de las comunidades como de la misma naturaleza. Esto va unido al calendario_x000a_cultural del sol, la luna y las constelaciones para el manejo y ordenamiento del Territorio."/>
  </r>
  <r>
    <s v="En formulación. Actualizado el 16 octubre 2019"/>
    <x v="3"/>
    <x v="37"/>
    <s v="3. Proteger las cuencas hidrográficas presentes en el Parque Nacional Natural Sierra Nevada de Santa Marta, para garantizar el agua, la regulación atmosférica y climática como beneficio de las culturas ancestrales, la región y el país."/>
    <s v="PIC 3. Espacios sagrados y elementos sagrados, tales como terrazas, tumas,_x000a_piedras y rocas."/>
  </r>
  <r>
    <s v="En formulación. Actualizado el 16 octubre 2019"/>
    <x v="3"/>
    <x v="37"/>
    <s v="4. Cuidar las conectividades integrales (visibles e invisibles) de los flujos de materia y energía del sistema de sitios y espacios sagrados del Territorio Ancestral de la Línea Negra en el Parque Sierra Nevada de Santa Marta, como soporte de los sistemas naturales, la red hídrica y demás elementos naturales."/>
    <s v="PIC 4. Sitios y Espacios Sagrados de Línea Negra y su tejido de conexiones con los lugares sagrados del territorio ancestral presentes en las AP SNSM y Tayrona."/>
  </r>
  <r>
    <s v="En formulación. Actualizado el 16 octubre 2019"/>
    <x v="3"/>
    <x v="37"/>
    <m/>
    <s v="PIC 5. Sistema de conocimiento ancestral"/>
  </r>
  <r>
    <s v="En formulación. Actualizado el 16 octubre 2019"/>
    <x v="3"/>
    <x v="37"/>
    <m/>
    <s v="PIC 6. Todos los lugares sagrados_x000a_que son montañas, cerros, valles, praderas naturales y bosques que albergan una_x000a_gran diversidad y son hábitats de animales y especies únicas, razón por la que los pueblos indígenas conocen y manejan muchos sitios y espacios sagrados en los_x000a_cerros, desde su base hasta la cima, y cada uno de esos lugares, son las casas de las comunidades vegetales, animales y de toda la naturaleza que allí habita."/>
  </r>
  <r>
    <s v="En formulación. Actualizado el 16 octubre 2019"/>
    <x v="3"/>
    <x v="37"/>
    <m/>
    <s v="PIC 7. Zonas de producción y recarga hídrica de cuencas hidrográficas. El flujo y las conexiones entre el agua dulce de los_x000a_ríos y el agua salada del mar Caribe constituyen un espacio importante del territorio ancestral."/>
  </r>
  <r>
    <s v="En formulación. Actualizado el 16 octubre 2019"/>
    <x v="3"/>
    <x v="37"/>
    <m/>
    <m/>
  </r>
  <r>
    <s v="En formulación. Acutalizado el 16 octubre 2019"/>
    <x v="3"/>
    <x v="38"/>
    <s v="1. Proteger y conservar el sistema de espacios sagrados, del territorio tradicional y ancestral de la Línea Negra de los Pueblos Indígenas Kággaba, Arhuaco (Iku), Wiwa y Kankuamo, presente en el Parque Nacional Natural Tayrona para su preservación cultural y ecológica."/>
    <s v="PIC 1. Espacios sagrados de gobierno propio de los pueblos Originarios de la SNSM"/>
  </r>
  <r>
    <s v="En formulación. Acutalizado el 16 octubre 2019"/>
    <x v="3"/>
    <x v="38"/>
    <s v="2. Garantizar el cuido espiritual y material de los ecosistemas terrestres en el Área Protegida que hacen parte integral de la región biocultural de la Sierra Nevada de Santa Marta, en armonía con los principios culturales y el manejo de los cuatro pueblos de la Sierra Nevada de Santa Marta."/>
    <s v="PIC 2. Sistemas productivos tradicionales, las huertas tradiciónales, la comida tradicional. El conocimiento y manejo_x000a_para el sostenimiento de la comida tradicional, las cosechas y de las semillas._x000a_Las ceremonias tradicionales del Kwalama_x000a_de los Kággaba y el Tani de los Iku, que se realizan en los Ezuama y Ka’dukwu, con ello se paga, se alimenta y se sanea todo aquello que nace y se reproduce y se_x000a_mantienen las cosechas de la comida tanto de las comunidades como de la misma naturaleza. Esto va unido al calendario_x000a_cultural del sol, la luna y las constelaciones para el manejo y ordenamiento del Territorio."/>
  </r>
  <r>
    <s v="En formulación. Acutalizado el 16 octubre 2019"/>
    <x v="3"/>
    <x v="38"/>
    <s v="3. Garantizar el cuido espiritual y material de los ecosistemas marino-costeros y su megadiversidad asociada, característica de la ecoregión Tayrona presente en las estribaciones sumergidas de la SNSM, en armonía con los principios culturales y el manejo_x000a_de los cuatro pueblos de la Sierra Nevada de Santa Marta."/>
    <s v="PIC 3. Espacios sagrados y elementos sagrados, tales como terrazas, tumas,_x000a_piedras y rocas."/>
  </r>
  <r>
    <s v="En formulación. Acutalizado el 16 octubre 2019"/>
    <x v="3"/>
    <x v="38"/>
    <s v="4. Garantizar el cuido espiritual y material del sistema hídrico del Área Protegida, para mantener la regulación y conexión de los ecosistemas."/>
    <s v="PIC 4. Sistema de conocimiento ancestral"/>
  </r>
  <r>
    <s v="En formulación. Acutalizado el 16 octubre 2019"/>
    <x v="3"/>
    <x v="38"/>
    <m/>
    <s v="PIC 5. Todos los lugares sagrados_x000a_que son montañas, cerros, valles, praderas naturales y bosques que albergan una_x000a_gran diversidad y son hábitats de animales y especies únicas, razón por la que los pueblos indígenas conocen y manejan muchos sitios y espacios sagrados en los_x000a_cerros, desde su base hasta la cima, y cada uno de esos lugares, son las casas de las comunidades vegetales, animales y de toda la naturaleza que allí habita."/>
  </r>
  <r>
    <s v="En formulación. Acutalizado el 16 octubre 2019"/>
    <x v="3"/>
    <x v="38"/>
    <m/>
    <s v="PIC 6. Zonas de producción y recarga hídrica de cuencas hidrográficas. El flujo y las conexiones entre el agua dulce de los_x000a_ríos y el agua salada del mar Caribe constituyen un espacio importante del territorio ancestral."/>
  </r>
  <r>
    <s v="En formulación. Acutalizado el 16 octubre 2019"/>
    <x v="3"/>
    <x v="38"/>
    <m/>
    <m/>
  </r>
  <r>
    <s v="En formulación. Acutalizado el 16 octubre 2019"/>
    <x v="3"/>
    <x v="38"/>
    <m/>
    <m/>
  </r>
  <r>
    <s v="En formulación. Acutalizado el 16 octubre 2019"/>
    <x v="3"/>
    <x v="38"/>
    <m/>
    <m/>
  </r>
  <r>
    <s v="En formulación. Acutalizado el 16 octubre 2019"/>
    <x v="3"/>
    <x v="38"/>
    <m/>
    <m/>
  </r>
  <r>
    <s v="En formulación. Acutalizado el 16 octubre 2019"/>
    <x v="3"/>
    <x v="38"/>
    <m/>
    <m/>
  </r>
  <r>
    <s v="En formulación. Acutalizado el 16 octubre 2019"/>
    <x v="3"/>
    <x v="38"/>
    <m/>
    <m/>
  </r>
  <r>
    <s v="Plan de manejo en formulación. Actualizado 16 octubre 2019"/>
    <x v="3"/>
    <x v="39"/>
    <s v="1. Conservar los hábitats de anidación de las tortugas marinas Caná (Dermochelys coriacea) y Carey (Eretmochelys imbricata)."/>
    <s v="Tortugas marinas Caná (Dermochelys coriacea) y Carey (Eretmochelys imbricata)."/>
  </r>
  <r>
    <s v="Plan de manejo en formulación. Actualizado 16 octubre 2019"/>
    <x v="3"/>
    <x v="39"/>
    <s v="2. Proteger las poblaciones de tortugas marinas que utilizan el área como sitio de reproducción o de paso y son de especial importancia para el Caribe."/>
    <s v="Litoral Arenoso (La Playona, El Playón, Las pequeñas playas del litoral rocoso)"/>
  </r>
  <r>
    <s v="Plan de manejo en formulación. Actualizado 16 octubre 2019"/>
    <x v="3"/>
    <x v="39"/>
    <s v="3. Proteger las especies amenazadas y de interés comercial, cultural y social, que desarrollan diferentes etapas de su ciclo de vida en el área protegida."/>
    <s v="Prácticas, saberes ancestrales y ambientales del pueblo negro de Acandi en su territorio."/>
  </r>
  <r>
    <s v="Plan de manejo en formulación. Actualizado 16 octubre 2019"/>
    <x v="3"/>
    <x v="39"/>
    <s v="4. Contribuir con la protección de los valores naturales y culturales de la región y los territorios colectivos de las comunidades negras."/>
    <s v="Especies marinas de importancia económica, social y cultural para los consejos comunitarios de Acandí."/>
  </r>
  <r>
    <s v="Plan de manejo en formulación. Actualizado 16 octubre 2019"/>
    <x v="3"/>
    <x v="39"/>
    <m/>
    <s v="Formas de gobierto propio como estrategia de conservación del territorio del que hace parte el área protegida"/>
  </r>
  <r>
    <s v="Plan de manejo en formulación. Actualizado 16 octubre 2019"/>
    <x v="3"/>
    <x v="39"/>
    <m/>
    <m/>
  </r>
  <r>
    <s v="Plan de manejo en formulación. Actualizado 2019"/>
    <x v="3"/>
    <x v="40"/>
    <s v="1. Conservarecosistemas de manglar del SFF CGSM, que contribuyen a la productividad, brindan refugio, alimento, área de criadero y reproducción para sus poblaciones silvestres, y además permiten expresiones y manifestaciones étnicas, sociales y culturales en la eco-región"/>
    <s v="Bosque de Mangle"/>
  </r>
  <r>
    <s v="Plan de manejo en formulación. Actualizado 2019"/>
    <x v="3"/>
    <x v="40"/>
    <s v="2. Conservar la red de ríos, caños y ciénagas del Área Protegida para aportar al mantenimiento de las conectividades del CL CGSM con el Río Magdalena, la Sierra Nevada de Santa Marta y el Mar Caribe, así como a la mitigación y adaptación al cambio climático"/>
    <s v="Cuerpos de Agua (Ríos, Caños y Ciénagas)"/>
  </r>
  <r>
    <s v="Plan de manejo en formulación. Actualizado 2019"/>
    <x v="3"/>
    <x v="40"/>
    <m/>
    <s v="Caimán (Crocodylus acutus)"/>
  </r>
  <r>
    <s v="Plan de manejo en formulación. Actualizado 2019"/>
    <x v="3"/>
    <x v="40"/>
    <m/>
    <s v="Jaiba Roja (Callinectes bocourti)"/>
  </r>
  <r>
    <s v="Plan de manejo en formulación. Actualizado 2019"/>
    <x v="3"/>
    <x v="40"/>
    <m/>
    <s v="Jaiba Azul (Callinectes sapidus)"/>
  </r>
  <r>
    <s v="Plan de manejo Aprobado. Datos Actualizados en 2019"/>
    <x v="3"/>
    <x v="41"/>
    <s v="1. Conservar comunidades de mangleen el bajo delta del Canal del Dique, en la que se encuentran las cinco especies reportadas para el Caribe colombiano."/>
    <s v="Sistema hidrográfico (ciénagas, caños y áreas inundables)"/>
  </r>
  <r>
    <s v="Plan de manejo Aprobado. Datos Actualizados en 2019"/>
    <x v="3"/>
    <x v="41"/>
    <s v="2. Conservar un sector del arreglo de comunidades de mangle, corchos (Pterocarpus officinalis), playones aluviales y fluviomarinos, pantanos salobres y de aguas dulces, ciénagas mangláricas y caños; y su fauna asociada, en el bajo Delta del Canal del Dique."/>
    <s v="Ecosistema de Manglar"/>
  </r>
  <r>
    <s v="Plan de manejo Aprobado. Datos Actualizados en 2019"/>
    <x v="3"/>
    <x v="41"/>
    <s v="3. Mantener la capacidad productiva de pesca en el área colindante del área declarada, para beneficio directo de las comunidades de los corregimientos de San Antonio, Labarcés y Bocacerrada."/>
    <s v="Ecosistema de Corcho (Helobioma de corcho)"/>
  </r>
  <r>
    <s v="Plan de manejo Aprobado. Datos Actualizados en 2019"/>
    <x v="3"/>
    <x v="41"/>
    <m/>
    <s v="Chauna chavaria (Chauna)"/>
  </r>
  <r>
    <s v="Plan de manejo Aprobado. Datos Actualizados en 2019"/>
    <x v="3"/>
    <x v="41"/>
    <m/>
    <s v="Crocodylus acutus (Caimán Aguja)"/>
  </r>
  <r>
    <s v="Plan de manejo Aprobado. Datos Actualizados en 2019"/>
    <x v="3"/>
    <x v="41"/>
    <m/>
    <s v="Podocnemis lewyana (Tortuga de río)"/>
  </r>
  <r>
    <s v="Plan de manejo Aprobado. Datos Actualizados en 2019"/>
    <x v="3"/>
    <x v="41"/>
    <m/>
    <s v="Hydrochaeris hidrochaeris isthmius (Ponche, Chigüiro)"/>
  </r>
  <r>
    <s v="Plan de manejo Aprobado. Datos Actualizados en 2019"/>
    <x v="3"/>
    <x v="41"/>
    <m/>
    <s v="Alouatta seniculus (Mono Aullador, Mono Colorado"/>
  </r>
  <r>
    <s v="Plan de manejo Aprobado. Datos Actualizados en 2019"/>
    <x v="3"/>
    <x v="41"/>
    <m/>
    <s v="Especies ícticas de importancia socioeconómica: El sábalo (Megalops atlanticus), róbalo (Centropomus undecimalis), arenca (Triportheus magdalenae) y barbudo (Cathorops sp)."/>
  </r>
  <r>
    <s v="Plan de manejo Aprobado. Datos Actualizados en 2019"/>
    <x v="3"/>
    <x v="42"/>
    <s v="1. Conservar el Bosque seco Tropical del SFF Los Colorados como área núcleo de las conectividades, para el mantenimiento de la diversidad biológica del ecosistema y la valoración cultural de la región."/>
    <s v="Bosque seco tropical - BsT"/>
  </r>
  <r>
    <s v="Plan de manejo Aprobado. Datos Actualizados en 2019"/>
    <x v="3"/>
    <x v="42"/>
    <s v="2. Contribuir al mantenimiento de los servicios ecosistémicos del SFF Los Colorados como aporte al desarrollo sostenible de la región Montes de María."/>
    <s v="Tigrillo (Leopardus pardalis)"/>
  </r>
  <r>
    <s v="Plan de manejo Aprobado. Datos Actualizados en 2019"/>
    <x v="3"/>
    <x v="42"/>
    <s v="3. Promover la incorporación efectiva del SFF Los Colorados y otras áreas de protección local en los instrumentos de planificación y ordenamiento del territorio, a fin de garantizar su apropiación y protección."/>
    <s v="Carreto (Aspidosperma polyneuron)"/>
  </r>
  <r>
    <s v="Plan de manejo Aprobado. Datos Actualizados en 2019"/>
    <x v="3"/>
    <x v="42"/>
    <m/>
    <s v="Pava congona (Penelope purpurascens)"/>
  </r>
  <r>
    <s v="Plan de manejo Aprobado. Datos Actualizados en 2019"/>
    <x v="3"/>
    <x v="42"/>
    <m/>
    <s v="Mono colorado (Alouatta seniculus)"/>
  </r>
  <r>
    <s v="En Formulación. Actualizado en 2019"/>
    <x v="3"/>
    <x v="43"/>
    <m/>
    <s v="Flamenco rosado (Phoenicopterus ruber)"/>
  </r>
  <r>
    <s v="En Formulación. Actualizado en 2019"/>
    <x v="3"/>
    <x v="43"/>
    <s v="1. Contribuir a la conservación del mosaico ecosistémico conformado por vegetación seca (xerofítica / subxerofítica) y riparia, manglares y lagunas costeras como hábitat de las especies de fauna y flora características del área protegida."/>
    <s v="Humedales conformados por Lagunas costeras y manantiales"/>
  </r>
  <r>
    <s v="En Formulación. Actualizado en 2019"/>
    <x v="3"/>
    <x v="43"/>
    <s v="2. Aportar al mantenimiento de la dinámica natural del recurso hídrico para la conservación de los humedales en el Santuario, proveedores de bienes y servicios ecosistémicos como principal fuente de recursos para el abastecimiento alimentario y atractivos paisajísticos de la región."/>
    <s v="Ecosistema de manglares"/>
  </r>
  <r>
    <s v="En Formulación. Actualizado en 2019"/>
    <x v="3"/>
    <x v="43"/>
    <s v="3. Contribuir a la protección del paisaje natural del santuario como referente para las prácticas y usos culturales de las comunidades étnicas y ancestrales asociadas al área protegida."/>
    <s v="Mosaico de vegetación seca y riparia"/>
  </r>
  <r>
    <s v="En Formulación. Actualizado en 2019"/>
    <x v="3"/>
    <x v="43"/>
    <m/>
    <m/>
  </r>
  <r>
    <s v="En Formulación. Actualizado en 2019"/>
    <x v="3"/>
    <x v="43"/>
    <m/>
    <m/>
  </r>
  <r>
    <s v="En Formulación. Actualizado en 2019"/>
    <x v="3"/>
    <x v="43"/>
    <m/>
    <m/>
  </r>
  <r>
    <s v="En Formulación. Actualizado en 2019"/>
    <x v="3"/>
    <x v="43"/>
    <m/>
    <m/>
  </r>
  <r>
    <s v="Plan de manejo Aprobado. Datos Actualizados en 2019"/>
    <x v="3"/>
    <x v="44"/>
    <s v="1. Conservar el mosaico ecosistémico marino-costero de la Vía Parque Isla de Salamanca en el Complejo Lagunar de la Ciénaga Grande de Santa Marta, para mantener los procesos ecológicos así como hábitats de flora y fauna migratoria y residente."/>
    <s v="Bosque de manglar"/>
  </r>
  <r>
    <s v="Plan de manejo Aprobado. Datos Actualizados en 2019"/>
    <x v="3"/>
    <x v="44"/>
    <s v="2. Preservar el bosque de manglar presente en la Vía Parque Isla de Salamanca que provee servicios ecosistémicos (regulación, provisión y cultural) como aporte a la mitigación y adaptación de los efectos del cambio climático y al beneficio de las comunidades de la región Caribe y usuarios directos e indirectos del área protegida."/>
    <s v="Cuerpos de Agua, lagunas costeras, caños y canales"/>
  </r>
  <r>
    <s v="Plan de manejo Aprobado. Datos Actualizados en 2019"/>
    <x v="3"/>
    <x v="44"/>
    <m/>
    <s v="Fondos sedimentarios"/>
  </r>
  <r>
    <s v="Plan de manejo Aprobado. Datos Actualizados en 2019"/>
    <x v="3"/>
    <x v="44"/>
    <m/>
    <s v="Oso Hormiguero - Tamandua mexicana"/>
  </r>
  <r>
    <s v="Plan de manejo Aprobado. Datos Actualizados en 2019"/>
    <x v="3"/>
    <x v="44"/>
    <m/>
    <s v="Caimán Aguja - Crocodylus acutus"/>
  </r>
  <r>
    <s v="Plan de manejo Aprobado. Datos Actualizados en 2019"/>
    <x v="3"/>
    <x v="44"/>
    <m/>
    <s v="Colibrí cienaguero - Lepidopyga lilliae"/>
  </r>
  <r>
    <s v="Plan de manejo Aprobado. Datos Actualizados en 2019"/>
    <x v="3"/>
    <x v="44"/>
    <m/>
    <s v="Almeja – Polymesoda solida"/>
  </r>
  <r>
    <s v="Actualizado 2019. Aprobado"/>
    <x v="4"/>
    <x v="45"/>
    <s v="1. Contribuir en el mejoramiento de la continuidad de los ecosistemas andino – orinocenses presentes en el PNN Chingaza para la protección del hábitat de las especies de fauna y flora y la oferta de sus servicios ecosistémicos."/>
    <s v="Páramo"/>
  </r>
  <r>
    <s v="Actualizado 2019. Aprobado"/>
    <x v="4"/>
    <x v="45"/>
    <s v="2. Mejorar la conectividad ecológica de las fuentes hídricas del PNN Chingaza con el fin de mantener sus servicios de provisión, regulación y culturales."/>
    <s v="Bosque andino"/>
  </r>
  <r>
    <s v="Actualizado 2019. Aprobado"/>
    <x v="4"/>
    <x v="45"/>
    <s v="3. Contribuir a la conservación de los valores culturales de los municipios en jurisdicción del PNN Chingaza asociados a la memoria del conocimiento tradicional."/>
    <s v="Oso andino (Tremarctos ornatus)"/>
  </r>
  <r>
    <s v="Actualizado 2019. Aprobado"/>
    <x v="4"/>
    <x v="45"/>
    <m/>
    <s v="Periquito aliamarillo(Pyrrhura calliptera)"/>
  </r>
  <r>
    <s v="Actualizado 2019. Aprobado"/>
    <x v="4"/>
    <x v="45"/>
    <m/>
    <s v="Frailejones"/>
  </r>
  <r>
    <s v="Actualizado 2019. Aprobado"/>
    <x v="4"/>
    <x v="45"/>
    <m/>
    <s v="Fuentes hídricas de las subzonas hidrográficas Guatiquía (R. Frío, La Playa, R. Chuza, R. Guajaro, Q blanca), Fuentes hídricas de las cuencas Guayuriba (R. Blanco, R. Negro) y Guacavía (R. Guacavía)."/>
  </r>
  <r>
    <s v="Plan de manejo Aprobado. Datos Actualizados en 2019"/>
    <x v="4"/>
    <x v="46"/>
    <s v="1. Proteger los ecosistemas del complejo de páramos húmedos aislados presentes en el PNN Cordillera de los Picachos como una muestra única de su distribución sur en la cordillera oriental."/>
    <s v="Páramos"/>
  </r>
  <r>
    <s v="Plan de manejo Aprobado. Datos Actualizados en 2019"/>
    <x v="4"/>
    <x v="46"/>
    <s v="2. Contribuir al mantenimiento de la conectividad ecosistémica del gradiente altitudinal que inicia en el páramo hasta la zona basal amazónica y orinocense con el fin de propender por la conservación de la biodiversidad, el mantenimiento de los flujos de materia y energía y la prestación de servicios ecosistémicos"/>
    <s v="Bosque inundable."/>
  </r>
  <r>
    <s v="Plan de manejo Aprobado. Datos Actualizados en 2019"/>
    <x v="4"/>
    <x v="46"/>
    <s v="3. Conservar las cuencas altas de los ríos Guayabero y Caguan para garantizar la prestación de los servicios ecosistémicos asociados al recurso hídrico de la región Guayabero y Pato–Balsillas"/>
    <s v="Selva húmeda"/>
  </r>
  <r>
    <s v="Plan de manejo Aprobado. Datos Actualizados en 2019"/>
    <x v="4"/>
    <x v="46"/>
    <m/>
    <s v="Bosque húmedo Andino"/>
  </r>
  <r>
    <s v="Plan de manejo Aprobado. Datos Actualizados en 2019"/>
    <x v="4"/>
    <x v="46"/>
    <m/>
    <s v="Rio Guaduas"/>
  </r>
  <r>
    <s v="Plan de manejo Aprobado. Datos Actualizados en 2019"/>
    <x v="4"/>
    <x v="46"/>
    <m/>
    <s v="Río Pato"/>
  </r>
  <r>
    <s v="Plan de manejo Aprobado. Datos Actualizados en 2019"/>
    <x v="4"/>
    <x v="47"/>
    <s v="1. Conservar la diversidad biológica presente en los distritos biogeográficos Macarena y Ariari–Guayabero asociados al PNN Sierra de La Macarena."/>
    <s v="Selva Húmeda"/>
  </r>
  <r>
    <s v="Plan de manejo Aprobado. Datos Actualizados en 2019"/>
    <x v="4"/>
    <x v="47"/>
    <s v="2. Conservar los ecosistemas naturales que caracterizan la Sierra de La Macarena y las terrazas antiguas presentes en la zona sur–occidental y norte del Parque, por ser el afloramiento más occidental del escudo Guyanés."/>
    <s v="Selva Húmeda Asociada a La Sierra de La Macarena"/>
  </r>
  <r>
    <s v="Plan de manejo Aprobado. Datos Actualizados en 2019"/>
    <x v="4"/>
    <x v="47"/>
    <s v="3. Mantener la provisión de servicios ecosistémicos generados por el PNN Sierra de La Macarena"/>
    <s v="Bosque Inundable"/>
  </r>
  <r>
    <s v="Plan de manejo Aprobado. Datos Actualizados en 2019"/>
    <x v="4"/>
    <x v="47"/>
    <s v="4. Conservar ecosistemas naturales asociados a las manifestaciones arqueológicas en el PNN Sierra de la Macarena, por la riqueza histórica cultural que ellas representan."/>
    <s v="Sabana Arbustiva"/>
  </r>
  <r>
    <s v="Plan de manejo Aprobado. Datos Actualizados en 2019"/>
    <x v="4"/>
    <x v="47"/>
    <m/>
    <s v="Vegetación Rupícola"/>
  </r>
  <r>
    <s v="Plan de manejo en formulación. Actualizado 16 octubre 2019"/>
    <x v="4"/>
    <x v="48"/>
    <s v="1. Conservar los arreglos ecosistémicos de Páramo, Bosque húmedo andino y complejos lagunares, representados en el área protegida, como aporte a la conectividad entre complejo de páramos de la cordillera oriental y selva basal, para mantener la biodiversidad, los flujos genéticos y la prestación de los servicios ecosistémicos entre los Andes, la orinoquia y la amazonia."/>
    <s v="Páramo"/>
  </r>
  <r>
    <s v="Plan de manejo en formulación. Actualizado 16 octubre 2019"/>
    <x v="4"/>
    <x v="48"/>
    <s v="2. Conservar las cuencas altas de los ríos Sumapaz, Tunjuelo, Cabrera, Blanco, Ariari, Guape y Duda, así como los sistemas lagunares asociados a estas, presentes en el PNN como oferentes de servicios ecosistémicos para el Distrito Capital, Cundinamarca, Tolima, Huila y Meta"/>
    <s v="Bosque húmedo andino"/>
  </r>
  <r>
    <s v="Plan de manejo en formulación. Actualizado 16 octubre 2019"/>
    <x v="4"/>
    <x v="48"/>
    <s v="3. Conservar los escenarios paisajísticos de valor histórico y cultural del macizo de Sumapaz representados en el área protegida."/>
    <s v="Cuencas: Sumapaz; Blanco, Negro, Guayuriba, Cabrera, Ariari, Guape y Duda."/>
  </r>
  <r>
    <s v="Plan de manejo en formulación. Actualizado 16 octubre 2019"/>
    <x v="4"/>
    <x v="48"/>
    <m/>
    <s v="Sistema de sitios sagrados y de importancia cultural, asociados al sector de Chisacá-Los Tunjos."/>
  </r>
  <r>
    <s v="Plan de manejo en formulación. Actualizado 16 octubre 2019"/>
    <x v="4"/>
    <x v="48"/>
    <m/>
    <m/>
  </r>
  <r>
    <s v="Plan de manejo Aprobado. Datos Actualizados en 2019"/>
    <x v="4"/>
    <x v="49"/>
    <s v="1. Conservar el bosque húmedo tropical y su diversidad biológica asociada para asegurar la continuidad entre los ecosistemas andino, orinocense y amazónico en el sector nor–occidental Amazónico."/>
    <s v="Selva Húmeda"/>
  </r>
  <r>
    <s v="Plan de manejo Aprobado. Datos Actualizados en 2019"/>
    <x v="4"/>
    <x v="49"/>
    <m/>
    <s v="Bosque Inundable"/>
  </r>
  <r>
    <s v="En formulación. Actualizado el 16 octubre 2019"/>
    <x v="4"/>
    <x v="50"/>
    <s v="1. Conservar ecosistemas representativos en el PNNT que ofrecen condiciones para el mantenimiento de las biodiversidad a nivel regional y local."/>
    <s v="Sabanas inundables"/>
  </r>
  <r>
    <s v="En formulación. Actualizado el 16 octubre 2019"/>
    <x v="4"/>
    <x v="50"/>
    <s v="2. Conservar los atributos ecosistémicos asociados a la regulación del sistema hidrológico del_x000a_complejo de humedales y planos de inundación de las cuencas de los ríos Tomo y Tuparro"/>
    <s v="Bosques de galería y riparios"/>
  </r>
  <r>
    <s v="En formulación. Actualizado el 16 octubre 2019"/>
    <x v="4"/>
    <x v="50"/>
    <s v="3. Contribuir con la protección de territorios tradicionales asociados al uso material e inmaterial_x000a_realizado por comunidades indígenas vinculadas al AP."/>
    <s v="Afloramientos rocosos"/>
  </r>
  <r>
    <s v="En formulación. Actualizado el 16 octubre 2019"/>
    <x v="4"/>
    <x v="50"/>
    <m/>
    <s v="Bosque de tierra firme (Bosque denso alto de tierra firme)"/>
  </r>
  <r>
    <s v="En formulación. Actualizado el 16 octubre 2019"/>
    <x v="4"/>
    <x v="50"/>
    <m/>
    <s v="Sabanas secas (Herbazal denso de tierra firme no arbolado)"/>
  </r>
  <r>
    <s v="En formulación. Actualizado el 16 octubre 2019"/>
    <x v="4"/>
    <x v="50"/>
    <m/>
    <s v="Ecosistemas asociados a los planos de inundación"/>
  </r>
  <r>
    <s v="En formulación. Actualizado el 16 octubre 2019"/>
    <x v="4"/>
    <x v="50"/>
    <m/>
    <s v="Conocimiento sobre el uso tradicional, manejo y aprovechamiento de las especies de fauna mas importantes de cacería: danta (Tapirus terrestris), cerdos de monte (Pecari tajacu, Tayassu pecari), venados (Odocoileus virginianus, Mazama americana, Mazama gouazoubira) y tortugas (Podocnemis expansa, Podocnemis unifilis) por su importancia para la alimentación de las comunidades vinculadas con el Parque."/>
  </r>
  <r>
    <s v="En formulación. Actualizado el 16 octubre 2019"/>
    <x v="4"/>
    <x v="50"/>
    <m/>
    <s v="Conocimiento sobre el uso tradicional, manejo y aprovechamiento del recurso pesquero que permita establecer parámetros para la regulación de la actividad en el Parque."/>
  </r>
  <r>
    <s v="En formulación. Actualizado el 16 octubre 2019"/>
    <x v="4"/>
    <x v="50"/>
    <m/>
    <s v="Sitios de importancia cultural para el uso y manejo del territorio y la biodiversidad que se encuentran al_x000a_interior del Parque."/>
  </r>
  <r>
    <s v="En formulación. Actualizado el 16 octubre 2019"/>
    <x v="5"/>
    <x v="51"/>
    <s v="1. Proteger las fuentes del recurso hídrico del Área Protegida para mantener a largo plazo su funcionamiento_x000a_como generador de servicios ecosistémicos de provisión y regulación de agua, aportante al desarrollo y_x000a_bienestar de los municipios de Cali, Jamundí, Dagua y Buenaventura."/>
    <s v="Sistemas lóticos y lénticos"/>
  </r>
  <r>
    <s v="En formulación. Actualizado el 16 octubre 2019"/>
    <x v="5"/>
    <x v="51"/>
    <s v="2. Mantener en buen estado de conservación los ecosistemas presentes en el Parque Nacional Natural Farallones de Cali que hacen parte de las vertientes Andina y Pacífica, para contribuir al mantenimiento de su función natural."/>
    <s v="Selva húmeda tropical"/>
  </r>
  <r>
    <s v="En formulación. Actualizado el 16 octubre 2019"/>
    <x v="5"/>
    <x v="51"/>
    <s v="3. Mantener espacios naturales de uso en el PNN Farallones de Cali para contribuir al fortalecimiento de los Grupos Étnicos en la implementación de prácticas culturales compatibles con la función del Área Protegida."/>
    <s v="Bosque húmedo subandino"/>
  </r>
  <r>
    <s v="En formulación. Actualizado el 16 octubre 2019"/>
    <x v="5"/>
    <x v="51"/>
    <s v="4. Proteger las condiciones de la formación Farallones, como ícono del sur occidente colombiano y por su función en la regulación climática entre la vertiente Pacífica y Andina."/>
    <s v="bosque húmedo altoandino"/>
  </r>
  <r>
    <s v="En formulación. Actualizado el 16 octubre 2019"/>
    <x v="5"/>
    <x v="51"/>
    <m/>
    <s v="Páramo"/>
  </r>
  <r>
    <s v="En formulación. Actualizado el 16 octubre 2019"/>
    <x v="5"/>
    <x v="51"/>
    <m/>
    <s v="Quercus humboldtii (Roble blanco)"/>
  </r>
  <r>
    <s v="En formulación. Actualizado el 16 octubre 2019"/>
    <x v="5"/>
    <x v="51"/>
    <m/>
    <s v="Colombobalanus excelsa (Roble negro)"/>
  </r>
  <r>
    <s v="En formulación. Actualizado el 16 octubre 2019"/>
    <x v="5"/>
    <x v="51"/>
    <m/>
    <s v="Ensamblaje de aves"/>
  </r>
  <r>
    <s v="En formulación. Actualizado el 16 octubre 2019"/>
    <x v="5"/>
    <x v="51"/>
    <m/>
    <s v="Ensamblaje de anfibios"/>
  </r>
  <r>
    <s v="En formulación. Actualizado el 16 octubre 2019"/>
    <x v="5"/>
    <x v="51"/>
    <m/>
    <s v="Picos de Farallones de Cali"/>
  </r>
  <r>
    <s v="En formulación. Actualizado el 16 octubre 2019"/>
    <x v="5"/>
    <x v="51"/>
    <m/>
    <s v="Prácticas culturales ancestrales y tradicionales en el territorio."/>
  </r>
  <r>
    <s v="Plan de manejo Aprobado. Datos Actualizados en 2019"/>
    <x v="5"/>
    <x v="52"/>
    <s v="1. Conservar el entorno terrestre de la isla compuesto por el bosque muy húmedo tropical y el sistema dulceacuícola de lagunas y quebradas, así como especies y subespecies endémicas y amenazadas asociadas, de las islas Gorgona y Gorgonilla."/>
    <s v="Ecosistema pelágico"/>
  </r>
  <r>
    <s v="Plan de manejo Aprobado. Datos Actualizados en 2019"/>
    <x v="5"/>
    <x v="52"/>
    <s v="2. Conservar los ecosistemas marinos representativos e importantes en donde se desarrollan procesos ecológicos claves para especies residentes y migratorias con importancia en el Pacífico Oriental Tropical."/>
    <s v="Plancton"/>
  </r>
  <r>
    <s v="Plan de manejo Aprobado. Datos Actualizados en 2019"/>
    <x v="5"/>
    <x v="52"/>
    <s v="3. Proteger el ecosistema pelágico que sostiene poblaciones de especies ícticas amenazadas, de uso recreativo y de importancia comercial, como aporte al mantenimiento del stock pesquero en la región."/>
    <s v="Ensamblaje de peces demersales"/>
  </r>
  <r>
    <s v="Plan de manejo Aprobado. Datos Actualizados en 2019"/>
    <x v="5"/>
    <x v="52"/>
    <s v="4. Contribuir a la conservación de prácticas tradicionales sostenibles realizadas fuera del área protegida, facilitando un espacio de uso regulado para descanso temporal de pescadores artesanales, en el marco de un Acuerdo de uso, que aporta a la dignificación de su actividad y al ordenamiento ambiental de la subregión Sanquianga-Gorgona."/>
    <s v="Ensamblaje de peces de uso recreativo"/>
  </r>
  <r>
    <s v="Plan de manejo Aprobado. Datos Actualizados en 2019"/>
    <x v="5"/>
    <x v="52"/>
    <s v="5. Conservar la calidad paisajística, las particularidades geológicas y los valores históricos que incluyen los vestigios de la cultura prehispánica Tumaco-La Tolita, las ruinas del penal, como espacios para la investigación, la educación, la recreación y el esparcimiento."/>
    <s v="Ensamblaje de tortugas marinas"/>
  </r>
  <r>
    <s v="Plan de manejo Aprobado. Datos Actualizados en 2019"/>
    <x v="5"/>
    <x v="52"/>
    <m/>
    <s v="Ensamblaje de aves marinas"/>
  </r>
  <r>
    <s v="Plan de manejo Aprobado. Datos Actualizados en 2019"/>
    <x v="5"/>
    <x v="52"/>
    <m/>
    <s v="Población de Stenella attenuata - delfín moteado"/>
  </r>
  <r>
    <s v="Plan de manejo Aprobado. Datos Actualizados en 2019"/>
    <x v="5"/>
    <x v="52"/>
    <m/>
    <s v="Ecosistema coralino"/>
  </r>
  <r>
    <s v="Plan de manejo Aprobado. Datos Actualizados en 2019"/>
    <x v="5"/>
    <x v="52"/>
    <m/>
    <s v="Ecosistema de litoral rocoso"/>
  </r>
  <r>
    <s v="Plan de manejo Aprobado. Datos Actualizados en 2019"/>
    <x v="5"/>
    <x v="52"/>
    <m/>
    <s v="Ecosistema de litoral arenoso"/>
  </r>
  <r>
    <s v="Plan de manejo Aprobado. Datos Actualizados en 2019"/>
    <x v="5"/>
    <x v="52"/>
    <m/>
    <s v="Ecosistema de fondos rocosos"/>
  </r>
  <r>
    <s v="Plan de manejo Aprobado. Datos Actualizados en 2019"/>
    <x v="5"/>
    <x v="52"/>
    <m/>
    <s v="Ecosistema de fondos blandos"/>
  </r>
  <r>
    <s v="Plan de manejo Aprobado. Datos Actualizados en 2019"/>
    <x v="5"/>
    <x v="52"/>
    <m/>
    <s v="Ecosistema Selva húmeda tropical"/>
  </r>
  <r>
    <s v="Plan de manejo Aprobado. Datos Actualizados en 2019"/>
    <x v="5"/>
    <x v="52"/>
    <m/>
    <s v="Comunidad de plantas"/>
  </r>
  <r>
    <s v="Plan de manejo Aprobado. Datos Actualizados en 2019"/>
    <x v="5"/>
    <x v="52"/>
    <m/>
    <s v="Comunidad de invertebrados terrestres"/>
  </r>
  <r>
    <s v="Plan de manejo Aprobado. Datos Actualizados en 2019"/>
    <x v="5"/>
    <x v="52"/>
    <m/>
    <s v="Comunidad de anuros"/>
  </r>
  <r>
    <s v="Plan de manejo Aprobado. Datos Actualizados en 2019"/>
    <x v="5"/>
    <x v="52"/>
    <m/>
    <s v="Anolis gorgonae- lagarto azul"/>
  </r>
  <r>
    <s v="Plan de manejo Aprobado. Datos Actualizados en 2019"/>
    <x v="5"/>
    <x v="52"/>
    <m/>
    <s v="Ensamblaje de serpientes terrestres"/>
  </r>
  <r>
    <s v="Plan de manejo Aprobado. Datos Actualizados en 2019"/>
    <x v="5"/>
    <x v="52"/>
    <m/>
    <s v="Comunidad de aves terrestres: Thamnophilus punctatus gorgonae- pájaro hormiguero,Coereba flaveola gorgonae- mielero amarillo,Cyanerpes cyaneus gigas– mielero azul"/>
  </r>
  <r>
    <s v="Plan de manejo Aprobado. Datos Actualizados en 2019"/>
    <x v="5"/>
    <x v="52"/>
    <m/>
    <s v="Comunidad de murciélagos"/>
  </r>
  <r>
    <s v="Plan de manejo Aprobado. Datos Actualizados en 2019"/>
    <x v="5"/>
    <x v="52"/>
    <m/>
    <s v="Población de Bradypus variegatus gorgon- perezoso de tres dedos"/>
  </r>
  <r>
    <s v="Plan de manejo Aprobado. Datos Actualizados en 2019"/>
    <x v="5"/>
    <x v="52"/>
    <m/>
    <s v="Población de Proechimys semispinosus gorgonae- rata semiespinosa"/>
  </r>
  <r>
    <s v="Plan de manejo Aprobado. Datos Actualizados en 2019"/>
    <x v="5"/>
    <x v="52"/>
    <m/>
    <s v="Ecosistema dulceacuícola"/>
  </r>
  <r>
    <s v="Plan de manejo Aprobado. Datos Actualizados en 2019"/>
    <x v="5"/>
    <x v="52"/>
    <m/>
    <s v="Comunidad de macroinvertebrados"/>
  </r>
  <r>
    <s v="Plan de manejo Aprobado. Datos Actualizados en 2019"/>
    <x v="5"/>
    <x v="52"/>
    <m/>
    <s v="Población de Caiman cocrodylus- babilla"/>
  </r>
  <r>
    <s v="Plan de manejo en formulación. Actualizado 15 octubre 2019"/>
    <x v="5"/>
    <x v="53"/>
    <s v="1. Conservar los ecosistemas presentes en el Parque Nacional Natural Los Katíos que posibilitan la conectividad entre los hábitats y el mantenimiento de la biodiversidad y sus funciones ecológicas."/>
    <s v="Bosque Denso alto de tierra firme"/>
  </r>
  <r>
    <s v="Plan de manejo en formulación. Actualizado 15 octubre 2019"/>
    <x v="5"/>
    <x v="53"/>
    <s v="2. Conservar lugares sagrados y áreas de uso tradicional, ubicados en el Parque Nacional Natural Los Katíos, fundamentales para el mantenimiento de la cultura material e inmaterial de las comunidades étnicas relacionadas con el área protegida."/>
    <s v="Bosque Denso Alto Inundable"/>
  </r>
  <r>
    <s v="Plan de manejo en formulación. Actualizado 15 octubre 2019"/>
    <x v="5"/>
    <x v="53"/>
    <m/>
    <s v="Herbazal denso inundable."/>
  </r>
  <r>
    <s v="Plan de manejo en formulación. Actualizado 15 octubre 2019"/>
    <x v="5"/>
    <x v="53"/>
    <m/>
    <s v="Ríos y ciénagas"/>
  </r>
  <r>
    <s v="Plan de manejo en formulación. Actualizado 15 octubre 2019"/>
    <x v="5"/>
    <x v="53"/>
    <m/>
    <s v="Sitios o elementos culturales y ancestrales de los grupos étnicos"/>
  </r>
  <r>
    <s v="Plan de manejo en formulación. Actualizado 15 octubre 2019"/>
    <x v="5"/>
    <x v="53"/>
    <m/>
    <s v="Jaguar (Panthera onca)."/>
  </r>
  <r>
    <s v="Plan de manejo en formulación. Actualizado 15 octubre 2019"/>
    <x v="5"/>
    <x v="53"/>
    <m/>
    <s v="Bálsamo (Myroxylon balsamum)."/>
  </r>
  <r>
    <s v="Plan de manejo en formulación. Actualizado 15 octubre 2019"/>
    <x v="5"/>
    <x v="53"/>
    <m/>
    <s v="Choiba (Dypterix oleiferia)."/>
  </r>
  <r>
    <s v="Plan de manejo en formulación. Actualizado 15 octubre 2019"/>
    <x v="5"/>
    <x v="53"/>
    <m/>
    <s v="Cativales (Prioria copaifera)."/>
  </r>
  <r>
    <s v="Plan de manejo en formulación. Actualizado 15 octubre 2019"/>
    <x v="5"/>
    <x v="53"/>
    <m/>
    <s v="Chavarría (Chauna chavaria)."/>
  </r>
  <r>
    <s v="Plan de manejo en formulación. Actualizado 15 octubre 2019"/>
    <x v="5"/>
    <x v="53"/>
    <m/>
    <s v="Arracachal (Montrichardia arborecens)."/>
  </r>
  <r>
    <s v="Plan de manejo en formulación. Actualizado 15 octubre 2019"/>
    <x v="5"/>
    <x v="53"/>
    <m/>
    <s v="Bocachico (Prochilodus magdalenae)."/>
  </r>
  <r>
    <s v="Plan de manejo en formulación. Actualizado 15 octubre 2019"/>
    <x v="5"/>
    <x v="53"/>
    <m/>
    <s v="Ciénagas."/>
  </r>
  <r>
    <s v="Plan de manejo en formulación. Actualizado 15 octubre 2019"/>
    <x v="5"/>
    <x v="53"/>
    <m/>
    <s v="Cuenca del Cacarica al interior del Parque."/>
  </r>
  <r>
    <s v="Plan de manejo en formulación. Actualizado 15 octubre 2019"/>
    <x v="5"/>
    <x v="53"/>
    <m/>
    <s v="Saltos (Tilupo, Tendal, Tendalito y La Tigra)."/>
  </r>
  <r>
    <s v="En formulación. Actualizado el 16 octubre 2019"/>
    <x v="5"/>
    <x v="54"/>
    <s v="1. Contribuir en la conservación de las selvas inferior, subandina y andina en el PNN Munchique, como núcleo de conectividades vegetales regionales y centro de especiación del Pacífico caucano."/>
    <s v="Selva subandina del distrito vertiente pacífica caucana."/>
  </r>
  <r>
    <s v="En formulación. Actualizado el 16 octubre 2019"/>
    <x v="5"/>
    <x v="54"/>
    <s v="2. Mantener la prestación de bienes y servicios ecosistémicos generados por el PNN Munchique, relacionados con la oferta hídrica de las subcuencas Mechengue-San Joaquín y Agua Clara, que beneficia a las comunidades humanas del Pacífico caucano."/>
    <s v="Selva andina del distrito cordillera occidental Cauca y Valle."/>
  </r>
  <r>
    <s v="En formulación. Actualizado el 16 octubre 2019"/>
    <x v="5"/>
    <x v="54"/>
    <m/>
    <s v="Selva inferior del distrito Micay."/>
  </r>
  <r>
    <s v="En formulación. Actualizado el 16 octubre 2019"/>
    <x v="5"/>
    <x v="54"/>
    <m/>
    <s v="Parte Alta del sistema hídrico San Joaquin-Mechengue."/>
  </r>
  <r>
    <s v="En formulación. Actualizado el 16 octubre 2019"/>
    <x v="5"/>
    <x v="54"/>
    <m/>
    <s v="Oso de anteojos (Tremarctos ornatus)"/>
  </r>
  <r>
    <s v="En formulación. Actualizado el 16 octubre 2019"/>
    <x v="5"/>
    <x v="54"/>
    <m/>
    <s v="Ensamblaje de aves"/>
  </r>
  <r>
    <s v="En formulación. Actualizado el 16 octubre 2019"/>
    <x v="5"/>
    <x v="54"/>
    <m/>
    <m/>
  </r>
  <r>
    <s v="En formulación. Actualizado el 16 octubre 2019"/>
    <x v="5"/>
    <x v="54"/>
    <m/>
    <m/>
  </r>
  <r>
    <s v="En formulación. Actualizado el 16 octubre 2019"/>
    <x v="5"/>
    <x v="54"/>
    <m/>
    <m/>
  </r>
  <r>
    <s v="En formulación. Actualizado el 16 octubre 2019"/>
    <x v="5"/>
    <x v="54"/>
    <m/>
    <m/>
  </r>
  <r>
    <s v="En formulación. Actualizado el 16 octubre 2019"/>
    <x v="5"/>
    <x v="54"/>
    <m/>
    <m/>
  </r>
  <r>
    <s v="En formulación. Actualizado el 16 octubre 2019"/>
    <x v="5"/>
    <x v="54"/>
    <m/>
    <m/>
  </r>
  <r>
    <s v="En formulación. Actualizado el 16 octubre 2019"/>
    <x v="5"/>
    <x v="54"/>
    <m/>
    <m/>
  </r>
  <r>
    <s v="En formulación. Actualizado el 16 octubre 2019"/>
    <x v="5"/>
    <x v="54"/>
    <m/>
    <m/>
  </r>
  <r>
    <s v="En formulación. Actualizado el 16 octubre 2019"/>
    <x v="5"/>
    <x v="54"/>
    <m/>
    <m/>
  </r>
  <r>
    <s v="En formulación. Actualizado el 16 octubre 2019"/>
    <x v="5"/>
    <x v="54"/>
    <m/>
    <m/>
  </r>
  <r>
    <s v="En formulación. Actualizado el 16 octubre 2019"/>
    <x v="5"/>
    <x v="54"/>
    <m/>
    <m/>
  </r>
  <r>
    <s v="En formulación. Actualizado el 16 octubre 2019"/>
    <x v="5"/>
    <x v="54"/>
    <m/>
    <m/>
  </r>
  <r>
    <s v="En formulación. Actualizado el 16 octubre 2019"/>
    <x v="5"/>
    <x v="54"/>
    <m/>
    <m/>
  </r>
  <r>
    <s v="En formulación. Actualizado el 16 octubre 2019"/>
    <x v="5"/>
    <x v="54"/>
    <m/>
    <m/>
  </r>
  <r>
    <s v="En formulación. Actualizado el 16 octubre 2019"/>
    <x v="5"/>
    <x v="54"/>
    <m/>
    <m/>
  </r>
  <r>
    <s v="Plan de manejo Aprobado. Datos Actualizados en 2019"/>
    <x v="5"/>
    <x v="55"/>
    <s v="1. Conservar el ecosistema de Manglar existente en el PNN Sanquianga, su biodiversidad y relaciones ecológicas, como una muestra representativa de este ecosistema en el Pacifico colombiano."/>
    <s v="Bosque de manglar(Especies indicadoras Mangle rojo (Rhizophora mangle), • Mangle negro o Iguanero (Avicennia germinans), • Mangle blanco (Laguncularia racemosa), • Piñuelo (Pelliciera rizophorae), • Nato (Mora oleífera)"/>
  </r>
  <r>
    <s v="Plan de manejo Aprobado. Datos Actualizados en 2019"/>
    <x v="5"/>
    <x v="55"/>
    <s v="2. Conservar los hábitats estratégicos para la supervivencia de especies migratorias de tortugas y aves marinas y playeras, que utilizan el área protegida como sitio de alimentación, descanso y/o reproducción."/>
    <s v="Delta fluvial incluyendo pozas"/>
  </r>
  <r>
    <s v="Plan de manejo Aprobado. Datos Actualizados en 2019"/>
    <x v="5"/>
    <x v="55"/>
    <s v="3. Mantener o mejorar el estado de conservaciónde los recursos hidrobiológicos del área protegida, con énfasis en especies de importancia pesquera local y regional."/>
    <s v="Playas arenosas(Especies indicadoras • tortuga caguama (Lepidochelys olivácea)_x000a_• Collareja (Charadrius wilsonia))"/>
  </r>
  <r>
    <s v="Plan de manejo Aprobado. Datos Actualizados en 2019"/>
    <x v="5"/>
    <x v="55"/>
    <s v="4. Promover los valores culturales y las prácticas ancestrales y tradicionales, de los grupos étnicos del área protegida, que posibiliten la conservación y el uso sostenible de la biodiversidad."/>
    <s v="Planos lodosos(Especies indicadoras • Zarapito común o Piura (Numenius phaeopus))"/>
  </r>
  <r>
    <s v="Plan de manejo Aprobado. Datos Actualizados en 2019"/>
    <x v="5"/>
    <x v="55"/>
    <m/>
    <s v="Recursos hidrobiológicos de importancia pesquera (moluscos, peces y crustáceos)(• Piangua Hembra (Anadaratuberculosa), • Langostino (Litopenaeus occidentalis), • Especies de pesca blanca como: sierra (Scomberomorus, sierra), barbinche (Bagre panamensis), merluza (Brotula clarkae), cherna (Hyporthodus acanthistius), carduma (Centengrauilis mysticetus))"/>
  </r>
  <r>
    <s v="Plan de manejo Aprobado. Datos Actualizados en 2019"/>
    <x v="5"/>
    <x v="55"/>
    <m/>
    <s v="Prácticas tradicionales de producción(pesca artesanal sostenible, prácticas agrícolas tradicionales (fincas, azoteas y huertos mixtos) y forestales"/>
  </r>
  <r>
    <s v="En formulación. Actualizado el 16 octubre 2019"/>
    <x v="5"/>
    <x v="56"/>
    <s v="1. Conservar en su estado natural ecosistemas marinos y costeros del Bahía Málaga como expresión de representatividad de estos en el Pacífico colombiano y como escenario fundamental para la reproducción y crianza de la ballena jorobada y la perpetuación de especies, silvestres de aves marinas y playeras, tortugas marinas, peces estuarinos y marinos y crustáceos marinos"/>
    <s v="Sistema pelágico (Columna de agua)"/>
  </r>
  <r>
    <s v="En formulación. Actualizado el 16 octubre 2019"/>
    <x v="5"/>
    <x v="56"/>
    <s v="2. Garantizar los beneficios ambientales que brindan los ecosistemas marinos y costeros y sus especies asociados, necesarios para el bienestar y calidad de vida de las comunidades negras, las cuales tendrán prelación en el usos y manejo de los recursos naturales, así como para el desarrollo de prácticastradicionales orientadas a la conservación de la diversidad cultural y biológica en el marco de la relación armónica que existe entre dichas comunidades y su territorio"/>
    <s v="Sistema insular (islas e islotes)"/>
  </r>
  <r>
    <s v="En formulación. Actualizado el 16 octubre 2019"/>
    <x v="5"/>
    <x v="56"/>
    <s v="3. Contribuir al fortalecimiento de la dinámica cultural y la organización social de las comunidades negras y otros pobladores locales, que desde el conocimiento tradicional aportan estratégicamente a la conservación de la biodiversidad y el manejo del territorio"/>
    <s v="Sistema bentónico (fondos duros y blandos)"/>
  </r>
  <r>
    <s v="En formulación. Actualizado el 16 octubre 2019"/>
    <x v="5"/>
    <x v="56"/>
    <m/>
    <s v="Espacios de importancia cultural para el desarrollo de prácticas tradicionales sostenibles y estilos de uso de las comunidades del PNN Bahía Málaga y la conservación del área protegida"/>
  </r>
  <r>
    <s v="En formulación. Actualizado el 16 octubre 2019"/>
    <x v="5"/>
    <x v="56"/>
    <m/>
    <s v="Espacios para la reproducción y crianza de Ballena jorobada (Megaptera novaeangliae)"/>
  </r>
  <r>
    <s v="En formulación. Actualizado el 16 octubre 2019"/>
    <x v="5"/>
    <x v="56"/>
    <m/>
    <s v="Recurso hidrobiológico objeto de aprovechamiento"/>
  </r>
  <r>
    <s v="En formulación. Actualizado el 16 octubre 2019"/>
    <x v="5"/>
    <x v="56"/>
    <m/>
    <s v="Ensamblaje de aves marinas y costeras"/>
  </r>
  <r>
    <s v="En formulación. Actualizado el 16 octubre 2019"/>
    <x v="5"/>
    <x v="57"/>
    <s v="1. Conservar los ecosistemas marino costero, bosque húmedo subandino, selva húmeda tropical del PNN Utría, como hábitats claves de especies migratorias, endémicas y residentes"/>
    <s v="Bosque húmedo subandino"/>
  </r>
  <r>
    <s v="En formulación. Actualizado el 16 octubre 2019"/>
    <x v="5"/>
    <x v="57"/>
    <s v="2. Mantener la oferta y uso sostenible de los servicios ecosistemicos del PNN Utría, aportando a la calidad de vida de los pueblos Embera Dobida y Negro relacionados con el AP"/>
    <s v="Selva húmeda tropical"/>
  </r>
  <r>
    <s v="En formulación. Actualizado el 16 octubre 2019"/>
    <x v="5"/>
    <x v="57"/>
    <s v="3. Contribuir a la pervivencia de los pueblos Embera Dóbida y Negro, traslapados o en zona de influencia del Parque Nacional Natural Utría, articulando las diferentes visiones y modelos de gobernanza sobre el territorio."/>
    <s v="Ecosistemas marino costeros"/>
  </r>
  <r>
    <s v="En formulación. Actualizado el 16 octubre 2019"/>
    <x v="5"/>
    <x v="57"/>
    <m/>
    <s v="Espacios al interior del área protegida relevantes para el desarrollo de prácticas culturales tradicionales sostenibles de las comunidades étnicas"/>
  </r>
  <r>
    <s v="En formulación. Actualizado el 16 octubre 2019"/>
    <x v="5"/>
    <x v="57"/>
    <m/>
    <s v="Fauna y flora de uso tradicional"/>
  </r>
  <r>
    <s v="En formulación. Actualizado el 16 octubre 2019"/>
    <x v="5"/>
    <x v="57"/>
    <m/>
    <s v="Bosque de manglar"/>
  </r>
  <r>
    <s v="En formulación. Actualizado el 16 octubre 2019"/>
    <x v="5"/>
    <x v="57"/>
    <m/>
    <s v="Arrecife de coral de la aguada"/>
  </r>
  <r>
    <s v="En formulación. Actualizado el 16 octubre 2019"/>
    <x v="5"/>
    <x v="57"/>
    <m/>
    <s v="Playas de importancia ecológica"/>
  </r>
  <r>
    <s v="En formulación. Actualizado el 16 octubre 2019"/>
    <x v="5"/>
    <x v="57"/>
    <m/>
    <s v="Recursos hidrobiológicos"/>
  </r>
  <r>
    <s v="En formulación. Actualizado el 16 octubre 2019"/>
    <x v="5"/>
    <x v="57"/>
    <m/>
    <m/>
  </r>
  <r>
    <s v="En formulación. Actualizado el 16 octubre 2019"/>
    <x v="5"/>
    <x v="57"/>
    <m/>
    <m/>
  </r>
  <r>
    <s v="En formulación. Actualizado el 16 octubre 2019"/>
    <x v="5"/>
    <x v="57"/>
    <m/>
    <m/>
  </r>
  <r>
    <s v="En formulación. Actualizado el 16 octubre 2019"/>
    <x v="5"/>
    <x v="57"/>
    <m/>
    <m/>
  </r>
  <r>
    <s v="En formulación. Actualizado el 16 octubre 2019"/>
    <x v="5"/>
    <x v="57"/>
    <m/>
    <m/>
  </r>
  <r>
    <s v="En formulación. Actualizado el 16 octubre 2019"/>
    <x v="5"/>
    <x v="57"/>
    <m/>
    <m/>
  </r>
  <r>
    <s v="En formulación. Actualizado el 16 octubre 2019"/>
    <x v="5"/>
    <x v="57"/>
    <m/>
    <m/>
  </r>
  <r>
    <s v="En formulación. Actualizado el 16 octubre 2019"/>
    <x v="5"/>
    <x v="57"/>
    <m/>
    <m/>
  </r>
  <r>
    <s v="Plan de manejo Aprobado. Datos Actualizados en 2019"/>
    <x v="5"/>
    <x v="58"/>
    <s v="1. Proteger y conocer la biodiversidad de los ecosistemas terrestres de la única isla oceánica del Pacifico colombiano que hace parte del corredor marino de la región, la cual es rica en endemismos."/>
    <s v="Ambiente terrestre"/>
  </r>
  <r>
    <s v="Plan de manejo Aprobado. Datos Actualizados en 2019"/>
    <x v="5"/>
    <x v="58"/>
    <s v="2. Proteger y conocer la biodiversidad de los ecosistemas marinos, contribuyendo a la conservación de poblaciones de especies migratorias y de interés comercial de la región, asimismo endémicas y en riesgo de extinción."/>
    <s v="Población de Piquero de nazca (Sula granti)."/>
  </r>
  <r>
    <s v="Plan de manejo Aprobado. Datos Actualizados en 2019"/>
    <x v="5"/>
    <x v="58"/>
    <s v="3. Conservar los servicios ambientales vinculados a las actividades de ecoturismo en una de Áreas Protegidas con vocación ecoturística de Parques Nacionales Naturales."/>
    <s v="Especies endémicas terrestres: Lagarto punteado (Diploglossus millepunctatus), Lagarto endémico (Anolis agassizi), Lagarto geko (Phyllodactus traversalis), Cangrejo (Johngarthia malpilensis)"/>
  </r>
  <r>
    <s v="Plan de manejo Aprobado. Datos Actualizados en 2019"/>
    <x v="5"/>
    <x v="58"/>
    <m/>
    <s v="Ambiente pelágico"/>
  </r>
  <r>
    <s v="Plan de manejo Aprobado. Datos Actualizados en 2019"/>
    <x v="5"/>
    <x v="58"/>
    <m/>
    <s v="Especies de peces cartilaginosos (Sphyrna lewini, Carcharhinus falciformis, Carcharhinus galapagensis, Triaenodon obesus, Rhincodon typus, Aetobatus narinari)"/>
  </r>
  <r>
    <s v="Plan de manejo Aprobado. Datos Actualizados en 2019"/>
    <x v="5"/>
    <x v="58"/>
    <m/>
    <s v="Especies de peces óseos de la columna de agua."/>
  </r>
  <r>
    <s v="Plan de manejo Aprobado. Datos Actualizados en 2019"/>
    <x v="5"/>
    <x v="58"/>
    <m/>
    <s v="Ambiente bentónico"/>
  </r>
  <r>
    <s v="Plan de manejo Aprobado. Datos Actualizados en 2019"/>
    <x v="5"/>
    <x v="58"/>
    <m/>
    <s v="Comunidades de corales y octocorales"/>
  </r>
  <r>
    <s v="Plan de manejo Aprobado. Datos Actualizados en 2019"/>
    <x v="5"/>
    <x v="58"/>
    <m/>
    <s v="Especies de peces óseos asociados al bentos y comunidades coralinas."/>
  </r>
  <r>
    <s v="Plan de manejo Aprobado. Datos Actualizados en 2019"/>
    <x v="5"/>
    <x v="58"/>
    <m/>
    <s v="Especies de peces endémicos. (Axoclinus rubinoffi, Lepidonectes bimaculatus, Acanthemblemaria stephensi, Halichoeres malpelo)"/>
  </r>
  <r>
    <s v="Plan de manejo en formulación. Datos actualizados el 16 octubre 2019"/>
    <x v="5"/>
    <x v="59"/>
    <s v="1. Conservar en su estado natural ecosistemas marinos y costeros del territorio de uso ancestral de las comunidades del Consejo Comunitario Bajo Mira y Frontera, como expresión de representatividad de estos en el pacifico sur-colombiano y como escenario fundamental para la perpetuación de especies silvestres."/>
    <s v="Delta del río Mira"/>
  </r>
  <r>
    <s v="Plan de manejo en formulación. Datos actualizados el 16 octubre 2019"/>
    <x v="5"/>
    <x v="59"/>
    <s v="2. Garantizar los beneficios ambientales que brindan los ecosistemas marinos y costeros, y sus especies asociadas del territorio ancestral del Consejo Comunitario Bajo Mira y Frontera, necesarios para el bienestar y calidad de vida de las comunidades negras, las cuales tendrán prelación en el uso y manejo de los recursos naturales, así como para el desarrollo de prácticas tradicionales, innovación técnica, tecnológica y científica, orientadas a la conservación de la diversidad cultural y biológica, en el marco de la relación_x000a_armónica que existe entre dichas comunidades y su territorio."/>
    <s v="Fondos marinos"/>
  </r>
  <r>
    <s v="Plan de manejo en formulación. Datos actualizados el 16 octubre 2019"/>
    <x v="5"/>
    <x v="59"/>
    <s v="3. Contribuir al fortalecimiento de la dinámica cultural, organización social y económica de las comunidades negras, así como de otros pobladores locales, que desde el conocimiento tradicional aportan estratégicamente a la conservación de la biodiversidad y el manejo del territorio."/>
    <s v="Playas"/>
  </r>
  <r>
    <s v="Plan de manejo en formulación. Datos actualizados el 16 octubre 2019"/>
    <x v="5"/>
    <x v="59"/>
    <s v="4. Aportar a la conectividad ecosistémica regional de las áreas protegidas existentes en el pacifico colombiano, como contribución al ordenamiento ambiental del territorio y a la complementariedad con otras estrategias de conservación de la diversidad biológica y cultural local, regional y fronteriza."/>
    <s v="Esteros"/>
  </r>
  <r>
    <s v="Plan de manejo en formulación. Datos actualizados el 16 octubre 2019"/>
    <x v="5"/>
    <x v="59"/>
    <m/>
    <s v="Manglar"/>
  </r>
  <r>
    <s v="Plan de manejo en formulación. Datos actualizados el 16 octubre 2019"/>
    <x v="5"/>
    <x v="59"/>
    <m/>
    <s v="Natal"/>
  </r>
  <r>
    <s v="Plan de manejo en formulación. Datos actualizados el 16 octubre 2019"/>
    <x v="5"/>
    <x v="59"/>
    <m/>
    <s v="Recursos pesqueros"/>
  </r>
  <r>
    <s v="Plan de manejo en formulación. Datos actualizados el 16 octubre 2019"/>
    <x v="5"/>
    <x v="59"/>
    <m/>
    <s v="Recursos hidrobiológicos"/>
  </r>
  <r>
    <s v="Plan de manejo en formulación. Datos actualizados el 16 octubre 2019"/>
    <x v="5"/>
    <x v="59"/>
    <m/>
    <s v="Especies en categorias de amenaza"/>
  </r>
  <r>
    <s v="Plan de manejo en formulación. Datos actualizados el 16 octubre 2019"/>
    <x v="5"/>
    <x v="59"/>
    <m/>
    <s v="Caladeros de pesca"/>
  </r>
  <r>
    <s v="Plan de manejo en formulación. Datos actualizados el 16 octubre 2019"/>
    <x v="5"/>
    <x v="59"/>
    <m/>
    <s v="Sitios de recolección de Piangua (Anadera tuberculosa)"/>
  </r>
  <r>
    <s v="Plan de manejo en formulación. Datos actualizados el 16 octubre 2019"/>
    <x v="5"/>
    <x v="59"/>
    <m/>
    <s v="Sitios de recolección de Jaiba (Calinectes spp. y Portunus spp.)"/>
  </r>
  <r>
    <s v="Plan de manejo en formulación. Datos actualizados el 16 octubre 2019"/>
    <x v="5"/>
    <x v="59"/>
    <m/>
    <m/>
  </r>
  <r>
    <s v="Plan de manejo en formulación. Datos actualizados el 16 octubre 2019"/>
    <x v="5"/>
    <x v="59"/>
    <m/>
    <m/>
  </r>
  <r>
    <s v="Plan de manejo en formulación. Datos actualizados el 16 octubre 2019"/>
    <x v="5"/>
    <x v="59"/>
    <m/>
    <m/>
  </r>
  <r>
    <s v="Plan de manejo en formulación. Datos actualizados el 16 octubre 2019"/>
    <x v="5"/>
    <x v="59"/>
    <m/>
    <m/>
  </r>
  <r>
    <s v="Plan de manejo en formulación. Datos actualizados el 16 octubre 2019"/>
    <x v="4"/>
    <x v="60"/>
    <s v="????"/>
    <s v="???"/>
  </r>
  <r>
    <s v="Plan de manejo en formulación. Datos actualizados el 16 octubre 2019"/>
    <x v="5"/>
    <x v="61"/>
    <s v="????"/>
    <s v="???"/>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3EB4566-394B-4B18-AD10-1BD31B361864}" name="TablaDinámica1" cacheId="2"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location ref="A3:B72" firstHeaderRow="1" firstDataRow="1" firstDataCol="1"/>
  <pivotFields count="5">
    <pivotField showAll="0"/>
    <pivotField axis="axisRow" showAll="0">
      <items count="7">
        <item x="0"/>
        <item x="1"/>
        <item x="2"/>
        <item x="3"/>
        <item x="4"/>
        <item x="5"/>
        <item t="default"/>
      </items>
    </pivotField>
    <pivotField axis="axisRow" showAll="0">
      <items count="63">
        <item x="11"/>
        <item x="59"/>
        <item x="60"/>
        <item x="61"/>
        <item x="0"/>
        <item x="1"/>
        <item x="31"/>
        <item x="2"/>
        <item x="12"/>
        <item x="45"/>
        <item x="19"/>
        <item x="32"/>
        <item x="33"/>
        <item x="46"/>
        <item x="20"/>
        <item x="13"/>
        <item x="51"/>
        <item x="52"/>
        <item x="3"/>
        <item x="21"/>
        <item x="22"/>
        <item x="53"/>
        <item x="34"/>
        <item x="54"/>
        <item x="23"/>
        <item x="24"/>
        <item x="35"/>
        <item x="36"/>
        <item x="14"/>
        <item x="25"/>
        <item x="5"/>
        <item x="55"/>
        <item x="26"/>
        <item x="6"/>
        <item x="47"/>
        <item x="7"/>
        <item x="15"/>
        <item x="37"/>
        <item x="48"/>
        <item x="16"/>
        <item x="27"/>
        <item x="38"/>
        <item x="49"/>
        <item x="50"/>
        <item x="56"/>
        <item x="57"/>
        <item x="8"/>
        <item x="9"/>
        <item x="4"/>
        <item x="39"/>
        <item x="10"/>
        <item x="40"/>
        <item x="41"/>
        <item x="28"/>
        <item x="17"/>
        <item x="18"/>
        <item x="58"/>
        <item x="29"/>
        <item x="42"/>
        <item x="43"/>
        <item x="30"/>
        <item x="44"/>
        <item t="default"/>
      </items>
    </pivotField>
    <pivotField showAll="0"/>
    <pivotField dataField="1" showAll="0"/>
  </pivotFields>
  <rowFields count="2">
    <field x="1"/>
    <field x="2"/>
  </rowFields>
  <rowItems count="69">
    <i>
      <x/>
    </i>
    <i r="1">
      <x v="4"/>
    </i>
    <i r="1">
      <x v="5"/>
    </i>
    <i r="1">
      <x v="7"/>
    </i>
    <i r="1">
      <x v="18"/>
    </i>
    <i r="1">
      <x v="30"/>
    </i>
    <i r="1">
      <x v="33"/>
    </i>
    <i r="1">
      <x v="35"/>
    </i>
    <i r="1">
      <x v="46"/>
    </i>
    <i r="1">
      <x v="47"/>
    </i>
    <i r="1">
      <x v="48"/>
    </i>
    <i r="1">
      <x v="50"/>
    </i>
    <i>
      <x v="1"/>
    </i>
    <i r="1">
      <x/>
    </i>
    <i r="1">
      <x v="8"/>
    </i>
    <i r="1">
      <x v="15"/>
    </i>
    <i r="1">
      <x v="28"/>
    </i>
    <i r="1">
      <x v="36"/>
    </i>
    <i r="1">
      <x v="39"/>
    </i>
    <i r="1">
      <x v="54"/>
    </i>
    <i r="1">
      <x v="55"/>
    </i>
    <i>
      <x v="2"/>
    </i>
    <i r="1">
      <x v="10"/>
    </i>
    <i r="1">
      <x v="14"/>
    </i>
    <i r="1">
      <x v="19"/>
    </i>
    <i r="1">
      <x v="20"/>
    </i>
    <i r="1">
      <x v="24"/>
    </i>
    <i r="1">
      <x v="25"/>
    </i>
    <i r="1">
      <x v="29"/>
    </i>
    <i r="1">
      <x v="32"/>
    </i>
    <i r="1">
      <x v="40"/>
    </i>
    <i r="1">
      <x v="53"/>
    </i>
    <i r="1">
      <x v="57"/>
    </i>
    <i r="1">
      <x v="60"/>
    </i>
    <i>
      <x v="3"/>
    </i>
    <i r="1">
      <x v="6"/>
    </i>
    <i r="1">
      <x v="11"/>
    </i>
    <i r="1">
      <x v="12"/>
    </i>
    <i r="1">
      <x v="22"/>
    </i>
    <i r="1">
      <x v="26"/>
    </i>
    <i r="1">
      <x v="27"/>
    </i>
    <i r="1">
      <x v="37"/>
    </i>
    <i r="1">
      <x v="41"/>
    </i>
    <i r="1">
      <x v="49"/>
    </i>
    <i r="1">
      <x v="51"/>
    </i>
    <i r="1">
      <x v="52"/>
    </i>
    <i r="1">
      <x v="58"/>
    </i>
    <i r="1">
      <x v="59"/>
    </i>
    <i r="1">
      <x v="61"/>
    </i>
    <i>
      <x v="4"/>
    </i>
    <i r="1">
      <x v="2"/>
    </i>
    <i r="1">
      <x v="9"/>
    </i>
    <i r="1">
      <x v="13"/>
    </i>
    <i r="1">
      <x v="34"/>
    </i>
    <i r="1">
      <x v="38"/>
    </i>
    <i r="1">
      <x v="42"/>
    </i>
    <i r="1">
      <x v="43"/>
    </i>
    <i>
      <x v="5"/>
    </i>
    <i r="1">
      <x v="1"/>
    </i>
    <i r="1">
      <x v="3"/>
    </i>
    <i r="1">
      <x v="16"/>
    </i>
    <i r="1">
      <x v="17"/>
    </i>
    <i r="1">
      <x v="21"/>
    </i>
    <i r="1">
      <x v="23"/>
    </i>
    <i r="1">
      <x v="31"/>
    </i>
    <i r="1">
      <x v="44"/>
    </i>
    <i r="1">
      <x v="45"/>
    </i>
    <i r="1">
      <x v="56"/>
    </i>
    <i t="grand">
      <x/>
    </i>
  </rowItems>
  <colItems count="1">
    <i/>
  </colItems>
  <dataFields count="1">
    <dataField name="Cuenta de VOC Plan de Manejo" fld="4"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monitoreo.central@parquesnacionales.gov.co" TargetMode="External"/><Relationship Id="rId1" Type="http://schemas.openxmlformats.org/officeDocument/2006/relationships/hyperlink" Target="mailto:carolina.jarro@parquesnacionales.gov.co"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47"/>
  <sheetViews>
    <sheetView tabSelected="1" topLeftCell="A9" zoomScale="130" zoomScaleNormal="130" zoomScaleSheetLayoutView="100" zoomScalePageLayoutView="60" workbookViewId="0">
      <selection activeCell="B10" sqref="B10:S10"/>
    </sheetView>
  </sheetViews>
  <sheetFormatPr baseColWidth="10" defaultColWidth="11.5" defaultRowHeight="16" x14ac:dyDescent="0.2"/>
  <cols>
    <col min="1" max="1" width="5.33203125" style="2" customWidth="1"/>
    <col min="2" max="2" width="14.83203125" style="2" customWidth="1"/>
    <col min="3" max="3" width="31.33203125" style="2" customWidth="1"/>
    <col min="4" max="6" width="4.6640625" style="2" customWidth="1"/>
    <col min="7" max="7" width="27.1640625" style="2" customWidth="1"/>
    <col min="8" max="8" width="10.5" style="2" customWidth="1"/>
    <col min="9" max="9" width="4.5" style="2" customWidth="1"/>
    <col min="10" max="10" width="7.6640625" style="2" customWidth="1"/>
    <col min="11" max="11" width="12" style="2" customWidth="1"/>
    <col min="12" max="12" width="10" style="2" customWidth="1"/>
    <col min="13" max="13" width="12.33203125" style="2" customWidth="1"/>
    <col min="14" max="14" width="5.83203125" style="2" customWidth="1"/>
    <col min="15" max="15" width="7.5" style="2" customWidth="1"/>
    <col min="16" max="16" width="11.5" style="2" customWidth="1"/>
    <col min="17" max="17" width="15" style="2" customWidth="1"/>
    <col min="18" max="18" width="11.1640625" style="2" customWidth="1"/>
    <col min="19" max="19" width="10.83203125" style="2" customWidth="1"/>
    <col min="20" max="20" width="5.33203125" style="2" customWidth="1"/>
    <col min="21" max="21" width="15" style="2" customWidth="1"/>
    <col min="22" max="25" width="11.5" style="2" customWidth="1"/>
    <col min="26" max="27" width="11.5" style="2"/>
    <col min="28" max="28" width="15.83203125" style="2" hidden="1" customWidth="1"/>
    <col min="29" max="29" width="17.6640625" style="2" hidden="1" customWidth="1"/>
    <col min="30" max="30" width="18.1640625" style="2" hidden="1" customWidth="1"/>
    <col min="31" max="32" width="11.5" style="2" hidden="1" customWidth="1"/>
    <col min="33" max="16384" width="11.5" style="2"/>
  </cols>
  <sheetData>
    <row r="1" spans="1:32" ht="17" thickBot="1" x14ac:dyDescent="0.25">
      <c r="A1" s="1"/>
      <c r="B1" s="1"/>
      <c r="C1" s="1"/>
      <c r="D1" s="1"/>
      <c r="E1" s="1"/>
      <c r="F1" s="1"/>
      <c r="G1" s="1"/>
      <c r="H1" s="1"/>
      <c r="I1" s="1"/>
      <c r="J1" s="1"/>
      <c r="K1" s="1"/>
      <c r="L1" s="1"/>
      <c r="M1" s="1"/>
      <c r="N1" s="1"/>
      <c r="O1" s="1"/>
      <c r="P1" s="1"/>
      <c r="Q1" s="1"/>
      <c r="R1" s="1"/>
      <c r="S1" s="1"/>
      <c r="T1" s="1"/>
    </row>
    <row r="2" spans="1:32" ht="108" customHeight="1" thickBot="1" x14ac:dyDescent="0.25">
      <c r="A2" s="1"/>
      <c r="B2" s="304"/>
      <c r="C2" s="305"/>
      <c r="D2" s="309" t="s">
        <v>115</v>
      </c>
      <c r="E2" s="310"/>
      <c r="F2" s="310"/>
      <c r="G2" s="310"/>
      <c r="H2" s="310"/>
      <c r="I2" s="310"/>
      <c r="J2" s="310"/>
      <c r="K2" s="310"/>
      <c r="L2" s="310"/>
      <c r="M2" s="310"/>
      <c r="N2" s="310"/>
      <c r="O2" s="310"/>
      <c r="P2" s="310"/>
      <c r="Q2" s="311"/>
      <c r="R2" s="312" t="s">
        <v>122</v>
      </c>
      <c r="S2" s="313"/>
      <c r="T2" s="1"/>
      <c r="W2" s="15"/>
      <c r="AB2" s="4" t="s">
        <v>40</v>
      </c>
      <c r="AC2" s="14" t="s">
        <v>37</v>
      </c>
      <c r="AD2" s="6" t="s">
        <v>2</v>
      </c>
      <c r="AE2" s="4" t="s">
        <v>0</v>
      </c>
      <c r="AF2" s="4" t="s">
        <v>3</v>
      </c>
    </row>
    <row r="3" spans="1:32" ht="49.5" customHeight="1" thickBot="1" x14ac:dyDescent="0.25">
      <c r="A3" s="1"/>
      <c r="B3" s="306" t="s">
        <v>56</v>
      </c>
      <c r="C3" s="307"/>
      <c r="D3" s="306" t="s">
        <v>116</v>
      </c>
      <c r="E3" s="308"/>
      <c r="F3" s="308"/>
      <c r="G3" s="308"/>
      <c r="H3" s="308"/>
      <c r="I3" s="308"/>
      <c r="J3" s="308"/>
      <c r="K3" s="308"/>
      <c r="L3" s="308"/>
      <c r="M3" s="308"/>
      <c r="N3" s="308"/>
      <c r="O3" s="308"/>
      <c r="P3" s="308"/>
      <c r="Q3" s="308"/>
      <c r="R3" s="308"/>
      <c r="S3" s="307"/>
      <c r="T3" s="1"/>
      <c r="W3" s="15"/>
      <c r="X3" s="16"/>
      <c r="AB3" s="5" t="s">
        <v>14</v>
      </c>
      <c r="AC3" s="7" t="s">
        <v>38</v>
      </c>
      <c r="AD3" s="7" t="s">
        <v>15</v>
      </c>
      <c r="AE3" s="3" t="s">
        <v>1</v>
      </c>
      <c r="AF3" s="3" t="s">
        <v>7</v>
      </c>
    </row>
    <row r="4" spans="1:32" ht="25" customHeight="1" thickBot="1" x14ac:dyDescent="0.25">
      <c r="A4" s="1"/>
      <c r="B4" s="302" t="s">
        <v>57</v>
      </c>
      <c r="C4" s="301"/>
      <c r="D4" s="302" t="s">
        <v>58</v>
      </c>
      <c r="E4" s="300"/>
      <c r="F4" s="300"/>
      <c r="G4" s="300"/>
      <c r="H4" s="303"/>
      <c r="I4" s="299" t="s">
        <v>59</v>
      </c>
      <c r="J4" s="300"/>
      <c r="K4" s="300"/>
      <c r="L4" s="300"/>
      <c r="M4" s="300"/>
      <c r="N4" s="300"/>
      <c r="O4" s="300"/>
      <c r="P4" s="300"/>
      <c r="Q4" s="300"/>
      <c r="R4" s="300"/>
      <c r="S4" s="301"/>
      <c r="T4" s="1"/>
      <c r="AB4" s="5" t="s">
        <v>42</v>
      </c>
      <c r="AC4" s="7" t="s">
        <v>39</v>
      </c>
      <c r="AD4" s="7" t="s">
        <v>16</v>
      </c>
      <c r="AE4" s="3" t="s">
        <v>4</v>
      </c>
      <c r="AF4" s="2" t="s">
        <v>5</v>
      </c>
    </row>
    <row r="5" spans="1:32" ht="87" customHeight="1" thickBot="1" x14ac:dyDescent="0.25">
      <c r="A5" s="1"/>
      <c r="B5" s="320" t="s">
        <v>82</v>
      </c>
      <c r="C5" s="321"/>
      <c r="D5" s="317" t="s">
        <v>94</v>
      </c>
      <c r="E5" s="318"/>
      <c r="F5" s="318"/>
      <c r="G5" s="318"/>
      <c r="H5" s="319"/>
      <c r="I5" s="227" t="s">
        <v>88</v>
      </c>
      <c r="J5" s="228"/>
      <c r="K5" s="228"/>
      <c r="L5" s="228"/>
      <c r="M5" s="228"/>
      <c r="N5" s="228"/>
      <c r="O5" s="228"/>
      <c r="P5" s="228"/>
      <c r="Q5" s="228"/>
      <c r="R5" s="228"/>
      <c r="S5" s="325"/>
      <c r="T5" s="1"/>
      <c r="AB5" s="5" t="s">
        <v>43</v>
      </c>
      <c r="AC5" s="7" t="s">
        <v>47</v>
      </c>
      <c r="AD5" s="7" t="s">
        <v>17</v>
      </c>
      <c r="AE5" s="3" t="s">
        <v>6</v>
      </c>
      <c r="AF5" s="3" t="s">
        <v>8</v>
      </c>
    </row>
    <row r="6" spans="1:32" ht="44.25" customHeight="1" thickBot="1" x14ac:dyDescent="0.25">
      <c r="A6" s="1"/>
      <c r="B6" s="302" t="s">
        <v>60</v>
      </c>
      <c r="C6" s="300"/>
      <c r="D6" s="300"/>
      <c r="E6" s="300"/>
      <c r="F6" s="300"/>
      <c r="G6" s="303"/>
      <c r="H6" s="299" t="s">
        <v>61</v>
      </c>
      <c r="I6" s="300"/>
      <c r="J6" s="300"/>
      <c r="K6" s="300"/>
      <c r="L6" s="303"/>
      <c r="M6" s="299" t="s">
        <v>62</v>
      </c>
      <c r="N6" s="326"/>
      <c r="O6" s="327"/>
      <c r="P6" s="322" t="s">
        <v>63</v>
      </c>
      <c r="Q6" s="322"/>
      <c r="R6" s="300" t="s">
        <v>97</v>
      </c>
      <c r="S6" s="301"/>
      <c r="T6" s="1"/>
      <c r="AB6" s="5" t="s">
        <v>10</v>
      </c>
      <c r="AC6"/>
      <c r="AD6" s="8" t="s">
        <v>18</v>
      </c>
      <c r="AE6" s="3" t="s">
        <v>32</v>
      </c>
      <c r="AF6" s="3" t="s">
        <v>31</v>
      </c>
    </row>
    <row r="7" spans="1:32" ht="105" customHeight="1" thickBot="1" x14ac:dyDescent="0.25">
      <c r="A7" s="1"/>
      <c r="B7" s="267" t="s">
        <v>123</v>
      </c>
      <c r="C7" s="268"/>
      <c r="D7" s="268"/>
      <c r="E7" s="268"/>
      <c r="F7" s="268"/>
      <c r="G7" s="269"/>
      <c r="H7" s="267" t="s">
        <v>130</v>
      </c>
      <c r="I7" s="268"/>
      <c r="J7" s="268"/>
      <c r="K7" s="268"/>
      <c r="L7" s="268"/>
      <c r="M7" s="324" t="s">
        <v>66</v>
      </c>
      <c r="N7" s="268"/>
      <c r="O7" s="269"/>
      <c r="P7" s="323" t="s">
        <v>9</v>
      </c>
      <c r="Q7" s="323"/>
      <c r="R7" s="297"/>
      <c r="S7" s="298"/>
      <c r="T7" s="1"/>
      <c r="U7"/>
      <c r="V7"/>
      <c r="W7"/>
      <c r="X7"/>
      <c r="Y7"/>
      <c r="AB7" s="5" t="s">
        <v>44</v>
      </c>
      <c r="AC7"/>
      <c r="AD7" s="7" t="s">
        <v>19</v>
      </c>
      <c r="AE7" s="3" t="s">
        <v>33</v>
      </c>
      <c r="AF7" s="3" t="s">
        <v>9</v>
      </c>
    </row>
    <row r="8" spans="1:32" ht="25" customHeight="1" thickBot="1" x14ac:dyDescent="0.25">
      <c r="A8" s="1"/>
      <c r="B8" s="302" t="s">
        <v>103</v>
      </c>
      <c r="C8" s="300"/>
      <c r="D8" s="300"/>
      <c r="E8" s="300"/>
      <c r="F8" s="300"/>
      <c r="G8" s="300"/>
      <c r="H8" s="300"/>
      <c r="I8" s="300"/>
      <c r="J8" s="300"/>
      <c r="K8" s="300"/>
      <c r="L8" s="300"/>
      <c r="M8" s="300"/>
      <c r="N8" s="300"/>
      <c r="O8" s="300"/>
      <c r="P8" s="300"/>
      <c r="Q8" s="300"/>
      <c r="R8" s="300"/>
      <c r="S8" s="301"/>
      <c r="T8" s="1"/>
      <c r="AB8" s="5" t="s">
        <v>35</v>
      </c>
      <c r="AC8"/>
      <c r="AD8" s="7" t="s">
        <v>20</v>
      </c>
      <c r="AE8" s="3" t="s">
        <v>34</v>
      </c>
      <c r="AF8" s="3" t="s">
        <v>50</v>
      </c>
    </row>
    <row r="9" spans="1:32" ht="140.25" customHeight="1" thickBot="1" x14ac:dyDescent="0.25">
      <c r="A9" s="1"/>
      <c r="B9" s="314" t="s">
        <v>133</v>
      </c>
      <c r="C9" s="315"/>
      <c r="D9" s="315"/>
      <c r="E9" s="315"/>
      <c r="F9" s="315"/>
      <c r="G9" s="315"/>
      <c r="H9" s="315"/>
      <c r="I9" s="315"/>
      <c r="J9" s="315"/>
      <c r="K9" s="315"/>
      <c r="L9" s="315"/>
      <c r="M9" s="315"/>
      <c r="N9" s="315"/>
      <c r="O9" s="315"/>
      <c r="P9" s="315"/>
      <c r="Q9" s="315"/>
      <c r="R9" s="315"/>
      <c r="S9" s="316"/>
      <c r="T9" s="1"/>
      <c r="AB9" s="5" t="s">
        <v>45</v>
      </c>
      <c r="AC9"/>
      <c r="AD9" s="7" t="s">
        <v>21</v>
      </c>
      <c r="AE9"/>
      <c r="AF9"/>
    </row>
    <row r="10" spans="1:32" ht="379.5" customHeight="1" thickBot="1" x14ac:dyDescent="0.25">
      <c r="A10" s="1"/>
      <c r="B10" s="338" t="s">
        <v>1479</v>
      </c>
      <c r="C10" s="339"/>
      <c r="D10" s="339"/>
      <c r="E10" s="339"/>
      <c r="F10" s="339"/>
      <c r="G10" s="339"/>
      <c r="H10" s="339"/>
      <c r="I10" s="339"/>
      <c r="J10" s="339"/>
      <c r="K10" s="339"/>
      <c r="L10" s="339"/>
      <c r="M10" s="339"/>
      <c r="N10" s="339"/>
      <c r="O10" s="339"/>
      <c r="P10" s="339"/>
      <c r="Q10" s="339"/>
      <c r="R10" s="339"/>
      <c r="S10" s="340"/>
      <c r="T10" s="1"/>
      <c r="AB10" s="5"/>
      <c r="AC10"/>
      <c r="AD10" s="7"/>
      <c r="AE10"/>
      <c r="AF10"/>
    </row>
    <row r="11" spans="1:32" ht="239.25" customHeight="1" thickBot="1" x14ac:dyDescent="0.25">
      <c r="A11" s="1"/>
      <c r="B11" s="338" t="s">
        <v>1475</v>
      </c>
      <c r="C11" s="339"/>
      <c r="D11" s="339"/>
      <c r="E11" s="339"/>
      <c r="F11" s="339"/>
      <c r="G11" s="339"/>
      <c r="H11" s="339"/>
      <c r="I11" s="339"/>
      <c r="J11" s="339"/>
      <c r="K11" s="339"/>
      <c r="L11" s="339"/>
      <c r="M11" s="339"/>
      <c r="N11" s="339"/>
      <c r="O11" s="339"/>
      <c r="P11" s="339"/>
      <c r="Q11" s="339"/>
      <c r="R11" s="339"/>
      <c r="S11" s="340"/>
      <c r="T11" s="1"/>
      <c r="AB11" s="5"/>
      <c r="AC11"/>
      <c r="AD11" s="7"/>
      <c r="AE11"/>
      <c r="AF11"/>
    </row>
    <row r="12" spans="1:32" ht="324.75" customHeight="1" x14ac:dyDescent="0.2">
      <c r="A12" s="1"/>
      <c r="B12" s="335" t="s">
        <v>1476</v>
      </c>
      <c r="C12" s="336"/>
      <c r="D12" s="336"/>
      <c r="E12" s="336"/>
      <c r="F12" s="336"/>
      <c r="G12" s="336"/>
      <c r="H12" s="336"/>
      <c r="I12" s="336"/>
      <c r="J12" s="336"/>
      <c r="K12" s="336"/>
      <c r="L12" s="336"/>
      <c r="M12" s="336"/>
      <c r="N12" s="336"/>
      <c r="O12" s="336"/>
      <c r="P12" s="336"/>
      <c r="Q12" s="336"/>
      <c r="R12" s="336"/>
      <c r="S12" s="337"/>
      <c r="T12" s="1"/>
      <c r="AB12" s="5"/>
      <c r="AC12"/>
      <c r="AD12" s="7"/>
      <c r="AE12"/>
      <c r="AF12"/>
    </row>
    <row r="13" spans="1:32" ht="217.5" customHeight="1" thickBot="1" x14ac:dyDescent="0.25">
      <c r="A13" s="1"/>
      <c r="B13" s="341" t="s">
        <v>1477</v>
      </c>
      <c r="C13" s="341"/>
      <c r="D13" s="341"/>
      <c r="E13" s="341"/>
      <c r="F13" s="341"/>
      <c r="G13" s="341"/>
      <c r="H13" s="341"/>
      <c r="I13" s="341"/>
      <c r="J13" s="341"/>
      <c r="K13" s="341"/>
      <c r="L13" s="341"/>
      <c r="M13" s="341"/>
      <c r="N13" s="341"/>
      <c r="O13" s="341"/>
      <c r="P13" s="341"/>
      <c r="Q13" s="341"/>
      <c r="R13" s="341"/>
      <c r="S13" s="341"/>
      <c r="T13" s="1"/>
      <c r="AB13" s="5"/>
      <c r="AC13"/>
      <c r="AD13" s="7"/>
      <c r="AE13"/>
      <c r="AF13"/>
    </row>
    <row r="14" spans="1:32" ht="395.25" customHeight="1" thickBot="1" x14ac:dyDescent="0.25">
      <c r="A14" s="1"/>
      <c r="B14" s="338" t="s">
        <v>1474</v>
      </c>
      <c r="C14" s="339"/>
      <c r="D14" s="339"/>
      <c r="E14" s="339"/>
      <c r="F14" s="339"/>
      <c r="G14" s="339"/>
      <c r="H14" s="339"/>
      <c r="I14" s="339"/>
      <c r="J14" s="339"/>
      <c r="K14" s="339"/>
      <c r="L14" s="339"/>
      <c r="M14" s="339"/>
      <c r="N14" s="339"/>
      <c r="O14" s="339"/>
      <c r="P14" s="339"/>
      <c r="Q14" s="339"/>
      <c r="R14" s="339"/>
      <c r="S14" s="340"/>
      <c r="T14" s="1"/>
      <c r="AB14" s="5"/>
      <c r="AC14"/>
      <c r="AD14" s="7"/>
      <c r="AE14"/>
      <c r="AF14"/>
    </row>
    <row r="15" spans="1:32" ht="118.5" customHeight="1" thickBot="1" x14ac:dyDescent="0.25">
      <c r="A15" s="1"/>
      <c r="B15" s="342" t="s">
        <v>1473</v>
      </c>
      <c r="C15" s="343"/>
      <c r="D15" s="343"/>
      <c r="E15" s="343"/>
      <c r="F15" s="343"/>
      <c r="G15" s="343"/>
      <c r="H15" s="343"/>
      <c r="I15" s="343"/>
      <c r="J15" s="343"/>
      <c r="K15" s="343"/>
      <c r="L15" s="343"/>
      <c r="M15" s="343"/>
      <c r="N15" s="343"/>
      <c r="O15" s="343"/>
      <c r="P15" s="343"/>
      <c r="Q15" s="343"/>
      <c r="R15" s="343"/>
      <c r="S15" s="344"/>
      <c r="T15" s="1"/>
      <c r="AB15" s="5"/>
      <c r="AC15"/>
      <c r="AD15" s="7"/>
      <c r="AE15"/>
      <c r="AF15"/>
    </row>
    <row r="16" spans="1:32" ht="96" customHeight="1" x14ac:dyDescent="0.2">
      <c r="A16" s="1"/>
      <c r="B16" s="345" t="s">
        <v>104</v>
      </c>
      <c r="C16" s="346"/>
      <c r="D16" s="346"/>
      <c r="E16" s="346"/>
      <c r="F16" s="346"/>
      <c r="G16" s="347"/>
      <c r="H16" s="355" t="s">
        <v>105</v>
      </c>
      <c r="I16" s="346"/>
      <c r="J16" s="346"/>
      <c r="K16" s="347"/>
      <c r="L16" s="273" t="s">
        <v>106</v>
      </c>
      <c r="M16" s="274"/>
      <c r="N16" s="275"/>
      <c r="O16" s="352" t="s">
        <v>134</v>
      </c>
      <c r="P16" s="353"/>
      <c r="Q16" s="353"/>
      <c r="R16" s="353"/>
      <c r="S16" s="354"/>
      <c r="T16" s="1"/>
      <c r="AB16" s="5" t="s">
        <v>11</v>
      </c>
      <c r="AC16"/>
      <c r="AD16" s="9" t="s">
        <v>22</v>
      </c>
      <c r="AE16"/>
      <c r="AF16"/>
    </row>
    <row r="17" spans="1:32" ht="47.25" customHeight="1" thickBot="1" x14ac:dyDescent="0.25">
      <c r="A17" s="1"/>
      <c r="B17" s="348"/>
      <c r="C17" s="291"/>
      <c r="D17" s="291"/>
      <c r="E17" s="291"/>
      <c r="F17" s="291"/>
      <c r="G17" s="292"/>
      <c r="H17" s="290"/>
      <c r="I17" s="291"/>
      <c r="J17" s="291"/>
      <c r="K17" s="292"/>
      <c r="L17" s="277" t="s">
        <v>107</v>
      </c>
      <c r="M17" s="278"/>
      <c r="N17" s="279"/>
      <c r="O17" s="349" t="s">
        <v>128</v>
      </c>
      <c r="P17" s="350"/>
      <c r="Q17" s="350"/>
      <c r="R17" s="350"/>
      <c r="S17" s="351"/>
      <c r="T17" s="1"/>
      <c r="AB17" s="5"/>
      <c r="AC17"/>
      <c r="AD17" s="9"/>
      <c r="AE17"/>
      <c r="AF17"/>
    </row>
    <row r="18" spans="1:32" ht="59.25" customHeight="1" x14ac:dyDescent="0.2">
      <c r="A18" s="1"/>
      <c r="B18" s="36" t="s">
        <v>141</v>
      </c>
      <c r="C18" s="229" t="s">
        <v>142</v>
      </c>
      <c r="D18" s="230"/>
      <c r="E18" s="230"/>
      <c r="F18" s="230"/>
      <c r="G18" s="231"/>
      <c r="H18" s="281" t="s">
        <v>147</v>
      </c>
      <c r="I18" s="282"/>
      <c r="J18" s="282"/>
      <c r="K18" s="283"/>
      <c r="L18" s="280" t="s">
        <v>108</v>
      </c>
      <c r="M18" s="280"/>
      <c r="N18" s="280"/>
      <c r="O18" s="356">
        <v>0</v>
      </c>
      <c r="P18" s="357"/>
      <c r="Q18" s="34" t="s">
        <v>114</v>
      </c>
      <c r="R18" s="358">
        <v>0</v>
      </c>
      <c r="S18" s="359"/>
      <c r="T18" s="1"/>
      <c r="AB18" s="5" t="s">
        <v>36</v>
      </c>
      <c r="AC18"/>
      <c r="AD18" s="10" t="s">
        <v>23</v>
      </c>
      <c r="AE18"/>
      <c r="AF18"/>
    </row>
    <row r="19" spans="1:32" ht="47.25" customHeight="1" x14ac:dyDescent="0.2">
      <c r="A19" s="1"/>
      <c r="B19" s="35" t="s">
        <v>135</v>
      </c>
      <c r="C19" s="270" t="s">
        <v>143</v>
      </c>
      <c r="D19" s="271"/>
      <c r="E19" s="271"/>
      <c r="F19" s="271"/>
      <c r="G19" s="272"/>
      <c r="H19" s="281"/>
      <c r="I19" s="282"/>
      <c r="J19" s="282"/>
      <c r="K19" s="283"/>
      <c r="L19" s="361" t="s">
        <v>148</v>
      </c>
      <c r="M19" s="361"/>
      <c r="N19" s="361"/>
      <c r="O19" s="361"/>
      <c r="P19" s="361"/>
      <c r="Q19" s="362"/>
      <c r="R19" s="362"/>
      <c r="S19" s="363"/>
      <c r="T19" s="1"/>
      <c r="AB19" s="5" t="s">
        <v>13</v>
      </c>
      <c r="AC19"/>
      <c r="AD19" s="11" t="s">
        <v>24</v>
      </c>
      <c r="AE19"/>
      <c r="AF19"/>
    </row>
    <row r="20" spans="1:32" ht="70.5" customHeight="1" x14ac:dyDescent="0.2">
      <c r="A20" s="1"/>
      <c r="B20" s="36" t="s">
        <v>136</v>
      </c>
      <c r="C20" s="229" t="s">
        <v>137</v>
      </c>
      <c r="D20" s="230"/>
      <c r="E20" s="230"/>
      <c r="F20" s="230"/>
      <c r="G20" s="231"/>
      <c r="H20" s="281"/>
      <c r="I20" s="282"/>
      <c r="J20" s="282"/>
      <c r="K20" s="283"/>
      <c r="L20" s="360" t="s">
        <v>51</v>
      </c>
      <c r="M20" s="360"/>
      <c r="N20" s="360"/>
      <c r="O20" s="258" t="s">
        <v>117</v>
      </c>
      <c r="P20" s="258"/>
      <c r="Q20" s="259"/>
      <c r="R20" s="259"/>
      <c r="S20" s="260"/>
      <c r="T20" s="1"/>
      <c r="AB20" s="5" t="s">
        <v>12</v>
      </c>
      <c r="AC20"/>
      <c r="AD20" s="8" t="s">
        <v>41</v>
      </c>
      <c r="AE20"/>
      <c r="AF20"/>
    </row>
    <row r="21" spans="1:32" ht="30.75" customHeight="1" x14ac:dyDescent="0.2">
      <c r="A21" s="1"/>
      <c r="B21" s="36" t="s">
        <v>144</v>
      </c>
      <c r="C21" s="229" t="s">
        <v>145</v>
      </c>
      <c r="D21" s="230"/>
      <c r="E21" s="230"/>
      <c r="F21" s="230"/>
      <c r="G21" s="231"/>
      <c r="H21" s="281"/>
      <c r="I21" s="282"/>
      <c r="J21" s="282"/>
      <c r="K21" s="283"/>
      <c r="L21" s="276" t="s">
        <v>54</v>
      </c>
      <c r="M21" s="276"/>
      <c r="N21" s="276"/>
      <c r="O21" s="258" t="s">
        <v>118</v>
      </c>
      <c r="P21" s="258"/>
      <c r="Q21" s="259"/>
      <c r="R21" s="259"/>
      <c r="S21" s="260"/>
      <c r="T21" s="1"/>
      <c r="AB21" s="2" t="s">
        <v>46</v>
      </c>
      <c r="AC21"/>
      <c r="AD21" s="8" t="s">
        <v>25</v>
      </c>
      <c r="AE21"/>
      <c r="AF21"/>
    </row>
    <row r="22" spans="1:32" ht="32.25" customHeight="1" x14ac:dyDescent="0.2">
      <c r="A22" s="1"/>
      <c r="B22" s="35" t="s">
        <v>138</v>
      </c>
      <c r="C22" s="270" t="s">
        <v>146</v>
      </c>
      <c r="D22" s="271"/>
      <c r="E22" s="271"/>
      <c r="F22" s="271"/>
      <c r="G22" s="272"/>
      <c r="H22" s="281"/>
      <c r="I22" s="282"/>
      <c r="J22" s="282"/>
      <c r="K22" s="283"/>
      <c r="L22" s="257" t="s">
        <v>53</v>
      </c>
      <c r="M22" s="257"/>
      <c r="N22" s="257"/>
      <c r="O22" s="258" t="s">
        <v>119</v>
      </c>
      <c r="P22" s="258"/>
      <c r="Q22" s="259"/>
      <c r="R22" s="259"/>
      <c r="S22" s="260"/>
      <c r="T22" s="1"/>
      <c r="AC22"/>
      <c r="AD22" s="12"/>
      <c r="AE22"/>
      <c r="AF22"/>
    </row>
    <row r="23" spans="1:32" ht="72.75" customHeight="1" thickBot="1" x14ac:dyDescent="0.25">
      <c r="A23" s="1"/>
      <c r="B23" s="36" t="s">
        <v>139</v>
      </c>
      <c r="C23" s="229" t="s">
        <v>140</v>
      </c>
      <c r="D23" s="230"/>
      <c r="E23" s="230"/>
      <c r="F23" s="230"/>
      <c r="G23" s="231"/>
      <c r="H23" s="281"/>
      <c r="I23" s="282"/>
      <c r="J23" s="282"/>
      <c r="K23" s="283"/>
      <c r="L23" s="331" t="s">
        <v>52</v>
      </c>
      <c r="M23" s="331"/>
      <c r="N23" s="331"/>
      <c r="O23" s="328" t="s">
        <v>55</v>
      </c>
      <c r="P23" s="328"/>
      <c r="Q23" s="329"/>
      <c r="R23" s="329"/>
      <c r="S23" s="330"/>
      <c r="T23" s="1"/>
      <c r="AB23"/>
      <c r="AC23"/>
      <c r="AD23" s="11" t="s">
        <v>26</v>
      </c>
      <c r="AE23"/>
      <c r="AF23"/>
    </row>
    <row r="24" spans="1:32" ht="80" customHeight="1" x14ac:dyDescent="0.2">
      <c r="A24" s="1"/>
      <c r="B24" s="241" t="s">
        <v>109</v>
      </c>
      <c r="C24" s="242"/>
      <c r="D24" s="242"/>
      <c r="E24" s="242"/>
      <c r="F24" s="242"/>
      <c r="G24" s="242"/>
      <c r="H24" s="242" t="s">
        <v>110</v>
      </c>
      <c r="I24" s="242"/>
      <c r="J24" s="242"/>
      <c r="K24" s="242"/>
      <c r="L24" s="273" t="s">
        <v>111</v>
      </c>
      <c r="M24" s="274"/>
      <c r="N24" s="275"/>
      <c r="O24" s="332" t="s">
        <v>1478</v>
      </c>
      <c r="P24" s="333"/>
      <c r="Q24" s="333"/>
      <c r="R24" s="333"/>
      <c r="S24" s="334"/>
      <c r="T24" s="1"/>
      <c r="AB24"/>
      <c r="AC24"/>
      <c r="AD24" s="11" t="s">
        <v>27</v>
      </c>
      <c r="AE24"/>
      <c r="AF24"/>
    </row>
    <row r="25" spans="1:32" ht="90" customHeight="1" x14ac:dyDescent="0.2">
      <c r="A25" s="1"/>
      <c r="B25" s="232" t="s">
        <v>131</v>
      </c>
      <c r="C25" s="233"/>
      <c r="D25" s="233"/>
      <c r="E25" s="233"/>
      <c r="F25" s="233"/>
      <c r="G25" s="234"/>
      <c r="H25" s="223" t="s">
        <v>132</v>
      </c>
      <c r="I25" s="224"/>
      <c r="J25" s="224"/>
      <c r="K25" s="224"/>
      <c r="L25" s="284" t="s">
        <v>113</v>
      </c>
      <c r="M25" s="285"/>
      <c r="N25" s="286"/>
      <c r="O25" s="293" t="s">
        <v>120</v>
      </c>
      <c r="P25" s="294"/>
      <c r="Q25" s="251" t="s">
        <v>149</v>
      </c>
      <c r="R25" s="252"/>
      <c r="S25" s="253"/>
      <c r="T25" s="1"/>
      <c r="AB25"/>
      <c r="AC25"/>
      <c r="AD25" s="11"/>
      <c r="AE25"/>
      <c r="AF25"/>
    </row>
    <row r="26" spans="1:32" ht="34.5" customHeight="1" x14ac:dyDescent="0.2">
      <c r="A26" s="1"/>
      <c r="B26" s="235"/>
      <c r="C26" s="236"/>
      <c r="D26" s="236"/>
      <c r="E26" s="236"/>
      <c r="F26" s="236"/>
      <c r="G26" s="237"/>
      <c r="H26" s="225"/>
      <c r="I26" s="226"/>
      <c r="J26" s="226"/>
      <c r="K26" s="226"/>
      <c r="L26" s="287"/>
      <c r="M26" s="288"/>
      <c r="N26" s="289"/>
      <c r="O26" s="293" t="s">
        <v>48</v>
      </c>
      <c r="P26" s="294"/>
      <c r="Q26" s="251" t="s">
        <v>127</v>
      </c>
      <c r="R26" s="252"/>
      <c r="S26" s="253"/>
      <c r="T26" s="1"/>
      <c r="AB26"/>
      <c r="AC26"/>
      <c r="AD26" s="11"/>
      <c r="AE26"/>
      <c r="AF26"/>
    </row>
    <row r="27" spans="1:32" ht="86.25" customHeight="1" thickBot="1" x14ac:dyDescent="0.25">
      <c r="A27" s="1"/>
      <c r="B27" s="238"/>
      <c r="C27" s="239"/>
      <c r="D27" s="239"/>
      <c r="E27" s="239"/>
      <c r="F27" s="239"/>
      <c r="G27" s="240"/>
      <c r="H27" s="227"/>
      <c r="I27" s="228"/>
      <c r="J27" s="228"/>
      <c r="K27" s="228"/>
      <c r="L27" s="290"/>
      <c r="M27" s="291"/>
      <c r="N27" s="292"/>
      <c r="O27" s="295" t="s">
        <v>49</v>
      </c>
      <c r="P27" s="296"/>
      <c r="Q27" s="264" t="s">
        <v>150</v>
      </c>
      <c r="R27" s="265"/>
      <c r="S27" s="266"/>
      <c r="T27" s="1"/>
      <c r="AB27"/>
      <c r="AC27"/>
      <c r="AD27" s="11"/>
      <c r="AE27"/>
      <c r="AF27"/>
    </row>
    <row r="28" spans="1:32" ht="31.5" customHeight="1" x14ac:dyDescent="0.2">
      <c r="A28" s="1"/>
      <c r="B28" s="241" t="s">
        <v>112</v>
      </c>
      <c r="C28" s="242"/>
      <c r="D28" s="261" t="s">
        <v>121</v>
      </c>
      <c r="E28" s="261"/>
      <c r="F28" s="261"/>
      <c r="G28" s="261"/>
      <c r="H28" s="247" t="s">
        <v>124</v>
      </c>
      <c r="I28" s="247"/>
      <c r="J28" s="247"/>
      <c r="K28" s="247"/>
      <c r="L28" s="247"/>
      <c r="M28" s="247"/>
      <c r="N28" s="247"/>
      <c r="O28" s="247"/>
      <c r="P28" s="247"/>
      <c r="Q28" s="247"/>
      <c r="R28" s="247"/>
      <c r="S28" s="248"/>
      <c r="T28" s="1"/>
      <c r="AB28"/>
      <c r="AC28"/>
      <c r="AD28" s="12" t="s">
        <v>28</v>
      </c>
      <c r="AE28"/>
      <c r="AF28"/>
    </row>
    <row r="29" spans="1:32" ht="31.5" customHeight="1" x14ac:dyDescent="0.2">
      <c r="A29" s="1"/>
      <c r="B29" s="243"/>
      <c r="C29" s="244"/>
      <c r="D29" s="262" t="s">
        <v>48</v>
      </c>
      <c r="E29" s="262"/>
      <c r="F29" s="262"/>
      <c r="G29" s="262"/>
      <c r="H29" s="249" t="s">
        <v>125</v>
      </c>
      <c r="I29" s="249"/>
      <c r="J29" s="249"/>
      <c r="K29" s="249"/>
      <c r="L29" s="249"/>
      <c r="M29" s="249"/>
      <c r="N29" s="249"/>
      <c r="O29" s="249"/>
      <c r="P29" s="249"/>
      <c r="Q29" s="249"/>
      <c r="R29" s="249"/>
      <c r="S29" s="250"/>
      <c r="T29" s="1"/>
      <c r="AB29"/>
      <c r="AC29"/>
      <c r="AD29" s="8" t="s">
        <v>29</v>
      </c>
      <c r="AE29"/>
      <c r="AF29"/>
    </row>
    <row r="30" spans="1:32" ht="31.5" customHeight="1" thickBot="1" x14ac:dyDescent="0.25">
      <c r="A30" s="1"/>
      <c r="B30" s="245"/>
      <c r="C30" s="246"/>
      <c r="D30" s="263" t="s">
        <v>49</v>
      </c>
      <c r="E30" s="263"/>
      <c r="F30" s="263"/>
      <c r="G30" s="263"/>
      <c r="H30" s="254" t="s">
        <v>126</v>
      </c>
      <c r="I30" s="255"/>
      <c r="J30" s="255"/>
      <c r="K30" s="255"/>
      <c r="L30" s="255"/>
      <c r="M30" s="255"/>
      <c r="N30" s="255"/>
      <c r="O30" s="255"/>
      <c r="P30" s="255"/>
      <c r="Q30" s="255"/>
      <c r="R30" s="255"/>
      <c r="S30" s="256"/>
      <c r="T30" s="1"/>
      <c r="AB30"/>
      <c r="AC30"/>
      <c r="AD30" s="7" t="s">
        <v>30</v>
      </c>
      <c r="AE30"/>
      <c r="AF30"/>
    </row>
    <row r="31" spans="1:32" s="1" customFormat="1" ht="33" customHeight="1" x14ac:dyDescent="0.2"/>
    <row r="32" spans="1:32" s="1" customFormat="1" x14ac:dyDescent="0.2"/>
    <row r="34" spans="2:7" x14ac:dyDescent="0.2">
      <c r="B34" s="18"/>
      <c r="C34" s="19"/>
      <c r="D34" s="18"/>
      <c r="E34" s="19"/>
      <c r="F34" s="18"/>
    </row>
    <row r="35" spans="2:7" x14ac:dyDescent="0.2">
      <c r="B35" s="18"/>
      <c r="C35" s="19"/>
      <c r="D35" s="18"/>
      <c r="E35" s="19"/>
      <c r="F35" s="18"/>
      <c r="G35" s="17"/>
    </row>
    <row r="36" spans="2:7" x14ac:dyDescent="0.2">
      <c r="B36" s="18"/>
      <c r="C36" s="20"/>
      <c r="D36" s="18"/>
      <c r="E36" s="18"/>
      <c r="F36" s="18"/>
    </row>
    <row r="37" spans="2:7" x14ac:dyDescent="0.2">
      <c r="B37" s="18"/>
      <c r="C37" s="21"/>
      <c r="D37" s="18"/>
      <c r="E37" s="21"/>
      <c r="F37" s="18"/>
    </row>
    <row r="38" spans="2:7" x14ac:dyDescent="0.2">
      <c r="B38" s="18"/>
      <c r="C38" s="21"/>
      <c r="D38" s="18"/>
      <c r="E38" s="21"/>
      <c r="F38" s="18"/>
    </row>
    <row r="39" spans="2:7" x14ac:dyDescent="0.2">
      <c r="B39" s="18"/>
      <c r="C39" s="21"/>
      <c r="D39" s="18"/>
      <c r="E39" s="20"/>
      <c r="F39" s="18"/>
    </row>
    <row r="40" spans="2:7" x14ac:dyDescent="0.2">
      <c r="B40" s="18"/>
      <c r="C40" s="22"/>
      <c r="D40" s="18"/>
      <c r="E40" s="22"/>
      <c r="F40" s="18"/>
    </row>
    <row r="41" spans="2:7" x14ac:dyDescent="0.2">
      <c r="B41" s="18"/>
      <c r="C41" s="20"/>
      <c r="D41" s="18"/>
      <c r="E41" s="20"/>
      <c r="F41" s="18"/>
    </row>
    <row r="42" spans="2:7" x14ac:dyDescent="0.2">
      <c r="B42" s="18"/>
      <c r="C42" s="23"/>
      <c r="D42" s="18"/>
      <c r="E42" s="23"/>
      <c r="F42" s="18"/>
    </row>
    <row r="43" spans="2:7" x14ac:dyDescent="0.2">
      <c r="B43" s="18"/>
      <c r="C43" s="20"/>
      <c r="D43" s="18"/>
      <c r="E43" s="20"/>
      <c r="F43" s="18"/>
    </row>
    <row r="44" spans="2:7" x14ac:dyDescent="0.2">
      <c r="B44" s="18"/>
      <c r="C44" s="20"/>
      <c r="D44" s="18"/>
      <c r="E44" s="20"/>
      <c r="F44" s="18"/>
    </row>
    <row r="45" spans="2:7" x14ac:dyDescent="0.2">
      <c r="B45" s="18"/>
      <c r="C45" s="18"/>
      <c r="D45" s="18"/>
      <c r="E45" s="20"/>
      <c r="F45" s="18"/>
    </row>
    <row r="46" spans="2:7" x14ac:dyDescent="0.2">
      <c r="B46" s="18"/>
      <c r="C46" s="18"/>
      <c r="D46" s="18"/>
      <c r="E46" s="18"/>
      <c r="F46" s="18"/>
    </row>
    <row r="47" spans="2:7" x14ac:dyDescent="0.2">
      <c r="B47" s="18"/>
      <c r="C47" s="18"/>
      <c r="D47" s="18"/>
      <c r="E47" s="18"/>
      <c r="F47" s="18"/>
    </row>
  </sheetData>
  <dataConsolidate/>
  <mergeCells count="74">
    <mergeCell ref="B12:S12"/>
    <mergeCell ref="B11:S11"/>
    <mergeCell ref="B10:S10"/>
    <mergeCell ref="B13:S13"/>
    <mergeCell ref="C22:G22"/>
    <mergeCell ref="B14:S14"/>
    <mergeCell ref="B15:S15"/>
    <mergeCell ref="B16:G17"/>
    <mergeCell ref="O17:S17"/>
    <mergeCell ref="O16:S16"/>
    <mergeCell ref="H16:K17"/>
    <mergeCell ref="O18:P18"/>
    <mergeCell ref="R18:S18"/>
    <mergeCell ref="O20:S20"/>
    <mergeCell ref="L20:N20"/>
    <mergeCell ref="L19:S19"/>
    <mergeCell ref="L24:N24"/>
    <mergeCell ref="O23:S23"/>
    <mergeCell ref="L23:N23"/>
    <mergeCell ref="H24:K24"/>
    <mergeCell ref="O24:S24"/>
    <mergeCell ref="B9:S9"/>
    <mergeCell ref="D5:H5"/>
    <mergeCell ref="B5:C5"/>
    <mergeCell ref="R6:S6"/>
    <mergeCell ref="P6:Q6"/>
    <mergeCell ref="P7:Q7"/>
    <mergeCell ref="M7:O7"/>
    <mergeCell ref="I5:S5"/>
    <mergeCell ref="B6:G6"/>
    <mergeCell ref="H6:L6"/>
    <mergeCell ref="M6:O6"/>
    <mergeCell ref="B8:S8"/>
    <mergeCell ref="H7:L7"/>
    <mergeCell ref="I4:S4"/>
    <mergeCell ref="B4:C4"/>
    <mergeCell ref="D4:H4"/>
    <mergeCell ref="B2:C2"/>
    <mergeCell ref="B3:C3"/>
    <mergeCell ref="D3:S3"/>
    <mergeCell ref="D2:Q2"/>
    <mergeCell ref="R2:S2"/>
    <mergeCell ref="Q27:S27"/>
    <mergeCell ref="B7:G7"/>
    <mergeCell ref="C19:G19"/>
    <mergeCell ref="L16:N16"/>
    <mergeCell ref="O21:S21"/>
    <mergeCell ref="L21:N21"/>
    <mergeCell ref="C18:G18"/>
    <mergeCell ref="L17:N17"/>
    <mergeCell ref="L18:N18"/>
    <mergeCell ref="C20:G20"/>
    <mergeCell ref="H18:K23"/>
    <mergeCell ref="L25:N27"/>
    <mergeCell ref="O25:P25"/>
    <mergeCell ref="O26:P26"/>
    <mergeCell ref="O27:P27"/>
    <mergeCell ref="R7:S7"/>
    <mergeCell ref="H25:K27"/>
    <mergeCell ref="C23:G23"/>
    <mergeCell ref="C21:G21"/>
    <mergeCell ref="B25:G27"/>
    <mergeCell ref="B28:C30"/>
    <mergeCell ref="H28:S28"/>
    <mergeCell ref="H29:S29"/>
    <mergeCell ref="Q25:S25"/>
    <mergeCell ref="Q26:S26"/>
    <mergeCell ref="H30:S30"/>
    <mergeCell ref="L22:N22"/>
    <mergeCell ref="O22:S22"/>
    <mergeCell ref="D28:G28"/>
    <mergeCell ref="D29:G29"/>
    <mergeCell ref="D30:G30"/>
    <mergeCell ref="B24:G24"/>
  </mergeCells>
  <hyperlinks>
    <hyperlink ref="H30" r:id="rId1" xr:uid="{BB106C4E-0FEE-4EED-B26F-8D3307B4AAA3}"/>
    <hyperlink ref="Q27" r:id="rId2" display="monitoreo.central@parquesnacionales.gov.co" xr:uid="{01B19984-2D15-4C17-B729-0C4ADE55CB49}"/>
  </hyperlinks>
  <printOptions horizontalCentered="1" verticalCentered="1"/>
  <pageMargins left="0.31496062992125984" right="0.31496062992125984" top="0.35433070866141736" bottom="0.74803149606299213" header="0.31496062992125984" footer="0.31496062992125984"/>
  <pageSetup scale="55" orientation="portrait" r:id="rId3"/>
  <drawing r:id="rId4"/>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1000000}">
          <x14:formula1>
            <xm:f>'Listas de ayuda'!$A$2:$A$20</xm:f>
          </x14:formula1>
          <xm:sqref>B5:C5</xm:sqref>
        </x14:dataValidation>
        <x14:dataValidation type="list" allowBlank="1" showInputMessage="1" showErrorMessage="1" xr:uid="{00000000-0002-0000-0000-000002000000}">
          <x14:formula1>
            <xm:f>'Listas de ayuda'!$B$2:$B$4</xm:f>
          </x14:formula1>
          <xm:sqref>D5:H5</xm:sqref>
        </x14:dataValidation>
        <x14:dataValidation type="list" allowBlank="1" showInputMessage="1" showErrorMessage="1" xr:uid="{00000000-0002-0000-0000-000003000000}">
          <x14:formula1>
            <xm:f>'Listas de ayuda'!$C$2:$C$7</xm:f>
          </x14:formula1>
          <xm:sqref>I5:S5</xm:sqref>
        </x14:dataValidation>
        <x14:dataValidation type="list" allowBlank="1" showInputMessage="1" showErrorMessage="1" xr:uid="{00000000-0002-0000-0000-000004000000}">
          <x14:formula1>
            <xm:f>'Listas de ayuda'!$D$2:$D$4</xm:f>
          </x14:formula1>
          <xm:sqref>M7:O7</xm:sqref>
        </x14:dataValidation>
        <x14:dataValidation type="list" allowBlank="1" showInputMessage="1" showErrorMessage="1" xr:uid="{00000000-0002-0000-0000-000005000000}">
          <x14:formula1>
            <xm:f>'Listas de ayuda'!$E$2:$E$5</xm:f>
          </x14:formula1>
          <xm:sqref>P7:Q7</xm:sqref>
        </x14:dataValidation>
        <x14:dataValidation type="list" allowBlank="1" showInputMessage="1" showErrorMessage="1" xr:uid="{00000000-0002-0000-0000-000006000000}">
          <x14:formula1>
            <xm:f>'Listas de ayuda'!$F$2:$F$5</xm:f>
          </x14:formula1>
          <xm:sqref>R7:S7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7B8694-FEC8-4310-9EB6-B2DC6305C7AD}">
  <dimension ref="A1:R1000"/>
  <sheetViews>
    <sheetView zoomScale="90" zoomScaleNormal="90" workbookViewId="0">
      <pane ySplit="5" topLeftCell="A63" activePane="bottomLeft" state="frozen"/>
      <selection pane="bottomLeft" activeCell="D68" sqref="D68"/>
    </sheetView>
  </sheetViews>
  <sheetFormatPr baseColWidth="10" defaultColWidth="14.5" defaultRowHeight="15" x14ac:dyDescent="0.2"/>
  <cols>
    <col min="1" max="2" width="11.5" style="38" customWidth="1"/>
    <col min="3" max="3" width="25.1640625" style="75" customWidth="1"/>
    <col min="4" max="4" width="15.1640625" style="74" customWidth="1"/>
    <col min="5" max="5" width="15.83203125" style="74" customWidth="1"/>
    <col min="6" max="6" width="16.6640625" style="74" customWidth="1"/>
    <col min="7" max="7" width="33.6640625" style="75" customWidth="1"/>
    <col min="8" max="8" width="33.6640625" style="75" hidden="1" customWidth="1"/>
    <col min="9" max="9" width="48.83203125" style="74" hidden="1" customWidth="1"/>
    <col min="10" max="10" width="48.83203125" style="74" customWidth="1"/>
    <col min="11" max="11" width="30.5" style="74" hidden="1" customWidth="1"/>
    <col min="12" max="12" width="25.1640625" style="74" customWidth="1"/>
    <col min="13" max="14" width="22.1640625" style="74" customWidth="1"/>
    <col min="16" max="16" width="17" style="38" customWidth="1"/>
    <col min="17" max="17" width="14.5" style="38"/>
    <col min="18" max="18" width="92.83203125" style="38" customWidth="1"/>
    <col min="19" max="16384" width="14.5" style="38"/>
  </cols>
  <sheetData>
    <row r="1" spans="1:17" ht="13.5" customHeight="1" x14ac:dyDescent="0.2">
      <c r="A1" s="37"/>
      <c r="B1" s="37"/>
      <c r="C1" s="88"/>
      <c r="D1" s="40"/>
      <c r="E1" s="40"/>
      <c r="F1" s="40"/>
      <c r="G1" s="40"/>
      <c r="H1" s="40"/>
      <c r="L1" s="87"/>
      <c r="M1" s="87"/>
      <c r="N1" s="87"/>
    </row>
    <row r="2" spans="1:17" ht="13.5" customHeight="1" x14ac:dyDescent="0.2">
      <c r="A2" s="364" t="s">
        <v>151</v>
      </c>
      <c r="B2" s="365"/>
      <c r="C2" s="366"/>
      <c r="D2" s="366"/>
      <c r="E2" s="366"/>
      <c r="F2" s="367"/>
      <c r="G2" s="40"/>
      <c r="H2" s="40"/>
      <c r="L2" s="87"/>
      <c r="M2" s="87"/>
      <c r="N2" s="87"/>
    </row>
    <row r="3" spans="1:17" x14ac:dyDescent="0.2">
      <c r="A3" s="39"/>
      <c r="B3" s="39"/>
      <c r="C3" s="76"/>
      <c r="D3" s="76" t="s">
        <v>152</v>
      </c>
      <c r="E3" s="76" t="s">
        <v>153</v>
      </c>
      <c r="F3" s="76"/>
      <c r="G3" s="77"/>
      <c r="H3" s="77"/>
      <c r="L3" s="77"/>
      <c r="M3" s="77"/>
      <c r="N3" s="77"/>
    </row>
    <row r="4" spans="1:17" ht="63.75" customHeight="1" x14ac:dyDescent="0.2">
      <c r="A4" s="368" t="s">
        <v>155</v>
      </c>
      <c r="B4" s="368" t="s">
        <v>952</v>
      </c>
      <c r="C4" s="370" t="s">
        <v>156</v>
      </c>
      <c r="D4" s="372" t="s">
        <v>193</v>
      </c>
      <c r="E4" s="78" t="s">
        <v>194</v>
      </c>
      <c r="F4" s="374" t="s">
        <v>942</v>
      </c>
      <c r="G4" s="374" t="s">
        <v>154</v>
      </c>
      <c r="H4" s="374" t="s">
        <v>809</v>
      </c>
      <c r="I4" s="374" t="s">
        <v>824</v>
      </c>
      <c r="J4" s="374" t="s">
        <v>873</v>
      </c>
      <c r="K4" s="92"/>
      <c r="L4" s="374" t="s">
        <v>874</v>
      </c>
      <c r="M4" s="374" t="s">
        <v>810</v>
      </c>
      <c r="N4" s="374" t="s">
        <v>811</v>
      </c>
    </row>
    <row r="5" spans="1:17" ht="51" customHeight="1" x14ac:dyDescent="0.2">
      <c r="A5" s="369"/>
      <c r="B5" s="369"/>
      <c r="C5" s="371"/>
      <c r="D5" s="373"/>
      <c r="E5" s="73" t="s">
        <v>195</v>
      </c>
      <c r="F5" s="375"/>
      <c r="G5" s="375"/>
      <c r="H5" s="375"/>
      <c r="I5" s="375"/>
      <c r="J5" s="375"/>
      <c r="K5" s="93" t="s">
        <v>854</v>
      </c>
      <c r="L5" s="375"/>
      <c r="M5" s="375"/>
      <c r="N5" s="375"/>
    </row>
    <row r="6" spans="1:17" ht="25.5" customHeight="1" x14ac:dyDescent="0.2">
      <c r="A6" s="41">
        <v>1</v>
      </c>
      <c r="B6" s="70" t="s">
        <v>312</v>
      </c>
      <c r="C6" s="89" t="s">
        <v>313</v>
      </c>
      <c r="D6" s="98">
        <v>0</v>
      </c>
      <c r="E6" s="103">
        <v>4</v>
      </c>
      <c r="F6" s="99">
        <f>D6/E6*100%</f>
        <v>0</v>
      </c>
      <c r="G6" s="100"/>
      <c r="H6" s="84" t="s">
        <v>807</v>
      </c>
      <c r="I6" s="84" t="s">
        <v>871</v>
      </c>
      <c r="J6" s="84" t="s">
        <v>928</v>
      </c>
      <c r="K6" s="97"/>
      <c r="L6" s="96"/>
      <c r="M6" s="96"/>
      <c r="N6" s="96">
        <v>1</v>
      </c>
    </row>
    <row r="7" spans="1:17" ht="98" x14ac:dyDescent="0.2">
      <c r="A7" s="41">
        <v>2</v>
      </c>
      <c r="B7" s="70" t="s">
        <v>312</v>
      </c>
      <c r="C7" s="89" t="s">
        <v>322</v>
      </c>
      <c r="D7" s="98">
        <v>0</v>
      </c>
      <c r="E7" s="103">
        <v>9</v>
      </c>
      <c r="F7" s="99">
        <f t="shared" ref="F7:F58" si="0">D7/E7*100%</f>
        <v>0</v>
      </c>
      <c r="G7" s="84" t="s">
        <v>869</v>
      </c>
      <c r="H7" s="84" t="s">
        <v>807</v>
      </c>
      <c r="I7" s="84" t="s">
        <v>870</v>
      </c>
      <c r="J7" s="84" t="s">
        <v>926</v>
      </c>
      <c r="K7" s="97"/>
      <c r="L7" s="96"/>
      <c r="M7" s="96"/>
      <c r="N7" s="96">
        <v>0</v>
      </c>
    </row>
    <row r="8" spans="1:17" ht="18.75" customHeight="1" x14ac:dyDescent="0.2">
      <c r="A8" s="41">
        <v>3</v>
      </c>
      <c r="B8" s="70" t="s">
        <v>312</v>
      </c>
      <c r="C8" s="89" t="s">
        <v>334</v>
      </c>
      <c r="D8" s="98">
        <v>0</v>
      </c>
      <c r="E8" s="98">
        <v>8</v>
      </c>
      <c r="F8" s="99">
        <f t="shared" si="0"/>
        <v>0</v>
      </c>
      <c r="G8" s="100"/>
      <c r="H8" s="84" t="s">
        <v>807</v>
      </c>
      <c r="I8" s="84" t="s">
        <v>871</v>
      </c>
      <c r="J8" s="84" t="s">
        <v>927</v>
      </c>
      <c r="K8" s="97"/>
      <c r="L8" s="96"/>
      <c r="M8" s="96"/>
      <c r="N8" s="96">
        <v>1</v>
      </c>
    </row>
    <row r="9" spans="1:17" ht="13.5" customHeight="1" x14ac:dyDescent="0.2">
      <c r="A9" s="41">
        <v>4</v>
      </c>
      <c r="B9" s="70" t="s">
        <v>312</v>
      </c>
      <c r="C9" s="89" t="s">
        <v>159</v>
      </c>
      <c r="D9" s="98">
        <v>0</v>
      </c>
      <c r="E9" s="98">
        <v>8</v>
      </c>
      <c r="F9" s="99">
        <f t="shared" si="0"/>
        <v>0</v>
      </c>
      <c r="G9" s="100"/>
      <c r="H9" s="84" t="s">
        <v>807</v>
      </c>
      <c r="I9" s="84" t="s">
        <v>871</v>
      </c>
      <c r="J9" s="84" t="s">
        <v>931</v>
      </c>
      <c r="K9" s="97"/>
      <c r="L9" s="96"/>
      <c r="M9" s="96"/>
      <c r="N9" s="96">
        <v>1</v>
      </c>
    </row>
    <row r="10" spans="1:17" ht="35.25" customHeight="1" x14ac:dyDescent="0.2">
      <c r="A10" s="41">
        <v>5</v>
      </c>
      <c r="B10" s="70" t="s">
        <v>312</v>
      </c>
      <c r="C10" s="89" t="s">
        <v>357</v>
      </c>
      <c r="D10" s="98">
        <v>0</v>
      </c>
      <c r="E10" s="98">
        <v>9</v>
      </c>
      <c r="F10" s="99">
        <f t="shared" si="0"/>
        <v>0</v>
      </c>
      <c r="G10" s="100"/>
      <c r="H10" s="84" t="s">
        <v>807</v>
      </c>
      <c r="I10" s="84" t="s">
        <v>871</v>
      </c>
      <c r="J10" s="84" t="s">
        <v>932</v>
      </c>
      <c r="K10" s="97"/>
      <c r="L10" s="96"/>
      <c r="M10" s="84" t="s">
        <v>925</v>
      </c>
      <c r="N10" s="96">
        <v>1</v>
      </c>
    </row>
    <row r="11" spans="1:17" ht="19.5" customHeight="1" x14ac:dyDescent="0.2">
      <c r="A11" s="41">
        <v>6</v>
      </c>
      <c r="B11" s="70" t="s">
        <v>312</v>
      </c>
      <c r="C11" s="89" t="s">
        <v>371</v>
      </c>
      <c r="D11" s="101">
        <v>0</v>
      </c>
      <c r="E11" s="101">
        <v>9</v>
      </c>
      <c r="F11" s="83">
        <f>D11/E11*100%</f>
        <v>0</v>
      </c>
      <c r="G11" s="100"/>
      <c r="H11" s="84" t="s">
        <v>807</v>
      </c>
      <c r="I11" s="84" t="s">
        <v>871</v>
      </c>
      <c r="J11" s="84" t="s">
        <v>933</v>
      </c>
      <c r="K11" s="97"/>
      <c r="L11" s="96"/>
      <c r="M11" s="96"/>
      <c r="N11" s="96">
        <v>1</v>
      </c>
    </row>
    <row r="12" spans="1:17" ht="107.25" customHeight="1" x14ac:dyDescent="0.2">
      <c r="A12" s="41">
        <v>7</v>
      </c>
      <c r="B12" s="70" t="s">
        <v>312</v>
      </c>
      <c r="C12" s="89" t="s">
        <v>382</v>
      </c>
      <c r="D12" s="80">
        <v>2</v>
      </c>
      <c r="E12" s="80">
        <v>9</v>
      </c>
      <c r="F12" s="79">
        <f t="shared" si="0"/>
        <v>0.22222222222222221</v>
      </c>
      <c r="G12" s="75" t="s">
        <v>1107</v>
      </c>
      <c r="H12" s="40" t="s">
        <v>807</v>
      </c>
      <c r="I12" s="40" t="s">
        <v>871</v>
      </c>
      <c r="J12" s="40" t="s">
        <v>929</v>
      </c>
      <c r="L12" s="87"/>
      <c r="M12" s="87"/>
      <c r="N12" s="87"/>
    </row>
    <row r="13" spans="1:17" ht="126" x14ac:dyDescent="0.2">
      <c r="A13" s="41">
        <v>8</v>
      </c>
      <c r="B13" s="70" t="s">
        <v>312</v>
      </c>
      <c r="C13" s="89" t="s">
        <v>157</v>
      </c>
      <c r="D13" s="80">
        <v>2</v>
      </c>
      <c r="E13" s="80">
        <v>9</v>
      </c>
      <c r="F13" s="79">
        <f t="shared" si="0"/>
        <v>0.22222222222222221</v>
      </c>
      <c r="G13" s="75" t="s">
        <v>1108</v>
      </c>
      <c r="H13" s="40" t="s">
        <v>807</v>
      </c>
      <c r="I13" s="40" t="s">
        <v>871</v>
      </c>
      <c r="J13" s="40" t="s">
        <v>930</v>
      </c>
      <c r="L13" s="87"/>
      <c r="M13" s="87"/>
      <c r="N13" s="87"/>
    </row>
    <row r="14" spans="1:17" ht="345" x14ac:dyDescent="0.15">
      <c r="A14" s="41">
        <v>9</v>
      </c>
      <c r="B14" s="70" t="s">
        <v>201</v>
      </c>
      <c r="C14" s="90" t="s">
        <v>202</v>
      </c>
      <c r="D14" s="80">
        <v>3</v>
      </c>
      <c r="E14" s="80">
        <v>4</v>
      </c>
      <c r="F14" s="79">
        <f t="shared" si="0"/>
        <v>0.75</v>
      </c>
      <c r="G14" s="40" t="s">
        <v>819</v>
      </c>
      <c r="H14" s="40" t="s">
        <v>820</v>
      </c>
      <c r="I14" s="75" t="s">
        <v>851</v>
      </c>
      <c r="J14" s="75" t="s">
        <v>896</v>
      </c>
      <c r="K14" s="75"/>
      <c r="L14" s="87">
        <v>1</v>
      </c>
      <c r="M14" s="40" t="s">
        <v>906</v>
      </c>
      <c r="N14" s="87">
        <v>1</v>
      </c>
      <c r="O14" s="94" t="s">
        <v>201</v>
      </c>
      <c r="P14" s="95" t="s">
        <v>875</v>
      </c>
      <c r="Q14" s="94" t="s">
        <v>55</v>
      </c>
    </row>
    <row r="15" spans="1:17" ht="182" x14ac:dyDescent="0.15">
      <c r="A15" s="41">
        <v>10</v>
      </c>
      <c r="B15" s="70" t="s">
        <v>201</v>
      </c>
      <c r="C15" s="90" t="s">
        <v>209</v>
      </c>
      <c r="D15" s="80">
        <v>1</v>
      </c>
      <c r="E15" s="80">
        <v>6</v>
      </c>
      <c r="F15" s="79">
        <f t="shared" si="0"/>
        <v>0.16666666666666666</v>
      </c>
      <c r="G15" s="40" t="s">
        <v>852</v>
      </c>
      <c r="H15" s="40" t="s">
        <v>813</v>
      </c>
      <c r="I15" s="75" t="s">
        <v>843</v>
      </c>
      <c r="J15" s="75" t="s">
        <v>895</v>
      </c>
      <c r="K15" s="75"/>
      <c r="L15" s="87">
        <v>1</v>
      </c>
      <c r="M15" s="87">
        <v>0</v>
      </c>
      <c r="N15" s="87">
        <v>1</v>
      </c>
      <c r="O15" s="94"/>
      <c r="P15" s="95" t="s">
        <v>879</v>
      </c>
      <c r="Q15" s="94" t="s">
        <v>55</v>
      </c>
    </row>
    <row r="16" spans="1:17" ht="42" x14ac:dyDescent="0.15">
      <c r="A16" s="41">
        <v>11</v>
      </c>
      <c r="B16" s="70" t="s">
        <v>201</v>
      </c>
      <c r="C16" s="90" t="s">
        <v>222</v>
      </c>
      <c r="D16" s="80">
        <v>0</v>
      </c>
      <c r="E16" s="80">
        <v>8</v>
      </c>
      <c r="F16" s="79">
        <f t="shared" si="0"/>
        <v>0</v>
      </c>
      <c r="G16" s="40">
        <v>0</v>
      </c>
      <c r="H16" s="40" t="s">
        <v>822</v>
      </c>
      <c r="I16" s="75" t="s">
        <v>853</v>
      </c>
      <c r="J16" s="75" t="s">
        <v>904</v>
      </c>
      <c r="K16" s="75"/>
      <c r="L16" s="96"/>
      <c r="M16" s="96"/>
      <c r="N16" s="96">
        <v>0</v>
      </c>
      <c r="O16" s="94"/>
      <c r="P16" s="95" t="s">
        <v>876</v>
      </c>
      <c r="Q16" s="94" t="s">
        <v>877</v>
      </c>
    </row>
    <row r="17" spans="1:17" ht="266" x14ac:dyDescent="0.15">
      <c r="A17" s="41">
        <v>12</v>
      </c>
      <c r="B17" s="70" t="s">
        <v>201</v>
      </c>
      <c r="C17" s="90" t="s">
        <v>236</v>
      </c>
      <c r="D17" s="80">
        <v>0</v>
      </c>
      <c r="E17" s="80">
        <v>5</v>
      </c>
      <c r="F17" s="79">
        <f t="shared" si="0"/>
        <v>0</v>
      </c>
      <c r="G17" s="40" t="s">
        <v>803</v>
      </c>
      <c r="H17" s="40" t="s">
        <v>821</v>
      </c>
      <c r="I17" s="75" t="s">
        <v>847</v>
      </c>
      <c r="J17" s="75" t="s">
        <v>902</v>
      </c>
      <c r="K17" s="75"/>
      <c r="L17" s="96"/>
      <c r="M17" s="96"/>
      <c r="N17" s="96">
        <v>1</v>
      </c>
      <c r="O17" s="94"/>
      <c r="P17" s="95" t="s">
        <v>878</v>
      </c>
      <c r="Q17" s="94" t="s">
        <v>55</v>
      </c>
    </row>
    <row r="18" spans="1:17" ht="168" x14ac:dyDescent="0.2">
      <c r="A18" s="41">
        <v>13</v>
      </c>
      <c r="B18" s="70" t="s">
        <v>201</v>
      </c>
      <c r="C18" s="90" t="s">
        <v>172</v>
      </c>
      <c r="D18" s="80">
        <v>1</v>
      </c>
      <c r="E18" s="80">
        <v>5</v>
      </c>
      <c r="F18" s="79">
        <f t="shared" si="0"/>
        <v>0.2</v>
      </c>
      <c r="G18" s="81" t="s">
        <v>855</v>
      </c>
      <c r="H18" s="40" t="s">
        <v>818</v>
      </c>
      <c r="I18" s="75" t="s">
        <v>846</v>
      </c>
      <c r="J18" s="75" t="s">
        <v>897</v>
      </c>
      <c r="K18" s="75"/>
      <c r="L18" s="87">
        <v>1</v>
      </c>
      <c r="M18" s="87">
        <v>0</v>
      </c>
      <c r="N18" s="87">
        <v>1</v>
      </c>
    </row>
    <row r="19" spans="1:17" ht="332" x14ac:dyDescent="0.2">
      <c r="A19" s="41">
        <v>14</v>
      </c>
      <c r="B19" s="70" t="s">
        <v>201</v>
      </c>
      <c r="C19" s="90" t="s">
        <v>173</v>
      </c>
      <c r="D19" s="80">
        <v>1</v>
      </c>
      <c r="E19" s="80">
        <v>9</v>
      </c>
      <c r="F19" s="79">
        <f t="shared" si="0"/>
        <v>0.1111111111111111</v>
      </c>
      <c r="G19" s="40" t="s">
        <v>816</v>
      </c>
      <c r="H19" s="40" t="s">
        <v>817</v>
      </c>
      <c r="I19" s="75" t="s">
        <v>845</v>
      </c>
      <c r="J19" s="75" t="s">
        <v>898</v>
      </c>
      <c r="K19" s="75"/>
      <c r="L19" s="87">
        <v>1</v>
      </c>
      <c r="M19" s="40" t="s">
        <v>907</v>
      </c>
      <c r="N19" s="87">
        <v>1</v>
      </c>
    </row>
    <row r="20" spans="1:17" ht="98" x14ac:dyDescent="0.2">
      <c r="A20" s="41">
        <v>15</v>
      </c>
      <c r="B20" s="70" t="s">
        <v>201</v>
      </c>
      <c r="C20" s="90" t="s">
        <v>279</v>
      </c>
      <c r="D20" s="80">
        <v>0</v>
      </c>
      <c r="E20" s="80">
        <v>5</v>
      </c>
      <c r="F20" s="79">
        <f t="shared" si="0"/>
        <v>0</v>
      </c>
      <c r="G20" s="40" t="s">
        <v>822</v>
      </c>
      <c r="H20" s="40" t="s">
        <v>822</v>
      </c>
      <c r="I20" s="75" t="s">
        <v>856</v>
      </c>
      <c r="J20" s="75" t="s">
        <v>905</v>
      </c>
      <c r="L20" s="96"/>
      <c r="M20" s="96"/>
      <c r="N20" s="96">
        <v>1</v>
      </c>
    </row>
    <row r="21" spans="1:17" ht="140" x14ac:dyDescent="0.2">
      <c r="A21" s="41">
        <v>16</v>
      </c>
      <c r="B21" s="70" t="s">
        <v>201</v>
      </c>
      <c r="C21" s="90" t="s">
        <v>291</v>
      </c>
      <c r="D21" s="80">
        <v>0</v>
      </c>
      <c r="E21" s="80">
        <v>5</v>
      </c>
      <c r="F21" s="79">
        <f t="shared" si="0"/>
        <v>0</v>
      </c>
      <c r="G21" s="40" t="s">
        <v>822</v>
      </c>
      <c r="H21" s="40" t="s">
        <v>822</v>
      </c>
      <c r="I21" s="75" t="s">
        <v>848</v>
      </c>
      <c r="J21" s="75" t="s">
        <v>903</v>
      </c>
      <c r="K21" s="75"/>
      <c r="L21" s="96"/>
      <c r="M21" s="96"/>
      <c r="N21" s="96">
        <v>1</v>
      </c>
    </row>
    <row r="22" spans="1:17" ht="98" x14ac:dyDescent="0.2">
      <c r="A22" s="41">
        <v>17</v>
      </c>
      <c r="B22" s="70" t="s">
        <v>201</v>
      </c>
      <c r="C22" s="90" t="s">
        <v>171</v>
      </c>
      <c r="D22" s="80">
        <v>0</v>
      </c>
      <c r="E22" s="80">
        <v>3</v>
      </c>
      <c r="F22" s="79">
        <f t="shared" si="0"/>
        <v>0</v>
      </c>
      <c r="G22" s="40" t="s">
        <v>822</v>
      </c>
      <c r="H22" s="40" t="s">
        <v>822</v>
      </c>
      <c r="I22" s="75" t="s">
        <v>850</v>
      </c>
      <c r="J22" s="75" t="s">
        <v>901</v>
      </c>
      <c r="K22" s="75"/>
      <c r="L22" s="96"/>
      <c r="M22" s="96"/>
      <c r="N22" s="96">
        <v>1</v>
      </c>
    </row>
    <row r="23" spans="1:17" ht="126" x14ac:dyDescent="0.2">
      <c r="A23" s="41">
        <v>18</v>
      </c>
      <c r="B23" s="70" t="s">
        <v>201</v>
      </c>
      <c r="C23" s="90" t="s">
        <v>170</v>
      </c>
      <c r="D23" s="80">
        <v>0</v>
      </c>
      <c r="E23" s="80">
        <v>4</v>
      </c>
      <c r="F23" s="79">
        <f t="shared" si="0"/>
        <v>0</v>
      </c>
      <c r="G23" s="40" t="s">
        <v>822</v>
      </c>
      <c r="H23" s="40" t="s">
        <v>822</v>
      </c>
      <c r="I23" s="75" t="s">
        <v>849</v>
      </c>
      <c r="J23" s="75" t="s">
        <v>900</v>
      </c>
      <c r="K23" s="75"/>
      <c r="L23" s="96"/>
      <c r="M23" s="96"/>
      <c r="N23" s="96">
        <v>0</v>
      </c>
    </row>
    <row r="24" spans="1:17" ht="266" x14ac:dyDescent="0.2">
      <c r="A24" s="41">
        <v>19</v>
      </c>
      <c r="B24" s="70" t="s">
        <v>201</v>
      </c>
      <c r="C24" s="90" t="s">
        <v>305</v>
      </c>
      <c r="D24" s="80">
        <v>1</v>
      </c>
      <c r="E24" s="80">
        <v>3</v>
      </c>
      <c r="F24" s="79">
        <f t="shared" si="0"/>
        <v>0.33333333333333331</v>
      </c>
      <c r="G24" s="40" t="s">
        <v>814</v>
      </c>
      <c r="H24" s="40" t="s">
        <v>815</v>
      </c>
      <c r="I24" s="75" t="s">
        <v>844</v>
      </c>
      <c r="J24" s="75" t="s">
        <v>899</v>
      </c>
      <c r="K24" s="75"/>
      <c r="L24" s="87">
        <v>1</v>
      </c>
      <c r="M24" s="87">
        <v>0</v>
      </c>
      <c r="N24" s="87">
        <v>1</v>
      </c>
    </row>
    <row r="25" spans="1:17" ht="60" customHeight="1" x14ac:dyDescent="0.2">
      <c r="A25" s="41">
        <v>20</v>
      </c>
      <c r="B25" s="41" t="s">
        <v>406</v>
      </c>
      <c r="C25" s="89" t="s">
        <v>407</v>
      </c>
      <c r="D25" s="82"/>
      <c r="E25" s="82">
        <v>9</v>
      </c>
      <c r="F25" s="83">
        <f>D25/E25*100%</f>
        <v>0</v>
      </c>
      <c r="G25" s="100"/>
      <c r="H25" s="84" t="s">
        <v>808</v>
      </c>
      <c r="I25" s="100" t="s">
        <v>862</v>
      </c>
      <c r="J25" s="100" t="s">
        <v>937</v>
      </c>
      <c r="K25" s="97"/>
      <c r="L25" s="96"/>
      <c r="M25" s="96"/>
      <c r="N25" s="96"/>
    </row>
    <row r="26" spans="1:17" ht="16" x14ac:dyDescent="0.2">
      <c r="A26" s="41">
        <v>21</v>
      </c>
      <c r="B26" s="41" t="s">
        <v>406</v>
      </c>
      <c r="C26" s="102" t="s">
        <v>420</v>
      </c>
      <c r="D26" s="82"/>
      <c r="E26" s="82">
        <v>12</v>
      </c>
      <c r="F26" s="83">
        <f>D26/E26*100%</f>
        <v>0</v>
      </c>
      <c r="G26" s="100"/>
      <c r="H26" s="84" t="s">
        <v>808</v>
      </c>
      <c r="I26" s="97" t="s">
        <v>859</v>
      </c>
      <c r="J26" s="97"/>
      <c r="K26" s="97"/>
      <c r="L26" s="96"/>
      <c r="M26" s="96"/>
      <c r="N26" s="96"/>
    </row>
    <row r="27" spans="1:17" ht="163.5" customHeight="1" x14ac:dyDescent="0.2">
      <c r="A27" s="41">
        <v>22</v>
      </c>
      <c r="B27" s="41" t="s">
        <v>406</v>
      </c>
      <c r="C27" s="89" t="s">
        <v>163</v>
      </c>
      <c r="D27" s="80">
        <v>1</v>
      </c>
      <c r="E27" s="80">
        <v>12</v>
      </c>
      <c r="F27" s="79">
        <f t="shared" si="0"/>
        <v>8.3333333333333329E-2</v>
      </c>
      <c r="G27" s="75" t="s">
        <v>860</v>
      </c>
      <c r="H27" s="40" t="s">
        <v>808</v>
      </c>
      <c r="I27" s="75" t="s">
        <v>861</v>
      </c>
      <c r="J27" s="75" t="s">
        <v>935</v>
      </c>
      <c r="L27" s="87">
        <v>1</v>
      </c>
      <c r="M27" s="87" t="s">
        <v>938</v>
      </c>
      <c r="N27" s="87">
        <v>1</v>
      </c>
    </row>
    <row r="28" spans="1:17" ht="332" x14ac:dyDescent="0.2">
      <c r="A28" s="41">
        <v>23</v>
      </c>
      <c r="B28" s="41" t="s">
        <v>406</v>
      </c>
      <c r="C28" s="89" t="s">
        <v>451</v>
      </c>
      <c r="D28" s="80">
        <v>2</v>
      </c>
      <c r="E28" s="80">
        <v>10</v>
      </c>
      <c r="F28" s="79">
        <f t="shared" si="0"/>
        <v>0.2</v>
      </c>
      <c r="G28" s="75" t="s">
        <v>863</v>
      </c>
      <c r="H28" s="40" t="s">
        <v>808</v>
      </c>
      <c r="I28" s="75" t="s">
        <v>864</v>
      </c>
      <c r="J28" s="75" t="s">
        <v>936</v>
      </c>
      <c r="L28" s="87">
        <v>1</v>
      </c>
      <c r="M28" s="87" t="s">
        <v>939</v>
      </c>
      <c r="N28" s="87" t="s">
        <v>938</v>
      </c>
    </row>
    <row r="29" spans="1:17" ht="13.5" customHeight="1" x14ac:dyDescent="0.2">
      <c r="A29" s="41">
        <v>24</v>
      </c>
      <c r="B29" s="41" t="s">
        <v>406</v>
      </c>
      <c r="C29" s="102" t="s">
        <v>161</v>
      </c>
      <c r="D29" s="82"/>
      <c r="E29" s="82">
        <v>3</v>
      </c>
      <c r="F29" s="79">
        <f t="shared" si="0"/>
        <v>0</v>
      </c>
      <c r="G29" s="100"/>
      <c r="H29" s="84" t="s">
        <v>808</v>
      </c>
      <c r="I29" s="97" t="s">
        <v>859</v>
      </c>
      <c r="J29" s="97"/>
      <c r="K29" s="97"/>
      <c r="L29" s="96"/>
      <c r="M29" s="96"/>
      <c r="N29" s="96"/>
    </row>
    <row r="30" spans="1:17" ht="13.5" customHeight="1" x14ac:dyDescent="0.2">
      <c r="A30" s="41">
        <v>25</v>
      </c>
      <c r="B30" s="41" t="s">
        <v>406</v>
      </c>
      <c r="C30" s="102" t="s">
        <v>469</v>
      </c>
      <c r="D30" s="82"/>
      <c r="E30" s="82">
        <v>12</v>
      </c>
      <c r="F30" s="79">
        <f t="shared" si="0"/>
        <v>0</v>
      </c>
      <c r="G30" s="100"/>
      <c r="H30" s="84" t="s">
        <v>808</v>
      </c>
      <c r="I30" s="97" t="s">
        <v>859</v>
      </c>
      <c r="J30" s="97"/>
      <c r="K30" s="97"/>
      <c r="L30" s="96"/>
      <c r="M30" s="96"/>
      <c r="N30" s="96"/>
    </row>
    <row r="31" spans="1:17" ht="154" x14ac:dyDescent="0.2">
      <c r="A31" s="41">
        <v>26</v>
      </c>
      <c r="B31" s="41" t="s">
        <v>406</v>
      </c>
      <c r="C31" s="89" t="s">
        <v>168</v>
      </c>
      <c r="D31" s="80">
        <v>1</v>
      </c>
      <c r="E31" s="80">
        <v>4</v>
      </c>
      <c r="F31" s="79">
        <f t="shared" si="0"/>
        <v>0.25</v>
      </c>
      <c r="G31" s="75" t="s">
        <v>858</v>
      </c>
      <c r="H31" s="40" t="s">
        <v>808</v>
      </c>
      <c r="I31" s="75" t="s">
        <v>857</v>
      </c>
      <c r="J31" s="75" t="s">
        <v>934</v>
      </c>
      <c r="L31" s="87">
        <v>1</v>
      </c>
      <c r="M31" s="87" t="s">
        <v>938</v>
      </c>
      <c r="N31" s="87">
        <v>1</v>
      </c>
    </row>
    <row r="32" spans="1:17" ht="13.5" customHeight="1" x14ac:dyDescent="0.2">
      <c r="A32" s="41">
        <v>27</v>
      </c>
      <c r="B32" s="41" t="s">
        <v>406</v>
      </c>
      <c r="C32" s="102" t="s">
        <v>160</v>
      </c>
      <c r="D32" s="80"/>
      <c r="E32" s="80">
        <v>7</v>
      </c>
      <c r="F32" s="79">
        <f t="shared" si="0"/>
        <v>0</v>
      </c>
      <c r="G32" s="100"/>
      <c r="H32" s="84" t="s">
        <v>808</v>
      </c>
      <c r="I32" s="97" t="s">
        <v>859</v>
      </c>
      <c r="J32" s="97"/>
      <c r="K32" s="97"/>
      <c r="L32" s="96"/>
      <c r="M32" s="96"/>
      <c r="N32" s="96"/>
    </row>
    <row r="33" spans="1:17" ht="13.5" customHeight="1" x14ac:dyDescent="0.2">
      <c r="A33" s="41">
        <v>28</v>
      </c>
      <c r="B33" s="41" t="s">
        <v>406</v>
      </c>
      <c r="C33" s="102" t="s">
        <v>189</v>
      </c>
      <c r="D33" s="80"/>
      <c r="E33" s="80">
        <v>6</v>
      </c>
      <c r="F33" s="79">
        <f t="shared" si="0"/>
        <v>0</v>
      </c>
      <c r="G33" s="100"/>
      <c r="H33" s="84" t="s">
        <v>808</v>
      </c>
      <c r="I33" s="97" t="s">
        <v>859</v>
      </c>
      <c r="J33" s="97"/>
      <c r="K33" s="97"/>
      <c r="L33" s="96"/>
      <c r="M33" s="96"/>
      <c r="N33" s="96"/>
    </row>
    <row r="34" spans="1:17" ht="13.5" customHeight="1" x14ac:dyDescent="0.2">
      <c r="A34" s="41">
        <v>29</v>
      </c>
      <c r="B34" s="41" t="s">
        <v>406</v>
      </c>
      <c r="C34" s="102" t="s">
        <v>164</v>
      </c>
      <c r="D34" s="80"/>
      <c r="E34" s="80">
        <v>8</v>
      </c>
      <c r="F34" s="79">
        <f t="shared" si="0"/>
        <v>0</v>
      </c>
      <c r="G34" s="100"/>
      <c r="H34" s="84" t="s">
        <v>808</v>
      </c>
      <c r="I34" s="97" t="s">
        <v>859</v>
      </c>
      <c r="J34" s="97"/>
      <c r="K34" s="97"/>
      <c r="L34" s="96"/>
      <c r="M34" s="96"/>
      <c r="N34" s="96"/>
    </row>
    <row r="35" spans="1:17" ht="42" x14ac:dyDescent="0.2">
      <c r="A35" s="41">
        <v>30</v>
      </c>
      <c r="B35" s="41" t="s">
        <v>406</v>
      </c>
      <c r="C35" s="102" t="s">
        <v>518</v>
      </c>
      <c r="D35" s="80"/>
      <c r="E35" s="80">
        <v>2</v>
      </c>
      <c r="F35" s="79">
        <f t="shared" si="0"/>
        <v>0</v>
      </c>
      <c r="G35" s="100"/>
      <c r="H35" s="84" t="s">
        <v>808</v>
      </c>
      <c r="I35" s="100" t="s">
        <v>862</v>
      </c>
      <c r="J35" s="100"/>
      <c r="K35" s="97"/>
      <c r="L35" s="96"/>
      <c r="M35" s="96"/>
      <c r="N35" s="96"/>
    </row>
    <row r="36" spans="1:17" ht="13.5" customHeight="1" x14ac:dyDescent="0.2">
      <c r="A36" s="41">
        <v>31</v>
      </c>
      <c r="B36" s="41" t="s">
        <v>406</v>
      </c>
      <c r="C36" s="102" t="s">
        <v>162</v>
      </c>
      <c r="D36" s="80"/>
      <c r="E36" s="80">
        <v>5</v>
      </c>
      <c r="F36" s="79">
        <f t="shared" si="0"/>
        <v>0</v>
      </c>
      <c r="G36" s="100"/>
      <c r="H36" s="84" t="s">
        <v>808</v>
      </c>
      <c r="I36" s="97" t="s">
        <v>859</v>
      </c>
      <c r="J36" s="97"/>
      <c r="K36" s="97"/>
      <c r="L36" s="96"/>
      <c r="M36" s="96"/>
      <c r="N36" s="96"/>
    </row>
    <row r="37" spans="1:17" ht="397" x14ac:dyDescent="0.15">
      <c r="A37" s="41">
        <v>32</v>
      </c>
      <c r="B37" s="41" t="s">
        <v>530</v>
      </c>
      <c r="C37" s="90" t="s">
        <v>531</v>
      </c>
      <c r="D37" s="80">
        <v>1</v>
      </c>
      <c r="E37" s="80">
        <v>8</v>
      </c>
      <c r="F37" s="79">
        <f t="shared" si="0"/>
        <v>0.125</v>
      </c>
      <c r="G37" s="40" t="s">
        <v>842</v>
      </c>
      <c r="H37" s="40"/>
      <c r="I37" s="75" t="s">
        <v>841</v>
      </c>
      <c r="J37" s="75" t="s">
        <v>891</v>
      </c>
      <c r="K37" s="75"/>
      <c r="L37" s="87">
        <v>1</v>
      </c>
      <c r="M37" s="87">
        <v>0</v>
      </c>
      <c r="N37" s="87">
        <v>1</v>
      </c>
      <c r="O37" s="94" t="s">
        <v>530</v>
      </c>
      <c r="P37" s="95" t="s">
        <v>875</v>
      </c>
      <c r="Q37" s="94" t="s">
        <v>892</v>
      </c>
    </row>
    <row r="38" spans="1:17" ht="345" x14ac:dyDescent="0.15">
      <c r="A38" s="41">
        <v>33</v>
      </c>
      <c r="B38" s="41" t="s">
        <v>530</v>
      </c>
      <c r="C38" s="90" t="s">
        <v>185</v>
      </c>
      <c r="D38" s="80">
        <v>1</v>
      </c>
      <c r="E38" s="80">
        <v>1</v>
      </c>
      <c r="F38" s="79">
        <f t="shared" si="0"/>
        <v>1</v>
      </c>
      <c r="G38" s="40" t="s">
        <v>806</v>
      </c>
      <c r="H38" s="40"/>
      <c r="I38" s="75" t="s">
        <v>840</v>
      </c>
      <c r="J38" s="75" t="s">
        <v>890</v>
      </c>
      <c r="K38" s="75"/>
      <c r="L38" s="87">
        <v>1</v>
      </c>
      <c r="M38" s="87">
        <v>0</v>
      </c>
      <c r="N38" s="87">
        <v>1</v>
      </c>
      <c r="O38" s="94"/>
      <c r="P38" s="95" t="s">
        <v>879</v>
      </c>
      <c r="Q38" s="94" t="s">
        <v>893</v>
      </c>
    </row>
    <row r="39" spans="1:17" ht="252" x14ac:dyDescent="0.15">
      <c r="A39" s="41">
        <v>34</v>
      </c>
      <c r="B39" s="41" t="s">
        <v>530</v>
      </c>
      <c r="C39" s="90" t="s">
        <v>540</v>
      </c>
      <c r="D39" s="80">
        <v>1</v>
      </c>
      <c r="E39" s="80">
        <v>7</v>
      </c>
      <c r="F39" s="79">
        <f t="shared" si="0"/>
        <v>0.14285714285714285</v>
      </c>
      <c r="G39" s="40" t="s">
        <v>802</v>
      </c>
      <c r="H39" s="40"/>
      <c r="I39" s="75" t="s">
        <v>828</v>
      </c>
      <c r="J39" s="75" t="s">
        <v>882</v>
      </c>
      <c r="K39" s="75"/>
      <c r="L39" s="87">
        <v>1</v>
      </c>
      <c r="M39" s="87">
        <v>0</v>
      </c>
      <c r="N39" s="87">
        <v>1</v>
      </c>
      <c r="O39" s="94"/>
      <c r="P39" s="95" t="s">
        <v>876</v>
      </c>
      <c r="Q39" s="94" t="s">
        <v>893</v>
      </c>
    </row>
    <row r="40" spans="1:17" ht="182" x14ac:dyDescent="0.15">
      <c r="A40" s="41">
        <v>35</v>
      </c>
      <c r="B40" s="41" t="s">
        <v>530</v>
      </c>
      <c r="C40" s="90" t="s">
        <v>158</v>
      </c>
      <c r="D40" s="80">
        <v>1</v>
      </c>
      <c r="E40" s="80">
        <v>3</v>
      </c>
      <c r="F40" s="79">
        <f t="shared" si="0"/>
        <v>0.33333333333333331</v>
      </c>
      <c r="G40" s="40" t="s">
        <v>833</v>
      </c>
      <c r="H40" s="40"/>
      <c r="I40" s="75" t="s">
        <v>832</v>
      </c>
      <c r="J40" s="75" t="s">
        <v>885</v>
      </c>
      <c r="K40" s="75"/>
      <c r="L40" s="87">
        <v>1</v>
      </c>
      <c r="M40" s="87">
        <v>0</v>
      </c>
      <c r="N40" s="87">
        <v>1</v>
      </c>
      <c r="O40" s="94"/>
      <c r="P40" s="95" t="s">
        <v>878</v>
      </c>
      <c r="Q40" s="94" t="s">
        <v>877</v>
      </c>
    </row>
    <row r="41" spans="1:17" ht="13.5" customHeight="1" x14ac:dyDescent="0.2">
      <c r="A41" s="41">
        <v>36</v>
      </c>
      <c r="B41" s="41" t="s">
        <v>530</v>
      </c>
      <c r="C41" s="90" t="s">
        <v>182</v>
      </c>
      <c r="D41" s="82"/>
      <c r="E41" s="82">
        <v>8</v>
      </c>
      <c r="F41" s="83">
        <f t="shared" si="0"/>
        <v>0</v>
      </c>
      <c r="G41" s="84" t="s">
        <v>803</v>
      </c>
      <c r="H41" s="84" t="s">
        <v>803</v>
      </c>
      <c r="I41" s="84" t="s">
        <v>803</v>
      </c>
      <c r="J41" s="84" t="s">
        <v>803</v>
      </c>
      <c r="K41" s="84"/>
      <c r="L41" s="84"/>
      <c r="M41" s="84"/>
      <c r="N41" s="84"/>
    </row>
    <row r="42" spans="1:17" ht="293" x14ac:dyDescent="0.2">
      <c r="A42" s="41">
        <v>37</v>
      </c>
      <c r="B42" s="41" t="s">
        <v>530</v>
      </c>
      <c r="C42" s="90" t="s">
        <v>187</v>
      </c>
      <c r="D42" s="80">
        <v>1</v>
      </c>
      <c r="E42" s="80">
        <v>19</v>
      </c>
      <c r="F42" s="79">
        <f t="shared" si="0"/>
        <v>5.2631578947368418E-2</v>
      </c>
      <c r="G42" s="40" t="s">
        <v>800</v>
      </c>
      <c r="H42" s="40"/>
      <c r="I42" s="75" t="s">
        <v>834</v>
      </c>
      <c r="J42" s="75" t="s">
        <v>886</v>
      </c>
      <c r="K42" s="75"/>
      <c r="L42" s="87">
        <v>1</v>
      </c>
      <c r="M42" s="87">
        <v>0</v>
      </c>
      <c r="N42" s="87">
        <v>1</v>
      </c>
    </row>
    <row r="43" spans="1:17" ht="409.6" x14ac:dyDescent="0.2">
      <c r="A43" s="41">
        <v>38</v>
      </c>
      <c r="B43" s="41" t="s">
        <v>530</v>
      </c>
      <c r="C43" s="90" t="s">
        <v>188</v>
      </c>
      <c r="D43" s="80">
        <v>1</v>
      </c>
      <c r="E43" s="80">
        <v>7</v>
      </c>
      <c r="F43" s="79">
        <f t="shared" si="0"/>
        <v>0.14285714285714285</v>
      </c>
      <c r="G43" s="75" t="s">
        <v>872</v>
      </c>
      <c r="H43" s="40" t="s">
        <v>804</v>
      </c>
      <c r="I43" s="75" t="s">
        <v>835</v>
      </c>
      <c r="J43" s="75" t="s">
        <v>887</v>
      </c>
      <c r="K43" s="75"/>
      <c r="L43" s="87">
        <v>1</v>
      </c>
      <c r="M43" s="87">
        <v>0</v>
      </c>
      <c r="N43" s="87">
        <v>1</v>
      </c>
    </row>
    <row r="44" spans="1:17" ht="332" x14ac:dyDescent="0.2">
      <c r="A44" s="41">
        <v>39</v>
      </c>
      <c r="B44" s="41" t="s">
        <v>530</v>
      </c>
      <c r="C44" s="90" t="s">
        <v>583</v>
      </c>
      <c r="D44" s="80">
        <v>1</v>
      </c>
      <c r="E44" s="80">
        <v>6</v>
      </c>
      <c r="F44" s="79">
        <f t="shared" si="0"/>
        <v>0.16666666666666666</v>
      </c>
      <c r="G44" s="75" t="s">
        <v>837</v>
      </c>
      <c r="H44" s="40" t="s">
        <v>805</v>
      </c>
      <c r="I44" s="75" t="s">
        <v>836</v>
      </c>
      <c r="J44" s="75" t="s">
        <v>888</v>
      </c>
      <c r="K44" s="75"/>
      <c r="L44" s="87">
        <v>1</v>
      </c>
      <c r="M44" s="87">
        <v>0</v>
      </c>
      <c r="N44" s="87">
        <v>1</v>
      </c>
    </row>
    <row r="45" spans="1:17" ht="332" x14ac:dyDescent="0.2">
      <c r="A45" s="41">
        <v>40</v>
      </c>
      <c r="B45" s="41" t="s">
        <v>530</v>
      </c>
      <c r="C45" s="90" t="s">
        <v>592</v>
      </c>
      <c r="D45" s="80">
        <v>1</v>
      </c>
      <c r="E45" s="80">
        <v>5</v>
      </c>
      <c r="F45" s="79">
        <f t="shared" si="0"/>
        <v>0.2</v>
      </c>
      <c r="G45" s="75" t="s">
        <v>839</v>
      </c>
      <c r="H45" s="40"/>
      <c r="I45" s="75" t="s">
        <v>838</v>
      </c>
      <c r="J45" s="75" t="s">
        <v>889</v>
      </c>
      <c r="K45" s="75"/>
      <c r="L45" s="87">
        <v>1</v>
      </c>
      <c r="M45" s="87">
        <v>0</v>
      </c>
      <c r="N45" s="87">
        <v>1</v>
      </c>
    </row>
    <row r="46" spans="1:17" ht="224" x14ac:dyDescent="0.2">
      <c r="A46" s="41">
        <v>41</v>
      </c>
      <c r="B46" s="41" t="s">
        <v>530</v>
      </c>
      <c r="C46" s="90" t="s">
        <v>184</v>
      </c>
      <c r="D46" s="80">
        <v>1</v>
      </c>
      <c r="E46" s="80">
        <v>5</v>
      </c>
      <c r="F46" s="79">
        <f t="shared" si="0"/>
        <v>0.2</v>
      </c>
      <c r="G46" s="40" t="s">
        <v>800</v>
      </c>
      <c r="H46" s="40"/>
      <c r="I46" s="75" t="s">
        <v>823</v>
      </c>
      <c r="J46" s="75" t="s">
        <v>880</v>
      </c>
      <c r="K46" s="75"/>
      <c r="L46" s="87">
        <v>1</v>
      </c>
      <c r="M46" s="87">
        <v>0</v>
      </c>
      <c r="N46" s="87">
        <v>1</v>
      </c>
    </row>
    <row r="47" spans="1:17" ht="280" x14ac:dyDescent="0.2">
      <c r="A47" s="41">
        <v>42</v>
      </c>
      <c r="B47" s="41" t="s">
        <v>530</v>
      </c>
      <c r="C47" s="90" t="s">
        <v>608</v>
      </c>
      <c r="D47" s="80">
        <v>1</v>
      </c>
      <c r="E47" s="80">
        <v>9</v>
      </c>
      <c r="F47" s="79">
        <f t="shared" si="0"/>
        <v>0.1111111111111111</v>
      </c>
      <c r="G47" s="40" t="s">
        <v>801</v>
      </c>
      <c r="H47" s="40"/>
      <c r="I47" s="75" t="s">
        <v>825</v>
      </c>
      <c r="J47" s="75" t="s">
        <v>894</v>
      </c>
      <c r="K47" s="75"/>
      <c r="L47" s="87">
        <v>1</v>
      </c>
      <c r="M47" s="87">
        <v>0</v>
      </c>
      <c r="N47" s="87">
        <v>1</v>
      </c>
    </row>
    <row r="48" spans="1:17" ht="409.6" x14ac:dyDescent="0.2">
      <c r="A48" s="41">
        <v>43</v>
      </c>
      <c r="B48" s="41" t="s">
        <v>530</v>
      </c>
      <c r="C48" s="90" t="s">
        <v>179</v>
      </c>
      <c r="D48" s="80">
        <v>2</v>
      </c>
      <c r="E48" s="80">
        <v>5</v>
      </c>
      <c r="F48" s="79">
        <f t="shared" si="0"/>
        <v>0.4</v>
      </c>
      <c r="G48" s="40" t="s">
        <v>827</v>
      </c>
      <c r="H48" s="40"/>
      <c r="I48" s="75" t="s">
        <v>826</v>
      </c>
      <c r="J48" s="75" t="s">
        <v>881</v>
      </c>
      <c r="K48" s="75"/>
      <c r="L48" s="87">
        <v>1</v>
      </c>
      <c r="M48" s="87">
        <v>0</v>
      </c>
      <c r="N48" s="87">
        <v>1</v>
      </c>
    </row>
    <row r="49" spans="1:18" ht="210" x14ac:dyDescent="0.2">
      <c r="A49" s="41">
        <v>44</v>
      </c>
      <c r="B49" s="41" t="s">
        <v>530</v>
      </c>
      <c r="C49" s="90" t="s">
        <v>186</v>
      </c>
      <c r="D49" s="80">
        <v>1</v>
      </c>
      <c r="E49" s="80">
        <v>4</v>
      </c>
      <c r="F49" s="79">
        <f t="shared" si="0"/>
        <v>0.25</v>
      </c>
      <c r="G49" s="40" t="s">
        <v>830</v>
      </c>
      <c r="H49" s="40"/>
      <c r="I49" s="75" t="s">
        <v>829</v>
      </c>
      <c r="J49" s="75" t="s">
        <v>883</v>
      </c>
      <c r="K49" s="75"/>
      <c r="L49" s="87">
        <v>1</v>
      </c>
      <c r="M49" s="87">
        <v>0</v>
      </c>
      <c r="N49" s="87">
        <v>1</v>
      </c>
    </row>
    <row r="50" spans="1:18" ht="154" x14ac:dyDescent="0.2">
      <c r="A50" s="41">
        <v>45</v>
      </c>
      <c r="B50" s="41" t="s">
        <v>530</v>
      </c>
      <c r="C50" s="90" t="s">
        <v>181</v>
      </c>
      <c r="D50" s="80">
        <v>2</v>
      </c>
      <c r="E50" s="80">
        <v>7</v>
      </c>
      <c r="F50" s="79">
        <f t="shared" si="0"/>
        <v>0.2857142857142857</v>
      </c>
      <c r="G50" s="40" t="s">
        <v>812</v>
      </c>
      <c r="H50" s="40"/>
      <c r="I50" s="75" t="s">
        <v>831</v>
      </c>
      <c r="J50" s="75" t="s">
        <v>884</v>
      </c>
      <c r="K50" s="75"/>
      <c r="L50" s="87">
        <v>1</v>
      </c>
      <c r="M50" s="87">
        <v>0</v>
      </c>
      <c r="N50" s="87">
        <v>1</v>
      </c>
    </row>
    <row r="51" spans="1:18" ht="13.5" customHeight="1" x14ac:dyDescent="0.15">
      <c r="A51" s="41">
        <v>46</v>
      </c>
      <c r="B51" s="41" t="s">
        <v>646</v>
      </c>
      <c r="C51" s="89" t="s">
        <v>191</v>
      </c>
      <c r="D51" s="80">
        <v>0</v>
      </c>
      <c r="E51" s="80">
        <v>0</v>
      </c>
      <c r="F51" s="79" t="e">
        <f t="shared" si="0"/>
        <v>#DIV/0!</v>
      </c>
      <c r="G51" s="84"/>
      <c r="H51" s="40"/>
      <c r="I51" s="84" t="s">
        <v>803</v>
      </c>
      <c r="J51" s="84"/>
      <c r="K51" s="97"/>
      <c r="L51" s="96"/>
      <c r="M51" s="96"/>
      <c r="N51" s="96"/>
      <c r="O51" s="94" t="s">
        <v>201</v>
      </c>
      <c r="P51" s="95" t="s">
        <v>875</v>
      </c>
      <c r="Q51" s="94" t="s">
        <v>55</v>
      </c>
    </row>
    <row r="52" spans="1:18" ht="238" x14ac:dyDescent="0.15">
      <c r="A52" s="41">
        <v>47</v>
      </c>
      <c r="B52" s="41" t="s">
        <v>646</v>
      </c>
      <c r="C52" s="89" t="s">
        <v>166</v>
      </c>
      <c r="D52" s="80">
        <v>2</v>
      </c>
      <c r="E52" s="80">
        <v>6</v>
      </c>
      <c r="F52" s="79">
        <f t="shared" si="0"/>
        <v>0.33333333333333331</v>
      </c>
      <c r="G52" s="40" t="s">
        <v>910</v>
      </c>
      <c r="H52" s="40"/>
      <c r="I52" s="75" t="s">
        <v>866</v>
      </c>
      <c r="J52" s="75" t="s">
        <v>917</v>
      </c>
      <c r="L52" s="87">
        <v>1</v>
      </c>
      <c r="M52" s="40" t="s">
        <v>908</v>
      </c>
      <c r="N52" s="87">
        <v>1</v>
      </c>
      <c r="O52" s="94"/>
      <c r="P52" s="95" t="s">
        <v>879</v>
      </c>
      <c r="Q52" s="94" t="s">
        <v>55</v>
      </c>
      <c r="R52" s="75" t="s">
        <v>909</v>
      </c>
    </row>
    <row r="53" spans="1:18" ht="409.6" x14ac:dyDescent="0.15">
      <c r="A53" s="41">
        <v>48</v>
      </c>
      <c r="B53" s="41" t="s">
        <v>646</v>
      </c>
      <c r="C53" s="89" t="s">
        <v>165</v>
      </c>
      <c r="D53" s="80">
        <v>1</v>
      </c>
      <c r="E53" s="80">
        <v>6</v>
      </c>
      <c r="F53" s="79">
        <f t="shared" si="0"/>
        <v>0.16666666666666666</v>
      </c>
      <c r="G53" s="40" t="s">
        <v>911</v>
      </c>
      <c r="H53" s="40"/>
      <c r="I53" s="75" t="s">
        <v>867</v>
      </c>
      <c r="J53" s="75" t="s">
        <v>919</v>
      </c>
      <c r="L53" s="87">
        <v>1</v>
      </c>
      <c r="M53" s="40" t="s">
        <v>920</v>
      </c>
      <c r="N53" s="87">
        <v>1</v>
      </c>
      <c r="O53" s="94"/>
      <c r="P53" s="95" t="s">
        <v>876</v>
      </c>
      <c r="Q53" s="94" t="s">
        <v>55</v>
      </c>
    </row>
    <row r="54" spans="1:18" ht="280" x14ac:dyDescent="0.15">
      <c r="A54" s="41">
        <v>49</v>
      </c>
      <c r="B54" s="41" t="s">
        <v>646</v>
      </c>
      <c r="C54" s="89" t="s">
        <v>661</v>
      </c>
      <c r="D54" s="80">
        <v>2</v>
      </c>
      <c r="E54" s="80">
        <v>5</v>
      </c>
      <c r="F54" s="79">
        <f t="shared" si="0"/>
        <v>0.4</v>
      </c>
      <c r="G54" s="40" t="s">
        <v>865</v>
      </c>
      <c r="H54" s="40"/>
      <c r="I54" s="75" t="s">
        <v>868</v>
      </c>
      <c r="J54" s="75" t="s">
        <v>915</v>
      </c>
      <c r="L54" s="87">
        <v>1</v>
      </c>
      <c r="M54" s="40" t="s">
        <v>921</v>
      </c>
      <c r="N54" s="87">
        <v>1</v>
      </c>
      <c r="O54" s="94"/>
      <c r="P54" s="95" t="s">
        <v>878</v>
      </c>
      <c r="Q54" s="94" t="s">
        <v>924</v>
      </c>
    </row>
    <row r="55" spans="1:18" ht="409.6" x14ac:dyDescent="0.2">
      <c r="A55" s="41">
        <v>50</v>
      </c>
      <c r="B55" s="41" t="s">
        <v>646</v>
      </c>
      <c r="C55" s="89" t="s">
        <v>169</v>
      </c>
      <c r="D55" s="80">
        <v>1</v>
      </c>
      <c r="E55" s="80">
        <v>4</v>
      </c>
      <c r="F55" s="79">
        <f t="shared" si="0"/>
        <v>0.25</v>
      </c>
      <c r="G55" s="40" t="s">
        <v>373</v>
      </c>
      <c r="H55" s="40"/>
      <c r="I55" s="75" t="s">
        <v>866</v>
      </c>
      <c r="J55" s="75" t="s">
        <v>916</v>
      </c>
      <c r="L55" s="87">
        <v>1</v>
      </c>
      <c r="M55" s="40" t="s">
        <v>922</v>
      </c>
      <c r="N55" s="87">
        <v>1</v>
      </c>
    </row>
    <row r="56" spans="1:18" ht="154" x14ac:dyDescent="0.2">
      <c r="A56" s="41">
        <v>51</v>
      </c>
      <c r="B56" s="41" t="s">
        <v>646</v>
      </c>
      <c r="C56" s="89" t="s">
        <v>167</v>
      </c>
      <c r="D56" s="80">
        <v>2</v>
      </c>
      <c r="E56" s="80">
        <v>2</v>
      </c>
      <c r="F56" s="79">
        <f t="shared" si="0"/>
        <v>1</v>
      </c>
      <c r="G56" s="40" t="s">
        <v>912</v>
      </c>
      <c r="H56" s="40"/>
      <c r="I56" s="75" t="s">
        <v>866</v>
      </c>
      <c r="J56" s="75" t="s">
        <v>914</v>
      </c>
      <c r="L56" s="87">
        <v>1</v>
      </c>
      <c r="M56" s="40" t="s">
        <v>923</v>
      </c>
      <c r="N56" s="87">
        <v>1</v>
      </c>
    </row>
    <row r="57" spans="1:18" ht="112" x14ac:dyDescent="0.2">
      <c r="A57" s="41">
        <v>52</v>
      </c>
      <c r="B57" s="41" t="s">
        <v>646</v>
      </c>
      <c r="C57" s="89" t="s">
        <v>676</v>
      </c>
      <c r="D57" s="80">
        <v>1</v>
      </c>
      <c r="E57" s="80">
        <v>9</v>
      </c>
      <c r="F57" s="79">
        <f t="shared" si="0"/>
        <v>0.1111111111111111</v>
      </c>
      <c r="G57" s="40" t="s">
        <v>913</v>
      </c>
      <c r="H57" s="40"/>
      <c r="I57" s="75" t="s">
        <v>866</v>
      </c>
      <c r="J57" s="75" t="s">
        <v>918</v>
      </c>
      <c r="L57" s="87">
        <v>1</v>
      </c>
      <c r="M57" s="87"/>
      <c r="N57" s="87">
        <v>1</v>
      </c>
    </row>
    <row r="58" spans="1:18" ht="13.5" customHeight="1" x14ac:dyDescent="0.2">
      <c r="A58" s="41">
        <v>53</v>
      </c>
      <c r="B58" s="41" t="s">
        <v>684</v>
      </c>
      <c r="C58" s="90" t="s">
        <v>190</v>
      </c>
      <c r="D58" s="82"/>
      <c r="E58" s="82">
        <v>12</v>
      </c>
      <c r="F58" s="83">
        <f t="shared" si="0"/>
        <v>0</v>
      </c>
      <c r="G58" s="84" t="s">
        <v>803</v>
      </c>
      <c r="H58" s="84" t="s">
        <v>803</v>
      </c>
      <c r="L58" s="87"/>
      <c r="M58" s="87"/>
      <c r="N58" s="87"/>
    </row>
    <row r="59" spans="1:18" ht="13.5" customHeight="1" x14ac:dyDescent="0.2">
      <c r="A59" s="41">
        <v>54</v>
      </c>
      <c r="B59" s="41" t="s">
        <v>684</v>
      </c>
      <c r="C59" s="90" t="s">
        <v>794</v>
      </c>
      <c r="D59" s="82"/>
      <c r="E59" s="82">
        <v>1</v>
      </c>
      <c r="F59" s="83">
        <f t="shared" ref="F59:F67" si="1">D59/E59*100%</f>
        <v>0</v>
      </c>
      <c r="G59" s="84" t="s">
        <v>803</v>
      </c>
      <c r="H59" s="84" t="s">
        <v>803</v>
      </c>
      <c r="L59" s="87"/>
      <c r="M59" s="87"/>
      <c r="N59" s="87"/>
    </row>
    <row r="60" spans="1:18" ht="13.5" customHeight="1" x14ac:dyDescent="0.2">
      <c r="A60" s="41">
        <v>55</v>
      </c>
      <c r="B60" s="41" t="s">
        <v>684</v>
      </c>
      <c r="C60" s="90" t="s">
        <v>183</v>
      </c>
      <c r="D60" s="82"/>
      <c r="E60" s="82">
        <v>11</v>
      </c>
      <c r="F60" s="83">
        <f t="shared" si="1"/>
        <v>0</v>
      </c>
      <c r="G60" s="84" t="s">
        <v>803</v>
      </c>
      <c r="H60" s="84" t="s">
        <v>803</v>
      </c>
      <c r="L60" s="87"/>
      <c r="M60" s="87"/>
      <c r="N60" s="87"/>
    </row>
    <row r="61" spans="1:18" ht="13.5" customHeight="1" x14ac:dyDescent="0.2">
      <c r="A61" s="41">
        <v>56</v>
      </c>
      <c r="B61" s="41" t="s">
        <v>684</v>
      </c>
      <c r="C61" s="90" t="s">
        <v>178</v>
      </c>
      <c r="D61" s="82"/>
      <c r="E61" s="82">
        <v>25</v>
      </c>
      <c r="F61" s="83">
        <f t="shared" si="1"/>
        <v>0</v>
      </c>
      <c r="G61" s="84" t="s">
        <v>803</v>
      </c>
      <c r="H61" s="84" t="s">
        <v>803</v>
      </c>
      <c r="L61" s="87"/>
      <c r="M61" s="87"/>
      <c r="N61" s="87"/>
    </row>
    <row r="62" spans="1:18" ht="13.5" customHeight="1" x14ac:dyDescent="0.2">
      <c r="A62" s="41">
        <v>57</v>
      </c>
      <c r="B62" s="41" t="s">
        <v>684</v>
      </c>
      <c r="C62" s="90" t="s">
        <v>180</v>
      </c>
      <c r="D62" s="82"/>
      <c r="E62" s="82">
        <v>15</v>
      </c>
      <c r="F62" s="83">
        <f t="shared" si="1"/>
        <v>0</v>
      </c>
      <c r="G62" s="84" t="s">
        <v>803</v>
      </c>
      <c r="H62" s="84" t="s">
        <v>803</v>
      </c>
      <c r="L62" s="87"/>
      <c r="M62" s="87"/>
      <c r="N62" s="87"/>
    </row>
    <row r="63" spans="1:18" ht="13.5" customHeight="1" x14ac:dyDescent="0.2">
      <c r="A63" s="41">
        <v>58</v>
      </c>
      <c r="B63" s="41" t="s">
        <v>684</v>
      </c>
      <c r="C63" s="90" t="s">
        <v>177</v>
      </c>
      <c r="D63" s="82"/>
      <c r="E63" s="82">
        <v>6</v>
      </c>
      <c r="F63" s="83">
        <f t="shared" si="1"/>
        <v>0</v>
      </c>
      <c r="G63" s="84" t="s">
        <v>803</v>
      </c>
      <c r="H63" s="84" t="s">
        <v>803</v>
      </c>
      <c r="L63" s="87"/>
      <c r="M63" s="87"/>
      <c r="N63" s="87"/>
    </row>
    <row r="64" spans="1:18" ht="13.5" customHeight="1" x14ac:dyDescent="0.2">
      <c r="A64" s="41">
        <v>59</v>
      </c>
      <c r="B64" s="41" t="s">
        <v>684</v>
      </c>
      <c r="C64" s="90" t="s">
        <v>175</v>
      </c>
      <c r="D64" s="82"/>
      <c r="E64" s="82">
        <v>6</v>
      </c>
      <c r="F64" s="83">
        <f t="shared" si="1"/>
        <v>0</v>
      </c>
      <c r="G64" s="84" t="s">
        <v>803</v>
      </c>
      <c r="H64" s="84" t="s">
        <v>803</v>
      </c>
      <c r="L64" s="87"/>
      <c r="M64" s="87"/>
      <c r="N64" s="87"/>
    </row>
    <row r="65" spans="1:14" ht="13.5" customHeight="1" x14ac:dyDescent="0.2">
      <c r="A65" s="41">
        <v>60</v>
      </c>
      <c r="B65" s="41" t="s">
        <v>684</v>
      </c>
      <c r="C65" s="90" t="s">
        <v>176</v>
      </c>
      <c r="D65" s="82"/>
      <c r="E65" s="82">
        <v>7</v>
      </c>
      <c r="F65" s="83">
        <f t="shared" si="1"/>
        <v>0</v>
      </c>
      <c r="G65" s="84" t="s">
        <v>803</v>
      </c>
      <c r="H65" s="84" t="s">
        <v>803</v>
      </c>
      <c r="L65" s="87"/>
      <c r="M65" s="87"/>
      <c r="N65" s="87"/>
    </row>
    <row r="66" spans="1:14" ht="13.5" customHeight="1" x14ac:dyDescent="0.2">
      <c r="A66" s="41">
        <v>61</v>
      </c>
      <c r="B66" s="41" t="s">
        <v>684</v>
      </c>
      <c r="C66" s="90" t="s">
        <v>174</v>
      </c>
      <c r="D66" s="82"/>
      <c r="E66" s="82">
        <v>9</v>
      </c>
      <c r="F66" s="83">
        <f t="shared" si="1"/>
        <v>0</v>
      </c>
      <c r="G66" s="84" t="s">
        <v>803</v>
      </c>
      <c r="H66" s="84" t="s">
        <v>803</v>
      </c>
      <c r="L66" s="87"/>
      <c r="M66" s="87"/>
      <c r="N66" s="87"/>
    </row>
    <row r="67" spans="1:14" ht="13.5" customHeight="1" x14ac:dyDescent="0.2">
      <c r="A67" s="41">
        <v>62</v>
      </c>
      <c r="B67" s="41" t="s">
        <v>684</v>
      </c>
      <c r="C67" s="90" t="s">
        <v>762</v>
      </c>
      <c r="D67" s="82"/>
      <c r="E67" s="82">
        <v>10</v>
      </c>
      <c r="F67" s="83">
        <f t="shared" si="1"/>
        <v>0</v>
      </c>
      <c r="G67" s="84" t="s">
        <v>803</v>
      </c>
      <c r="H67" s="84" t="s">
        <v>803</v>
      </c>
      <c r="L67" s="87"/>
      <c r="M67" s="87"/>
      <c r="N67" s="87"/>
    </row>
    <row r="68" spans="1:14" ht="13.5" customHeight="1" x14ac:dyDescent="0.2">
      <c r="A68" s="37"/>
      <c r="B68" s="37"/>
      <c r="C68" s="91" t="s">
        <v>192</v>
      </c>
      <c r="D68" s="85">
        <f>SUM(D6:D67)</f>
        <v>39</v>
      </c>
      <c r="E68" s="85">
        <f>SUM(E6:E67)</f>
        <v>440</v>
      </c>
      <c r="F68" s="86">
        <f>D68/E68*100%</f>
        <v>8.8636363636363638E-2</v>
      </c>
      <c r="G68" s="40"/>
      <c r="H68" s="40"/>
      <c r="L68" s="87"/>
      <c r="M68" s="87"/>
      <c r="N68" s="87"/>
    </row>
    <row r="69" spans="1:14" ht="13.5" customHeight="1" x14ac:dyDescent="0.2">
      <c r="A69" s="37"/>
      <c r="B69" s="37"/>
      <c r="C69" s="104"/>
      <c r="D69" s="105">
        <v>39</v>
      </c>
      <c r="E69" s="105">
        <v>330</v>
      </c>
      <c r="F69" s="106">
        <f>D69/E69*100%</f>
        <v>0.11818181818181818</v>
      </c>
      <c r="G69" s="40"/>
      <c r="H69" s="40"/>
      <c r="L69" s="87"/>
      <c r="M69" s="87"/>
      <c r="N69" s="87"/>
    </row>
    <row r="70" spans="1:14" ht="13.5" customHeight="1" x14ac:dyDescent="0.2">
      <c r="A70" s="37"/>
      <c r="B70" s="37"/>
      <c r="C70" s="88"/>
      <c r="D70" s="40"/>
      <c r="E70" s="40"/>
      <c r="F70" s="40"/>
      <c r="G70" s="40"/>
      <c r="H70" s="40"/>
      <c r="L70" s="87"/>
      <c r="M70" s="87"/>
      <c r="N70" s="87"/>
    </row>
    <row r="71" spans="1:14" ht="13.5" customHeight="1" x14ac:dyDescent="0.2">
      <c r="A71" s="37"/>
      <c r="B71" s="37"/>
      <c r="C71" s="88"/>
      <c r="D71" s="40"/>
      <c r="E71" s="40"/>
      <c r="F71" s="40"/>
      <c r="G71" s="40"/>
      <c r="H71" s="40"/>
      <c r="L71" s="87"/>
      <c r="M71" s="87"/>
      <c r="N71" s="87"/>
    </row>
    <row r="72" spans="1:14" ht="13.5" customHeight="1" x14ac:dyDescent="0.2">
      <c r="A72" s="37"/>
      <c r="B72" s="37"/>
      <c r="C72" s="88"/>
      <c r="D72" s="40"/>
      <c r="E72" s="40"/>
      <c r="F72" s="40"/>
      <c r="G72" s="40"/>
      <c r="H72" s="40"/>
      <c r="L72" s="87"/>
      <c r="M72" s="87"/>
      <c r="N72" s="87"/>
    </row>
    <row r="73" spans="1:14" ht="13.5" customHeight="1" x14ac:dyDescent="0.2">
      <c r="A73" s="37"/>
      <c r="B73" s="37"/>
      <c r="C73" s="88"/>
      <c r="D73" s="40"/>
      <c r="E73" s="40"/>
      <c r="F73" s="40"/>
      <c r="G73" s="40"/>
      <c r="H73" s="40"/>
      <c r="L73" s="87"/>
      <c r="M73" s="87"/>
      <c r="N73" s="87"/>
    </row>
    <row r="74" spans="1:14" ht="13.5" customHeight="1" x14ac:dyDescent="0.2">
      <c r="A74" s="37"/>
      <c r="B74" s="37"/>
      <c r="C74" s="88"/>
      <c r="D74" s="40"/>
      <c r="E74" s="40"/>
      <c r="F74" s="40"/>
      <c r="G74" s="40"/>
      <c r="H74" s="40"/>
      <c r="L74" s="87"/>
      <c r="M74" s="87"/>
      <c r="N74" s="87"/>
    </row>
    <row r="75" spans="1:14" ht="13.5" customHeight="1" x14ac:dyDescent="0.2">
      <c r="A75" s="37"/>
      <c r="B75" s="37"/>
      <c r="C75" s="88"/>
      <c r="D75" s="40"/>
      <c r="E75" s="40"/>
      <c r="F75" s="40"/>
      <c r="G75" s="40"/>
      <c r="H75" s="40"/>
      <c r="L75" s="87"/>
      <c r="M75" s="87"/>
      <c r="N75" s="87"/>
    </row>
    <row r="76" spans="1:14" ht="13.5" customHeight="1" x14ac:dyDescent="0.2">
      <c r="A76" s="37"/>
      <c r="B76" s="37"/>
      <c r="C76" s="88"/>
      <c r="D76" s="40"/>
      <c r="E76" s="40"/>
      <c r="F76" s="40"/>
      <c r="G76" s="40"/>
      <c r="H76" s="40"/>
      <c r="L76" s="87"/>
      <c r="M76" s="87"/>
      <c r="N76" s="87"/>
    </row>
    <row r="77" spans="1:14" ht="13.5" customHeight="1" x14ac:dyDescent="0.2">
      <c r="A77" s="37"/>
      <c r="B77" s="37"/>
      <c r="C77" s="88"/>
      <c r="D77" s="40"/>
      <c r="E77" s="40"/>
      <c r="F77" s="40"/>
      <c r="G77" s="40"/>
      <c r="H77" s="40"/>
      <c r="L77" s="87"/>
      <c r="M77" s="87"/>
      <c r="N77" s="87"/>
    </row>
    <row r="78" spans="1:14" ht="13.5" customHeight="1" x14ac:dyDescent="0.2">
      <c r="A78" s="37"/>
      <c r="B78" s="37"/>
      <c r="C78" s="88"/>
      <c r="D78" s="40"/>
      <c r="E78" s="40"/>
      <c r="F78" s="40"/>
      <c r="G78" s="40"/>
      <c r="H78" s="40"/>
      <c r="L78" s="87"/>
      <c r="M78" s="87"/>
      <c r="N78" s="87"/>
    </row>
    <row r="79" spans="1:14" ht="13.5" customHeight="1" x14ac:dyDescent="0.2">
      <c r="A79" s="37"/>
      <c r="B79" s="37"/>
      <c r="C79" s="88"/>
      <c r="D79" s="40"/>
      <c r="E79" s="40"/>
      <c r="F79" s="40"/>
      <c r="G79" s="40"/>
      <c r="H79" s="40"/>
      <c r="L79" s="87"/>
      <c r="M79" s="87"/>
      <c r="N79" s="87"/>
    </row>
    <row r="80" spans="1:14" ht="13.5" customHeight="1" x14ac:dyDescent="0.2">
      <c r="A80" s="37"/>
      <c r="B80" s="37"/>
      <c r="C80" s="88"/>
      <c r="D80" s="40"/>
      <c r="E80" s="40"/>
      <c r="F80" s="40"/>
      <c r="G80" s="40"/>
      <c r="H80" s="40"/>
      <c r="L80" s="87"/>
      <c r="M80" s="87"/>
      <c r="N80" s="87"/>
    </row>
    <row r="81" spans="1:14" ht="13.5" customHeight="1" x14ac:dyDescent="0.2">
      <c r="A81" s="37"/>
      <c r="B81" s="37"/>
      <c r="C81" s="88"/>
      <c r="D81" s="40"/>
      <c r="E81" s="40"/>
      <c r="F81" s="40"/>
      <c r="G81" s="40"/>
      <c r="H81" s="40"/>
      <c r="L81" s="87"/>
      <c r="M81" s="87"/>
      <c r="N81" s="87"/>
    </row>
    <row r="82" spans="1:14" ht="13.5" customHeight="1" x14ac:dyDescent="0.2">
      <c r="A82" s="37"/>
      <c r="B82" s="37"/>
      <c r="C82" s="88"/>
      <c r="D82" s="40"/>
      <c r="E82" s="40"/>
      <c r="F82" s="40"/>
      <c r="G82" s="40"/>
      <c r="H82" s="40"/>
      <c r="L82" s="87"/>
      <c r="M82" s="87"/>
      <c r="N82" s="87"/>
    </row>
    <row r="83" spans="1:14" ht="13.5" customHeight="1" x14ac:dyDescent="0.2">
      <c r="A83" s="37"/>
      <c r="B83" s="37"/>
      <c r="C83" s="88"/>
      <c r="D83" s="40"/>
      <c r="E83" s="40"/>
      <c r="F83" s="40"/>
      <c r="G83" s="40"/>
      <c r="H83" s="40"/>
      <c r="L83" s="87"/>
      <c r="M83" s="87"/>
      <c r="N83" s="87"/>
    </row>
    <row r="84" spans="1:14" ht="13.5" customHeight="1" x14ac:dyDescent="0.2">
      <c r="A84" s="37"/>
      <c r="B84" s="37"/>
      <c r="C84" s="88"/>
      <c r="D84" s="40"/>
      <c r="E84" s="40"/>
      <c r="F84" s="40"/>
      <c r="G84" s="40"/>
      <c r="H84" s="40"/>
      <c r="L84" s="87"/>
      <c r="M84" s="87"/>
      <c r="N84" s="87"/>
    </row>
    <row r="85" spans="1:14" ht="13.5" customHeight="1" x14ac:dyDescent="0.2">
      <c r="A85" s="37"/>
      <c r="B85" s="37"/>
      <c r="C85" s="88"/>
      <c r="D85" s="40"/>
      <c r="E85" s="40"/>
      <c r="F85" s="40"/>
      <c r="G85" s="40"/>
      <c r="H85" s="40"/>
      <c r="L85" s="87"/>
      <c r="M85" s="87"/>
      <c r="N85" s="87"/>
    </row>
    <row r="86" spans="1:14" ht="13.5" customHeight="1" x14ac:dyDescent="0.2">
      <c r="A86" s="37"/>
      <c r="B86" s="37"/>
      <c r="C86" s="88"/>
      <c r="D86" s="40"/>
      <c r="E86" s="40"/>
      <c r="F86" s="40"/>
      <c r="G86" s="40"/>
      <c r="H86" s="40"/>
      <c r="L86" s="87"/>
      <c r="M86" s="87"/>
      <c r="N86" s="87"/>
    </row>
    <row r="87" spans="1:14" ht="13.5" customHeight="1" x14ac:dyDescent="0.2">
      <c r="A87" s="37"/>
      <c r="B87" s="37"/>
      <c r="C87" s="88"/>
      <c r="D87" s="40"/>
      <c r="E87" s="40"/>
      <c r="F87" s="40"/>
      <c r="G87" s="40"/>
      <c r="H87" s="40"/>
      <c r="L87" s="87"/>
      <c r="M87" s="87"/>
      <c r="N87" s="87"/>
    </row>
    <row r="88" spans="1:14" ht="13.5" customHeight="1" x14ac:dyDescent="0.2">
      <c r="A88" s="37"/>
      <c r="B88" s="37"/>
      <c r="C88" s="88"/>
      <c r="D88" s="40"/>
      <c r="E88" s="40"/>
      <c r="F88" s="40"/>
      <c r="G88" s="40"/>
      <c r="H88" s="40"/>
      <c r="L88" s="87"/>
      <c r="M88" s="87"/>
      <c r="N88" s="87"/>
    </row>
    <row r="89" spans="1:14" ht="13.5" customHeight="1" x14ac:dyDescent="0.2">
      <c r="A89" s="37"/>
      <c r="B89" s="37"/>
      <c r="C89" s="88"/>
      <c r="D89" s="40"/>
      <c r="E89" s="40"/>
      <c r="F89" s="40"/>
      <c r="G89" s="40"/>
      <c r="H89" s="40"/>
      <c r="L89" s="87"/>
      <c r="M89" s="87"/>
      <c r="N89" s="87"/>
    </row>
    <row r="90" spans="1:14" ht="13.5" customHeight="1" x14ac:dyDescent="0.2">
      <c r="A90" s="37"/>
      <c r="B90" s="37"/>
      <c r="C90" s="88"/>
      <c r="D90" s="40"/>
      <c r="E90" s="40"/>
      <c r="F90" s="40"/>
      <c r="G90" s="40"/>
      <c r="H90" s="40"/>
      <c r="L90" s="87"/>
      <c r="M90" s="87"/>
      <c r="N90" s="87"/>
    </row>
    <row r="91" spans="1:14" ht="13.5" customHeight="1" x14ac:dyDescent="0.2">
      <c r="A91" s="37"/>
      <c r="B91" s="37"/>
      <c r="C91" s="88"/>
      <c r="D91" s="40"/>
      <c r="E91" s="40"/>
      <c r="F91" s="40"/>
      <c r="G91" s="40"/>
      <c r="H91" s="40"/>
      <c r="L91" s="87"/>
      <c r="M91" s="87"/>
      <c r="N91" s="87"/>
    </row>
    <row r="92" spans="1:14" ht="13.5" customHeight="1" x14ac:dyDescent="0.2">
      <c r="A92" s="37"/>
      <c r="B92" s="37"/>
      <c r="C92" s="88"/>
      <c r="D92" s="40"/>
      <c r="E92" s="40"/>
      <c r="F92" s="40"/>
      <c r="G92" s="40"/>
      <c r="H92" s="40"/>
      <c r="L92" s="87"/>
      <c r="M92" s="87"/>
      <c r="N92" s="87"/>
    </row>
    <row r="93" spans="1:14" ht="13.5" customHeight="1" x14ac:dyDescent="0.2">
      <c r="A93" s="37"/>
      <c r="B93" s="37"/>
      <c r="C93" s="88"/>
      <c r="D93" s="40"/>
      <c r="E93" s="40"/>
      <c r="F93" s="40"/>
      <c r="G93" s="40"/>
      <c r="H93" s="40"/>
      <c r="L93" s="87"/>
      <c r="M93" s="87"/>
      <c r="N93" s="87"/>
    </row>
    <row r="94" spans="1:14" ht="13.5" customHeight="1" x14ac:dyDescent="0.2">
      <c r="A94" s="37"/>
      <c r="B94" s="37"/>
      <c r="C94" s="88"/>
      <c r="D94" s="40"/>
      <c r="E94" s="40"/>
      <c r="F94" s="40"/>
      <c r="G94" s="40"/>
      <c r="H94" s="40"/>
      <c r="L94" s="87"/>
      <c r="M94" s="87"/>
      <c r="N94" s="87"/>
    </row>
    <row r="95" spans="1:14" ht="13.5" customHeight="1" x14ac:dyDescent="0.2">
      <c r="A95" s="37"/>
      <c r="B95" s="37"/>
      <c r="C95" s="88"/>
      <c r="D95" s="40"/>
      <c r="E95" s="40"/>
      <c r="F95" s="40"/>
      <c r="G95" s="40"/>
      <c r="H95" s="40"/>
      <c r="L95" s="87"/>
      <c r="M95" s="87"/>
      <c r="N95" s="87"/>
    </row>
    <row r="96" spans="1:14" ht="13.5" customHeight="1" x14ac:dyDescent="0.2">
      <c r="A96" s="37"/>
      <c r="B96" s="37"/>
      <c r="C96" s="88"/>
      <c r="D96" s="40"/>
      <c r="E96" s="40"/>
      <c r="F96" s="40"/>
      <c r="G96" s="40"/>
      <c r="H96" s="40"/>
      <c r="L96" s="87"/>
      <c r="M96" s="87"/>
      <c r="N96" s="87"/>
    </row>
    <row r="97" spans="1:14" ht="13.5" customHeight="1" x14ac:dyDescent="0.2">
      <c r="A97" s="37"/>
      <c r="B97" s="37"/>
      <c r="C97" s="88"/>
      <c r="D97" s="40"/>
      <c r="E97" s="40"/>
      <c r="F97" s="40"/>
      <c r="G97" s="40"/>
      <c r="H97" s="40"/>
      <c r="L97" s="87"/>
      <c r="M97" s="87"/>
      <c r="N97" s="87"/>
    </row>
    <row r="98" spans="1:14" ht="13.5" customHeight="1" x14ac:dyDescent="0.2">
      <c r="A98" s="37"/>
      <c r="B98" s="37"/>
      <c r="C98" s="88"/>
      <c r="D98" s="40"/>
      <c r="E98" s="40"/>
      <c r="F98" s="40"/>
      <c r="G98" s="40"/>
      <c r="H98" s="40"/>
      <c r="L98" s="87"/>
      <c r="M98" s="87"/>
      <c r="N98" s="87"/>
    </row>
    <row r="99" spans="1:14" ht="13.5" customHeight="1" x14ac:dyDescent="0.2">
      <c r="A99" s="37"/>
      <c r="B99" s="37"/>
      <c r="C99" s="88"/>
      <c r="D99" s="40"/>
      <c r="E99" s="40"/>
      <c r="F99" s="40"/>
      <c r="G99" s="40"/>
      <c r="H99" s="40"/>
      <c r="L99" s="87"/>
      <c r="M99" s="87"/>
      <c r="N99" s="87"/>
    </row>
    <row r="100" spans="1:14" ht="13.5" customHeight="1" x14ac:dyDescent="0.2">
      <c r="A100" s="37"/>
      <c r="B100" s="37"/>
      <c r="C100" s="88"/>
      <c r="D100" s="40"/>
      <c r="E100" s="40"/>
      <c r="F100" s="40"/>
      <c r="G100" s="40"/>
      <c r="H100" s="40"/>
      <c r="L100" s="87"/>
      <c r="M100" s="87"/>
      <c r="N100" s="87"/>
    </row>
    <row r="101" spans="1:14" ht="13.5" customHeight="1" x14ac:dyDescent="0.2">
      <c r="A101" s="37"/>
      <c r="B101" s="37"/>
      <c r="C101" s="88"/>
      <c r="D101" s="40"/>
      <c r="E101" s="40"/>
      <c r="F101" s="40"/>
      <c r="G101" s="40"/>
      <c r="H101" s="40"/>
      <c r="L101" s="87"/>
      <c r="M101" s="87"/>
      <c r="N101" s="87"/>
    </row>
    <row r="102" spans="1:14" ht="13.5" customHeight="1" x14ac:dyDescent="0.2">
      <c r="A102" s="37"/>
      <c r="B102" s="37"/>
      <c r="C102" s="88"/>
      <c r="D102" s="40"/>
      <c r="E102" s="40"/>
      <c r="F102" s="40"/>
      <c r="G102" s="40"/>
      <c r="H102" s="40"/>
      <c r="L102" s="87"/>
      <c r="M102" s="87"/>
      <c r="N102" s="87"/>
    </row>
    <row r="103" spans="1:14" ht="13.5" customHeight="1" x14ac:dyDescent="0.2">
      <c r="A103" s="37"/>
      <c r="B103" s="37"/>
      <c r="C103" s="88"/>
      <c r="D103" s="40"/>
      <c r="E103" s="40"/>
      <c r="F103" s="40"/>
      <c r="G103" s="40"/>
      <c r="H103" s="40"/>
      <c r="L103" s="87"/>
      <c r="M103" s="87"/>
      <c r="N103" s="87"/>
    </row>
    <row r="104" spans="1:14" ht="13.5" customHeight="1" x14ac:dyDescent="0.2">
      <c r="A104" s="37"/>
      <c r="B104" s="37"/>
      <c r="C104" s="88"/>
      <c r="D104" s="40"/>
      <c r="E104" s="40"/>
      <c r="F104" s="40"/>
      <c r="G104" s="40"/>
      <c r="H104" s="40"/>
      <c r="L104" s="87"/>
      <c r="M104" s="87"/>
      <c r="N104" s="87"/>
    </row>
    <row r="105" spans="1:14" ht="13.5" customHeight="1" x14ac:dyDescent="0.2">
      <c r="A105" s="37"/>
      <c r="B105" s="37"/>
      <c r="C105" s="88"/>
      <c r="D105" s="40"/>
      <c r="E105" s="40"/>
      <c r="F105" s="40"/>
      <c r="G105" s="40"/>
      <c r="H105" s="40"/>
      <c r="L105" s="87"/>
      <c r="M105" s="87"/>
      <c r="N105" s="87"/>
    </row>
    <row r="106" spans="1:14" ht="13.5" customHeight="1" x14ac:dyDescent="0.2">
      <c r="A106" s="37"/>
      <c r="B106" s="37"/>
      <c r="C106" s="88"/>
      <c r="D106" s="40"/>
      <c r="E106" s="40"/>
      <c r="F106" s="40"/>
      <c r="G106" s="40"/>
      <c r="H106" s="40"/>
      <c r="L106" s="87"/>
      <c r="M106" s="87"/>
      <c r="N106" s="87"/>
    </row>
    <row r="107" spans="1:14" ht="13.5" customHeight="1" x14ac:dyDescent="0.2">
      <c r="A107" s="37"/>
      <c r="B107" s="37"/>
      <c r="C107" s="88"/>
      <c r="D107" s="40"/>
      <c r="E107" s="40"/>
      <c r="F107" s="40"/>
      <c r="G107" s="40"/>
      <c r="H107" s="40"/>
      <c r="L107" s="87"/>
      <c r="M107" s="87"/>
      <c r="N107" s="87"/>
    </row>
    <row r="108" spans="1:14" ht="13.5" customHeight="1" x14ac:dyDescent="0.2">
      <c r="A108" s="37"/>
      <c r="B108" s="37"/>
      <c r="C108" s="88"/>
      <c r="D108" s="40"/>
      <c r="E108" s="40"/>
      <c r="F108" s="40"/>
      <c r="G108" s="40"/>
      <c r="H108" s="40"/>
      <c r="L108" s="87"/>
      <c r="M108" s="87"/>
      <c r="N108" s="87"/>
    </row>
    <row r="109" spans="1:14" ht="13.5" customHeight="1" x14ac:dyDescent="0.2">
      <c r="A109" s="37"/>
      <c r="B109" s="37"/>
      <c r="C109" s="88"/>
      <c r="D109" s="40"/>
      <c r="E109" s="40"/>
      <c r="F109" s="40"/>
      <c r="G109" s="40"/>
      <c r="H109" s="40"/>
      <c r="L109" s="87"/>
      <c r="M109" s="87"/>
      <c r="N109" s="87"/>
    </row>
    <row r="110" spans="1:14" ht="13.5" customHeight="1" x14ac:dyDescent="0.2">
      <c r="A110" s="37"/>
      <c r="B110" s="37"/>
      <c r="C110" s="88"/>
      <c r="D110" s="40"/>
      <c r="E110" s="40"/>
      <c r="F110" s="40"/>
      <c r="G110" s="40"/>
      <c r="H110" s="40"/>
      <c r="L110" s="87"/>
      <c r="M110" s="87"/>
      <c r="N110" s="87"/>
    </row>
    <row r="111" spans="1:14" ht="13.5" customHeight="1" x14ac:dyDescent="0.2">
      <c r="A111" s="37"/>
      <c r="B111" s="37"/>
      <c r="C111" s="88"/>
      <c r="D111" s="40"/>
      <c r="E111" s="40"/>
      <c r="F111" s="40"/>
      <c r="G111" s="40"/>
      <c r="H111" s="40"/>
      <c r="L111" s="87"/>
      <c r="M111" s="87"/>
      <c r="N111" s="87"/>
    </row>
    <row r="112" spans="1:14" ht="13.5" customHeight="1" x14ac:dyDescent="0.2">
      <c r="A112" s="37"/>
      <c r="B112" s="37"/>
      <c r="C112" s="88"/>
      <c r="D112" s="40"/>
      <c r="E112" s="40"/>
      <c r="F112" s="40"/>
      <c r="G112" s="40"/>
      <c r="H112" s="40"/>
      <c r="L112" s="87"/>
      <c r="M112" s="87"/>
      <c r="N112" s="87"/>
    </row>
    <row r="113" spans="1:14" ht="13.5" customHeight="1" x14ac:dyDescent="0.2">
      <c r="A113" s="37"/>
      <c r="B113" s="37"/>
      <c r="C113" s="88"/>
      <c r="D113" s="40"/>
      <c r="E113" s="40"/>
      <c r="F113" s="40"/>
      <c r="G113" s="40"/>
      <c r="H113" s="40"/>
      <c r="L113" s="87"/>
      <c r="M113" s="87"/>
      <c r="N113" s="87"/>
    </row>
    <row r="114" spans="1:14" ht="13.5" customHeight="1" x14ac:dyDescent="0.2">
      <c r="A114" s="37"/>
      <c r="B114" s="37"/>
      <c r="C114" s="88"/>
      <c r="D114" s="40"/>
      <c r="E114" s="40"/>
      <c r="F114" s="40"/>
      <c r="G114" s="40"/>
      <c r="H114" s="40"/>
      <c r="L114" s="87"/>
      <c r="M114" s="87"/>
      <c r="N114" s="87"/>
    </row>
    <row r="115" spans="1:14" ht="13.5" customHeight="1" x14ac:dyDescent="0.2">
      <c r="A115" s="37"/>
      <c r="B115" s="37"/>
      <c r="C115" s="88"/>
      <c r="D115" s="40"/>
      <c r="E115" s="40"/>
      <c r="F115" s="40"/>
      <c r="G115" s="40"/>
      <c r="H115" s="40"/>
      <c r="L115" s="87"/>
      <c r="M115" s="87"/>
      <c r="N115" s="87"/>
    </row>
    <row r="116" spans="1:14" ht="13.5" customHeight="1" x14ac:dyDescent="0.2">
      <c r="A116" s="37"/>
      <c r="B116" s="37"/>
      <c r="C116" s="88"/>
      <c r="D116" s="40"/>
      <c r="E116" s="40"/>
      <c r="F116" s="40"/>
      <c r="G116" s="40"/>
      <c r="H116" s="40"/>
      <c r="L116" s="87"/>
      <c r="M116" s="87"/>
      <c r="N116" s="87"/>
    </row>
    <row r="117" spans="1:14" ht="13.5" customHeight="1" x14ac:dyDescent="0.2">
      <c r="A117" s="37"/>
      <c r="B117" s="37"/>
      <c r="C117" s="88"/>
      <c r="D117" s="40"/>
      <c r="E117" s="40"/>
      <c r="F117" s="40"/>
      <c r="G117" s="40"/>
      <c r="H117" s="40"/>
      <c r="L117" s="87"/>
      <c r="M117" s="87"/>
      <c r="N117" s="87"/>
    </row>
    <row r="118" spans="1:14" ht="13.5" customHeight="1" x14ac:dyDescent="0.2">
      <c r="A118" s="37"/>
      <c r="B118" s="37"/>
      <c r="C118" s="88"/>
      <c r="D118" s="40"/>
      <c r="E118" s="40"/>
      <c r="F118" s="40"/>
      <c r="G118" s="40"/>
      <c r="H118" s="40"/>
      <c r="L118" s="87"/>
      <c r="M118" s="87"/>
      <c r="N118" s="87"/>
    </row>
    <row r="119" spans="1:14" ht="13.5" customHeight="1" x14ac:dyDescent="0.2">
      <c r="A119" s="37"/>
      <c r="B119" s="37"/>
      <c r="C119" s="88"/>
      <c r="D119" s="40"/>
      <c r="E119" s="40"/>
      <c r="F119" s="40"/>
      <c r="G119" s="40"/>
      <c r="H119" s="40"/>
      <c r="L119" s="87"/>
      <c r="M119" s="87"/>
      <c r="N119" s="87"/>
    </row>
    <row r="120" spans="1:14" ht="13.5" customHeight="1" x14ac:dyDescent="0.2">
      <c r="A120" s="37"/>
      <c r="B120" s="37"/>
      <c r="C120" s="88"/>
      <c r="D120" s="40"/>
      <c r="E120" s="40"/>
      <c r="F120" s="40"/>
      <c r="G120" s="40"/>
      <c r="H120" s="40"/>
      <c r="L120" s="87"/>
      <c r="M120" s="87"/>
      <c r="N120" s="87"/>
    </row>
    <row r="121" spans="1:14" ht="13.5" customHeight="1" x14ac:dyDescent="0.2">
      <c r="A121" s="37"/>
      <c r="B121" s="37"/>
      <c r="C121" s="88"/>
      <c r="D121" s="40"/>
      <c r="E121" s="40"/>
      <c r="F121" s="40"/>
      <c r="G121" s="40"/>
      <c r="H121" s="40"/>
      <c r="L121" s="87"/>
      <c r="M121" s="87"/>
      <c r="N121" s="87"/>
    </row>
    <row r="122" spans="1:14" ht="13.5" customHeight="1" x14ac:dyDescent="0.2">
      <c r="A122" s="37"/>
      <c r="B122" s="37"/>
      <c r="C122" s="88"/>
      <c r="D122" s="40"/>
      <c r="E122" s="40"/>
      <c r="F122" s="40"/>
      <c r="G122" s="40"/>
      <c r="H122" s="40"/>
      <c r="L122" s="87"/>
      <c r="M122" s="87"/>
      <c r="N122" s="87"/>
    </row>
    <row r="123" spans="1:14" ht="13.5" customHeight="1" x14ac:dyDescent="0.2">
      <c r="A123" s="37"/>
      <c r="B123" s="37"/>
      <c r="C123" s="88"/>
      <c r="D123" s="40"/>
      <c r="E123" s="40"/>
      <c r="F123" s="40"/>
      <c r="G123" s="40"/>
      <c r="H123" s="40"/>
      <c r="L123" s="87"/>
      <c r="M123" s="87"/>
      <c r="N123" s="87"/>
    </row>
    <row r="124" spans="1:14" ht="13.5" customHeight="1" x14ac:dyDescent="0.2">
      <c r="A124" s="37"/>
      <c r="B124" s="37"/>
      <c r="C124" s="88"/>
      <c r="D124" s="40"/>
      <c r="E124" s="40"/>
      <c r="F124" s="40"/>
      <c r="G124" s="40"/>
      <c r="H124" s="40"/>
      <c r="L124" s="87"/>
      <c r="M124" s="87"/>
      <c r="N124" s="87"/>
    </row>
    <row r="125" spans="1:14" ht="13.5" customHeight="1" x14ac:dyDescent="0.2">
      <c r="A125" s="37"/>
      <c r="B125" s="37"/>
      <c r="C125" s="88"/>
      <c r="D125" s="40"/>
      <c r="E125" s="40"/>
      <c r="F125" s="40"/>
      <c r="G125" s="40"/>
      <c r="H125" s="40"/>
      <c r="L125" s="87"/>
      <c r="M125" s="87"/>
      <c r="N125" s="87"/>
    </row>
    <row r="126" spans="1:14" ht="13.5" customHeight="1" x14ac:dyDescent="0.2">
      <c r="A126" s="37"/>
      <c r="B126" s="37"/>
      <c r="C126" s="88"/>
      <c r="D126" s="40"/>
      <c r="E126" s="40"/>
      <c r="F126" s="40"/>
      <c r="G126" s="40"/>
      <c r="H126" s="40"/>
      <c r="L126" s="87"/>
      <c r="M126" s="87"/>
      <c r="N126" s="87"/>
    </row>
    <row r="127" spans="1:14" ht="13.5" customHeight="1" x14ac:dyDescent="0.2">
      <c r="A127" s="37"/>
      <c r="B127" s="37"/>
      <c r="C127" s="88"/>
      <c r="D127" s="40"/>
      <c r="E127" s="40"/>
      <c r="F127" s="40"/>
      <c r="G127" s="40"/>
      <c r="H127" s="40"/>
      <c r="L127" s="87"/>
      <c r="M127" s="87"/>
      <c r="N127" s="87"/>
    </row>
    <row r="128" spans="1:14" ht="13.5" customHeight="1" x14ac:dyDescent="0.2">
      <c r="A128" s="37"/>
      <c r="B128" s="37"/>
      <c r="C128" s="88"/>
      <c r="D128" s="40"/>
      <c r="E128" s="40"/>
      <c r="F128" s="40"/>
      <c r="G128" s="40"/>
      <c r="H128" s="40"/>
      <c r="L128" s="87"/>
      <c r="M128" s="87"/>
      <c r="N128" s="87"/>
    </row>
    <row r="129" spans="1:14" ht="13.5" customHeight="1" x14ac:dyDescent="0.2">
      <c r="A129" s="37"/>
      <c r="B129" s="37"/>
      <c r="C129" s="88"/>
      <c r="D129" s="40"/>
      <c r="E129" s="40"/>
      <c r="F129" s="40"/>
      <c r="G129" s="40"/>
      <c r="H129" s="40"/>
      <c r="L129" s="87"/>
      <c r="M129" s="87"/>
      <c r="N129" s="87"/>
    </row>
    <row r="130" spans="1:14" ht="13.5" customHeight="1" x14ac:dyDescent="0.2">
      <c r="A130" s="37"/>
      <c r="B130" s="37"/>
      <c r="C130" s="88"/>
      <c r="D130" s="40"/>
      <c r="E130" s="40"/>
      <c r="F130" s="40"/>
      <c r="G130" s="40"/>
      <c r="H130" s="40"/>
      <c r="L130" s="87"/>
      <c r="M130" s="87"/>
      <c r="N130" s="87"/>
    </row>
    <row r="131" spans="1:14" ht="13.5" customHeight="1" x14ac:dyDescent="0.2">
      <c r="A131" s="37"/>
      <c r="B131" s="37"/>
      <c r="C131" s="88"/>
      <c r="D131" s="40"/>
      <c r="E131" s="40"/>
      <c r="F131" s="40"/>
      <c r="G131" s="40"/>
      <c r="H131" s="40"/>
      <c r="L131" s="87"/>
      <c r="M131" s="87"/>
      <c r="N131" s="87"/>
    </row>
    <row r="132" spans="1:14" ht="13.5" customHeight="1" x14ac:dyDescent="0.2">
      <c r="A132" s="37"/>
      <c r="B132" s="37"/>
      <c r="C132" s="88"/>
      <c r="D132" s="40"/>
      <c r="E132" s="40"/>
      <c r="F132" s="40"/>
      <c r="G132" s="40"/>
      <c r="H132" s="40"/>
      <c r="L132" s="87"/>
      <c r="M132" s="87"/>
      <c r="N132" s="87"/>
    </row>
    <row r="133" spans="1:14" ht="13.5" customHeight="1" x14ac:dyDescent="0.2">
      <c r="A133" s="37"/>
      <c r="B133" s="37"/>
      <c r="C133" s="88"/>
      <c r="D133" s="40"/>
      <c r="E133" s="40"/>
      <c r="F133" s="40"/>
      <c r="G133" s="40"/>
      <c r="H133" s="40"/>
      <c r="L133" s="87"/>
      <c r="M133" s="87"/>
      <c r="N133" s="87"/>
    </row>
    <row r="134" spans="1:14" ht="13.5" customHeight="1" x14ac:dyDescent="0.2">
      <c r="A134" s="37"/>
      <c r="B134" s="37"/>
      <c r="C134" s="88"/>
      <c r="D134" s="40"/>
      <c r="E134" s="40"/>
      <c r="F134" s="40"/>
      <c r="G134" s="40"/>
      <c r="H134" s="40"/>
      <c r="L134" s="87"/>
      <c r="M134" s="87"/>
      <c r="N134" s="87"/>
    </row>
    <row r="135" spans="1:14" ht="13.5" customHeight="1" x14ac:dyDescent="0.2">
      <c r="A135" s="37"/>
      <c r="B135" s="37"/>
      <c r="C135" s="88"/>
      <c r="D135" s="40"/>
      <c r="E135" s="40"/>
      <c r="F135" s="40"/>
      <c r="G135" s="40"/>
      <c r="H135" s="40"/>
      <c r="L135" s="87"/>
      <c r="M135" s="87"/>
      <c r="N135" s="87"/>
    </row>
    <row r="136" spans="1:14" ht="13.5" customHeight="1" x14ac:dyDescent="0.2">
      <c r="A136" s="37"/>
      <c r="B136" s="37"/>
      <c r="C136" s="88"/>
      <c r="D136" s="40"/>
      <c r="E136" s="40"/>
      <c r="F136" s="40"/>
      <c r="G136" s="40"/>
      <c r="H136" s="40"/>
      <c r="L136" s="87"/>
      <c r="M136" s="87"/>
      <c r="N136" s="87"/>
    </row>
    <row r="137" spans="1:14" ht="13.5" customHeight="1" x14ac:dyDescent="0.2">
      <c r="A137" s="37"/>
      <c r="B137" s="37"/>
      <c r="C137" s="88"/>
      <c r="D137" s="40"/>
      <c r="E137" s="40"/>
      <c r="F137" s="40"/>
      <c r="G137" s="40"/>
      <c r="H137" s="40"/>
      <c r="L137" s="87"/>
      <c r="M137" s="87"/>
      <c r="N137" s="87"/>
    </row>
    <row r="138" spans="1:14" ht="13.5" customHeight="1" x14ac:dyDescent="0.2">
      <c r="A138" s="37"/>
      <c r="B138" s="37"/>
      <c r="C138" s="88"/>
      <c r="D138" s="40"/>
      <c r="E138" s="40"/>
      <c r="F138" s="40"/>
      <c r="G138" s="40"/>
      <c r="H138" s="40"/>
      <c r="L138" s="87"/>
      <c r="M138" s="87"/>
      <c r="N138" s="87"/>
    </row>
    <row r="139" spans="1:14" ht="13.5" customHeight="1" x14ac:dyDescent="0.2">
      <c r="A139" s="37"/>
      <c r="B139" s="37"/>
      <c r="C139" s="88"/>
      <c r="D139" s="40"/>
      <c r="E139" s="40"/>
      <c r="F139" s="40"/>
      <c r="G139" s="40"/>
      <c r="H139" s="40"/>
      <c r="L139" s="87"/>
      <c r="M139" s="87"/>
      <c r="N139" s="87"/>
    </row>
    <row r="140" spans="1:14" ht="13.5" customHeight="1" x14ac:dyDescent="0.2">
      <c r="A140" s="37"/>
      <c r="B140" s="37"/>
      <c r="C140" s="88"/>
      <c r="D140" s="40"/>
      <c r="E140" s="40"/>
      <c r="F140" s="40"/>
      <c r="G140" s="40"/>
      <c r="H140" s="40"/>
      <c r="L140" s="87"/>
      <c r="M140" s="87"/>
      <c r="N140" s="87"/>
    </row>
    <row r="141" spans="1:14" ht="13.5" customHeight="1" x14ac:dyDescent="0.2">
      <c r="A141" s="37"/>
      <c r="B141" s="37"/>
      <c r="C141" s="88"/>
      <c r="D141" s="40"/>
      <c r="E141" s="40"/>
      <c r="F141" s="40"/>
      <c r="G141" s="40"/>
      <c r="H141" s="40"/>
      <c r="L141" s="87"/>
      <c r="M141" s="87"/>
      <c r="N141" s="87"/>
    </row>
    <row r="142" spans="1:14" ht="13.5" customHeight="1" x14ac:dyDescent="0.2">
      <c r="A142" s="37"/>
      <c r="B142" s="37"/>
      <c r="C142" s="88"/>
      <c r="D142" s="40"/>
      <c r="E142" s="40"/>
      <c r="F142" s="40"/>
      <c r="G142" s="40"/>
      <c r="H142" s="40"/>
      <c r="L142" s="87"/>
      <c r="M142" s="87"/>
      <c r="N142" s="87"/>
    </row>
    <row r="143" spans="1:14" ht="13.5" customHeight="1" x14ac:dyDescent="0.2">
      <c r="A143" s="37"/>
      <c r="B143" s="37"/>
      <c r="C143" s="88"/>
      <c r="D143" s="40"/>
      <c r="E143" s="40"/>
      <c r="F143" s="40"/>
      <c r="G143" s="40"/>
      <c r="H143" s="40"/>
      <c r="L143" s="87"/>
      <c r="M143" s="87"/>
      <c r="N143" s="87"/>
    </row>
    <row r="144" spans="1:14" ht="13.5" customHeight="1" x14ac:dyDescent="0.2">
      <c r="A144" s="37"/>
      <c r="B144" s="37"/>
      <c r="C144" s="88"/>
      <c r="D144" s="40"/>
      <c r="E144" s="40"/>
      <c r="F144" s="40"/>
      <c r="G144" s="40"/>
      <c r="H144" s="40"/>
      <c r="L144" s="87"/>
      <c r="M144" s="87"/>
      <c r="N144" s="87"/>
    </row>
    <row r="145" spans="1:14" ht="13.5" customHeight="1" x14ac:dyDescent="0.2">
      <c r="A145" s="37"/>
      <c r="B145" s="37"/>
      <c r="C145" s="88"/>
      <c r="D145" s="40"/>
      <c r="E145" s="40"/>
      <c r="F145" s="40"/>
      <c r="G145" s="40"/>
      <c r="H145" s="40"/>
      <c r="L145" s="87"/>
      <c r="M145" s="87"/>
      <c r="N145" s="87"/>
    </row>
    <row r="146" spans="1:14" ht="13.5" customHeight="1" x14ac:dyDescent="0.2">
      <c r="A146" s="37"/>
      <c r="B146" s="37"/>
      <c r="C146" s="88"/>
      <c r="D146" s="40"/>
      <c r="E146" s="40"/>
      <c r="F146" s="40"/>
      <c r="G146" s="40"/>
      <c r="H146" s="40"/>
      <c r="L146" s="87"/>
      <c r="M146" s="87"/>
      <c r="N146" s="87"/>
    </row>
    <row r="147" spans="1:14" ht="13.5" customHeight="1" x14ac:dyDescent="0.2">
      <c r="A147" s="37"/>
      <c r="B147" s="37"/>
      <c r="C147" s="88"/>
      <c r="D147" s="40"/>
      <c r="E147" s="40"/>
      <c r="F147" s="40"/>
      <c r="G147" s="40"/>
      <c r="H147" s="40"/>
      <c r="L147" s="87"/>
      <c r="M147" s="87"/>
      <c r="N147" s="87"/>
    </row>
    <row r="148" spans="1:14" ht="13.5" customHeight="1" x14ac:dyDescent="0.2">
      <c r="A148" s="37"/>
      <c r="B148" s="37"/>
      <c r="C148" s="88"/>
      <c r="D148" s="40"/>
      <c r="E148" s="40"/>
      <c r="F148" s="40"/>
      <c r="G148" s="40"/>
      <c r="H148" s="40"/>
      <c r="L148" s="87"/>
      <c r="M148" s="87"/>
      <c r="N148" s="87"/>
    </row>
    <row r="149" spans="1:14" ht="13.5" customHeight="1" x14ac:dyDescent="0.2">
      <c r="A149" s="37"/>
      <c r="B149" s="37"/>
      <c r="C149" s="88"/>
      <c r="D149" s="40"/>
      <c r="E149" s="40"/>
      <c r="F149" s="40"/>
      <c r="G149" s="40"/>
      <c r="H149" s="40"/>
      <c r="L149" s="87"/>
      <c r="M149" s="87"/>
      <c r="N149" s="87"/>
    </row>
    <row r="150" spans="1:14" ht="13.5" customHeight="1" x14ac:dyDescent="0.2">
      <c r="A150" s="37"/>
      <c r="B150" s="37"/>
      <c r="C150" s="88"/>
      <c r="D150" s="40"/>
      <c r="E150" s="40"/>
      <c r="F150" s="40"/>
      <c r="G150" s="40"/>
      <c r="H150" s="40"/>
      <c r="L150" s="87"/>
      <c r="M150" s="87"/>
      <c r="N150" s="87"/>
    </row>
    <row r="151" spans="1:14" ht="13.5" customHeight="1" x14ac:dyDescent="0.2">
      <c r="A151" s="37"/>
      <c r="B151" s="37"/>
      <c r="C151" s="88"/>
      <c r="D151" s="40"/>
      <c r="E151" s="40"/>
      <c r="F151" s="40"/>
      <c r="G151" s="40"/>
      <c r="H151" s="40"/>
      <c r="L151" s="87"/>
      <c r="M151" s="87"/>
      <c r="N151" s="87"/>
    </row>
    <row r="152" spans="1:14" ht="13.5" customHeight="1" x14ac:dyDescent="0.2">
      <c r="A152" s="37"/>
      <c r="B152" s="37"/>
      <c r="C152" s="88"/>
      <c r="D152" s="40"/>
      <c r="E152" s="40"/>
      <c r="F152" s="40"/>
      <c r="G152" s="40"/>
      <c r="H152" s="40"/>
      <c r="L152" s="87"/>
      <c r="M152" s="87"/>
      <c r="N152" s="87"/>
    </row>
    <row r="153" spans="1:14" ht="13.5" customHeight="1" x14ac:dyDescent="0.2">
      <c r="A153" s="37"/>
      <c r="B153" s="37"/>
      <c r="C153" s="88"/>
      <c r="D153" s="40"/>
      <c r="E153" s="40"/>
      <c r="F153" s="40"/>
      <c r="G153" s="40"/>
      <c r="H153" s="40"/>
      <c r="L153" s="87"/>
      <c r="M153" s="87"/>
      <c r="N153" s="87"/>
    </row>
    <row r="154" spans="1:14" ht="13.5" customHeight="1" x14ac:dyDescent="0.2">
      <c r="A154" s="37"/>
      <c r="B154" s="37"/>
      <c r="C154" s="88"/>
      <c r="D154" s="40"/>
      <c r="E154" s="40"/>
      <c r="F154" s="40"/>
      <c r="G154" s="40"/>
      <c r="H154" s="40"/>
      <c r="L154" s="87"/>
      <c r="M154" s="87"/>
      <c r="N154" s="87"/>
    </row>
    <row r="155" spans="1:14" ht="13.5" customHeight="1" x14ac:dyDescent="0.2">
      <c r="A155" s="37"/>
      <c r="B155" s="37"/>
      <c r="C155" s="88"/>
      <c r="D155" s="40"/>
      <c r="E155" s="40"/>
      <c r="F155" s="40"/>
      <c r="G155" s="40"/>
      <c r="H155" s="40"/>
      <c r="L155" s="87"/>
      <c r="M155" s="87"/>
      <c r="N155" s="87"/>
    </row>
    <row r="156" spans="1:14" ht="13.5" customHeight="1" x14ac:dyDescent="0.2">
      <c r="A156" s="37"/>
      <c r="B156" s="37"/>
      <c r="C156" s="88"/>
      <c r="D156" s="40"/>
      <c r="E156" s="40"/>
      <c r="F156" s="40"/>
      <c r="G156" s="40"/>
      <c r="H156" s="40"/>
      <c r="L156" s="87"/>
      <c r="M156" s="87"/>
      <c r="N156" s="87"/>
    </row>
    <row r="157" spans="1:14" ht="13.5" customHeight="1" x14ac:dyDescent="0.2">
      <c r="A157" s="37"/>
      <c r="B157" s="37"/>
      <c r="C157" s="88"/>
      <c r="D157" s="40"/>
      <c r="E157" s="40"/>
      <c r="F157" s="40"/>
      <c r="G157" s="40"/>
      <c r="H157" s="40"/>
      <c r="L157" s="87"/>
      <c r="M157" s="87"/>
      <c r="N157" s="87"/>
    </row>
    <row r="158" spans="1:14" ht="13.5" customHeight="1" x14ac:dyDescent="0.2">
      <c r="A158" s="37"/>
      <c r="B158" s="37"/>
      <c r="C158" s="88"/>
      <c r="D158" s="40"/>
      <c r="E158" s="40"/>
      <c r="F158" s="40"/>
      <c r="G158" s="40"/>
      <c r="H158" s="40"/>
      <c r="L158" s="87"/>
      <c r="M158" s="87"/>
      <c r="N158" s="87"/>
    </row>
    <row r="159" spans="1:14" ht="13.5" customHeight="1" x14ac:dyDescent="0.2">
      <c r="A159" s="37"/>
      <c r="B159" s="37"/>
      <c r="C159" s="88"/>
      <c r="D159" s="40"/>
      <c r="E159" s="40"/>
      <c r="F159" s="40"/>
      <c r="G159" s="40"/>
      <c r="H159" s="40"/>
      <c r="L159" s="87"/>
      <c r="M159" s="87"/>
      <c r="N159" s="87"/>
    </row>
    <row r="160" spans="1:14" ht="13.5" customHeight="1" x14ac:dyDescent="0.2">
      <c r="A160" s="37"/>
      <c r="B160" s="37"/>
      <c r="C160" s="88"/>
      <c r="D160" s="40"/>
      <c r="E160" s="40"/>
      <c r="F160" s="40"/>
      <c r="G160" s="40"/>
      <c r="H160" s="40"/>
      <c r="L160" s="87"/>
      <c r="M160" s="87"/>
      <c r="N160" s="87"/>
    </row>
    <row r="161" spans="1:14" ht="13.5" customHeight="1" x14ac:dyDescent="0.2">
      <c r="A161" s="37"/>
      <c r="B161" s="37"/>
      <c r="C161" s="88"/>
      <c r="D161" s="40"/>
      <c r="E161" s="40"/>
      <c r="F161" s="40"/>
      <c r="G161" s="40"/>
      <c r="H161" s="40"/>
      <c r="L161" s="87"/>
      <c r="M161" s="87"/>
      <c r="N161" s="87"/>
    </row>
    <row r="162" spans="1:14" ht="13.5" customHeight="1" x14ac:dyDescent="0.2">
      <c r="A162" s="37"/>
      <c r="B162" s="37"/>
      <c r="C162" s="88"/>
      <c r="D162" s="40"/>
      <c r="E162" s="40"/>
      <c r="F162" s="40"/>
      <c r="G162" s="40"/>
      <c r="H162" s="40"/>
      <c r="L162" s="87"/>
      <c r="M162" s="87"/>
      <c r="N162" s="87"/>
    </row>
    <row r="163" spans="1:14" ht="13.5" customHeight="1" x14ac:dyDescent="0.2">
      <c r="A163" s="37"/>
      <c r="B163" s="37"/>
      <c r="C163" s="88"/>
      <c r="D163" s="40"/>
      <c r="E163" s="40"/>
      <c r="F163" s="40"/>
      <c r="G163" s="40"/>
      <c r="H163" s="40"/>
      <c r="L163" s="87"/>
      <c r="M163" s="87"/>
      <c r="N163" s="87"/>
    </row>
    <row r="164" spans="1:14" ht="13.5" customHeight="1" x14ac:dyDescent="0.2">
      <c r="A164" s="37"/>
      <c r="B164" s="37"/>
      <c r="C164" s="88"/>
      <c r="D164" s="40"/>
      <c r="E164" s="40"/>
      <c r="F164" s="40"/>
      <c r="G164" s="40"/>
      <c r="H164" s="40"/>
      <c r="L164" s="87"/>
      <c r="M164" s="87"/>
      <c r="N164" s="87"/>
    </row>
    <row r="165" spans="1:14" ht="13.5" customHeight="1" x14ac:dyDescent="0.2">
      <c r="A165" s="37"/>
      <c r="B165" s="37"/>
      <c r="C165" s="88"/>
      <c r="D165" s="40"/>
      <c r="E165" s="40"/>
      <c r="F165" s="40"/>
      <c r="G165" s="40"/>
      <c r="H165" s="40"/>
      <c r="L165" s="87"/>
      <c r="M165" s="87"/>
      <c r="N165" s="87"/>
    </row>
    <row r="166" spans="1:14" ht="13.5" customHeight="1" x14ac:dyDescent="0.2">
      <c r="A166" s="37"/>
      <c r="B166" s="37"/>
      <c r="C166" s="88"/>
      <c r="D166" s="40"/>
      <c r="E166" s="40"/>
      <c r="F166" s="40"/>
      <c r="G166" s="40"/>
      <c r="H166" s="40"/>
      <c r="L166" s="87"/>
      <c r="M166" s="87"/>
      <c r="N166" s="87"/>
    </row>
    <row r="167" spans="1:14" ht="13.5" customHeight="1" x14ac:dyDescent="0.2">
      <c r="A167" s="37"/>
      <c r="B167" s="37"/>
      <c r="C167" s="88"/>
      <c r="D167" s="40"/>
      <c r="E167" s="40"/>
      <c r="F167" s="40"/>
      <c r="G167" s="40"/>
      <c r="H167" s="40"/>
      <c r="L167" s="87"/>
      <c r="M167" s="87"/>
      <c r="N167" s="87"/>
    </row>
    <row r="168" spans="1:14" ht="13.5" customHeight="1" x14ac:dyDescent="0.2">
      <c r="A168" s="37"/>
      <c r="B168" s="37"/>
      <c r="C168" s="88"/>
      <c r="D168" s="40"/>
      <c r="E168" s="40"/>
      <c r="F168" s="40"/>
      <c r="G168" s="40"/>
      <c r="H168" s="40"/>
      <c r="L168" s="87"/>
      <c r="M168" s="87"/>
      <c r="N168" s="87"/>
    </row>
    <row r="169" spans="1:14" ht="13.5" customHeight="1" x14ac:dyDescent="0.2">
      <c r="A169" s="37"/>
      <c r="B169" s="37"/>
      <c r="C169" s="88"/>
      <c r="D169" s="40"/>
      <c r="E169" s="40"/>
      <c r="F169" s="40"/>
      <c r="G169" s="40"/>
      <c r="H169" s="40"/>
      <c r="L169" s="87"/>
      <c r="M169" s="87"/>
      <c r="N169" s="87"/>
    </row>
    <row r="170" spans="1:14" ht="13.5" customHeight="1" x14ac:dyDescent="0.2">
      <c r="A170" s="37"/>
      <c r="B170" s="37"/>
      <c r="C170" s="88"/>
      <c r="D170" s="40"/>
      <c r="E170" s="40"/>
      <c r="F170" s="40"/>
      <c r="G170" s="40"/>
      <c r="H170" s="40"/>
      <c r="L170" s="87"/>
      <c r="M170" s="87"/>
      <c r="N170" s="87"/>
    </row>
    <row r="171" spans="1:14" ht="13.5" customHeight="1" x14ac:dyDescent="0.2">
      <c r="A171" s="37"/>
      <c r="B171" s="37"/>
      <c r="C171" s="88"/>
      <c r="D171" s="40"/>
      <c r="E171" s="40"/>
      <c r="F171" s="40"/>
      <c r="G171" s="40"/>
      <c r="H171" s="40"/>
      <c r="L171" s="87"/>
      <c r="M171" s="87"/>
      <c r="N171" s="87"/>
    </row>
    <row r="172" spans="1:14" ht="13.5" customHeight="1" x14ac:dyDescent="0.2">
      <c r="A172" s="37"/>
      <c r="B172" s="37"/>
      <c r="C172" s="88"/>
      <c r="D172" s="40"/>
      <c r="E172" s="40"/>
      <c r="F172" s="40"/>
      <c r="G172" s="40"/>
      <c r="H172" s="40"/>
      <c r="L172" s="87"/>
      <c r="M172" s="87"/>
      <c r="N172" s="87"/>
    </row>
    <row r="173" spans="1:14" ht="13.5" customHeight="1" x14ac:dyDescent="0.2">
      <c r="A173" s="37"/>
      <c r="B173" s="37"/>
      <c r="C173" s="88"/>
      <c r="D173" s="40"/>
      <c r="E173" s="40"/>
      <c r="F173" s="40"/>
      <c r="G173" s="40"/>
      <c r="H173" s="40"/>
      <c r="L173" s="87"/>
      <c r="M173" s="87"/>
      <c r="N173" s="87"/>
    </row>
    <row r="174" spans="1:14" ht="13.5" customHeight="1" x14ac:dyDescent="0.2">
      <c r="A174" s="37"/>
      <c r="B174" s="37"/>
      <c r="C174" s="88"/>
      <c r="D174" s="40"/>
      <c r="E174" s="40"/>
      <c r="F174" s="40"/>
      <c r="G174" s="40"/>
      <c r="H174" s="40"/>
      <c r="L174" s="87"/>
      <c r="M174" s="87"/>
      <c r="N174" s="87"/>
    </row>
    <row r="175" spans="1:14" ht="13.5" customHeight="1" x14ac:dyDescent="0.2">
      <c r="A175" s="37"/>
      <c r="B175" s="37"/>
      <c r="C175" s="88"/>
      <c r="D175" s="40"/>
      <c r="E175" s="40"/>
      <c r="F175" s="40"/>
      <c r="G175" s="40"/>
      <c r="H175" s="40"/>
      <c r="L175" s="87"/>
      <c r="M175" s="87"/>
      <c r="N175" s="87"/>
    </row>
    <row r="176" spans="1:14" ht="13.5" customHeight="1" x14ac:dyDescent="0.2">
      <c r="A176" s="37"/>
      <c r="B176" s="37"/>
      <c r="C176" s="88"/>
      <c r="D176" s="40"/>
      <c r="E176" s="40"/>
      <c r="F176" s="40"/>
      <c r="G176" s="40"/>
      <c r="H176" s="40"/>
      <c r="L176" s="87"/>
      <c r="M176" s="87"/>
      <c r="N176" s="87"/>
    </row>
    <row r="177" spans="1:14" ht="13.5" customHeight="1" x14ac:dyDescent="0.2">
      <c r="A177" s="37"/>
      <c r="B177" s="37"/>
      <c r="C177" s="88"/>
      <c r="D177" s="40"/>
      <c r="E177" s="40"/>
      <c r="F177" s="40"/>
      <c r="G177" s="40"/>
      <c r="H177" s="40"/>
      <c r="L177" s="87"/>
      <c r="M177" s="87"/>
      <c r="N177" s="87"/>
    </row>
    <row r="178" spans="1:14" ht="13.5" customHeight="1" x14ac:dyDescent="0.2">
      <c r="A178" s="37"/>
      <c r="B178" s="37"/>
      <c r="C178" s="88"/>
      <c r="D178" s="40"/>
      <c r="E178" s="40"/>
      <c r="F178" s="40"/>
      <c r="G178" s="40"/>
      <c r="H178" s="40"/>
      <c r="L178" s="87"/>
      <c r="M178" s="87"/>
      <c r="N178" s="87"/>
    </row>
    <row r="179" spans="1:14" ht="13.5" customHeight="1" x14ac:dyDescent="0.2">
      <c r="A179" s="37"/>
      <c r="B179" s="37"/>
      <c r="C179" s="88"/>
      <c r="D179" s="40"/>
      <c r="E179" s="40"/>
      <c r="F179" s="40"/>
      <c r="G179" s="40"/>
      <c r="H179" s="40"/>
      <c r="L179" s="87"/>
      <c r="M179" s="87"/>
      <c r="N179" s="87"/>
    </row>
    <row r="180" spans="1:14" ht="13.5" customHeight="1" x14ac:dyDescent="0.2">
      <c r="A180" s="37"/>
      <c r="B180" s="37"/>
      <c r="C180" s="88"/>
      <c r="D180" s="40"/>
      <c r="E180" s="40"/>
      <c r="F180" s="40"/>
      <c r="G180" s="40"/>
      <c r="H180" s="40"/>
      <c r="L180" s="87"/>
      <c r="M180" s="87"/>
      <c r="N180" s="87"/>
    </row>
    <row r="181" spans="1:14" ht="13.5" customHeight="1" x14ac:dyDescent="0.2">
      <c r="A181" s="37"/>
      <c r="B181" s="37"/>
      <c r="C181" s="88"/>
      <c r="D181" s="40"/>
      <c r="E181" s="40"/>
      <c r="F181" s="40"/>
      <c r="G181" s="40"/>
      <c r="H181" s="40"/>
      <c r="L181" s="87"/>
      <c r="M181" s="87"/>
      <c r="N181" s="87"/>
    </row>
    <row r="182" spans="1:14" ht="13.5" customHeight="1" x14ac:dyDescent="0.2">
      <c r="A182" s="37"/>
      <c r="B182" s="37"/>
      <c r="C182" s="88"/>
      <c r="D182" s="40"/>
      <c r="E182" s="40"/>
      <c r="F182" s="40"/>
      <c r="G182" s="40"/>
      <c r="H182" s="40"/>
      <c r="L182" s="87"/>
      <c r="M182" s="87"/>
      <c r="N182" s="87"/>
    </row>
    <row r="183" spans="1:14" ht="13.5" customHeight="1" x14ac:dyDescent="0.2">
      <c r="A183" s="37"/>
      <c r="B183" s="37"/>
      <c r="C183" s="88"/>
      <c r="D183" s="40"/>
      <c r="E183" s="40"/>
      <c r="F183" s="40"/>
      <c r="G183" s="40"/>
      <c r="H183" s="40"/>
      <c r="L183" s="87"/>
      <c r="M183" s="87"/>
      <c r="N183" s="87"/>
    </row>
    <row r="184" spans="1:14" ht="13.5" customHeight="1" x14ac:dyDescent="0.2">
      <c r="A184" s="37"/>
      <c r="B184" s="37"/>
      <c r="C184" s="88"/>
      <c r="D184" s="40"/>
      <c r="E184" s="40"/>
      <c r="F184" s="40"/>
      <c r="G184" s="40"/>
      <c r="H184" s="40"/>
      <c r="L184" s="87"/>
      <c r="M184" s="87"/>
      <c r="N184" s="87"/>
    </row>
    <row r="185" spans="1:14" ht="13.5" customHeight="1" x14ac:dyDescent="0.2">
      <c r="A185" s="37"/>
      <c r="B185" s="37"/>
      <c r="C185" s="88"/>
      <c r="D185" s="40"/>
      <c r="E185" s="40"/>
      <c r="F185" s="40"/>
      <c r="G185" s="40"/>
      <c r="H185" s="40"/>
      <c r="L185" s="87"/>
      <c r="M185" s="87"/>
      <c r="N185" s="87"/>
    </row>
    <row r="186" spans="1:14" ht="13.5" customHeight="1" x14ac:dyDescent="0.2">
      <c r="A186" s="37"/>
      <c r="B186" s="37"/>
      <c r="C186" s="88"/>
      <c r="D186" s="40"/>
      <c r="E186" s="40"/>
      <c r="F186" s="40"/>
      <c r="G186" s="40"/>
      <c r="H186" s="40"/>
      <c r="L186" s="87"/>
      <c r="M186" s="87"/>
      <c r="N186" s="87"/>
    </row>
    <row r="187" spans="1:14" ht="13.5" customHeight="1" x14ac:dyDescent="0.2">
      <c r="A187" s="37"/>
      <c r="B187" s="37"/>
      <c r="C187" s="88"/>
      <c r="D187" s="40"/>
      <c r="E187" s="40"/>
      <c r="F187" s="40"/>
      <c r="G187" s="40"/>
      <c r="H187" s="40"/>
      <c r="L187" s="87"/>
      <c r="M187" s="87"/>
      <c r="N187" s="87"/>
    </row>
    <row r="188" spans="1:14" ht="13.5" customHeight="1" x14ac:dyDescent="0.2">
      <c r="A188" s="37"/>
      <c r="B188" s="37"/>
      <c r="C188" s="88"/>
      <c r="D188" s="40"/>
      <c r="E188" s="40"/>
      <c r="F188" s="40"/>
      <c r="G188" s="40"/>
      <c r="H188" s="40"/>
      <c r="L188" s="87"/>
      <c r="M188" s="87"/>
      <c r="N188" s="87"/>
    </row>
    <row r="189" spans="1:14" ht="13.5" customHeight="1" x14ac:dyDescent="0.2">
      <c r="A189" s="37"/>
      <c r="B189" s="37"/>
      <c r="C189" s="88"/>
      <c r="D189" s="40"/>
      <c r="E189" s="40"/>
      <c r="F189" s="40"/>
      <c r="G189" s="40"/>
      <c r="H189" s="40"/>
      <c r="L189" s="87"/>
      <c r="M189" s="87"/>
      <c r="N189" s="87"/>
    </row>
    <row r="190" spans="1:14" ht="13.5" customHeight="1" x14ac:dyDescent="0.2">
      <c r="A190" s="37"/>
      <c r="B190" s="37"/>
      <c r="C190" s="88"/>
      <c r="D190" s="40"/>
      <c r="E190" s="40"/>
      <c r="F190" s="40"/>
      <c r="G190" s="40"/>
      <c r="H190" s="40"/>
      <c r="L190" s="87"/>
      <c r="M190" s="87"/>
      <c r="N190" s="87"/>
    </row>
    <row r="191" spans="1:14" ht="13.5" customHeight="1" x14ac:dyDescent="0.2">
      <c r="A191" s="37"/>
      <c r="B191" s="37"/>
      <c r="C191" s="88"/>
      <c r="D191" s="40"/>
      <c r="E191" s="40"/>
      <c r="F191" s="40"/>
      <c r="G191" s="40"/>
      <c r="H191" s="40"/>
      <c r="L191" s="87"/>
      <c r="M191" s="87"/>
      <c r="N191" s="87"/>
    </row>
    <row r="192" spans="1:14" ht="13.5" customHeight="1" x14ac:dyDescent="0.2">
      <c r="A192" s="37"/>
      <c r="B192" s="37"/>
      <c r="C192" s="88"/>
      <c r="D192" s="40"/>
      <c r="E192" s="40"/>
      <c r="F192" s="40"/>
      <c r="G192" s="40"/>
      <c r="H192" s="40"/>
      <c r="L192" s="87"/>
      <c r="M192" s="87"/>
      <c r="N192" s="87"/>
    </row>
    <row r="193" spans="1:14" ht="13.5" customHeight="1" x14ac:dyDescent="0.2">
      <c r="A193" s="37"/>
      <c r="B193" s="37"/>
      <c r="C193" s="88"/>
      <c r="D193" s="40"/>
      <c r="E193" s="40"/>
      <c r="F193" s="40"/>
      <c r="G193" s="40"/>
      <c r="H193" s="40"/>
      <c r="L193" s="87"/>
      <c r="M193" s="87"/>
      <c r="N193" s="87"/>
    </row>
    <row r="194" spans="1:14" ht="13.5" customHeight="1" x14ac:dyDescent="0.2">
      <c r="A194" s="37"/>
      <c r="B194" s="37"/>
      <c r="C194" s="88"/>
      <c r="D194" s="40"/>
      <c r="E194" s="40"/>
      <c r="F194" s="40"/>
      <c r="G194" s="40"/>
      <c r="H194" s="40"/>
      <c r="L194" s="87"/>
      <c r="M194" s="87"/>
      <c r="N194" s="87"/>
    </row>
    <row r="195" spans="1:14" ht="13.5" customHeight="1" x14ac:dyDescent="0.2">
      <c r="A195" s="37"/>
      <c r="B195" s="37"/>
      <c r="C195" s="88"/>
      <c r="D195" s="40"/>
      <c r="E195" s="40"/>
      <c r="F195" s="40"/>
      <c r="G195" s="40"/>
      <c r="H195" s="40"/>
      <c r="L195" s="87"/>
      <c r="M195" s="87"/>
      <c r="N195" s="87"/>
    </row>
    <row r="196" spans="1:14" ht="13.5" customHeight="1" x14ac:dyDescent="0.2">
      <c r="A196" s="37"/>
      <c r="B196" s="37"/>
      <c r="C196" s="88"/>
      <c r="D196" s="40"/>
      <c r="E196" s="40"/>
      <c r="F196" s="40"/>
      <c r="G196" s="40"/>
      <c r="H196" s="40"/>
      <c r="L196" s="87"/>
      <c r="M196" s="87"/>
      <c r="N196" s="87"/>
    </row>
    <row r="197" spans="1:14" ht="13.5" customHeight="1" x14ac:dyDescent="0.2">
      <c r="A197" s="37"/>
      <c r="B197" s="37"/>
      <c r="C197" s="88"/>
      <c r="D197" s="40"/>
      <c r="E197" s="40"/>
      <c r="F197" s="40"/>
      <c r="G197" s="40"/>
      <c r="H197" s="40"/>
      <c r="L197" s="87"/>
      <c r="M197" s="87"/>
      <c r="N197" s="87"/>
    </row>
    <row r="198" spans="1:14" ht="13.5" customHeight="1" x14ac:dyDescent="0.2">
      <c r="A198" s="37"/>
      <c r="B198" s="37"/>
      <c r="C198" s="88"/>
      <c r="D198" s="40"/>
      <c r="E198" s="40"/>
      <c r="F198" s="40"/>
      <c r="G198" s="40"/>
      <c r="H198" s="40"/>
      <c r="L198" s="87"/>
      <c r="M198" s="87"/>
      <c r="N198" s="87"/>
    </row>
    <row r="199" spans="1:14" ht="13.5" customHeight="1" x14ac:dyDescent="0.2">
      <c r="A199" s="37"/>
      <c r="B199" s="37"/>
      <c r="C199" s="88"/>
      <c r="D199" s="40"/>
      <c r="E199" s="40"/>
      <c r="F199" s="40"/>
      <c r="G199" s="40"/>
      <c r="H199" s="40"/>
      <c r="L199" s="87"/>
      <c r="M199" s="87"/>
      <c r="N199" s="87"/>
    </row>
    <row r="200" spans="1:14" ht="13.5" customHeight="1" x14ac:dyDescent="0.2">
      <c r="A200" s="37"/>
      <c r="B200" s="37"/>
      <c r="C200" s="88"/>
      <c r="D200" s="40"/>
      <c r="E200" s="40"/>
      <c r="F200" s="40"/>
      <c r="G200" s="40"/>
      <c r="H200" s="40"/>
      <c r="L200" s="87"/>
      <c r="M200" s="87"/>
      <c r="N200" s="87"/>
    </row>
    <row r="201" spans="1:14" ht="13.5" customHeight="1" x14ac:dyDescent="0.2">
      <c r="A201" s="37"/>
      <c r="B201" s="37"/>
      <c r="C201" s="88"/>
      <c r="D201" s="40"/>
      <c r="E201" s="40"/>
      <c r="F201" s="40"/>
      <c r="G201" s="40"/>
      <c r="H201" s="40"/>
      <c r="L201" s="87"/>
      <c r="M201" s="87"/>
      <c r="N201" s="87"/>
    </row>
    <row r="202" spans="1:14" ht="13.5" customHeight="1" x14ac:dyDescent="0.2">
      <c r="A202" s="37"/>
      <c r="B202" s="37"/>
      <c r="C202" s="88"/>
      <c r="D202" s="40"/>
      <c r="E202" s="40"/>
      <c r="F202" s="40"/>
      <c r="G202" s="40"/>
      <c r="H202" s="40"/>
      <c r="L202" s="87"/>
      <c r="M202" s="87"/>
      <c r="N202" s="87"/>
    </row>
    <row r="203" spans="1:14" ht="13.5" customHeight="1" x14ac:dyDescent="0.2">
      <c r="A203" s="37"/>
      <c r="B203" s="37"/>
      <c r="C203" s="88"/>
      <c r="D203" s="40"/>
      <c r="E203" s="40"/>
      <c r="F203" s="40"/>
      <c r="G203" s="40"/>
      <c r="H203" s="40"/>
      <c r="L203" s="87"/>
      <c r="M203" s="87"/>
      <c r="N203" s="87"/>
    </row>
    <row r="204" spans="1:14" ht="13.5" customHeight="1" x14ac:dyDescent="0.2">
      <c r="A204" s="37"/>
      <c r="B204" s="37"/>
      <c r="C204" s="88"/>
      <c r="D204" s="40"/>
      <c r="E204" s="40"/>
      <c r="F204" s="40"/>
      <c r="G204" s="40"/>
      <c r="H204" s="40"/>
      <c r="L204" s="87"/>
      <c r="M204" s="87"/>
      <c r="N204" s="87"/>
    </row>
    <row r="205" spans="1:14" ht="13.5" customHeight="1" x14ac:dyDescent="0.2">
      <c r="A205" s="37"/>
      <c r="B205" s="37"/>
      <c r="C205" s="88"/>
      <c r="D205" s="40"/>
      <c r="E205" s="40"/>
      <c r="F205" s="40"/>
      <c r="G205" s="40"/>
      <c r="H205" s="40"/>
      <c r="L205" s="87"/>
      <c r="M205" s="87"/>
      <c r="N205" s="87"/>
    </row>
    <row r="206" spans="1:14" ht="13.5" customHeight="1" x14ac:dyDescent="0.2">
      <c r="A206" s="37"/>
      <c r="B206" s="37"/>
      <c r="C206" s="88"/>
      <c r="D206" s="40"/>
      <c r="E206" s="40"/>
      <c r="F206" s="40"/>
      <c r="G206" s="40"/>
      <c r="H206" s="40"/>
      <c r="L206" s="87"/>
      <c r="M206" s="87"/>
      <c r="N206" s="87"/>
    </row>
    <row r="207" spans="1:14" ht="13.5" customHeight="1" x14ac:dyDescent="0.2">
      <c r="A207" s="37"/>
      <c r="B207" s="37"/>
      <c r="C207" s="88"/>
      <c r="D207" s="40"/>
      <c r="E207" s="40"/>
      <c r="F207" s="40"/>
      <c r="G207" s="40"/>
      <c r="H207" s="40"/>
      <c r="L207" s="87"/>
      <c r="M207" s="87"/>
      <c r="N207" s="87"/>
    </row>
    <row r="208" spans="1:14" ht="13.5" customHeight="1" x14ac:dyDescent="0.2">
      <c r="A208" s="37"/>
      <c r="B208" s="37"/>
      <c r="C208" s="88"/>
      <c r="D208" s="40"/>
      <c r="E208" s="40"/>
      <c r="F208" s="40"/>
      <c r="G208" s="40"/>
      <c r="H208" s="40"/>
      <c r="L208" s="87"/>
      <c r="M208" s="87"/>
      <c r="N208" s="87"/>
    </row>
    <row r="209" spans="1:14" ht="13.5" customHeight="1" x14ac:dyDescent="0.2">
      <c r="A209" s="37"/>
      <c r="B209" s="37"/>
      <c r="C209" s="88"/>
      <c r="D209" s="40"/>
      <c r="E209" s="40"/>
      <c r="F209" s="40"/>
      <c r="G209" s="40"/>
      <c r="H209" s="40"/>
      <c r="L209" s="87"/>
      <c r="M209" s="87"/>
      <c r="N209" s="87"/>
    </row>
    <row r="210" spans="1:14" ht="13.5" customHeight="1" x14ac:dyDescent="0.2">
      <c r="A210" s="37"/>
      <c r="B210" s="37"/>
      <c r="C210" s="88"/>
      <c r="D210" s="40"/>
      <c r="E210" s="40"/>
      <c r="F210" s="40"/>
      <c r="G210" s="40"/>
      <c r="H210" s="40"/>
      <c r="L210" s="87"/>
      <c r="M210" s="87"/>
      <c r="N210" s="87"/>
    </row>
    <row r="211" spans="1:14" ht="13.5" customHeight="1" x14ac:dyDescent="0.2">
      <c r="A211" s="37"/>
      <c r="B211" s="37"/>
      <c r="C211" s="88"/>
      <c r="D211" s="40"/>
      <c r="E211" s="40"/>
      <c r="F211" s="40"/>
      <c r="G211" s="40"/>
      <c r="H211" s="40"/>
      <c r="L211" s="87"/>
      <c r="M211" s="87"/>
      <c r="N211" s="87"/>
    </row>
    <row r="212" spans="1:14" ht="13.5" customHeight="1" x14ac:dyDescent="0.2">
      <c r="A212" s="37"/>
      <c r="B212" s="37"/>
      <c r="C212" s="88"/>
      <c r="D212" s="40"/>
      <c r="E212" s="40"/>
      <c r="F212" s="40"/>
      <c r="G212" s="40"/>
      <c r="H212" s="40"/>
      <c r="L212" s="87"/>
      <c r="M212" s="87"/>
      <c r="N212" s="87"/>
    </row>
    <row r="213" spans="1:14" ht="13.5" customHeight="1" x14ac:dyDescent="0.2">
      <c r="A213" s="37"/>
      <c r="B213" s="37"/>
      <c r="C213" s="88"/>
      <c r="D213" s="40"/>
      <c r="E213" s="40"/>
      <c r="F213" s="40"/>
      <c r="G213" s="40"/>
      <c r="H213" s="40"/>
      <c r="L213" s="87"/>
      <c r="M213" s="87"/>
      <c r="N213" s="87"/>
    </row>
    <row r="214" spans="1:14" ht="13.5" customHeight="1" x14ac:dyDescent="0.2">
      <c r="A214" s="37"/>
      <c r="B214" s="37"/>
      <c r="C214" s="88"/>
      <c r="D214" s="40"/>
      <c r="E214" s="40"/>
      <c r="F214" s="40"/>
      <c r="G214" s="40"/>
      <c r="H214" s="40"/>
      <c r="L214" s="87"/>
      <c r="M214" s="87"/>
      <c r="N214" s="87"/>
    </row>
    <row r="215" spans="1:14" ht="13.5" customHeight="1" x14ac:dyDescent="0.2">
      <c r="A215" s="37"/>
      <c r="B215" s="37"/>
      <c r="C215" s="88"/>
      <c r="D215" s="40"/>
      <c r="E215" s="40"/>
      <c r="F215" s="40"/>
      <c r="G215" s="40"/>
      <c r="H215" s="40"/>
      <c r="L215" s="87"/>
      <c r="M215" s="87"/>
      <c r="N215" s="87"/>
    </row>
    <row r="216" spans="1:14" ht="13.5" customHeight="1" x14ac:dyDescent="0.2">
      <c r="A216" s="37"/>
      <c r="B216" s="37"/>
      <c r="C216" s="88"/>
      <c r="D216" s="40"/>
      <c r="E216" s="40"/>
      <c r="F216" s="40"/>
      <c r="G216" s="40"/>
      <c r="H216" s="40"/>
      <c r="L216" s="87"/>
      <c r="M216" s="87"/>
      <c r="N216" s="87"/>
    </row>
    <row r="217" spans="1:14" ht="13.5" customHeight="1" x14ac:dyDescent="0.2">
      <c r="A217" s="37"/>
      <c r="B217" s="37"/>
      <c r="C217" s="88"/>
      <c r="D217" s="40"/>
      <c r="E217" s="40"/>
      <c r="F217" s="40"/>
      <c r="G217" s="40"/>
      <c r="H217" s="40"/>
      <c r="L217" s="87"/>
      <c r="M217" s="87"/>
      <c r="N217" s="87"/>
    </row>
    <row r="218" spans="1:14" ht="13.5" customHeight="1" x14ac:dyDescent="0.2">
      <c r="A218" s="37"/>
      <c r="B218" s="37"/>
      <c r="C218" s="88"/>
      <c r="D218" s="40"/>
      <c r="E218" s="40"/>
      <c r="F218" s="40"/>
      <c r="G218" s="40"/>
      <c r="H218" s="40"/>
      <c r="L218" s="87"/>
      <c r="M218" s="87"/>
      <c r="N218" s="87"/>
    </row>
    <row r="219" spans="1:14" ht="13.5" customHeight="1" x14ac:dyDescent="0.2">
      <c r="A219" s="37"/>
      <c r="B219" s="37"/>
      <c r="C219" s="88"/>
      <c r="D219" s="40"/>
      <c r="E219" s="40"/>
      <c r="F219" s="40"/>
      <c r="G219" s="40"/>
      <c r="H219" s="40"/>
      <c r="L219" s="87"/>
      <c r="M219" s="87"/>
      <c r="N219" s="87"/>
    </row>
    <row r="220" spans="1:14" ht="13.5" customHeight="1" x14ac:dyDescent="0.2">
      <c r="A220" s="37"/>
      <c r="B220" s="37"/>
      <c r="C220" s="88"/>
      <c r="D220" s="40"/>
      <c r="E220" s="40"/>
      <c r="F220" s="40"/>
      <c r="G220" s="40"/>
      <c r="H220" s="40"/>
      <c r="L220" s="87"/>
      <c r="M220" s="87"/>
      <c r="N220" s="87"/>
    </row>
    <row r="221" spans="1:14" ht="13.5" customHeight="1" x14ac:dyDescent="0.2">
      <c r="A221" s="37"/>
      <c r="B221" s="37"/>
      <c r="C221" s="88"/>
      <c r="D221" s="40"/>
      <c r="E221" s="40"/>
      <c r="F221" s="40"/>
      <c r="G221" s="40"/>
      <c r="H221" s="40"/>
      <c r="L221" s="87"/>
      <c r="M221" s="87"/>
      <c r="N221" s="87"/>
    </row>
    <row r="222" spans="1:14" ht="13.5" customHeight="1" x14ac:dyDescent="0.2">
      <c r="A222" s="37"/>
      <c r="B222" s="37"/>
      <c r="C222" s="88"/>
      <c r="D222" s="40"/>
      <c r="E222" s="40"/>
      <c r="F222" s="40"/>
      <c r="G222" s="40"/>
      <c r="H222" s="40"/>
      <c r="L222" s="87"/>
      <c r="M222" s="87"/>
      <c r="N222" s="87"/>
    </row>
    <row r="223" spans="1:14" ht="13.5" customHeight="1" x14ac:dyDescent="0.2">
      <c r="A223" s="37"/>
      <c r="B223" s="37"/>
      <c r="C223" s="88"/>
      <c r="D223" s="40"/>
      <c r="E223" s="40"/>
      <c r="F223" s="40"/>
      <c r="G223" s="40"/>
      <c r="H223" s="40"/>
      <c r="L223" s="87"/>
      <c r="M223" s="87"/>
      <c r="N223" s="87"/>
    </row>
    <row r="224" spans="1:14" ht="13.5" customHeight="1" x14ac:dyDescent="0.2">
      <c r="A224" s="37"/>
      <c r="B224" s="37"/>
      <c r="C224" s="88"/>
      <c r="D224" s="40"/>
      <c r="E224" s="40"/>
      <c r="F224" s="40"/>
      <c r="G224" s="40"/>
      <c r="H224" s="40"/>
      <c r="L224" s="87"/>
      <c r="M224" s="87"/>
      <c r="N224" s="87"/>
    </row>
    <row r="225" spans="1:14" ht="13.5" customHeight="1" x14ac:dyDescent="0.2">
      <c r="A225" s="37"/>
      <c r="B225" s="37"/>
      <c r="C225" s="88"/>
      <c r="D225" s="40"/>
      <c r="E225" s="40"/>
      <c r="F225" s="40"/>
      <c r="G225" s="40"/>
      <c r="H225" s="40"/>
      <c r="L225" s="87"/>
      <c r="M225" s="87"/>
      <c r="N225" s="87"/>
    </row>
    <row r="226" spans="1:14" ht="13.5" customHeight="1" x14ac:dyDescent="0.2">
      <c r="A226" s="37"/>
      <c r="B226" s="37"/>
      <c r="C226" s="88"/>
      <c r="D226" s="40"/>
      <c r="E226" s="40"/>
      <c r="F226" s="40"/>
      <c r="G226" s="40"/>
      <c r="H226" s="40"/>
      <c r="L226" s="87"/>
      <c r="M226" s="87"/>
      <c r="N226" s="87"/>
    </row>
    <row r="227" spans="1:14" ht="13.5" customHeight="1" x14ac:dyDescent="0.2">
      <c r="A227" s="37"/>
      <c r="B227" s="37"/>
      <c r="C227" s="88"/>
      <c r="D227" s="40"/>
      <c r="E227" s="40"/>
      <c r="F227" s="40"/>
      <c r="G227" s="40"/>
      <c r="H227" s="40"/>
      <c r="L227" s="87"/>
      <c r="M227" s="87"/>
      <c r="N227" s="87"/>
    </row>
    <row r="228" spans="1:14" ht="13.5" customHeight="1" x14ac:dyDescent="0.2">
      <c r="A228" s="37"/>
      <c r="B228" s="37"/>
      <c r="C228" s="88"/>
      <c r="D228" s="40"/>
      <c r="E228" s="40"/>
      <c r="F228" s="40"/>
      <c r="G228" s="40"/>
      <c r="H228" s="40"/>
      <c r="L228" s="87"/>
      <c r="M228" s="87"/>
      <c r="N228" s="87"/>
    </row>
    <row r="229" spans="1:14" ht="13.5" customHeight="1" x14ac:dyDescent="0.2">
      <c r="A229" s="37"/>
      <c r="B229" s="37"/>
      <c r="C229" s="88"/>
      <c r="D229" s="40"/>
      <c r="E229" s="40"/>
      <c r="F229" s="40"/>
      <c r="G229" s="40"/>
      <c r="H229" s="40"/>
      <c r="L229" s="87"/>
      <c r="M229" s="87"/>
      <c r="N229" s="87"/>
    </row>
    <row r="230" spans="1:14" ht="13.5" customHeight="1" x14ac:dyDescent="0.2">
      <c r="A230" s="37"/>
      <c r="B230" s="37"/>
      <c r="C230" s="88"/>
      <c r="D230" s="40"/>
      <c r="E230" s="40"/>
      <c r="F230" s="40"/>
      <c r="G230" s="40"/>
      <c r="H230" s="40"/>
      <c r="L230" s="87"/>
      <c r="M230" s="87"/>
      <c r="N230" s="87"/>
    </row>
    <row r="231" spans="1:14" ht="13.5" customHeight="1" x14ac:dyDescent="0.2">
      <c r="A231" s="37"/>
      <c r="B231" s="37"/>
      <c r="C231" s="88"/>
      <c r="D231" s="40"/>
      <c r="E231" s="40"/>
      <c r="F231" s="40"/>
      <c r="G231" s="40"/>
      <c r="H231" s="40"/>
      <c r="L231" s="87"/>
      <c r="M231" s="87"/>
      <c r="N231" s="87"/>
    </row>
    <row r="232" spans="1:14" ht="13.5" customHeight="1" x14ac:dyDescent="0.2">
      <c r="A232" s="37"/>
      <c r="B232" s="37"/>
      <c r="C232" s="88"/>
      <c r="D232" s="40"/>
      <c r="E232" s="40"/>
      <c r="F232" s="40"/>
      <c r="G232" s="40"/>
      <c r="H232" s="40"/>
      <c r="L232" s="87"/>
      <c r="M232" s="87"/>
      <c r="N232" s="87"/>
    </row>
    <row r="233" spans="1:14" ht="13.5" customHeight="1" x14ac:dyDescent="0.2">
      <c r="A233" s="37"/>
      <c r="B233" s="37"/>
      <c r="C233" s="88"/>
      <c r="D233" s="40"/>
      <c r="E233" s="40"/>
      <c r="F233" s="40"/>
      <c r="G233" s="40"/>
      <c r="H233" s="40"/>
      <c r="L233" s="87"/>
      <c r="M233" s="87"/>
      <c r="N233" s="87"/>
    </row>
    <row r="234" spans="1:14" ht="13.5" customHeight="1" x14ac:dyDescent="0.2">
      <c r="A234" s="37"/>
      <c r="B234" s="37"/>
      <c r="C234" s="88"/>
      <c r="D234" s="40"/>
      <c r="E234" s="40"/>
      <c r="F234" s="40"/>
      <c r="G234" s="40"/>
      <c r="H234" s="40"/>
      <c r="L234" s="87"/>
      <c r="M234" s="87"/>
      <c r="N234" s="87"/>
    </row>
    <row r="235" spans="1:14" ht="13.5" customHeight="1" x14ac:dyDescent="0.2">
      <c r="A235" s="37"/>
      <c r="B235" s="37"/>
      <c r="C235" s="88"/>
      <c r="D235" s="40"/>
      <c r="E235" s="40"/>
      <c r="F235" s="40"/>
      <c r="G235" s="40"/>
      <c r="H235" s="40"/>
      <c r="L235" s="87"/>
      <c r="M235" s="87"/>
      <c r="N235" s="87"/>
    </row>
    <row r="236" spans="1:14" ht="13.5" customHeight="1" x14ac:dyDescent="0.2">
      <c r="A236" s="37"/>
      <c r="B236" s="37"/>
      <c r="C236" s="88"/>
      <c r="D236" s="40"/>
      <c r="E236" s="40"/>
      <c r="F236" s="40"/>
      <c r="G236" s="40"/>
      <c r="H236" s="40"/>
      <c r="L236" s="87"/>
      <c r="M236" s="87"/>
      <c r="N236" s="87"/>
    </row>
    <row r="237" spans="1:14" ht="13.5" customHeight="1" x14ac:dyDescent="0.2">
      <c r="A237" s="37"/>
      <c r="B237" s="37"/>
      <c r="C237" s="88"/>
      <c r="D237" s="40"/>
      <c r="E237" s="40"/>
      <c r="F237" s="40"/>
      <c r="G237" s="40"/>
      <c r="H237" s="40"/>
      <c r="L237" s="87"/>
      <c r="M237" s="87"/>
      <c r="N237" s="87"/>
    </row>
    <row r="238" spans="1:14" ht="13.5" customHeight="1" x14ac:dyDescent="0.2">
      <c r="A238" s="37"/>
      <c r="B238" s="37"/>
      <c r="C238" s="88"/>
      <c r="D238" s="40"/>
      <c r="E238" s="40"/>
      <c r="F238" s="40"/>
      <c r="G238" s="40"/>
      <c r="H238" s="40"/>
      <c r="L238" s="87"/>
      <c r="M238" s="87"/>
      <c r="N238" s="87"/>
    </row>
    <row r="239" spans="1:14" ht="13.5" customHeight="1" x14ac:dyDescent="0.2">
      <c r="A239" s="37"/>
      <c r="B239" s="37"/>
      <c r="C239" s="88"/>
      <c r="D239" s="40"/>
      <c r="E239" s="40"/>
      <c r="F239" s="40"/>
      <c r="G239" s="40"/>
      <c r="H239" s="40"/>
      <c r="L239" s="87"/>
      <c r="M239" s="87"/>
      <c r="N239" s="87"/>
    </row>
    <row r="240" spans="1:14" ht="13.5" customHeight="1" x14ac:dyDescent="0.2">
      <c r="A240" s="37"/>
      <c r="B240" s="37"/>
      <c r="C240" s="88"/>
      <c r="D240" s="40"/>
      <c r="E240" s="40"/>
      <c r="F240" s="40"/>
      <c r="G240" s="40"/>
      <c r="H240" s="40"/>
      <c r="L240" s="87"/>
      <c r="M240" s="87"/>
      <c r="N240" s="87"/>
    </row>
    <row r="241" spans="1:14" ht="13.5" customHeight="1" x14ac:dyDescent="0.2">
      <c r="A241" s="37"/>
      <c r="B241" s="37"/>
      <c r="C241" s="88"/>
      <c r="D241" s="40"/>
      <c r="E241" s="40"/>
      <c r="F241" s="40"/>
      <c r="G241" s="40"/>
      <c r="H241" s="40"/>
      <c r="L241" s="87"/>
      <c r="M241" s="87"/>
      <c r="N241" s="87"/>
    </row>
    <row r="242" spans="1:14" ht="13.5" customHeight="1" x14ac:dyDescent="0.2">
      <c r="A242" s="37"/>
      <c r="B242" s="37"/>
      <c r="C242" s="88"/>
      <c r="D242" s="40"/>
      <c r="E242" s="40"/>
      <c r="F242" s="40"/>
      <c r="G242" s="40"/>
      <c r="H242" s="40"/>
      <c r="L242" s="87"/>
      <c r="M242" s="87"/>
      <c r="N242" s="87"/>
    </row>
    <row r="243" spans="1:14" ht="13.5" customHeight="1" x14ac:dyDescent="0.2">
      <c r="A243" s="37"/>
      <c r="B243" s="37"/>
      <c r="C243" s="88"/>
      <c r="D243" s="40"/>
      <c r="E243" s="40"/>
      <c r="F243" s="40"/>
      <c r="G243" s="40"/>
      <c r="H243" s="40"/>
      <c r="L243" s="87"/>
      <c r="M243" s="87"/>
      <c r="N243" s="87"/>
    </row>
    <row r="244" spans="1:14" ht="13.5" customHeight="1" x14ac:dyDescent="0.2">
      <c r="A244" s="37"/>
      <c r="B244" s="37"/>
      <c r="C244" s="88"/>
      <c r="D244" s="40"/>
      <c r="E244" s="40"/>
      <c r="F244" s="40"/>
      <c r="G244" s="40"/>
      <c r="H244" s="40"/>
      <c r="L244" s="87"/>
      <c r="M244" s="87"/>
      <c r="N244" s="87"/>
    </row>
    <row r="245" spans="1:14" ht="13.5" customHeight="1" x14ac:dyDescent="0.2">
      <c r="A245" s="37"/>
      <c r="B245" s="37"/>
      <c r="C245" s="88"/>
      <c r="D245" s="40"/>
      <c r="E245" s="40"/>
      <c r="F245" s="40"/>
      <c r="G245" s="40"/>
      <c r="H245" s="40"/>
      <c r="L245" s="87"/>
      <c r="M245" s="87"/>
      <c r="N245" s="87"/>
    </row>
    <row r="246" spans="1:14" ht="13.5" customHeight="1" x14ac:dyDescent="0.2">
      <c r="A246" s="37"/>
      <c r="B246" s="37"/>
      <c r="C246" s="88"/>
      <c r="D246" s="40"/>
      <c r="E246" s="40"/>
      <c r="F246" s="40"/>
      <c r="G246" s="40"/>
      <c r="H246" s="40"/>
      <c r="L246" s="87"/>
      <c r="M246" s="87"/>
      <c r="N246" s="87"/>
    </row>
    <row r="247" spans="1:14" ht="13.5" customHeight="1" x14ac:dyDescent="0.2">
      <c r="A247" s="37"/>
      <c r="B247" s="37"/>
      <c r="C247" s="88"/>
      <c r="D247" s="40"/>
      <c r="E247" s="40"/>
      <c r="F247" s="40"/>
      <c r="G247" s="40"/>
      <c r="H247" s="40"/>
      <c r="L247" s="87"/>
      <c r="M247" s="87"/>
      <c r="N247" s="87"/>
    </row>
    <row r="248" spans="1:14" ht="13.5" customHeight="1" x14ac:dyDescent="0.2">
      <c r="A248" s="37"/>
      <c r="B248" s="37"/>
      <c r="C248" s="88"/>
      <c r="D248" s="40"/>
      <c r="E248" s="40"/>
      <c r="F248" s="40"/>
      <c r="G248" s="40"/>
      <c r="H248" s="40"/>
      <c r="L248" s="87"/>
      <c r="M248" s="87"/>
      <c r="N248" s="87"/>
    </row>
    <row r="249" spans="1:14" ht="13.5" customHeight="1" x14ac:dyDescent="0.2">
      <c r="A249" s="37"/>
      <c r="B249" s="37"/>
      <c r="C249" s="88"/>
      <c r="D249" s="40"/>
      <c r="E249" s="40"/>
      <c r="F249" s="40"/>
      <c r="G249" s="40"/>
      <c r="H249" s="40"/>
      <c r="L249" s="87"/>
      <c r="M249" s="87"/>
      <c r="N249" s="87"/>
    </row>
    <row r="250" spans="1:14" ht="13.5" customHeight="1" x14ac:dyDescent="0.2">
      <c r="A250" s="37"/>
      <c r="B250" s="37"/>
      <c r="C250" s="88"/>
      <c r="D250" s="40"/>
      <c r="E250" s="40"/>
      <c r="F250" s="40"/>
      <c r="G250" s="40"/>
      <c r="H250" s="40"/>
      <c r="L250" s="87"/>
      <c r="M250" s="87"/>
      <c r="N250" s="87"/>
    </row>
    <row r="251" spans="1:14" ht="13.5" customHeight="1" x14ac:dyDescent="0.2">
      <c r="A251" s="37"/>
      <c r="B251" s="37"/>
      <c r="C251" s="88"/>
      <c r="D251" s="40"/>
      <c r="E251" s="40"/>
      <c r="F251" s="40"/>
      <c r="G251" s="40"/>
      <c r="H251" s="40"/>
      <c r="L251" s="87"/>
      <c r="M251" s="87"/>
      <c r="N251" s="87"/>
    </row>
    <row r="252" spans="1:14" ht="13.5" customHeight="1" x14ac:dyDescent="0.2">
      <c r="A252" s="37"/>
      <c r="B252" s="37"/>
      <c r="C252" s="88"/>
      <c r="D252" s="40"/>
      <c r="E252" s="40"/>
      <c r="F252" s="40"/>
      <c r="G252" s="40"/>
      <c r="H252" s="40"/>
      <c r="L252" s="87"/>
      <c r="M252" s="87"/>
      <c r="N252" s="87"/>
    </row>
    <row r="253" spans="1:14" ht="13.5" customHeight="1" x14ac:dyDescent="0.2">
      <c r="A253" s="37"/>
      <c r="B253" s="37"/>
      <c r="C253" s="88"/>
      <c r="D253" s="40"/>
      <c r="E253" s="40"/>
      <c r="F253" s="40"/>
      <c r="G253" s="40"/>
      <c r="H253" s="40"/>
      <c r="L253" s="87"/>
      <c r="M253" s="87"/>
      <c r="N253" s="87"/>
    </row>
    <row r="254" spans="1:14" ht="13.5" customHeight="1" x14ac:dyDescent="0.2">
      <c r="A254" s="37"/>
      <c r="B254" s="37"/>
      <c r="C254" s="88"/>
      <c r="D254" s="40"/>
      <c r="E254" s="40"/>
      <c r="F254" s="40"/>
      <c r="G254" s="40"/>
      <c r="H254" s="40"/>
      <c r="L254" s="87"/>
      <c r="M254" s="87"/>
      <c r="N254" s="87"/>
    </row>
    <row r="255" spans="1:14" ht="13.5" customHeight="1" x14ac:dyDescent="0.2">
      <c r="A255" s="37"/>
      <c r="B255" s="37"/>
      <c r="C255" s="88"/>
      <c r="D255" s="40"/>
      <c r="E255" s="40"/>
      <c r="F255" s="40"/>
      <c r="G255" s="40"/>
      <c r="H255" s="40"/>
      <c r="L255" s="87"/>
      <c r="M255" s="87"/>
      <c r="N255" s="87"/>
    </row>
    <row r="256" spans="1:14" ht="13.5" customHeight="1" x14ac:dyDescent="0.2">
      <c r="A256" s="37"/>
      <c r="B256" s="37"/>
      <c r="C256" s="88"/>
      <c r="D256" s="40"/>
      <c r="E256" s="40"/>
      <c r="F256" s="40"/>
      <c r="G256" s="40"/>
      <c r="H256" s="40"/>
      <c r="L256" s="87"/>
      <c r="M256" s="87"/>
      <c r="N256" s="87"/>
    </row>
    <row r="257" spans="1:14" ht="13.5" customHeight="1" x14ac:dyDescent="0.2">
      <c r="A257" s="37"/>
      <c r="B257" s="37"/>
      <c r="C257" s="88"/>
      <c r="D257" s="40"/>
      <c r="E257" s="40"/>
      <c r="F257" s="40"/>
      <c r="G257" s="40"/>
      <c r="H257" s="40"/>
      <c r="L257" s="87"/>
      <c r="M257" s="87"/>
      <c r="N257" s="87"/>
    </row>
    <row r="258" spans="1:14" ht="13.5" customHeight="1" x14ac:dyDescent="0.2">
      <c r="A258" s="37"/>
      <c r="B258" s="37"/>
      <c r="C258" s="88"/>
      <c r="D258" s="40"/>
      <c r="E258" s="40"/>
      <c r="F258" s="40"/>
      <c r="G258" s="40"/>
      <c r="H258" s="40"/>
      <c r="L258" s="87"/>
      <c r="M258" s="87"/>
      <c r="N258" s="87"/>
    </row>
    <row r="259" spans="1:14" ht="13.5" customHeight="1" x14ac:dyDescent="0.2">
      <c r="A259" s="37"/>
      <c r="B259" s="37"/>
      <c r="C259" s="88"/>
      <c r="D259" s="40"/>
      <c r="E259" s="40"/>
      <c r="F259" s="40"/>
      <c r="G259" s="40"/>
      <c r="H259" s="40"/>
      <c r="L259" s="87"/>
      <c r="M259" s="87"/>
      <c r="N259" s="87"/>
    </row>
    <row r="260" spans="1:14" ht="13.5" customHeight="1" x14ac:dyDescent="0.2">
      <c r="A260" s="37"/>
      <c r="B260" s="37"/>
      <c r="C260" s="88"/>
      <c r="D260" s="40"/>
      <c r="E260" s="40"/>
      <c r="F260" s="40"/>
      <c r="G260" s="40"/>
      <c r="H260" s="40"/>
      <c r="L260" s="87"/>
      <c r="M260" s="87"/>
      <c r="N260" s="87"/>
    </row>
    <row r="261" spans="1:14" ht="13.5" customHeight="1" x14ac:dyDescent="0.2">
      <c r="A261" s="37"/>
      <c r="B261" s="37"/>
      <c r="C261" s="88"/>
      <c r="D261" s="40"/>
      <c r="E261" s="40"/>
      <c r="F261" s="40"/>
      <c r="G261" s="40"/>
      <c r="H261" s="40"/>
      <c r="L261" s="87"/>
      <c r="M261" s="87"/>
      <c r="N261" s="87"/>
    </row>
    <row r="262" spans="1:14" ht="13.5" customHeight="1" x14ac:dyDescent="0.2">
      <c r="A262" s="37"/>
      <c r="B262" s="37"/>
      <c r="C262" s="88"/>
      <c r="D262" s="40"/>
      <c r="E262" s="40"/>
      <c r="F262" s="40"/>
      <c r="G262" s="40"/>
      <c r="H262" s="40"/>
      <c r="L262" s="87"/>
      <c r="M262" s="87"/>
      <c r="N262" s="87"/>
    </row>
    <row r="263" spans="1:14" ht="13.5" customHeight="1" x14ac:dyDescent="0.2">
      <c r="A263" s="37"/>
      <c r="B263" s="37"/>
      <c r="C263" s="88"/>
      <c r="D263" s="40"/>
      <c r="E263" s="40"/>
      <c r="F263" s="40"/>
      <c r="G263" s="40"/>
      <c r="H263" s="40"/>
      <c r="L263" s="87"/>
      <c r="M263" s="87"/>
      <c r="N263" s="87"/>
    </row>
    <row r="264" spans="1:14" ht="13.5" customHeight="1" x14ac:dyDescent="0.2">
      <c r="A264" s="37"/>
      <c r="B264" s="37"/>
      <c r="C264" s="88"/>
      <c r="D264" s="40"/>
      <c r="E264" s="40"/>
      <c r="F264" s="40"/>
      <c r="G264" s="40"/>
      <c r="H264" s="40"/>
      <c r="L264" s="87"/>
      <c r="M264" s="87"/>
      <c r="N264" s="87"/>
    </row>
    <row r="265" spans="1:14" ht="13.5" customHeight="1" x14ac:dyDescent="0.2">
      <c r="A265" s="37"/>
      <c r="B265" s="37"/>
      <c r="C265" s="88"/>
      <c r="D265" s="40"/>
      <c r="E265" s="40"/>
      <c r="F265" s="40"/>
      <c r="G265" s="40"/>
      <c r="H265" s="40"/>
      <c r="L265" s="87"/>
      <c r="M265" s="87"/>
      <c r="N265" s="87"/>
    </row>
    <row r="266" spans="1:14" ht="13.5" customHeight="1" x14ac:dyDescent="0.2">
      <c r="A266" s="37"/>
      <c r="B266" s="37"/>
      <c r="C266" s="88"/>
      <c r="D266" s="40"/>
      <c r="E266" s="40"/>
      <c r="F266" s="40"/>
      <c r="G266" s="40"/>
      <c r="H266" s="40"/>
      <c r="L266" s="87"/>
      <c r="M266" s="87"/>
      <c r="N266" s="87"/>
    </row>
    <row r="267" spans="1:14" ht="13.5" customHeight="1" x14ac:dyDescent="0.2">
      <c r="A267" s="37"/>
      <c r="B267" s="37"/>
      <c r="C267" s="88"/>
      <c r="D267" s="40"/>
      <c r="E267" s="40"/>
      <c r="F267" s="40"/>
      <c r="G267" s="40"/>
      <c r="H267" s="40"/>
      <c r="L267" s="87"/>
      <c r="M267" s="87"/>
      <c r="N267" s="87"/>
    </row>
    <row r="268" spans="1:14" ht="13.5" customHeight="1" x14ac:dyDescent="0.2">
      <c r="A268" s="37"/>
      <c r="B268" s="37"/>
      <c r="C268" s="88"/>
      <c r="D268" s="40"/>
      <c r="E268" s="40"/>
      <c r="F268" s="40"/>
      <c r="G268" s="40"/>
      <c r="H268" s="40"/>
      <c r="L268" s="87"/>
      <c r="M268" s="87"/>
      <c r="N268" s="87"/>
    </row>
    <row r="269" spans="1:14" ht="13.5" customHeight="1" x14ac:dyDescent="0.2">
      <c r="A269" s="37"/>
      <c r="B269" s="37"/>
      <c r="C269" s="88"/>
      <c r="D269" s="40"/>
      <c r="E269" s="40"/>
      <c r="F269" s="40"/>
      <c r="G269" s="40"/>
      <c r="H269" s="40"/>
      <c r="L269" s="87"/>
      <c r="M269" s="87"/>
      <c r="N269" s="87"/>
    </row>
    <row r="270" spans="1:14" ht="13.5" customHeight="1" x14ac:dyDescent="0.2">
      <c r="A270" s="37"/>
      <c r="B270" s="37"/>
      <c r="C270" s="88"/>
      <c r="D270" s="40"/>
      <c r="E270" s="40"/>
      <c r="F270" s="40"/>
      <c r="G270" s="40"/>
      <c r="H270" s="40"/>
      <c r="L270" s="87"/>
      <c r="M270" s="87"/>
      <c r="N270" s="87"/>
    </row>
    <row r="271" spans="1:14" ht="13.5" customHeight="1" x14ac:dyDescent="0.2">
      <c r="A271" s="37"/>
      <c r="B271" s="37"/>
      <c r="C271" s="88"/>
      <c r="D271" s="40"/>
      <c r="E271" s="40"/>
      <c r="F271" s="40"/>
      <c r="G271" s="40"/>
      <c r="H271" s="40"/>
      <c r="L271" s="87"/>
      <c r="M271" s="87"/>
      <c r="N271" s="87"/>
    </row>
    <row r="272" spans="1:14" ht="13.5" customHeight="1" x14ac:dyDescent="0.2">
      <c r="A272" s="37"/>
      <c r="B272" s="37"/>
      <c r="C272" s="88"/>
      <c r="D272" s="40"/>
      <c r="E272" s="40"/>
      <c r="F272" s="40"/>
      <c r="G272" s="40"/>
      <c r="H272" s="40"/>
      <c r="L272" s="87"/>
      <c r="M272" s="87"/>
      <c r="N272" s="87"/>
    </row>
    <row r="273" spans="1:14" ht="13.5" customHeight="1" x14ac:dyDescent="0.2">
      <c r="A273" s="37"/>
      <c r="B273" s="37"/>
      <c r="C273" s="88"/>
      <c r="D273" s="40"/>
      <c r="E273" s="40"/>
      <c r="F273" s="40"/>
      <c r="G273" s="40"/>
      <c r="H273" s="40"/>
      <c r="L273" s="87"/>
      <c r="M273" s="87"/>
      <c r="N273" s="87"/>
    </row>
    <row r="274" spans="1:14" ht="13.5" customHeight="1" x14ac:dyDescent="0.2">
      <c r="A274" s="37"/>
      <c r="B274" s="37"/>
      <c r="C274" s="88"/>
      <c r="D274" s="40"/>
      <c r="E274" s="40"/>
      <c r="F274" s="40"/>
      <c r="G274" s="40"/>
      <c r="H274" s="40"/>
      <c r="L274" s="87"/>
      <c r="M274" s="87"/>
      <c r="N274" s="87"/>
    </row>
    <row r="275" spans="1:14" ht="13.5" customHeight="1" x14ac:dyDescent="0.2">
      <c r="A275" s="37"/>
      <c r="B275" s="37"/>
      <c r="C275" s="88"/>
      <c r="D275" s="40"/>
      <c r="E275" s="40"/>
      <c r="F275" s="40"/>
      <c r="G275" s="40"/>
      <c r="H275" s="40"/>
      <c r="L275" s="87"/>
      <c r="M275" s="87"/>
      <c r="N275" s="87"/>
    </row>
    <row r="276" spans="1:14" ht="13.5" customHeight="1" x14ac:dyDescent="0.2">
      <c r="A276" s="37"/>
      <c r="B276" s="37"/>
      <c r="C276" s="88"/>
      <c r="D276" s="40"/>
      <c r="E276" s="40"/>
      <c r="F276" s="40"/>
      <c r="G276" s="40"/>
      <c r="H276" s="40"/>
      <c r="L276" s="87"/>
      <c r="M276" s="87"/>
      <c r="N276" s="87"/>
    </row>
    <row r="277" spans="1:14" ht="13.5" customHeight="1" x14ac:dyDescent="0.2">
      <c r="A277" s="37"/>
      <c r="B277" s="37"/>
      <c r="C277" s="88"/>
      <c r="D277" s="40"/>
      <c r="E277" s="40"/>
      <c r="F277" s="40"/>
      <c r="G277" s="40"/>
      <c r="H277" s="40"/>
      <c r="L277" s="87"/>
      <c r="M277" s="87"/>
      <c r="N277" s="87"/>
    </row>
    <row r="278" spans="1:14" ht="13.5" customHeight="1" x14ac:dyDescent="0.2">
      <c r="A278" s="37"/>
      <c r="B278" s="37"/>
      <c r="C278" s="88"/>
      <c r="D278" s="40"/>
      <c r="E278" s="40"/>
      <c r="F278" s="40"/>
      <c r="G278" s="40"/>
      <c r="H278" s="40"/>
      <c r="L278" s="87"/>
      <c r="M278" s="87"/>
      <c r="N278" s="87"/>
    </row>
    <row r="279" spans="1:14" ht="13.5" customHeight="1" x14ac:dyDescent="0.2">
      <c r="A279" s="37"/>
      <c r="B279" s="37"/>
      <c r="C279" s="88"/>
      <c r="D279" s="40"/>
      <c r="E279" s="40"/>
      <c r="F279" s="40"/>
      <c r="G279" s="40"/>
      <c r="H279" s="40"/>
      <c r="L279" s="87"/>
      <c r="M279" s="87"/>
      <c r="N279" s="87"/>
    </row>
    <row r="280" spans="1:14" ht="13.5" customHeight="1" x14ac:dyDescent="0.2">
      <c r="A280" s="37"/>
      <c r="B280" s="37"/>
      <c r="C280" s="88"/>
      <c r="D280" s="40"/>
      <c r="E280" s="40"/>
      <c r="F280" s="40"/>
      <c r="G280" s="40"/>
      <c r="H280" s="40"/>
      <c r="L280" s="87"/>
      <c r="M280" s="87"/>
      <c r="N280" s="87"/>
    </row>
    <row r="281" spans="1:14" ht="13.5" customHeight="1" x14ac:dyDescent="0.2">
      <c r="A281" s="37"/>
      <c r="B281" s="37"/>
      <c r="C281" s="88"/>
      <c r="D281" s="40"/>
      <c r="E281" s="40"/>
      <c r="F281" s="40"/>
      <c r="G281" s="40"/>
      <c r="H281" s="40"/>
      <c r="L281" s="87"/>
      <c r="M281" s="87"/>
      <c r="N281" s="87"/>
    </row>
    <row r="282" spans="1:14" ht="13.5" customHeight="1" x14ac:dyDescent="0.2">
      <c r="A282" s="37"/>
      <c r="B282" s="37"/>
      <c r="C282" s="88"/>
      <c r="D282" s="40"/>
      <c r="E282" s="40"/>
      <c r="F282" s="40"/>
      <c r="G282" s="40"/>
      <c r="H282" s="40"/>
      <c r="L282" s="87"/>
      <c r="M282" s="87"/>
      <c r="N282" s="87"/>
    </row>
    <row r="283" spans="1:14" ht="13.5" customHeight="1" x14ac:dyDescent="0.2">
      <c r="A283" s="37"/>
      <c r="B283" s="37"/>
      <c r="C283" s="88"/>
      <c r="D283" s="40"/>
      <c r="E283" s="40"/>
      <c r="F283" s="40"/>
      <c r="G283" s="40"/>
      <c r="H283" s="40"/>
      <c r="L283" s="87"/>
      <c r="M283" s="87"/>
      <c r="N283" s="87"/>
    </row>
    <row r="284" spans="1:14" ht="13.5" customHeight="1" x14ac:dyDescent="0.2">
      <c r="A284" s="37"/>
      <c r="B284" s="37"/>
      <c r="C284" s="88"/>
      <c r="D284" s="40"/>
      <c r="E284" s="40"/>
      <c r="F284" s="40"/>
      <c r="G284" s="40"/>
      <c r="H284" s="40"/>
      <c r="L284" s="87"/>
      <c r="M284" s="87"/>
      <c r="N284" s="87"/>
    </row>
    <row r="285" spans="1:14" ht="13.5" customHeight="1" x14ac:dyDescent="0.2">
      <c r="A285" s="37"/>
      <c r="B285" s="37"/>
      <c r="C285" s="88"/>
      <c r="D285" s="40"/>
      <c r="E285" s="40"/>
      <c r="F285" s="40"/>
      <c r="G285" s="40"/>
      <c r="H285" s="40"/>
      <c r="L285" s="87"/>
      <c r="M285" s="87"/>
      <c r="N285" s="87"/>
    </row>
    <row r="286" spans="1:14" ht="13.5" customHeight="1" x14ac:dyDescent="0.2">
      <c r="A286" s="37"/>
      <c r="B286" s="37"/>
      <c r="C286" s="88"/>
      <c r="D286" s="40"/>
      <c r="E286" s="40"/>
      <c r="F286" s="40"/>
      <c r="G286" s="40"/>
      <c r="H286" s="40"/>
      <c r="L286" s="87"/>
      <c r="M286" s="87"/>
      <c r="N286" s="87"/>
    </row>
    <row r="287" spans="1:14" ht="13.5" customHeight="1" x14ac:dyDescent="0.2">
      <c r="A287" s="37"/>
      <c r="B287" s="37"/>
      <c r="C287" s="88"/>
      <c r="D287" s="40"/>
      <c r="E287" s="40"/>
      <c r="F287" s="40"/>
      <c r="G287" s="40"/>
      <c r="H287" s="40"/>
      <c r="L287" s="87"/>
      <c r="M287" s="87"/>
      <c r="N287" s="87"/>
    </row>
    <row r="288" spans="1:14" ht="13.5" customHeight="1" x14ac:dyDescent="0.2">
      <c r="A288" s="37"/>
      <c r="B288" s="37"/>
      <c r="C288" s="88"/>
      <c r="D288" s="40"/>
      <c r="E288" s="40"/>
      <c r="F288" s="40"/>
      <c r="G288" s="40"/>
      <c r="H288" s="40"/>
      <c r="L288" s="87"/>
      <c r="M288" s="87"/>
      <c r="N288" s="87"/>
    </row>
    <row r="289" spans="1:14" ht="13.5" customHeight="1" x14ac:dyDescent="0.2">
      <c r="A289" s="37"/>
      <c r="B289" s="37"/>
      <c r="C289" s="88"/>
      <c r="D289" s="40"/>
      <c r="E289" s="40"/>
      <c r="F289" s="40"/>
      <c r="G289" s="40"/>
      <c r="H289" s="40"/>
      <c r="L289" s="87"/>
      <c r="M289" s="87"/>
      <c r="N289" s="87"/>
    </row>
    <row r="290" spans="1:14" ht="13.5" customHeight="1" x14ac:dyDescent="0.2">
      <c r="A290" s="37"/>
      <c r="B290" s="37"/>
      <c r="C290" s="88"/>
      <c r="D290" s="40"/>
      <c r="E290" s="40"/>
      <c r="F290" s="40"/>
      <c r="G290" s="40"/>
      <c r="H290" s="40"/>
      <c r="L290" s="87"/>
      <c r="M290" s="87"/>
      <c r="N290" s="87"/>
    </row>
    <row r="291" spans="1:14" ht="13.5" customHeight="1" x14ac:dyDescent="0.2">
      <c r="A291" s="37"/>
      <c r="B291" s="37"/>
      <c r="C291" s="88"/>
      <c r="D291" s="40"/>
      <c r="E291" s="40"/>
      <c r="F291" s="40"/>
      <c r="G291" s="40"/>
      <c r="H291" s="40"/>
      <c r="L291" s="87"/>
      <c r="M291" s="87"/>
      <c r="N291" s="87"/>
    </row>
    <row r="292" spans="1:14" ht="13.5" customHeight="1" x14ac:dyDescent="0.2">
      <c r="A292" s="37"/>
      <c r="B292" s="37"/>
      <c r="C292" s="88"/>
      <c r="D292" s="40"/>
      <c r="E292" s="40"/>
      <c r="F292" s="40"/>
      <c r="G292" s="40"/>
      <c r="H292" s="40"/>
      <c r="L292" s="87"/>
      <c r="M292" s="87"/>
      <c r="N292" s="87"/>
    </row>
    <row r="293" spans="1:14" ht="13.5" customHeight="1" x14ac:dyDescent="0.2">
      <c r="A293" s="37"/>
      <c r="B293" s="37"/>
      <c r="C293" s="88"/>
      <c r="D293" s="40"/>
      <c r="E293" s="40"/>
      <c r="F293" s="40"/>
      <c r="G293" s="40"/>
      <c r="H293" s="40"/>
      <c r="L293" s="87"/>
      <c r="M293" s="87"/>
      <c r="N293" s="87"/>
    </row>
    <row r="294" spans="1:14" ht="13.5" customHeight="1" x14ac:dyDescent="0.2">
      <c r="A294" s="37"/>
      <c r="B294" s="37"/>
      <c r="C294" s="88"/>
      <c r="D294" s="40"/>
      <c r="E294" s="40"/>
      <c r="F294" s="40"/>
      <c r="G294" s="40"/>
      <c r="H294" s="40"/>
      <c r="L294" s="87"/>
      <c r="M294" s="87"/>
      <c r="N294" s="87"/>
    </row>
    <row r="295" spans="1:14" ht="13.5" customHeight="1" x14ac:dyDescent="0.2">
      <c r="A295" s="37"/>
      <c r="B295" s="37"/>
      <c r="C295" s="88"/>
      <c r="D295" s="40"/>
      <c r="E295" s="40"/>
      <c r="F295" s="40"/>
      <c r="G295" s="40"/>
      <c r="H295" s="40"/>
      <c r="L295" s="87"/>
      <c r="M295" s="87"/>
      <c r="N295" s="87"/>
    </row>
    <row r="296" spans="1:14" ht="13.5" customHeight="1" x14ac:dyDescent="0.2">
      <c r="A296" s="37"/>
      <c r="B296" s="37"/>
      <c r="C296" s="88"/>
      <c r="D296" s="40"/>
      <c r="E296" s="40"/>
      <c r="F296" s="40"/>
      <c r="G296" s="40"/>
      <c r="H296" s="40"/>
      <c r="L296" s="87"/>
      <c r="M296" s="87"/>
      <c r="N296" s="87"/>
    </row>
    <row r="297" spans="1:14" ht="13.5" customHeight="1" x14ac:dyDescent="0.2">
      <c r="A297" s="37"/>
      <c r="B297" s="37"/>
      <c r="C297" s="88"/>
      <c r="D297" s="40"/>
      <c r="E297" s="40"/>
      <c r="F297" s="40"/>
      <c r="G297" s="40"/>
      <c r="H297" s="40"/>
      <c r="L297" s="87"/>
      <c r="M297" s="87"/>
      <c r="N297" s="87"/>
    </row>
    <row r="298" spans="1:14" ht="13.5" customHeight="1" x14ac:dyDescent="0.2">
      <c r="A298" s="37"/>
      <c r="B298" s="37"/>
      <c r="C298" s="88"/>
      <c r="D298" s="40"/>
      <c r="E298" s="40"/>
      <c r="F298" s="40"/>
      <c r="G298" s="40"/>
      <c r="H298" s="40"/>
      <c r="L298" s="87"/>
      <c r="M298" s="87"/>
      <c r="N298" s="87"/>
    </row>
    <row r="299" spans="1:14" ht="13.5" customHeight="1" x14ac:dyDescent="0.2">
      <c r="A299" s="37"/>
      <c r="B299" s="37"/>
      <c r="C299" s="88"/>
      <c r="D299" s="40"/>
      <c r="E299" s="40"/>
      <c r="F299" s="40"/>
      <c r="G299" s="40"/>
      <c r="H299" s="40"/>
      <c r="L299" s="87"/>
      <c r="M299" s="87"/>
      <c r="N299" s="87"/>
    </row>
    <row r="300" spans="1:14" ht="13.5" customHeight="1" x14ac:dyDescent="0.2">
      <c r="A300" s="37"/>
      <c r="B300" s="37"/>
      <c r="C300" s="88"/>
      <c r="D300" s="40"/>
      <c r="E300" s="40"/>
      <c r="F300" s="40"/>
      <c r="G300" s="40"/>
      <c r="H300" s="40"/>
      <c r="L300" s="87"/>
      <c r="M300" s="87"/>
      <c r="N300" s="87"/>
    </row>
    <row r="301" spans="1:14" ht="13.5" customHeight="1" x14ac:dyDescent="0.2">
      <c r="A301" s="37"/>
      <c r="B301" s="37"/>
      <c r="C301" s="88"/>
      <c r="D301" s="40"/>
      <c r="E301" s="40"/>
      <c r="F301" s="40"/>
      <c r="G301" s="40"/>
      <c r="H301" s="40"/>
      <c r="L301" s="87"/>
      <c r="M301" s="87"/>
      <c r="N301" s="87"/>
    </row>
    <row r="302" spans="1:14" ht="13.5" customHeight="1" x14ac:dyDescent="0.2">
      <c r="A302" s="37"/>
      <c r="B302" s="37"/>
      <c r="C302" s="88"/>
      <c r="D302" s="40"/>
      <c r="E302" s="40"/>
      <c r="F302" s="40"/>
      <c r="G302" s="40"/>
      <c r="H302" s="40"/>
      <c r="L302" s="87"/>
      <c r="M302" s="87"/>
      <c r="N302" s="87"/>
    </row>
    <row r="303" spans="1:14" ht="13.5" customHeight="1" x14ac:dyDescent="0.2">
      <c r="A303" s="37"/>
      <c r="B303" s="37"/>
      <c r="C303" s="88"/>
      <c r="D303" s="40"/>
      <c r="E303" s="40"/>
      <c r="F303" s="40"/>
      <c r="G303" s="40"/>
      <c r="H303" s="40"/>
      <c r="L303" s="87"/>
      <c r="M303" s="87"/>
      <c r="N303" s="87"/>
    </row>
    <row r="304" spans="1:14" ht="13.5" customHeight="1" x14ac:dyDescent="0.2">
      <c r="A304" s="37"/>
      <c r="B304" s="37"/>
      <c r="C304" s="88"/>
      <c r="D304" s="40"/>
      <c r="E304" s="40"/>
      <c r="F304" s="40"/>
      <c r="G304" s="40"/>
      <c r="H304" s="40"/>
      <c r="L304" s="87"/>
      <c r="M304" s="87"/>
      <c r="N304" s="87"/>
    </row>
    <row r="305" spans="1:14" ht="13.5" customHeight="1" x14ac:dyDescent="0.2">
      <c r="A305" s="37"/>
      <c r="B305" s="37"/>
      <c r="C305" s="88"/>
      <c r="D305" s="40"/>
      <c r="E305" s="40"/>
      <c r="F305" s="40"/>
      <c r="G305" s="40"/>
      <c r="H305" s="40"/>
      <c r="L305" s="87"/>
      <c r="M305" s="87"/>
      <c r="N305" s="87"/>
    </row>
    <row r="306" spans="1:14" ht="13.5" customHeight="1" x14ac:dyDescent="0.2">
      <c r="A306" s="37"/>
      <c r="B306" s="37"/>
      <c r="C306" s="88"/>
      <c r="D306" s="40"/>
      <c r="E306" s="40"/>
      <c r="F306" s="40"/>
      <c r="G306" s="40"/>
      <c r="H306" s="40"/>
      <c r="L306" s="87"/>
      <c r="M306" s="87"/>
      <c r="N306" s="87"/>
    </row>
    <row r="307" spans="1:14" ht="13.5" customHeight="1" x14ac:dyDescent="0.2">
      <c r="A307" s="37"/>
      <c r="B307" s="37"/>
      <c r="C307" s="88"/>
      <c r="D307" s="40"/>
      <c r="E307" s="40"/>
      <c r="F307" s="40"/>
      <c r="G307" s="40"/>
      <c r="H307" s="40"/>
      <c r="L307" s="87"/>
      <c r="M307" s="87"/>
      <c r="N307" s="87"/>
    </row>
    <row r="308" spans="1:14" ht="13.5" customHeight="1" x14ac:dyDescent="0.2">
      <c r="A308" s="37"/>
      <c r="B308" s="37"/>
      <c r="C308" s="88"/>
      <c r="D308" s="40"/>
      <c r="E308" s="40"/>
      <c r="F308" s="40"/>
      <c r="G308" s="40"/>
      <c r="H308" s="40"/>
      <c r="L308" s="87"/>
      <c r="M308" s="87"/>
      <c r="N308" s="87"/>
    </row>
    <row r="309" spans="1:14" ht="13.5" customHeight="1" x14ac:dyDescent="0.2">
      <c r="A309" s="37"/>
      <c r="B309" s="37"/>
      <c r="C309" s="88"/>
      <c r="D309" s="40"/>
      <c r="E309" s="40"/>
      <c r="F309" s="40"/>
      <c r="G309" s="40"/>
      <c r="H309" s="40"/>
      <c r="L309" s="87"/>
      <c r="M309" s="87"/>
      <c r="N309" s="87"/>
    </row>
    <row r="310" spans="1:14" ht="13.5" customHeight="1" x14ac:dyDescent="0.2">
      <c r="A310" s="37"/>
      <c r="B310" s="37"/>
      <c r="C310" s="88"/>
      <c r="D310" s="40"/>
      <c r="E310" s="40"/>
      <c r="F310" s="40"/>
      <c r="G310" s="40"/>
      <c r="H310" s="40"/>
      <c r="L310" s="87"/>
      <c r="M310" s="87"/>
      <c r="N310" s="87"/>
    </row>
    <row r="311" spans="1:14" ht="13.5" customHeight="1" x14ac:dyDescent="0.2">
      <c r="A311" s="37"/>
      <c r="B311" s="37"/>
      <c r="C311" s="88"/>
      <c r="D311" s="40"/>
      <c r="E311" s="40"/>
      <c r="F311" s="40"/>
      <c r="G311" s="40"/>
      <c r="H311" s="40"/>
      <c r="L311" s="87"/>
      <c r="M311" s="87"/>
      <c r="N311" s="87"/>
    </row>
    <row r="312" spans="1:14" ht="13.5" customHeight="1" x14ac:dyDescent="0.2">
      <c r="A312" s="37"/>
      <c r="B312" s="37"/>
      <c r="C312" s="88"/>
      <c r="D312" s="40"/>
      <c r="E312" s="40"/>
      <c r="F312" s="40"/>
      <c r="G312" s="40"/>
      <c r="H312" s="40"/>
      <c r="L312" s="87"/>
      <c r="M312" s="87"/>
      <c r="N312" s="87"/>
    </row>
    <row r="313" spans="1:14" ht="13.5" customHeight="1" x14ac:dyDescent="0.2">
      <c r="A313" s="37"/>
      <c r="B313" s="37"/>
      <c r="C313" s="88"/>
      <c r="D313" s="40"/>
      <c r="E313" s="40"/>
      <c r="F313" s="40"/>
      <c r="G313" s="40"/>
      <c r="H313" s="40"/>
      <c r="L313" s="87"/>
      <c r="M313" s="87"/>
      <c r="N313" s="87"/>
    </row>
    <row r="314" spans="1:14" ht="13.5" customHeight="1" x14ac:dyDescent="0.2">
      <c r="A314" s="37"/>
      <c r="B314" s="37"/>
      <c r="C314" s="88"/>
      <c r="D314" s="40"/>
      <c r="E314" s="40"/>
      <c r="F314" s="40"/>
      <c r="G314" s="40"/>
      <c r="H314" s="40"/>
      <c r="L314" s="87"/>
      <c r="M314" s="87"/>
      <c r="N314" s="87"/>
    </row>
    <row r="315" spans="1:14" ht="13.5" customHeight="1" x14ac:dyDescent="0.2">
      <c r="A315" s="37"/>
      <c r="B315" s="37"/>
      <c r="C315" s="88"/>
      <c r="D315" s="40"/>
      <c r="E315" s="40"/>
      <c r="F315" s="40"/>
      <c r="G315" s="40"/>
      <c r="H315" s="40"/>
      <c r="L315" s="87"/>
      <c r="M315" s="87"/>
      <c r="N315" s="87"/>
    </row>
    <row r="316" spans="1:14" ht="13.5" customHeight="1" x14ac:dyDescent="0.2">
      <c r="A316" s="37"/>
      <c r="B316" s="37"/>
      <c r="C316" s="88"/>
      <c r="D316" s="40"/>
      <c r="E316" s="40"/>
      <c r="F316" s="40"/>
      <c r="G316" s="40"/>
      <c r="H316" s="40"/>
      <c r="L316" s="87"/>
      <c r="M316" s="87"/>
      <c r="N316" s="87"/>
    </row>
    <row r="317" spans="1:14" ht="13.5" customHeight="1" x14ac:dyDescent="0.2">
      <c r="A317" s="37"/>
      <c r="B317" s="37"/>
      <c r="C317" s="88"/>
      <c r="D317" s="40"/>
      <c r="E317" s="40"/>
      <c r="F317" s="40"/>
      <c r="G317" s="40"/>
      <c r="H317" s="40"/>
      <c r="L317" s="87"/>
      <c r="M317" s="87"/>
      <c r="N317" s="87"/>
    </row>
    <row r="318" spans="1:14" ht="13.5" customHeight="1" x14ac:dyDescent="0.2">
      <c r="A318" s="37"/>
      <c r="B318" s="37"/>
      <c r="C318" s="88"/>
      <c r="D318" s="40"/>
      <c r="E318" s="40"/>
      <c r="F318" s="40"/>
      <c r="G318" s="40"/>
      <c r="H318" s="40"/>
      <c r="L318" s="87"/>
      <c r="M318" s="87"/>
      <c r="N318" s="87"/>
    </row>
    <row r="319" spans="1:14" ht="13.5" customHeight="1" x14ac:dyDescent="0.2">
      <c r="A319" s="37"/>
      <c r="B319" s="37"/>
      <c r="C319" s="88"/>
      <c r="D319" s="40"/>
      <c r="E319" s="40"/>
      <c r="F319" s="40"/>
      <c r="G319" s="40"/>
      <c r="H319" s="40"/>
      <c r="L319" s="87"/>
      <c r="M319" s="87"/>
      <c r="N319" s="87"/>
    </row>
    <row r="320" spans="1:14" ht="13.5" customHeight="1" x14ac:dyDescent="0.2">
      <c r="A320" s="37"/>
      <c r="B320" s="37"/>
      <c r="C320" s="88"/>
      <c r="D320" s="40"/>
      <c r="E320" s="40"/>
      <c r="F320" s="40"/>
      <c r="G320" s="40"/>
      <c r="H320" s="40"/>
      <c r="L320" s="87"/>
      <c r="M320" s="87"/>
      <c r="N320" s="87"/>
    </row>
    <row r="321" spans="1:14" ht="13.5" customHeight="1" x14ac:dyDescent="0.2">
      <c r="A321" s="37"/>
      <c r="B321" s="37"/>
      <c r="C321" s="88"/>
      <c r="D321" s="40"/>
      <c r="E321" s="40"/>
      <c r="F321" s="40"/>
      <c r="G321" s="40"/>
      <c r="H321" s="40"/>
      <c r="L321" s="87"/>
      <c r="M321" s="87"/>
      <c r="N321" s="87"/>
    </row>
    <row r="322" spans="1:14" ht="13.5" customHeight="1" x14ac:dyDescent="0.2">
      <c r="A322" s="37"/>
      <c r="B322" s="37"/>
      <c r="C322" s="88"/>
      <c r="D322" s="40"/>
      <c r="E322" s="40"/>
      <c r="F322" s="40"/>
      <c r="G322" s="40"/>
      <c r="H322" s="40"/>
      <c r="L322" s="87"/>
      <c r="M322" s="87"/>
      <c r="N322" s="87"/>
    </row>
    <row r="323" spans="1:14" ht="13.5" customHeight="1" x14ac:dyDescent="0.2">
      <c r="A323" s="37"/>
      <c r="B323" s="37"/>
      <c r="C323" s="88"/>
      <c r="D323" s="40"/>
      <c r="E323" s="40"/>
      <c r="F323" s="40"/>
      <c r="G323" s="40"/>
      <c r="H323" s="40"/>
      <c r="L323" s="87"/>
      <c r="M323" s="87"/>
      <c r="N323" s="87"/>
    </row>
    <row r="324" spans="1:14" ht="13.5" customHeight="1" x14ac:dyDescent="0.2">
      <c r="A324" s="37"/>
      <c r="B324" s="37"/>
      <c r="C324" s="88"/>
      <c r="D324" s="40"/>
      <c r="E324" s="40"/>
      <c r="F324" s="40"/>
      <c r="G324" s="40"/>
      <c r="H324" s="40"/>
      <c r="L324" s="87"/>
      <c r="M324" s="87"/>
      <c r="N324" s="87"/>
    </row>
    <row r="325" spans="1:14" ht="13.5" customHeight="1" x14ac:dyDescent="0.2">
      <c r="A325" s="37"/>
      <c r="B325" s="37"/>
      <c r="C325" s="88"/>
      <c r="D325" s="40"/>
      <c r="E325" s="40"/>
      <c r="F325" s="40"/>
      <c r="G325" s="40"/>
      <c r="H325" s="40"/>
      <c r="L325" s="87"/>
      <c r="M325" s="87"/>
      <c r="N325" s="87"/>
    </row>
    <row r="326" spans="1:14" ht="13.5" customHeight="1" x14ac:dyDescent="0.2">
      <c r="A326" s="37"/>
      <c r="B326" s="37"/>
      <c r="C326" s="88"/>
      <c r="D326" s="40"/>
      <c r="E326" s="40"/>
      <c r="F326" s="40"/>
      <c r="G326" s="40"/>
      <c r="H326" s="40"/>
      <c r="L326" s="87"/>
      <c r="M326" s="87"/>
      <c r="N326" s="87"/>
    </row>
    <row r="327" spans="1:14" ht="13.5" customHeight="1" x14ac:dyDescent="0.2">
      <c r="A327" s="37"/>
      <c r="B327" s="37"/>
      <c r="C327" s="88"/>
      <c r="D327" s="40"/>
      <c r="E327" s="40"/>
      <c r="F327" s="40"/>
      <c r="G327" s="40"/>
      <c r="H327" s="40"/>
      <c r="L327" s="87"/>
      <c r="M327" s="87"/>
      <c r="N327" s="87"/>
    </row>
    <row r="328" spans="1:14" ht="13.5" customHeight="1" x14ac:dyDescent="0.2">
      <c r="A328" s="37"/>
      <c r="B328" s="37"/>
      <c r="C328" s="88"/>
      <c r="D328" s="40"/>
      <c r="E328" s="40"/>
      <c r="F328" s="40"/>
      <c r="G328" s="40"/>
      <c r="H328" s="40"/>
      <c r="L328" s="87"/>
      <c r="M328" s="87"/>
      <c r="N328" s="87"/>
    </row>
    <row r="329" spans="1:14" ht="13.5" customHeight="1" x14ac:dyDescent="0.2">
      <c r="A329" s="37"/>
      <c r="B329" s="37"/>
      <c r="C329" s="88"/>
      <c r="D329" s="40"/>
      <c r="E329" s="40"/>
      <c r="F329" s="40"/>
      <c r="G329" s="40"/>
      <c r="H329" s="40"/>
      <c r="L329" s="87"/>
      <c r="M329" s="87"/>
      <c r="N329" s="87"/>
    </row>
    <row r="330" spans="1:14" ht="13.5" customHeight="1" x14ac:dyDescent="0.2">
      <c r="A330" s="37"/>
      <c r="B330" s="37"/>
      <c r="C330" s="88"/>
      <c r="D330" s="40"/>
      <c r="E330" s="40"/>
      <c r="F330" s="40"/>
      <c r="G330" s="40"/>
      <c r="H330" s="40"/>
      <c r="L330" s="87"/>
      <c r="M330" s="87"/>
      <c r="N330" s="87"/>
    </row>
    <row r="331" spans="1:14" ht="13.5" customHeight="1" x14ac:dyDescent="0.2">
      <c r="A331" s="37"/>
      <c r="B331" s="37"/>
      <c r="C331" s="88"/>
      <c r="D331" s="40"/>
      <c r="E331" s="40"/>
      <c r="F331" s="40"/>
      <c r="G331" s="40"/>
      <c r="H331" s="40"/>
      <c r="L331" s="87"/>
      <c r="M331" s="87"/>
      <c r="N331" s="87"/>
    </row>
    <row r="332" spans="1:14" ht="13.5" customHeight="1" x14ac:dyDescent="0.2">
      <c r="A332" s="37"/>
      <c r="B332" s="37"/>
      <c r="C332" s="88"/>
      <c r="D332" s="40"/>
      <c r="E332" s="40"/>
      <c r="F332" s="40"/>
      <c r="G332" s="40"/>
      <c r="H332" s="40"/>
      <c r="L332" s="87"/>
      <c r="M332" s="87"/>
      <c r="N332" s="87"/>
    </row>
    <row r="333" spans="1:14" ht="13.5" customHeight="1" x14ac:dyDescent="0.2">
      <c r="A333" s="37"/>
      <c r="B333" s="37"/>
      <c r="C333" s="88"/>
      <c r="D333" s="40"/>
      <c r="E333" s="40"/>
      <c r="F333" s="40"/>
      <c r="G333" s="40"/>
      <c r="H333" s="40"/>
      <c r="L333" s="87"/>
      <c r="M333" s="87"/>
      <c r="N333" s="87"/>
    </row>
    <row r="334" spans="1:14" ht="13.5" customHeight="1" x14ac:dyDescent="0.2">
      <c r="A334" s="37"/>
      <c r="B334" s="37"/>
      <c r="C334" s="88"/>
      <c r="D334" s="40"/>
      <c r="E334" s="40"/>
      <c r="F334" s="40"/>
      <c r="G334" s="40"/>
      <c r="H334" s="40"/>
      <c r="L334" s="87"/>
      <c r="M334" s="87"/>
      <c r="N334" s="87"/>
    </row>
    <row r="335" spans="1:14" ht="13.5" customHeight="1" x14ac:dyDescent="0.2">
      <c r="A335" s="37"/>
      <c r="B335" s="37"/>
      <c r="C335" s="88"/>
      <c r="D335" s="40"/>
      <c r="E335" s="40"/>
      <c r="F335" s="40"/>
      <c r="G335" s="40"/>
      <c r="H335" s="40"/>
      <c r="L335" s="87"/>
      <c r="M335" s="87"/>
      <c r="N335" s="87"/>
    </row>
    <row r="336" spans="1:14" ht="13.5" customHeight="1" x14ac:dyDescent="0.2">
      <c r="A336" s="37"/>
      <c r="B336" s="37"/>
      <c r="C336" s="88"/>
      <c r="D336" s="40"/>
      <c r="E336" s="40"/>
      <c r="F336" s="40"/>
      <c r="G336" s="40"/>
      <c r="H336" s="40"/>
      <c r="L336" s="87"/>
      <c r="M336" s="87"/>
      <c r="N336" s="87"/>
    </row>
    <row r="337" spans="1:14" ht="13.5" customHeight="1" x14ac:dyDescent="0.2">
      <c r="A337" s="37"/>
      <c r="B337" s="37"/>
      <c r="C337" s="88"/>
      <c r="D337" s="40"/>
      <c r="E337" s="40"/>
      <c r="F337" s="40"/>
      <c r="G337" s="40"/>
      <c r="H337" s="40"/>
      <c r="L337" s="87"/>
      <c r="M337" s="87"/>
      <c r="N337" s="87"/>
    </row>
    <row r="338" spans="1:14" ht="13.5" customHeight="1" x14ac:dyDescent="0.2">
      <c r="A338" s="37"/>
      <c r="B338" s="37"/>
      <c r="C338" s="88"/>
      <c r="D338" s="40"/>
      <c r="E338" s="40"/>
      <c r="F338" s="40"/>
      <c r="G338" s="40"/>
      <c r="H338" s="40"/>
      <c r="L338" s="87"/>
      <c r="M338" s="87"/>
      <c r="N338" s="87"/>
    </row>
    <row r="339" spans="1:14" ht="13.5" customHeight="1" x14ac:dyDescent="0.2">
      <c r="A339" s="37"/>
      <c r="B339" s="37"/>
      <c r="C339" s="88"/>
      <c r="D339" s="40"/>
      <c r="E339" s="40"/>
      <c r="F339" s="40"/>
      <c r="G339" s="40"/>
      <c r="H339" s="40"/>
      <c r="L339" s="87"/>
      <c r="M339" s="87"/>
      <c r="N339" s="87"/>
    </row>
    <row r="340" spans="1:14" ht="13.5" customHeight="1" x14ac:dyDescent="0.2">
      <c r="A340" s="37"/>
      <c r="B340" s="37"/>
      <c r="C340" s="88"/>
      <c r="D340" s="40"/>
      <c r="E340" s="40"/>
      <c r="F340" s="40"/>
      <c r="G340" s="40"/>
      <c r="H340" s="40"/>
      <c r="L340" s="87"/>
      <c r="M340" s="87"/>
      <c r="N340" s="87"/>
    </row>
    <row r="341" spans="1:14" ht="13.5" customHeight="1" x14ac:dyDescent="0.2">
      <c r="A341" s="37"/>
      <c r="B341" s="37"/>
      <c r="C341" s="88"/>
      <c r="D341" s="40"/>
      <c r="E341" s="40"/>
      <c r="F341" s="40"/>
      <c r="G341" s="40"/>
      <c r="H341" s="40"/>
      <c r="L341" s="87"/>
      <c r="M341" s="87"/>
      <c r="N341" s="87"/>
    </row>
    <row r="342" spans="1:14" ht="13.5" customHeight="1" x14ac:dyDescent="0.2">
      <c r="A342" s="37"/>
      <c r="B342" s="37"/>
      <c r="C342" s="88"/>
      <c r="D342" s="40"/>
      <c r="E342" s="40"/>
      <c r="F342" s="40"/>
      <c r="G342" s="40"/>
      <c r="H342" s="40"/>
      <c r="L342" s="87"/>
      <c r="M342" s="87"/>
      <c r="N342" s="87"/>
    </row>
    <row r="343" spans="1:14" ht="13.5" customHeight="1" x14ac:dyDescent="0.2">
      <c r="A343" s="37"/>
      <c r="B343" s="37"/>
      <c r="C343" s="88"/>
      <c r="D343" s="40"/>
      <c r="E343" s="40"/>
      <c r="F343" s="40"/>
      <c r="G343" s="40"/>
      <c r="H343" s="40"/>
      <c r="L343" s="87"/>
      <c r="M343" s="87"/>
      <c r="N343" s="87"/>
    </row>
    <row r="344" spans="1:14" ht="13.5" customHeight="1" x14ac:dyDescent="0.2">
      <c r="A344" s="37"/>
      <c r="B344" s="37"/>
      <c r="C344" s="88"/>
      <c r="D344" s="40"/>
      <c r="E344" s="40"/>
      <c r="F344" s="40"/>
      <c r="G344" s="40"/>
      <c r="H344" s="40"/>
      <c r="L344" s="87"/>
      <c r="M344" s="87"/>
      <c r="N344" s="87"/>
    </row>
    <row r="345" spans="1:14" ht="13.5" customHeight="1" x14ac:dyDescent="0.2">
      <c r="A345" s="37"/>
      <c r="B345" s="37"/>
      <c r="C345" s="88"/>
      <c r="D345" s="40"/>
      <c r="E345" s="40"/>
      <c r="F345" s="40"/>
      <c r="G345" s="40"/>
      <c r="H345" s="40"/>
      <c r="L345" s="87"/>
      <c r="M345" s="87"/>
      <c r="N345" s="87"/>
    </row>
    <row r="346" spans="1:14" ht="13.5" customHeight="1" x14ac:dyDescent="0.2">
      <c r="A346" s="37"/>
      <c r="B346" s="37"/>
      <c r="C346" s="88"/>
      <c r="D346" s="40"/>
      <c r="E346" s="40"/>
      <c r="F346" s="40"/>
      <c r="G346" s="40"/>
      <c r="H346" s="40"/>
      <c r="L346" s="87"/>
      <c r="M346" s="87"/>
      <c r="N346" s="87"/>
    </row>
    <row r="347" spans="1:14" ht="13.5" customHeight="1" x14ac:dyDescent="0.2">
      <c r="A347" s="37"/>
      <c r="B347" s="37"/>
      <c r="C347" s="88"/>
      <c r="D347" s="40"/>
      <c r="E347" s="40"/>
      <c r="F347" s="40"/>
      <c r="G347" s="40"/>
      <c r="H347" s="40"/>
      <c r="L347" s="87"/>
      <c r="M347" s="87"/>
      <c r="N347" s="87"/>
    </row>
    <row r="348" spans="1:14" ht="13.5" customHeight="1" x14ac:dyDescent="0.2">
      <c r="A348" s="37"/>
      <c r="B348" s="37"/>
      <c r="C348" s="88"/>
      <c r="D348" s="40"/>
      <c r="E348" s="40"/>
      <c r="F348" s="40"/>
      <c r="G348" s="40"/>
      <c r="H348" s="40"/>
      <c r="L348" s="87"/>
      <c r="M348" s="87"/>
      <c r="N348" s="87"/>
    </row>
    <row r="349" spans="1:14" ht="13.5" customHeight="1" x14ac:dyDescent="0.2">
      <c r="A349" s="37"/>
      <c r="B349" s="37"/>
      <c r="C349" s="88"/>
      <c r="D349" s="40"/>
      <c r="E349" s="40"/>
      <c r="F349" s="40"/>
      <c r="G349" s="40"/>
      <c r="H349" s="40"/>
      <c r="L349" s="87"/>
      <c r="M349" s="87"/>
      <c r="N349" s="87"/>
    </row>
    <row r="350" spans="1:14" ht="13.5" customHeight="1" x14ac:dyDescent="0.2">
      <c r="A350" s="37"/>
      <c r="B350" s="37"/>
      <c r="C350" s="88"/>
      <c r="D350" s="40"/>
      <c r="E350" s="40"/>
      <c r="F350" s="40"/>
      <c r="G350" s="40"/>
      <c r="H350" s="40"/>
      <c r="L350" s="87"/>
      <c r="M350" s="87"/>
      <c r="N350" s="87"/>
    </row>
    <row r="351" spans="1:14" ht="13.5" customHeight="1" x14ac:dyDescent="0.2">
      <c r="A351" s="37"/>
      <c r="B351" s="37"/>
      <c r="C351" s="88"/>
      <c r="D351" s="40"/>
      <c r="E351" s="40"/>
      <c r="F351" s="40"/>
      <c r="G351" s="40"/>
      <c r="H351" s="40"/>
      <c r="L351" s="87"/>
      <c r="M351" s="87"/>
      <c r="N351" s="87"/>
    </row>
    <row r="352" spans="1:14" ht="13.5" customHeight="1" x14ac:dyDescent="0.2">
      <c r="A352" s="37"/>
      <c r="B352" s="37"/>
      <c r="C352" s="88"/>
      <c r="D352" s="40"/>
      <c r="E352" s="40"/>
      <c r="F352" s="40"/>
      <c r="G352" s="40"/>
      <c r="H352" s="40"/>
      <c r="L352" s="87"/>
      <c r="M352" s="87"/>
      <c r="N352" s="87"/>
    </row>
    <row r="353" spans="1:14" ht="13.5" customHeight="1" x14ac:dyDescent="0.2">
      <c r="A353" s="37"/>
      <c r="B353" s="37"/>
      <c r="C353" s="88"/>
      <c r="D353" s="40"/>
      <c r="E353" s="40"/>
      <c r="F353" s="40"/>
      <c r="G353" s="40"/>
      <c r="H353" s="40"/>
      <c r="L353" s="87"/>
      <c r="M353" s="87"/>
      <c r="N353" s="87"/>
    </row>
    <row r="354" spans="1:14" ht="13.5" customHeight="1" x14ac:dyDescent="0.2">
      <c r="A354" s="37"/>
      <c r="B354" s="37"/>
      <c r="C354" s="88"/>
      <c r="D354" s="40"/>
      <c r="E354" s="40"/>
      <c r="F354" s="40"/>
      <c r="G354" s="40"/>
      <c r="H354" s="40"/>
      <c r="L354" s="87"/>
      <c r="M354" s="87"/>
      <c r="N354" s="87"/>
    </row>
    <row r="355" spans="1:14" ht="13.5" customHeight="1" x14ac:dyDescent="0.2">
      <c r="A355" s="37"/>
      <c r="B355" s="37"/>
      <c r="C355" s="88"/>
      <c r="D355" s="40"/>
      <c r="E355" s="40"/>
      <c r="F355" s="40"/>
      <c r="G355" s="40"/>
      <c r="H355" s="40"/>
      <c r="L355" s="87"/>
      <c r="M355" s="87"/>
      <c r="N355" s="87"/>
    </row>
    <row r="356" spans="1:14" ht="13.5" customHeight="1" x14ac:dyDescent="0.2">
      <c r="A356" s="37"/>
      <c r="B356" s="37"/>
      <c r="C356" s="88"/>
      <c r="D356" s="40"/>
      <c r="E356" s="40"/>
      <c r="F356" s="40"/>
      <c r="G356" s="40"/>
      <c r="H356" s="40"/>
      <c r="L356" s="87"/>
      <c r="M356" s="87"/>
      <c r="N356" s="87"/>
    </row>
    <row r="357" spans="1:14" ht="13.5" customHeight="1" x14ac:dyDescent="0.2">
      <c r="A357" s="37"/>
      <c r="B357" s="37"/>
      <c r="C357" s="88"/>
      <c r="D357" s="40"/>
      <c r="E357" s="40"/>
      <c r="F357" s="40"/>
      <c r="G357" s="40"/>
      <c r="H357" s="40"/>
      <c r="L357" s="87"/>
      <c r="M357" s="87"/>
      <c r="N357" s="87"/>
    </row>
    <row r="358" spans="1:14" ht="13.5" customHeight="1" x14ac:dyDescent="0.2">
      <c r="A358" s="37"/>
      <c r="B358" s="37"/>
      <c r="C358" s="88"/>
      <c r="D358" s="40"/>
      <c r="E358" s="40"/>
      <c r="F358" s="40"/>
      <c r="G358" s="40"/>
      <c r="H358" s="40"/>
      <c r="L358" s="87"/>
      <c r="M358" s="87"/>
      <c r="N358" s="87"/>
    </row>
    <row r="359" spans="1:14" ht="13.5" customHeight="1" x14ac:dyDescent="0.2">
      <c r="A359" s="37"/>
      <c r="B359" s="37"/>
      <c r="C359" s="88"/>
      <c r="D359" s="40"/>
      <c r="E359" s="40"/>
      <c r="F359" s="40"/>
      <c r="G359" s="40"/>
      <c r="H359" s="40"/>
      <c r="L359" s="87"/>
      <c r="M359" s="87"/>
      <c r="N359" s="87"/>
    </row>
    <row r="360" spans="1:14" ht="13.5" customHeight="1" x14ac:dyDescent="0.2">
      <c r="A360" s="37"/>
      <c r="B360" s="37"/>
      <c r="C360" s="88"/>
      <c r="D360" s="40"/>
      <c r="E360" s="40"/>
      <c r="F360" s="40"/>
      <c r="G360" s="40"/>
      <c r="H360" s="40"/>
      <c r="L360" s="87"/>
      <c r="M360" s="87"/>
      <c r="N360" s="87"/>
    </row>
    <row r="361" spans="1:14" ht="13.5" customHeight="1" x14ac:dyDescent="0.2">
      <c r="A361" s="37"/>
      <c r="B361" s="37"/>
      <c r="C361" s="88"/>
      <c r="D361" s="40"/>
      <c r="E361" s="40"/>
      <c r="F361" s="40"/>
      <c r="G361" s="40"/>
      <c r="H361" s="40"/>
      <c r="L361" s="87"/>
      <c r="M361" s="87"/>
      <c r="N361" s="87"/>
    </row>
    <row r="362" spans="1:14" ht="13.5" customHeight="1" x14ac:dyDescent="0.2">
      <c r="A362" s="37"/>
      <c r="B362" s="37"/>
      <c r="C362" s="88"/>
      <c r="D362" s="40"/>
      <c r="E362" s="40"/>
      <c r="F362" s="40"/>
      <c r="G362" s="40"/>
      <c r="H362" s="40"/>
      <c r="L362" s="87"/>
      <c r="M362" s="87"/>
      <c r="N362" s="87"/>
    </row>
    <row r="363" spans="1:14" ht="13.5" customHeight="1" x14ac:dyDescent="0.2">
      <c r="A363" s="37"/>
      <c r="B363" s="37"/>
      <c r="C363" s="88"/>
      <c r="D363" s="40"/>
      <c r="E363" s="40"/>
      <c r="F363" s="40"/>
      <c r="G363" s="40"/>
      <c r="H363" s="40"/>
      <c r="L363" s="87"/>
      <c r="M363" s="87"/>
      <c r="N363" s="87"/>
    </row>
    <row r="364" spans="1:14" ht="13.5" customHeight="1" x14ac:dyDescent="0.2">
      <c r="A364" s="37"/>
      <c r="B364" s="37"/>
      <c r="C364" s="88"/>
      <c r="D364" s="40"/>
      <c r="E364" s="40"/>
      <c r="F364" s="40"/>
      <c r="G364" s="40"/>
      <c r="H364" s="40"/>
      <c r="L364" s="87"/>
      <c r="M364" s="87"/>
      <c r="N364" s="87"/>
    </row>
    <row r="365" spans="1:14" ht="13.5" customHeight="1" x14ac:dyDescent="0.2">
      <c r="A365" s="37"/>
      <c r="B365" s="37"/>
      <c r="C365" s="88"/>
      <c r="D365" s="40"/>
      <c r="E365" s="40"/>
      <c r="F365" s="40"/>
      <c r="G365" s="40"/>
      <c r="H365" s="40"/>
      <c r="L365" s="87"/>
      <c r="M365" s="87"/>
      <c r="N365" s="87"/>
    </row>
    <row r="366" spans="1:14" ht="13.5" customHeight="1" x14ac:dyDescent="0.2">
      <c r="A366" s="37"/>
      <c r="B366" s="37"/>
      <c r="C366" s="88"/>
      <c r="D366" s="40"/>
      <c r="E366" s="40"/>
      <c r="F366" s="40"/>
      <c r="G366" s="40"/>
      <c r="H366" s="40"/>
      <c r="L366" s="87"/>
      <c r="M366" s="87"/>
      <c r="N366" s="87"/>
    </row>
    <row r="367" spans="1:14" ht="13.5" customHeight="1" x14ac:dyDescent="0.2">
      <c r="A367" s="37"/>
      <c r="B367" s="37"/>
      <c r="C367" s="88"/>
      <c r="D367" s="40"/>
      <c r="E367" s="40"/>
      <c r="F367" s="40"/>
      <c r="G367" s="40"/>
      <c r="H367" s="40"/>
      <c r="L367" s="87"/>
      <c r="M367" s="87"/>
      <c r="N367" s="87"/>
    </row>
    <row r="368" spans="1:14" ht="13.5" customHeight="1" x14ac:dyDescent="0.2">
      <c r="A368" s="37"/>
      <c r="B368" s="37"/>
      <c r="C368" s="88"/>
      <c r="D368" s="40"/>
      <c r="E368" s="40"/>
      <c r="F368" s="40"/>
      <c r="G368" s="40"/>
      <c r="H368" s="40"/>
      <c r="L368" s="87"/>
      <c r="M368" s="87"/>
      <c r="N368" s="87"/>
    </row>
    <row r="369" spans="1:14" ht="13.5" customHeight="1" x14ac:dyDescent="0.2">
      <c r="A369" s="37"/>
      <c r="B369" s="37"/>
      <c r="C369" s="88"/>
      <c r="D369" s="40"/>
      <c r="E369" s="40"/>
      <c r="F369" s="40"/>
      <c r="G369" s="40"/>
      <c r="H369" s="40"/>
      <c r="L369" s="87"/>
      <c r="M369" s="87"/>
      <c r="N369" s="87"/>
    </row>
    <row r="370" spans="1:14" ht="13.5" customHeight="1" x14ac:dyDescent="0.2">
      <c r="A370" s="37"/>
      <c r="B370" s="37"/>
      <c r="C370" s="88"/>
      <c r="D370" s="40"/>
      <c r="E370" s="40"/>
      <c r="F370" s="40"/>
      <c r="G370" s="40"/>
      <c r="H370" s="40"/>
      <c r="L370" s="87"/>
      <c r="M370" s="87"/>
      <c r="N370" s="87"/>
    </row>
    <row r="371" spans="1:14" ht="13.5" customHeight="1" x14ac:dyDescent="0.2">
      <c r="A371" s="37"/>
      <c r="B371" s="37"/>
      <c r="C371" s="88"/>
      <c r="D371" s="40"/>
      <c r="E371" s="40"/>
      <c r="F371" s="40"/>
      <c r="G371" s="40"/>
      <c r="H371" s="40"/>
      <c r="L371" s="87"/>
      <c r="M371" s="87"/>
      <c r="N371" s="87"/>
    </row>
    <row r="372" spans="1:14" ht="13.5" customHeight="1" x14ac:dyDescent="0.2">
      <c r="A372" s="37"/>
      <c r="B372" s="37"/>
      <c r="C372" s="88"/>
      <c r="D372" s="40"/>
      <c r="E372" s="40"/>
      <c r="F372" s="40"/>
      <c r="G372" s="40"/>
      <c r="H372" s="40"/>
      <c r="L372" s="87"/>
      <c r="M372" s="87"/>
      <c r="N372" s="87"/>
    </row>
    <row r="373" spans="1:14" ht="13.5" customHeight="1" x14ac:dyDescent="0.2">
      <c r="A373" s="37"/>
      <c r="B373" s="37"/>
      <c r="C373" s="88"/>
      <c r="D373" s="40"/>
      <c r="E373" s="40"/>
      <c r="F373" s="40"/>
      <c r="G373" s="40"/>
      <c r="H373" s="40"/>
      <c r="L373" s="87"/>
      <c r="M373" s="87"/>
      <c r="N373" s="87"/>
    </row>
    <row r="374" spans="1:14" ht="13.5" customHeight="1" x14ac:dyDescent="0.2">
      <c r="A374" s="37"/>
      <c r="B374" s="37"/>
      <c r="C374" s="88"/>
      <c r="D374" s="40"/>
      <c r="E374" s="40"/>
      <c r="F374" s="40"/>
      <c r="G374" s="40"/>
      <c r="H374" s="40"/>
      <c r="L374" s="87"/>
      <c r="M374" s="87"/>
      <c r="N374" s="87"/>
    </row>
    <row r="375" spans="1:14" ht="13.5" customHeight="1" x14ac:dyDescent="0.2">
      <c r="A375" s="37"/>
      <c r="B375" s="37"/>
      <c r="C375" s="88"/>
      <c r="D375" s="40"/>
      <c r="E375" s="40"/>
      <c r="F375" s="40"/>
      <c r="G375" s="40"/>
      <c r="H375" s="40"/>
      <c r="L375" s="87"/>
      <c r="M375" s="87"/>
      <c r="N375" s="87"/>
    </row>
    <row r="376" spans="1:14" ht="13.5" customHeight="1" x14ac:dyDescent="0.2">
      <c r="A376" s="37"/>
      <c r="B376" s="37"/>
      <c r="C376" s="88"/>
      <c r="D376" s="40"/>
      <c r="E376" s="40"/>
      <c r="F376" s="40"/>
      <c r="G376" s="40"/>
      <c r="H376" s="40"/>
      <c r="L376" s="87"/>
      <c r="M376" s="87"/>
      <c r="N376" s="87"/>
    </row>
    <row r="377" spans="1:14" ht="13.5" customHeight="1" x14ac:dyDescent="0.2">
      <c r="A377" s="37"/>
      <c r="B377" s="37"/>
      <c r="C377" s="88"/>
      <c r="D377" s="40"/>
      <c r="E377" s="40"/>
      <c r="F377" s="40"/>
      <c r="G377" s="40"/>
      <c r="H377" s="40"/>
      <c r="L377" s="87"/>
      <c r="M377" s="87"/>
      <c r="N377" s="87"/>
    </row>
    <row r="378" spans="1:14" ht="13.5" customHeight="1" x14ac:dyDescent="0.2">
      <c r="A378" s="37"/>
      <c r="B378" s="37"/>
      <c r="C378" s="88"/>
      <c r="D378" s="40"/>
      <c r="E378" s="40"/>
      <c r="F378" s="40"/>
      <c r="G378" s="40"/>
      <c r="H378" s="40"/>
      <c r="L378" s="87"/>
      <c r="M378" s="87"/>
      <c r="N378" s="87"/>
    </row>
    <row r="379" spans="1:14" ht="13.5" customHeight="1" x14ac:dyDescent="0.2">
      <c r="A379" s="37"/>
      <c r="B379" s="37"/>
      <c r="C379" s="88"/>
      <c r="D379" s="40"/>
      <c r="E379" s="40"/>
      <c r="F379" s="40"/>
      <c r="G379" s="40"/>
      <c r="H379" s="40"/>
      <c r="L379" s="87"/>
      <c r="M379" s="87"/>
      <c r="N379" s="87"/>
    </row>
    <row r="380" spans="1:14" ht="13.5" customHeight="1" x14ac:dyDescent="0.2">
      <c r="A380" s="37"/>
      <c r="B380" s="37"/>
      <c r="C380" s="88"/>
      <c r="D380" s="40"/>
      <c r="E380" s="40"/>
      <c r="F380" s="40"/>
      <c r="G380" s="40"/>
      <c r="H380" s="40"/>
      <c r="L380" s="87"/>
      <c r="M380" s="87"/>
      <c r="N380" s="87"/>
    </row>
    <row r="381" spans="1:14" ht="13.5" customHeight="1" x14ac:dyDescent="0.2">
      <c r="A381" s="37"/>
      <c r="B381" s="37"/>
      <c r="C381" s="88"/>
      <c r="D381" s="40"/>
      <c r="E381" s="40"/>
      <c r="F381" s="40"/>
      <c r="G381" s="40"/>
      <c r="H381" s="40"/>
      <c r="L381" s="87"/>
      <c r="M381" s="87"/>
      <c r="N381" s="87"/>
    </row>
    <row r="382" spans="1:14" ht="13.5" customHeight="1" x14ac:dyDescent="0.2">
      <c r="A382" s="37"/>
      <c r="B382" s="37"/>
      <c r="C382" s="88"/>
      <c r="D382" s="40"/>
      <c r="E382" s="40"/>
      <c r="F382" s="40"/>
      <c r="G382" s="40"/>
      <c r="H382" s="40"/>
      <c r="L382" s="87"/>
      <c r="M382" s="87"/>
      <c r="N382" s="87"/>
    </row>
    <row r="383" spans="1:14" ht="13.5" customHeight="1" x14ac:dyDescent="0.2">
      <c r="A383" s="37"/>
      <c r="B383" s="37"/>
      <c r="C383" s="88"/>
      <c r="D383" s="40"/>
      <c r="E383" s="40"/>
      <c r="F383" s="40"/>
      <c r="G383" s="40"/>
      <c r="H383" s="40"/>
      <c r="L383" s="87"/>
      <c r="M383" s="87"/>
      <c r="N383" s="87"/>
    </row>
    <row r="384" spans="1:14" ht="13.5" customHeight="1" x14ac:dyDescent="0.2">
      <c r="A384" s="37"/>
      <c r="B384" s="37"/>
      <c r="C384" s="88"/>
      <c r="D384" s="40"/>
      <c r="E384" s="40"/>
      <c r="F384" s="40"/>
      <c r="G384" s="40"/>
      <c r="H384" s="40"/>
      <c r="L384" s="87"/>
      <c r="M384" s="87"/>
      <c r="N384" s="87"/>
    </row>
    <row r="385" spans="1:14" ht="13.5" customHeight="1" x14ac:dyDescent="0.2">
      <c r="A385" s="37"/>
      <c r="B385" s="37"/>
      <c r="C385" s="88"/>
      <c r="D385" s="40"/>
      <c r="E385" s="40"/>
      <c r="F385" s="40"/>
      <c r="G385" s="40"/>
      <c r="H385" s="40"/>
      <c r="L385" s="87"/>
      <c r="M385" s="87"/>
      <c r="N385" s="87"/>
    </row>
    <row r="386" spans="1:14" ht="13.5" customHeight="1" x14ac:dyDescent="0.2">
      <c r="A386" s="37"/>
      <c r="B386" s="37"/>
      <c r="C386" s="88"/>
      <c r="D386" s="40"/>
      <c r="E386" s="40"/>
      <c r="F386" s="40"/>
      <c r="G386" s="40"/>
      <c r="H386" s="40"/>
      <c r="L386" s="87"/>
      <c r="M386" s="87"/>
      <c r="N386" s="87"/>
    </row>
    <row r="387" spans="1:14" ht="13.5" customHeight="1" x14ac:dyDescent="0.2">
      <c r="A387" s="37"/>
      <c r="B387" s="37"/>
      <c r="C387" s="88"/>
      <c r="D387" s="40"/>
      <c r="E387" s="40"/>
      <c r="F387" s="40"/>
      <c r="G387" s="40"/>
      <c r="H387" s="40"/>
      <c r="L387" s="87"/>
      <c r="M387" s="87"/>
      <c r="N387" s="87"/>
    </row>
    <row r="388" spans="1:14" ht="13.5" customHeight="1" x14ac:dyDescent="0.2">
      <c r="A388" s="37"/>
      <c r="B388" s="37"/>
      <c r="C388" s="88"/>
      <c r="D388" s="40"/>
      <c r="E388" s="40"/>
      <c r="F388" s="40"/>
      <c r="G388" s="40"/>
      <c r="H388" s="40"/>
      <c r="L388" s="87"/>
      <c r="M388" s="87"/>
      <c r="N388" s="87"/>
    </row>
    <row r="389" spans="1:14" ht="13.5" customHeight="1" x14ac:dyDescent="0.2">
      <c r="A389" s="37"/>
      <c r="B389" s="37"/>
      <c r="C389" s="88"/>
      <c r="D389" s="40"/>
      <c r="E389" s="40"/>
      <c r="F389" s="40"/>
      <c r="G389" s="40"/>
      <c r="H389" s="40"/>
      <c r="L389" s="87"/>
      <c r="M389" s="87"/>
      <c r="N389" s="87"/>
    </row>
    <row r="390" spans="1:14" ht="13.5" customHeight="1" x14ac:dyDescent="0.2">
      <c r="A390" s="37"/>
      <c r="B390" s="37"/>
      <c r="C390" s="88"/>
      <c r="D390" s="40"/>
      <c r="E390" s="40"/>
      <c r="F390" s="40"/>
      <c r="G390" s="40"/>
      <c r="H390" s="40"/>
      <c r="L390" s="87"/>
      <c r="M390" s="87"/>
      <c r="N390" s="87"/>
    </row>
    <row r="391" spans="1:14" ht="13.5" customHeight="1" x14ac:dyDescent="0.2">
      <c r="A391" s="37"/>
      <c r="B391" s="37"/>
      <c r="C391" s="88"/>
      <c r="D391" s="40"/>
      <c r="E391" s="40"/>
      <c r="F391" s="40"/>
      <c r="G391" s="40"/>
      <c r="H391" s="40"/>
      <c r="L391" s="87"/>
      <c r="M391" s="87"/>
      <c r="N391" s="87"/>
    </row>
    <row r="392" spans="1:14" ht="13.5" customHeight="1" x14ac:dyDescent="0.2">
      <c r="A392" s="37"/>
      <c r="B392" s="37"/>
      <c r="C392" s="88"/>
      <c r="D392" s="40"/>
      <c r="E392" s="40"/>
      <c r="F392" s="40"/>
      <c r="G392" s="40"/>
      <c r="H392" s="40"/>
      <c r="L392" s="87"/>
      <c r="M392" s="87"/>
      <c r="N392" s="87"/>
    </row>
    <row r="393" spans="1:14" ht="13.5" customHeight="1" x14ac:dyDescent="0.2">
      <c r="A393" s="37"/>
      <c r="B393" s="37"/>
      <c r="C393" s="88"/>
      <c r="D393" s="40"/>
      <c r="E393" s="40"/>
      <c r="F393" s="40"/>
      <c r="G393" s="40"/>
      <c r="H393" s="40"/>
      <c r="L393" s="87"/>
      <c r="M393" s="87"/>
      <c r="N393" s="87"/>
    </row>
    <row r="394" spans="1:14" ht="13.5" customHeight="1" x14ac:dyDescent="0.2">
      <c r="A394" s="37"/>
      <c r="B394" s="37"/>
      <c r="C394" s="88"/>
      <c r="D394" s="40"/>
      <c r="E394" s="40"/>
      <c r="F394" s="40"/>
      <c r="G394" s="40"/>
      <c r="H394" s="40"/>
      <c r="L394" s="87"/>
      <c r="M394" s="87"/>
      <c r="N394" s="87"/>
    </row>
    <row r="395" spans="1:14" ht="13.5" customHeight="1" x14ac:dyDescent="0.2">
      <c r="A395" s="37"/>
      <c r="B395" s="37"/>
      <c r="C395" s="88"/>
      <c r="D395" s="40"/>
      <c r="E395" s="40"/>
      <c r="F395" s="40"/>
      <c r="G395" s="40"/>
      <c r="H395" s="40"/>
      <c r="L395" s="87"/>
      <c r="M395" s="87"/>
      <c r="N395" s="87"/>
    </row>
    <row r="396" spans="1:14" ht="13.5" customHeight="1" x14ac:dyDescent="0.2">
      <c r="A396" s="37"/>
      <c r="B396" s="37"/>
      <c r="C396" s="88"/>
      <c r="D396" s="40"/>
      <c r="E396" s="40"/>
      <c r="F396" s="40"/>
      <c r="G396" s="40"/>
      <c r="H396" s="40"/>
      <c r="L396" s="87"/>
      <c r="M396" s="87"/>
      <c r="N396" s="87"/>
    </row>
    <row r="397" spans="1:14" ht="13.5" customHeight="1" x14ac:dyDescent="0.2">
      <c r="A397" s="37"/>
      <c r="B397" s="37"/>
      <c r="C397" s="88"/>
      <c r="D397" s="40"/>
      <c r="E397" s="40"/>
      <c r="F397" s="40"/>
      <c r="G397" s="40"/>
      <c r="H397" s="40"/>
      <c r="L397" s="87"/>
      <c r="M397" s="87"/>
      <c r="N397" s="87"/>
    </row>
    <row r="398" spans="1:14" ht="13.5" customHeight="1" x14ac:dyDescent="0.2">
      <c r="A398" s="37"/>
      <c r="B398" s="37"/>
      <c r="C398" s="88"/>
      <c r="D398" s="40"/>
      <c r="E398" s="40"/>
      <c r="F398" s="40"/>
      <c r="G398" s="40"/>
      <c r="H398" s="40"/>
      <c r="L398" s="87"/>
      <c r="M398" s="87"/>
      <c r="N398" s="87"/>
    </row>
    <row r="399" spans="1:14" ht="13.5" customHeight="1" x14ac:dyDescent="0.2">
      <c r="A399" s="37"/>
      <c r="B399" s="37"/>
      <c r="C399" s="88"/>
      <c r="D399" s="40"/>
      <c r="E399" s="40"/>
      <c r="F399" s="40"/>
      <c r="G399" s="40"/>
      <c r="H399" s="40"/>
      <c r="L399" s="87"/>
      <c r="M399" s="87"/>
      <c r="N399" s="87"/>
    </row>
    <row r="400" spans="1:14" ht="13.5" customHeight="1" x14ac:dyDescent="0.2">
      <c r="A400" s="37"/>
      <c r="B400" s="37"/>
      <c r="C400" s="88"/>
      <c r="D400" s="40"/>
      <c r="E400" s="40"/>
      <c r="F400" s="40"/>
      <c r="G400" s="40"/>
      <c r="H400" s="40"/>
      <c r="L400" s="87"/>
      <c r="M400" s="87"/>
      <c r="N400" s="87"/>
    </row>
    <row r="401" spans="1:14" ht="13.5" customHeight="1" x14ac:dyDescent="0.2">
      <c r="A401" s="37"/>
      <c r="B401" s="37"/>
      <c r="C401" s="88"/>
      <c r="D401" s="40"/>
      <c r="E401" s="40"/>
      <c r="F401" s="40"/>
      <c r="G401" s="40"/>
      <c r="H401" s="40"/>
      <c r="L401" s="87"/>
      <c r="M401" s="87"/>
      <c r="N401" s="87"/>
    </row>
    <row r="402" spans="1:14" ht="13.5" customHeight="1" x14ac:dyDescent="0.2">
      <c r="A402" s="37"/>
      <c r="B402" s="37"/>
      <c r="C402" s="88"/>
      <c r="D402" s="40"/>
      <c r="E402" s="40"/>
      <c r="F402" s="40"/>
      <c r="G402" s="40"/>
      <c r="H402" s="40"/>
      <c r="L402" s="87"/>
      <c r="M402" s="87"/>
      <c r="N402" s="87"/>
    </row>
    <row r="403" spans="1:14" ht="13.5" customHeight="1" x14ac:dyDescent="0.2">
      <c r="A403" s="37"/>
      <c r="B403" s="37"/>
      <c r="C403" s="88"/>
      <c r="D403" s="40"/>
      <c r="E403" s="40"/>
      <c r="F403" s="40"/>
      <c r="G403" s="40"/>
      <c r="H403" s="40"/>
      <c r="L403" s="87"/>
      <c r="M403" s="87"/>
      <c r="N403" s="87"/>
    </row>
    <row r="404" spans="1:14" ht="13.5" customHeight="1" x14ac:dyDescent="0.2">
      <c r="A404" s="37"/>
      <c r="B404" s="37"/>
      <c r="C404" s="88"/>
      <c r="D404" s="40"/>
      <c r="E404" s="40"/>
      <c r="F404" s="40"/>
      <c r="G404" s="40"/>
      <c r="H404" s="40"/>
      <c r="L404" s="87"/>
      <c r="M404" s="87"/>
      <c r="N404" s="87"/>
    </row>
    <row r="405" spans="1:14" ht="13.5" customHeight="1" x14ac:dyDescent="0.2">
      <c r="A405" s="37"/>
      <c r="B405" s="37"/>
      <c r="C405" s="88"/>
      <c r="D405" s="40"/>
      <c r="E405" s="40"/>
      <c r="F405" s="40"/>
      <c r="G405" s="40"/>
      <c r="H405" s="40"/>
      <c r="L405" s="87"/>
      <c r="M405" s="87"/>
      <c r="N405" s="87"/>
    </row>
    <row r="406" spans="1:14" ht="13.5" customHeight="1" x14ac:dyDescent="0.2">
      <c r="A406" s="37"/>
      <c r="B406" s="37"/>
      <c r="C406" s="88"/>
      <c r="D406" s="40"/>
      <c r="E406" s="40"/>
      <c r="F406" s="40"/>
      <c r="G406" s="40"/>
      <c r="H406" s="40"/>
      <c r="L406" s="87"/>
      <c r="M406" s="87"/>
      <c r="N406" s="87"/>
    </row>
    <row r="407" spans="1:14" ht="13.5" customHeight="1" x14ac:dyDescent="0.2">
      <c r="A407" s="37"/>
      <c r="B407" s="37"/>
      <c r="C407" s="88"/>
      <c r="D407" s="40"/>
      <c r="E407" s="40"/>
      <c r="F407" s="40"/>
      <c r="G407" s="40"/>
      <c r="H407" s="40"/>
      <c r="L407" s="87"/>
      <c r="M407" s="87"/>
      <c r="N407" s="87"/>
    </row>
    <row r="408" spans="1:14" ht="13.5" customHeight="1" x14ac:dyDescent="0.2">
      <c r="A408" s="37"/>
      <c r="B408" s="37"/>
      <c r="C408" s="88"/>
      <c r="D408" s="40"/>
      <c r="E408" s="40"/>
      <c r="F408" s="40"/>
      <c r="G408" s="40"/>
      <c r="H408" s="40"/>
      <c r="L408" s="87"/>
      <c r="M408" s="87"/>
      <c r="N408" s="87"/>
    </row>
    <row r="409" spans="1:14" ht="13.5" customHeight="1" x14ac:dyDescent="0.2">
      <c r="A409" s="37"/>
      <c r="B409" s="37"/>
      <c r="C409" s="88"/>
      <c r="D409" s="40"/>
      <c r="E409" s="40"/>
      <c r="F409" s="40"/>
      <c r="G409" s="40"/>
      <c r="H409" s="40"/>
      <c r="L409" s="87"/>
      <c r="M409" s="87"/>
      <c r="N409" s="87"/>
    </row>
    <row r="410" spans="1:14" ht="13.5" customHeight="1" x14ac:dyDescent="0.2">
      <c r="A410" s="37"/>
      <c r="B410" s="37"/>
      <c r="C410" s="88"/>
      <c r="D410" s="40"/>
      <c r="E410" s="40"/>
      <c r="F410" s="40"/>
      <c r="G410" s="40"/>
      <c r="H410" s="40"/>
      <c r="L410" s="87"/>
      <c r="M410" s="87"/>
      <c r="N410" s="87"/>
    </row>
    <row r="411" spans="1:14" ht="13.5" customHeight="1" x14ac:dyDescent="0.2">
      <c r="A411" s="37"/>
      <c r="B411" s="37"/>
      <c r="C411" s="88"/>
      <c r="D411" s="40"/>
      <c r="E411" s="40"/>
      <c r="F411" s="40"/>
      <c r="G411" s="40"/>
      <c r="H411" s="40"/>
      <c r="L411" s="87"/>
      <c r="M411" s="87"/>
      <c r="N411" s="87"/>
    </row>
    <row r="412" spans="1:14" ht="13.5" customHeight="1" x14ac:dyDescent="0.2">
      <c r="A412" s="37"/>
      <c r="B412" s="37"/>
      <c r="C412" s="88"/>
      <c r="D412" s="40"/>
      <c r="E412" s="40"/>
      <c r="F412" s="40"/>
      <c r="G412" s="40"/>
      <c r="H412" s="40"/>
      <c r="L412" s="87"/>
      <c r="M412" s="87"/>
      <c r="N412" s="87"/>
    </row>
    <row r="413" spans="1:14" ht="13.5" customHeight="1" x14ac:dyDescent="0.2">
      <c r="A413" s="37"/>
      <c r="B413" s="37"/>
      <c r="C413" s="88"/>
      <c r="D413" s="40"/>
      <c r="E413" s="40"/>
      <c r="F413" s="40"/>
      <c r="G413" s="40"/>
      <c r="H413" s="40"/>
      <c r="L413" s="87"/>
      <c r="M413" s="87"/>
      <c r="N413" s="87"/>
    </row>
    <row r="414" spans="1:14" ht="13.5" customHeight="1" x14ac:dyDescent="0.2">
      <c r="A414" s="37"/>
      <c r="B414" s="37"/>
      <c r="C414" s="88"/>
      <c r="D414" s="40"/>
      <c r="E414" s="40"/>
      <c r="F414" s="40"/>
      <c r="G414" s="40"/>
      <c r="H414" s="40"/>
      <c r="L414" s="87"/>
      <c r="M414" s="87"/>
      <c r="N414" s="87"/>
    </row>
    <row r="415" spans="1:14" ht="13.5" customHeight="1" x14ac:dyDescent="0.2">
      <c r="A415" s="37"/>
      <c r="B415" s="37"/>
      <c r="C415" s="88"/>
      <c r="D415" s="40"/>
      <c r="E415" s="40"/>
      <c r="F415" s="40"/>
      <c r="G415" s="40"/>
      <c r="H415" s="40"/>
      <c r="L415" s="87"/>
      <c r="M415" s="87"/>
      <c r="N415" s="87"/>
    </row>
    <row r="416" spans="1:14" ht="13.5" customHeight="1" x14ac:dyDescent="0.2">
      <c r="A416" s="37"/>
      <c r="B416" s="37"/>
      <c r="C416" s="88"/>
      <c r="D416" s="40"/>
      <c r="E416" s="40"/>
      <c r="F416" s="40"/>
      <c r="G416" s="40"/>
      <c r="H416" s="40"/>
      <c r="L416" s="87"/>
      <c r="M416" s="87"/>
      <c r="N416" s="87"/>
    </row>
    <row r="417" spans="1:14" ht="13.5" customHeight="1" x14ac:dyDescent="0.2">
      <c r="A417" s="37"/>
      <c r="B417" s="37"/>
      <c r="C417" s="88"/>
      <c r="D417" s="40"/>
      <c r="E417" s="40"/>
      <c r="F417" s="40"/>
      <c r="G417" s="40"/>
      <c r="H417" s="40"/>
      <c r="L417" s="87"/>
      <c r="M417" s="87"/>
      <c r="N417" s="87"/>
    </row>
    <row r="418" spans="1:14" ht="13.5" customHeight="1" x14ac:dyDescent="0.2">
      <c r="A418" s="37"/>
      <c r="B418" s="37"/>
      <c r="C418" s="88"/>
      <c r="D418" s="40"/>
      <c r="E418" s="40"/>
      <c r="F418" s="40"/>
      <c r="G418" s="40"/>
      <c r="H418" s="40"/>
      <c r="L418" s="87"/>
      <c r="M418" s="87"/>
      <c r="N418" s="87"/>
    </row>
    <row r="419" spans="1:14" ht="13.5" customHeight="1" x14ac:dyDescent="0.2">
      <c r="A419" s="37"/>
      <c r="B419" s="37"/>
      <c r="C419" s="88"/>
      <c r="D419" s="40"/>
      <c r="E419" s="40"/>
      <c r="F419" s="40"/>
      <c r="G419" s="40"/>
      <c r="H419" s="40"/>
      <c r="L419" s="87"/>
      <c r="M419" s="87"/>
      <c r="N419" s="87"/>
    </row>
    <row r="420" spans="1:14" ht="13.5" customHeight="1" x14ac:dyDescent="0.2">
      <c r="A420" s="37"/>
      <c r="B420" s="37"/>
      <c r="C420" s="88"/>
      <c r="D420" s="40"/>
      <c r="E420" s="40"/>
      <c r="F420" s="40"/>
      <c r="G420" s="40"/>
      <c r="H420" s="40"/>
      <c r="L420" s="87"/>
      <c r="M420" s="87"/>
      <c r="N420" s="87"/>
    </row>
    <row r="421" spans="1:14" ht="13.5" customHeight="1" x14ac:dyDescent="0.2">
      <c r="A421" s="37"/>
      <c r="B421" s="37"/>
      <c r="C421" s="88"/>
      <c r="D421" s="40"/>
      <c r="E421" s="40"/>
      <c r="F421" s="40"/>
      <c r="G421" s="40"/>
      <c r="H421" s="40"/>
      <c r="L421" s="87"/>
      <c r="M421" s="87"/>
      <c r="N421" s="87"/>
    </row>
    <row r="422" spans="1:14" ht="13.5" customHeight="1" x14ac:dyDescent="0.2">
      <c r="A422" s="37"/>
      <c r="B422" s="37"/>
      <c r="C422" s="88"/>
      <c r="D422" s="40"/>
      <c r="E422" s="40"/>
      <c r="F422" s="40"/>
      <c r="G422" s="40"/>
      <c r="H422" s="40"/>
      <c r="L422" s="87"/>
      <c r="M422" s="87"/>
      <c r="N422" s="87"/>
    </row>
    <row r="423" spans="1:14" ht="13.5" customHeight="1" x14ac:dyDescent="0.2">
      <c r="A423" s="37"/>
      <c r="B423" s="37"/>
      <c r="C423" s="88"/>
      <c r="D423" s="40"/>
      <c r="E423" s="40"/>
      <c r="F423" s="40"/>
      <c r="G423" s="40"/>
      <c r="H423" s="40"/>
      <c r="L423" s="87"/>
      <c r="M423" s="87"/>
      <c r="N423" s="87"/>
    </row>
    <row r="424" spans="1:14" ht="13.5" customHeight="1" x14ac:dyDescent="0.2">
      <c r="A424" s="37"/>
      <c r="B424" s="37"/>
      <c r="C424" s="88"/>
      <c r="D424" s="40"/>
      <c r="E424" s="40"/>
      <c r="F424" s="40"/>
      <c r="G424" s="40"/>
      <c r="H424" s="40"/>
      <c r="L424" s="87"/>
      <c r="M424" s="87"/>
      <c r="N424" s="87"/>
    </row>
    <row r="425" spans="1:14" ht="13.5" customHeight="1" x14ac:dyDescent="0.2">
      <c r="A425" s="37"/>
      <c r="B425" s="37"/>
      <c r="C425" s="88"/>
      <c r="D425" s="40"/>
      <c r="E425" s="40"/>
      <c r="F425" s="40"/>
      <c r="G425" s="40"/>
      <c r="H425" s="40"/>
      <c r="L425" s="87"/>
      <c r="M425" s="87"/>
      <c r="N425" s="87"/>
    </row>
    <row r="426" spans="1:14" ht="13.5" customHeight="1" x14ac:dyDescent="0.2">
      <c r="A426" s="37"/>
      <c r="B426" s="37"/>
      <c r="C426" s="88"/>
      <c r="D426" s="40"/>
      <c r="E426" s="40"/>
      <c r="F426" s="40"/>
      <c r="G426" s="40"/>
      <c r="H426" s="40"/>
      <c r="L426" s="87"/>
      <c r="M426" s="87"/>
      <c r="N426" s="87"/>
    </row>
    <row r="427" spans="1:14" ht="13.5" customHeight="1" x14ac:dyDescent="0.2">
      <c r="A427" s="37"/>
      <c r="B427" s="37"/>
      <c r="C427" s="88"/>
      <c r="D427" s="40"/>
      <c r="E427" s="40"/>
      <c r="F427" s="40"/>
      <c r="G427" s="40"/>
      <c r="H427" s="40"/>
      <c r="L427" s="87"/>
      <c r="M427" s="87"/>
      <c r="N427" s="87"/>
    </row>
    <row r="428" spans="1:14" ht="13.5" customHeight="1" x14ac:dyDescent="0.2">
      <c r="A428" s="37"/>
      <c r="B428" s="37"/>
      <c r="C428" s="88"/>
      <c r="D428" s="40"/>
      <c r="E428" s="40"/>
      <c r="F428" s="40"/>
      <c r="G428" s="40"/>
      <c r="H428" s="40"/>
      <c r="L428" s="87"/>
      <c r="M428" s="87"/>
      <c r="N428" s="87"/>
    </row>
    <row r="429" spans="1:14" ht="13.5" customHeight="1" x14ac:dyDescent="0.2">
      <c r="A429" s="37"/>
      <c r="B429" s="37"/>
      <c r="C429" s="88"/>
      <c r="D429" s="40"/>
      <c r="E429" s="40"/>
      <c r="F429" s="40"/>
      <c r="G429" s="40"/>
      <c r="H429" s="40"/>
      <c r="L429" s="87"/>
      <c r="M429" s="87"/>
      <c r="N429" s="87"/>
    </row>
    <row r="430" spans="1:14" ht="13.5" customHeight="1" x14ac:dyDescent="0.2">
      <c r="A430" s="37"/>
      <c r="B430" s="37"/>
      <c r="C430" s="88"/>
      <c r="D430" s="40"/>
      <c r="E430" s="40"/>
      <c r="F430" s="40"/>
      <c r="G430" s="40"/>
      <c r="H430" s="40"/>
      <c r="L430" s="87"/>
      <c r="M430" s="87"/>
      <c r="N430" s="87"/>
    </row>
    <row r="431" spans="1:14" ht="13.5" customHeight="1" x14ac:dyDescent="0.2">
      <c r="A431" s="37"/>
      <c r="B431" s="37"/>
      <c r="C431" s="88"/>
      <c r="D431" s="40"/>
      <c r="E431" s="40"/>
      <c r="F431" s="40"/>
      <c r="G431" s="40"/>
      <c r="H431" s="40"/>
      <c r="L431" s="87"/>
      <c r="M431" s="87"/>
      <c r="N431" s="87"/>
    </row>
    <row r="432" spans="1:14" ht="13.5" customHeight="1" x14ac:dyDescent="0.2">
      <c r="A432" s="37"/>
      <c r="B432" s="37"/>
      <c r="C432" s="88"/>
      <c r="D432" s="40"/>
      <c r="E432" s="40"/>
      <c r="F432" s="40"/>
      <c r="G432" s="40"/>
      <c r="H432" s="40"/>
      <c r="L432" s="87"/>
      <c r="M432" s="87"/>
      <c r="N432" s="87"/>
    </row>
    <row r="433" spans="1:14" ht="13.5" customHeight="1" x14ac:dyDescent="0.2">
      <c r="A433" s="37"/>
      <c r="B433" s="37"/>
      <c r="C433" s="88"/>
      <c r="D433" s="40"/>
      <c r="E433" s="40"/>
      <c r="F433" s="40"/>
      <c r="G433" s="40"/>
      <c r="H433" s="40"/>
      <c r="L433" s="87"/>
      <c r="M433" s="87"/>
      <c r="N433" s="87"/>
    </row>
    <row r="434" spans="1:14" ht="13.5" customHeight="1" x14ac:dyDescent="0.2">
      <c r="A434" s="37"/>
      <c r="B434" s="37"/>
      <c r="C434" s="88"/>
      <c r="D434" s="40"/>
      <c r="E434" s="40"/>
      <c r="F434" s="40"/>
      <c r="G434" s="40"/>
      <c r="H434" s="40"/>
      <c r="L434" s="87"/>
      <c r="M434" s="87"/>
      <c r="N434" s="87"/>
    </row>
    <row r="435" spans="1:14" ht="13.5" customHeight="1" x14ac:dyDescent="0.2">
      <c r="A435" s="37"/>
      <c r="B435" s="37"/>
      <c r="C435" s="88"/>
      <c r="D435" s="40"/>
      <c r="E435" s="40"/>
      <c r="F435" s="40"/>
      <c r="G435" s="40"/>
      <c r="H435" s="40"/>
      <c r="L435" s="87"/>
      <c r="M435" s="87"/>
      <c r="N435" s="87"/>
    </row>
    <row r="436" spans="1:14" ht="13.5" customHeight="1" x14ac:dyDescent="0.2">
      <c r="A436" s="37"/>
      <c r="B436" s="37"/>
      <c r="C436" s="88"/>
      <c r="D436" s="40"/>
      <c r="E436" s="40"/>
      <c r="F436" s="40"/>
      <c r="G436" s="40"/>
      <c r="H436" s="40"/>
      <c r="L436" s="87"/>
      <c r="M436" s="87"/>
      <c r="N436" s="87"/>
    </row>
    <row r="437" spans="1:14" ht="13.5" customHeight="1" x14ac:dyDescent="0.2">
      <c r="A437" s="37"/>
      <c r="B437" s="37"/>
      <c r="C437" s="88"/>
      <c r="D437" s="40"/>
      <c r="E437" s="40"/>
      <c r="F437" s="40"/>
      <c r="G437" s="40"/>
      <c r="H437" s="40"/>
      <c r="L437" s="87"/>
      <c r="M437" s="87"/>
      <c r="N437" s="87"/>
    </row>
    <row r="438" spans="1:14" ht="13.5" customHeight="1" x14ac:dyDescent="0.2">
      <c r="A438" s="37"/>
      <c r="B438" s="37"/>
      <c r="C438" s="88"/>
      <c r="D438" s="40"/>
      <c r="E438" s="40"/>
      <c r="F438" s="40"/>
      <c r="G438" s="40"/>
      <c r="H438" s="40"/>
      <c r="L438" s="87"/>
      <c r="M438" s="87"/>
      <c r="N438" s="87"/>
    </row>
    <row r="439" spans="1:14" ht="13.5" customHeight="1" x14ac:dyDescent="0.2">
      <c r="A439" s="37"/>
      <c r="B439" s="37"/>
      <c r="C439" s="88"/>
      <c r="D439" s="40"/>
      <c r="E439" s="40"/>
      <c r="F439" s="40"/>
      <c r="G439" s="40"/>
      <c r="H439" s="40"/>
      <c r="L439" s="87"/>
      <c r="M439" s="87"/>
      <c r="N439" s="87"/>
    </row>
    <row r="440" spans="1:14" ht="13.5" customHeight="1" x14ac:dyDescent="0.2">
      <c r="A440" s="37"/>
      <c r="B440" s="37"/>
      <c r="C440" s="88"/>
      <c r="D440" s="40"/>
      <c r="E440" s="40"/>
      <c r="F440" s="40"/>
      <c r="G440" s="40"/>
      <c r="H440" s="40"/>
      <c r="L440" s="87"/>
      <c r="M440" s="87"/>
      <c r="N440" s="87"/>
    </row>
    <row r="441" spans="1:14" ht="13.5" customHeight="1" x14ac:dyDescent="0.2">
      <c r="A441" s="37"/>
      <c r="B441" s="37"/>
      <c r="C441" s="88"/>
      <c r="D441" s="40"/>
      <c r="E441" s="40"/>
      <c r="F441" s="40"/>
      <c r="G441" s="40"/>
      <c r="H441" s="40"/>
      <c r="L441" s="87"/>
      <c r="M441" s="87"/>
      <c r="N441" s="87"/>
    </row>
    <row r="442" spans="1:14" ht="13.5" customHeight="1" x14ac:dyDescent="0.2">
      <c r="A442" s="37"/>
      <c r="B442" s="37"/>
      <c r="C442" s="88"/>
      <c r="D442" s="40"/>
      <c r="E442" s="40"/>
      <c r="F442" s="40"/>
      <c r="G442" s="40"/>
      <c r="H442" s="40"/>
      <c r="L442" s="87"/>
      <c r="M442" s="87"/>
      <c r="N442" s="87"/>
    </row>
    <row r="443" spans="1:14" ht="13.5" customHeight="1" x14ac:dyDescent="0.2">
      <c r="A443" s="37"/>
      <c r="B443" s="37"/>
      <c r="C443" s="88"/>
      <c r="D443" s="40"/>
      <c r="E443" s="40"/>
      <c r="F443" s="40"/>
      <c r="G443" s="40"/>
      <c r="H443" s="40"/>
      <c r="L443" s="87"/>
      <c r="M443" s="87"/>
      <c r="N443" s="87"/>
    </row>
    <row r="444" spans="1:14" ht="13.5" customHeight="1" x14ac:dyDescent="0.2">
      <c r="A444" s="37"/>
      <c r="B444" s="37"/>
      <c r="C444" s="88"/>
      <c r="D444" s="40"/>
      <c r="E444" s="40"/>
      <c r="F444" s="40"/>
      <c r="G444" s="40"/>
      <c r="H444" s="40"/>
      <c r="L444" s="87"/>
      <c r="M444" s="87"/>
      <c r="N444" s="87"/>
    </row>
    <row r="445" spans="1:14" ht="13.5" customHeight="1" x14ac:dyDescent="0.2">
      <c r="A445" s="37"/>
      <c r="B445" s="37"/>
      <c r="C445" s="88"/>
      <c r="D445" s="40"/>
      <c r="E445" s="40"/>
      <c r="F445" s="40"/>
      <c r="G445" s="40"/>
      <c r="H445" s="40"/>
      <c r="L445" s="87"/>
      <c r="M445" s="87"/>
      <c r="N445" s="87"/>
    </row>
    <row r="446" spans="1:14" ht="13.5" customHeight="1" x14ac:dyDescent="0.2">
      <c r="A446" s="37"/>
      <c r="B446" s="37"/>
      <c r="C446" s="88"/>
      <c r="D446" s="40"/>
      <c r="E446" s="40"/>
      <c r="F446" s="40"/>
      <c r="G446" s="40"/>
      <c r="H446" s="40"/>
      <c r="L446" s="87"/>
      <c r="M446" s="87"/>
      <c r="N446" s="87"/>
    </row>
    <row r="447" spans="1:14" ht="13.5" customHeight="1" x14ac:dyDescent="0.2">
      <c r="A447" s="37"/>
      <c r="B447" s="37"/>
      <c r="C447" s="88"/>
      <c r="D447" s="40"/>
      <c r="E447" s="40"/>
      <c r="F447" s="40"/>
      <c r="G447" s="40"/>
      <c r="H447" s="40"/>
      <c r="L447" s="87"/>
      <c r="M447" s="87"/>
      <c r="N447" s="87"/>
    </row>
    <row r="448" spans="1:14" ht="13.5" customHeight="1" x14ac:dyDescent="0.2">
      <c r="A448" s="37"/>
      <c r="B448" s="37"/>
      <c r="C448" s="88"/>
      <c r="D448" s="40"/>
      <c r="E448" s="40"/>
      <c r="F448" s="40"/>
      <c r="G448" s="40"/>
      <c r="H448" s="40"/>
      <c r="L448" s="87"/>
      <c r="M448" s="87"/>
      <c r="N448" s="87"/>
    </row>
    <row r="449" spans="1:14" ht="13.5" customHeight="1" x14ac:dyDescent="0.2">
      <c r="A449" s="37"/>
      <c r="B449" s="37"/>
      <c r="C449" s="88"/>
      <c r="D449" s="40"/>
      <c r="E449" s="40"/>
      <c r="F449" s="40"/>
      <c r="G449" s="40"/>
      <c r="H449" s="40"/>
      <c r="L449" s="87"/>
      <c r="M449" s="87"/>
      <c r="N449" s="87"/>
    </row>
    <row r="450" spans="1:14" ht="13.5" customHeight="1" x14ac:dyDescent="0.2">
      <c r="A450" s="37"/>
      <c r="B450" s="37"/>
      <c r="C450" s="88"/>
      <c r="D450" s="40"/>
      <c r="E450" s="40"/>
      <c r="F450" s="40"/>
      <c r="G450" s="40"/>
      <c r="H450" s="40"/>
      <c r="L450" s="87"/>
      <c r="M450" s="87"/>
      <c r="N450" s="87"/>
    </row>
    <row r="451" spans="1:14" ht="13.5" customHeight="1" x14ac:dyDescent="0.2">
      <c r="A451" s="37"/>
      <c r="B451" s="37"/>
      <c r="C451" s="88"/>
      <c r="D451" s="40"/>
      <c r="E451" s="40"/>
      <c r="F451" s="40"/>
      <c r="G451" s="40"/>
      <c r="H451" s="40"/>
      <c r="L451" s="87"/>
      <c r="M451" s="87"/>
      <c r="N451" s="87"/>
    </row>
    <row r="452" spans="1:14" ht="13.5" customHeight="1" x14ac:dyDescent="0.2">
      <c r="A452" s="37"/>
      <c r="B452" s="37"/>
      <c r="C452" s="88"/>
      <c r="D452" s="40"/>
      <c r="E452" s="40"/>
      <c r="F452" s="40"/>
      <c r="G452" s="40"/>
      <c r="H452" s="40"/>
      <c r="L452" s="87"/>
      <c r="M452" s="87"/>
      <c r="N452" s="87"/>
    </row>
    <row r="453" spans="1:14" ht="13.5" customHeight="1" x14ac:dyDescent="0.2">
      <c r="A453" s="37"/>
      <c r="B453" s="37"/>
      <c r="C453" s="88"/>
      <c r="D453" s="40"/>
      <c r="E453" s="40"/>
      <c r="F453" s="40"/>
      <c r="G453" s="40"/>
      <c r="H453" s="40"/>
      <c r="L453" s="87"/>
      <c r="M453" s="87"/>
      <c r="N453" s="87"/>
    </row>
    <row r="454" spans="1:14" ht="13.5" customHeight="1" x14ac:dyDescent="0.2">
      <c r="A454" s="37"/>
      <c r="B454" s="37"/>
      <c r="C454" s="88"/>
      <c r="D454" s="40"/>
      <c r="E454" s="40"/>
      <c r="F454" s="40"/>
      <c r="G454" s="40"/>
      <c r="H454" s="40"/>
      <c r="L454" s="87"/>
      <c r="M454" s="87"/>
      <c r="N454" s="87"/>
    </row>
    <row r="455" spans="1:14" ht="13.5" customHeight="1" x14ac:dyDescent="0.2">
      <c r="A455" s="37"/>
      <c r="B455" s="37"/>
      <c r="C455" s="88"/>
      <c r="D455" s="40"/>
      <c r="E455" s="40"/>
      <c r="F455" s="40"/>
      <c r="G455" s="40"/>
      <c r="H455" s="40"/>
      <c r="L455" s="87"/>
      <c r="M455" s="87"/>
      <c r="N455" s="87"/>
    </row>
    <row r="456" spans="1:14" ht="13.5" customHeight="1" x14ac:dyDescent="0.2">
      <c r="A456" s="37"/>
      <c r="B456" s="37"/>
      <c r="C456" s="88"/>
      <c r="D456" s="40"/>
      <c r="E456" s="40"/>
      <c r="F456" s="40"/>
      <c r="G456" s="40"/>
      <c r="H456" s="40"/>
      <c r="L456" s="87"/>
      <c r="M456" s="87"/>
      <c r="N456" s="87"/>
    </row>
    <row r="457" spans="1:14" ht="13.5" customHeight="1" x14ac:dyDescent="0.2">
      <c r="A457" s="37"/>
      <c r="B457" s="37"/>
      <c r="C457" s="88"/>
      <c r="D457" s="40"/>
      <c r="E457" s="40"/>
      <c r="F457" s="40"/>
      <c r="G457" s="40"/>
      <c r="H457" s="40"/>
      <c r="L457" s="87"/>
      <c r="M457" s="87"/>
      <c r="N457" s="87"/>
    </row>
    <row r="458" spans="1:14" ht="13.5" customHeight="1" x14ac:dyDescent="0.2">
      <c r="A458" s="37"/>
      <c r="B458" s="37"/>
      <c r="C458" s="88"/>
      <c r="D458" s="40"/>
      <c r="E458" s="40"/>
      <c r="F458" s="40"/>
      <c r="G458" s="40"/>
      <c r="H458" s="40"/>
      <c r="L458" s="87"/>
      <c r="M458" s="87"/>
      <c r="N458" s="87"/>
    </row>
    <row r="459" spans="1:14" ht="13.5" customHeight="1" x14ac:dyDescent="0.2">
      <c r="A459" s="37"/>
      <c r="B459" s="37"/>
      <c r="C459" s="88"/>
      <c r="D459" s="40"/>
      <c r="E459" s="40"/>
      <c r="F459" s="40"/>
      <c r="G459" s="40"/>
      <c r="H459" s="40"/>
      <c r="L459" s="87"/>
      <c r="M459" s="87"/>
      <c r="N459" s="87"/>
    </row>
    <row r="460" spans="1:14" ht="13.5" customHeight="1" x14ac:dyDescent="0.2">
      <c r="A460" s="37"/>
      <c r="B460" s="37"/>
      <c r="C460" s="88"/>
      <c r="D460" s="40"/>
      <c r="E460" s="40"/>
      <c r="F460" s="40"/>
      <c r="G460" s="40"/>
      <c r="H460" s="40"/>
      <c r="L460" s="87"/>
      <c r="M460" s="87"/>
      <c r="N460" s="87"/>
    </row>
    <row r="461" spans="1:14" ht="13.5" customHeight="1" x14ac:dyDescent="0.2">
      <c r="A461" s="37"/>
      <c r="B461" s="37"/>
      <c r="C461" s="88"/>
      <c r="D461" s="40"/>
      <c r="E461" s="40"/>
      <c r="F461" s="40"/>
      <c r="G461" s="40"/>
      <c r="H461" s="40"/>
      <c r="L461" s="87"/>
      <c r="M461" s="87"/>
      <c r="N461" s="87"/>
    </row>
    <row r="462" spans="1:14" ht="13.5" customHeight="1" x14ac:dyDescent="0.2">
      <c r="A462" s="37"/>
      <c r="B462" s="37"/>
      <c r="C462" s="88"/>
      <c r="D462" s="40"/>
      <c r="E462" s="40"/>
      <c r="F462" s="40"/>
      <c r="G462" s="40"/>
      <c r="H462" s="40"/>
      <c r="L462" s="87"/>
      <c r="M462" s="87"/>
      <c r="N462" s="87"/>
    </row>
    <row r="463" spans="1:14" ht="13.5" customHeight="1" x14ac:dyDescent="0.2">
      <c r="A463" s="37"/>
      <c r="B463" s="37"/>
      <c r="C463" s="88"/>
      <c r="D463" s="40"/>
      <c r="E463" s="40"/>
      <c r="F463" s="40"/>
      <c r="G463" s="40"/>
      <c r="H463" s="40"/>
      <c r="L463" s="87"/>
      <c r="M463" s="87"/>
      <c r="N463" s="87"/>
    </row>
    <row r="464" spans="1:14" ht="13.5" customHeight="1" x14ac:dyDescent="0.2">
      <c r="A464" s="37"/>
      <c r="B464" s="37"/>
      <c r="C464" s="88"/>
      <c r="D464" s="40"/>
      <c r="E464" s="40"/>
      <c r="F464" s="40"/>
      <c r="G464" s="40"/>
      <c r="H464" s="40"/>
      <c r="L464" s="87"/>
      <c r="M464" s="87"/>
      <c r="N464" s="87"/>
    </row>
    <row r="465" spans="1:14" ht="13.5" customHeight="1" x14ac:dyDescent="0.2">
      <c r="A465" s="37"/>
      <c r="B465" s="37"/>
      <c r="C465" s="88"/>
      <c r="D465" s="40"/>
      <c r="E465" s="40"/>
      <c r="F465" s="40"/>
      <c r="G465" s="40"/>
      <c r="H465" s="40"/>
      <c r="L465" s="87"/>
      <c r="M465" s="87"/>
      <c r="N465" s="87"/>
    </row>
    <row r="466" spans="1:14" ht="13.5" customHeight="1" x14ac:dyDescent="0.2">
      <c r="A466" s="37"/>
      <c r="B466" s="37"/>
      <c r="C466" s="88"/>
      <c r="D466" s="40"/>
      <c r="E466" s="40"/>
      <c r="F466" s="40"/>
      <c r="G466" s="40"/>
      <c r="H466" s="40"/>
      <c r="L466" s="87"/>
      <c r="M466" s="87"/>
      <c r="N466" s="87"/>
    </row>
    <row r="467" spans="1:14" ht="13.5" customHeight="1" x14ac:dyDescent="0.2">
      <c r="A467" s="37"/>
      <c r="B467" s="37"/>
      <c r="C467" s="88"/>
      <c r="D467" s="40"/>
      <c r="E467" s="40"/>
      <c r="F467" s="40"/>
      <c r="G467" s="40"/>
      <c r="H467" s="40"/>
      <c r="L467" s="87"/>
      <c r="M467" s="87"/>
      <c r="N467" s="87"/>
    </row>
    <row r="468" spans="1:14" ht="13.5" customHeight="1" x14ac:dyDescent="0.2">
      <c r="A468" s="37"/>
      <c r="B468" s="37"/>
      <c r="C468" s="88"/>
      <c r="D468" s="40"/>
      <c r="E468" s="40"/>
      <c r="F468" s="40"/>
      <c r="G468" s="40"/>
      <c r="H468" s="40"/>
      <c r="L468" s="87"/>
      <c r="M468" s="87"/>
      <c r="N468" s="87"/>
    </row>
    <row r="469" spans="1:14" ht="13.5" customHeight="1" x14ac:dyDescent="0.2">
      <c r="A469" s="37"/>
      <c r="B469" s="37"/>
      <c r="C469" s="88"/>
      <c r="D469" s="40"/>
      <c r="E469" s="40"/>
      <c r="F469" s="40"/>
      <c r="G469" s="40"/>
      <c r="H469" s="40"/>
      <c r="L469" s="87"/>
      <c r="M469" s="87"/>
      <c r="N469" s="87"/>
    </row>
    <row r="470" spans="1:14" ht="13.5" customHeight="1" x14ac:dyDescent="0.2">
      <c r="A470" s="37"/>
      <c r="B470" s="37"/>
      <c r="C470" s="88"/>
      <c r="D470" s="40"/>
      <c r="E470" s="40"/>
      <c r="F470" s="40"/>
      <c r="G470" s="40"/>
      <c r="H470" s="40"/>
      <c r="L470" s="87"/>
      <c r="M470" s="87"/>
      <c r="N470" s="87"/>
    </row>
    <row r="471" spans="1:14" ht="13.5" customHeight="1" x14ac:dyDescent="0.2">
      <c r="A471" s="37"/>
      <c r="B471" s="37"/>
      <c r="C471" s="88"/>
      <c r="D471" s="40"/>
      <c r="E471" s="40"/>
      <c r="F471" s="40"/>
      <c r="G471" s="40"/>
      <c r="H471" s="40"/>
      <c r="L471" s="87"/>
      <c r="M471" s="87"/>
      <c r="N471" s="87"/>
    </row>
    <row r="472" spans="1:14" ht="13.5" customHeight="1" x14ac:dyDescent="0.2">
      <c r="A472" s="37"/>
      <c r="B472" s="37"/>
      <c r="C472" s="88"/>
      <c r="D472" s="40"/>
      <c r="E472" s="40"/>
      <c r="F472" s="40"/>
      <c r="G472" s="40"/>
      <c r="H472" s="40"/>
      <c r="L472" s="87"/>
      <c r="M472" s="87"/>
      <c r="N472" s="87"/>
    </row>
    <row r="473" spans="1:14" ht="13.5" customHeight="1" x14ac:dyDescent="0.2">
      <c r="A473" s="37"/>
      <c r="B473" s="37"/>
      <c r="C473" s="88"/>
      <c r="D473" s="40"/>
      <c r="E473" s="40"/>
      <c r="F473" s="40"/>
      <c r="G473" s="40"/>
      <c r="H473" s="40"/>
      <c r="L473" s="87"/>
      <c r="M473" s="87"/>
      <c r="N473" s="87"/>
    </row>
    <row r="474" spans="1:14" ht="13.5" customHeight="1" x14ac:dyDescent="0.2">
      <c r="A474" s="37"/>
      <c r="B474" s="37"/>
      <c r="C474" s="88"/>
      <c r="D474" s="40"/>
      <c r="E474" s="40"/>
      <c r="F474" s="40"/>
      <c r="G474" s="40"/>
      <c r="H474" s="40"/>
      <c r="L474" s="87"/>
      <c r="M474" s="87"/>
      <c r="N474" s="87"/>
    </row>
    <row r="475" spans="1:14" ht="13.5" customHeight="1" x14ac:dyDescent="0.2">
      <c r="A475" s="37"/>
      <c r="B475" s="37"/>
      <c r="C475" s="88"/>
      <c r="D475" s="40"/>
      <c r="E475" s="40"/>
      <c r="F475" s="40"/>
      <c r="G475" s="40"/>
      <c r="H475" s="40"/>
      <c r="L475" s="87"/>
      <c r="M475" s="87"/>
      <c r="N475" s="87"/>
    </row>
    <row r="476" spans="1:14" ht="13.5" customHeight="1" x14ac:dyDescent="0.2">
      <c r="A476" s="37"/>
      <c r="B476" s="37"/>
      <c r="C476" s="88"/>
      <c r="D476" s="40"/>
      <c r="E476" s="40"/>
      <c r="F476" s="40"/>
      <c r="G476" s="40"/>
      <c r="H476" s="40"/>
      <c r="L476" s="87"/>
      <c r="M476" s="87"/>
      <c r="N476" s="87"/>
    </row>
    <row r="477" spans="1:14" ht="13.5" customHeight="1" x14ac:dyDescent="0.2">
      <c r="A477" s="37"/>
      <c r="B477" s="37"/>
      <c r="C477" s="88"/>
      <c r="D477" s="40"/>
      <c r="E477" s="40"/>
      <c r="F477" s="40"/>
      <c r="G477" s="40"/>
      <c r="H477" s="40"/>
      <c r="L477" s="87"/>
      <c r="M477" s="87"/>
      <c r="N477" s="87"/>
    </row>
    <row r="478" spans="1:14" ht="13.5" customHeight="1" x14ac:dyDescent="0.2">
      <c r="A478" s="37"/>
      <c r="B478" s="37"/>
      <c r="C478" s="88"/>
      <c r="D478" s="40"/>
      <c r="E478" s="40"/>
      <c r="F478" s="40"/>
      <c r="G478" s="40"/>
      <c r="H478" s="40"/>
      <c r="L478" s="87"/>
      <c r="M478" s="87"/>
      <c r="N478" s="87"/>
    </row>
    <row r="479" spans="1:14" ht="13.5" customHeight="1" x14ac:dyDescent="0.2">
      <c r="A479" s="37"/>
      <c r="B479" s="37"/>
      <c r="C479" s="88"/>
      <c r="D479" s="40"/>
      <c r="E479" s="40"/>
      <c r="F479" s="40"/>
      <c r="G479" s="40"/>
      <c r="H479" s="40"/>
      <c r="L479" s="87"/>
      <c r="M479" s="87"/>
      <c r="N479" s="87"/>
    </row>
    <row r="480" spans="1:14" ht="13.5" customHeight="1" x14ac:dyDescent="0.2">
      <c r="A480" s="37"/>
      <c r="B480" s="37"/>
      <c r="C480" s="88"/>
      <c r="D480" s="40"/>
      <c r="E480" s="40"/>
      <c r="F480" s="40"/>
      <c r="G480" s="40"/>
      <c r="H480" s="40"/>
      <c r="L480" s="87"/>
      <c r="M480" s="87"/>
      <c r="N480" s="87"/>
    </row>
    <row r="481" spans="1:14" ht="13.5" customHeight="1" x14ac:dyDescent="0.2">
      <c r="A481" s="37"/>
      <c r="B481" s="37"/>
      <c r="C481" s="88"/>
      <c r="D481" s="40"/>
      <c r="E481" s="40"/>
      <c r="F481" s="40"/>
      <c r="G481" s="40"/>
      <c r="H481" s="40"/>
      <c r="L481" s="87"/>
      <c r="M481" s="87"/>
      <c r="N481" s="87"/>
    </row>
    <row r="482" spans="1:14" ht="13.5" customHeight="1" x14ac:dyDescent="0.2">
      <c r="A482" s="37"/>
      <c r="B482" s="37"/>
      <c r="C482" s="88"/>
      <c r="D482" s="40"/>
      <c r="E482" s="40"/>
      <c r="F482" s="40"/>
      <c r="G482" s="40"/>
      <c r="H482" s="40"/>
      <c r="L482" s="87"/>
      <c r="M482" s="87"/>
      <c r="N482" s="87"/>
    </row>
    <row r="483" spans="1:14" ht="13.5" customHeight="1" x14ac:dyDescent="0.2">
      <c r="A483" s="37"/>
      <c r="B483" s="37"/>
      <c r="C483" s="88"/>
      <c r="D483" s="40"/>
      <c r="E483" s="40"/>
      <c r="F483" s="40"/>
      <c r="G483" s="40"/>
      <c r="H483" s="40"/>
      <c r="L483" s="87"/>
      <c r="M483" s="87"/>
      <c r="N483" s="87"/>
    </row>
    <row r="484" spans="1:14" ht="13.5" customHeight="1" x14ac:dyDescent="0.2">
      <c r="A484" s="37"/>
      <c r="B484" s="37"/>
      <c r="C484" s="88"/>
      <c r="D484" s="40"/>
      <c r="E484" s="40"/>
      <c r="F484" s="40"/>
      <c r="G484" s="40"/>
      <c r="H484" s="40"/>
      <c r="L484" s="87"/>
      <c r="M484" s="87"/>
      <c r="N484" s="87"/>
    </row>
    <row r="485" spans="1:14" ht="13.5" customHeight="1" x14ac:dyDescent="0.2">
      <c r="A485" s="37"/>
      <c r="B485" s="37"/>
      <c r="C485" s="88"/>
      <c r="D485" s="40"/>
      <c r="E485" s="40"/>
      <c r="F485" s="40"/>
      <c r="G485" s="40"/>
      <c r="H485" s="40"/>
      <c r="L485" s="87"/>
      <c r="M485" s="87"/>
      <c r="N485" s="87"/>
    </row>
    <row r="486" spans="1:14" ht="13.5" customHeight="1" x14ac:dyDescent="0.2">
      <c r="A486" s="37"/>
      <c r="B486" s="37"/>
      <c r="C486" s="88"/>
      <c r="D486" s="40"/>
      <c r="E486" s="40"/>
      <c r="F486" s="40"/>
      <c r="G486" s="40"/>
      <c r="H486" s="40"/>
      <c r="L486" s="87"/>
      <c r="M486" s="87"/>
      <c r="N486" s="87"/>
    </row>
    <row r="487" spans="1:14" ht="13.5" customHeight="1" x14ac:dyDescent="0.2">
      <c r="A487" s="37"/>
      <c r="B487" s="37"/>
      <c r="C487" s="88"/>
      <c r="D487" s="40"/>
      <c r="E487" s="40"/>
      <c r="F487" s="40"/>
      <c r="G487" s="40"/>
      <c r="H487" s="40"/>
      <c r="L487" s="87"/>
      <c r="M487" s="87"/>
      <c r="N487" s="87"/>
    </row>
    <row r="488" spans="1:14" ht="13.5" customHeight="1" x14ac:dyDescent="0.2">
      <c r="A488" s="37"/>
      <c r="B488" s="37"/>
      <c r="C488" s="88"/>
      <c r="D488" s="40"/>
      <c r="E488" s="40"/>
      <c r="F488" s="40"/>
      <c r="G488" s="40"/>
      <c r="H488" s="40"/>
      <c r="L488" s="87"/>
      <c r="M488" s="87"/>
      <c r="N488" s="87"/>
    </row>
    <row r="489" spans="1:14" ht="13.5" customHeight="1" x14ac:dyDescent="0.2">
      <c r="A489" s="37"/>
      <c r="B489" s="37"/>
      <c r="C489" s="88"/>
      <c r="D489" s="40"/>
      <c r="E489" s="40"/>
      <c r="F489" s="40"/>
      <c r="G489" s="40"/>
      <c r="H489" s="40"/>
      <c r="L489" s="87"/>
      <c r="M489" s="87"/>
      <c r="N489" s="87"/>
    </row>
    <row r="490" spans="1:14" ht="13.5" customHeight="1" x14ac:dyDescent="0.2">
      <c r="A490" s="37"/>
      <c r="B490" s="37"/>
      <c r="C490" s="88"/>
      <c r="D490" s="40"/>
      <c r="E490" s="40"/>
      <c r="F490" s="40"/>
      <c r="G490" s="40"/>
      <c r="H490" s="40"/>
      <c r="L490" s="87"/>
      <c r="M490" s="87"/>
      <c r="N490" s="87"/>
    </row>
    <row r="491" spans="1:14" ht="13.5" customHeight="1" x14ac:dyDescent="0.2">
      <c r="A491" s="37"/>
      <c r="B491" s="37"/>
      <c r="C491" s="88"/>
      <c r="D491" s="40"/>
      <c r="E491" s="40"/>
      <c r="F491" s="40"/>
      <c r="G491" s="40"/>
      <c r="H491" s="40"/>
      <c r="L491" s="87"/>
      <c r="M491" s="87"/>
      <c r="N491" s="87"/>
    </row>
    <row r="492" spans="1:14" ht="13.5" customHeight="1" x14ac:dyDescent="0.2">
      <c r="A492" s="37"/>
      <c r="B492" s="37"/>
      <c r="C492" s="88"/>
      <c r="D492" s="40"/>
      <c r="E492" s="40"/>
      <c r="F492" s="40"/>
      <c r="G492" s="40"/>
      <c r="H492" s="40"/>
      <c r="L492" s="87"/>
      <c r="M492" s="87"/>
      <c r="N492" s="87"/>
    </row>
    <row r="493" spans="1:14" ht="13.5" customHeight="1" x14ac:dyDescent="0.2">
      <c r="A493" s="37"/>
      <c r="B493" s="37"/>
      <c r="C493" s="88"/>
      <c r="D493" s="40"/>
      <c r="E493" s="40"/>
      <c r="F493" s="40"/>
      <c r="G493" s="40"/>
      <c r="H493" s="40"/>
      <c r="L493" s="87"/>
      <c r="M493" s="87"/>
      <c r="N493" s="87"/>
    </row>
    <row r="494" spans="1:14" ht="13.5" customHeight="1" x14ac:dyDescent="0.2">
      <c r="A494" s="37"/>
      <c r="B494" s="37"/>
      <c r="C494" s="88"/>
      <c r="D494" s="40"/>
      <c r="E494" s="40"/>
      <c r="F494" s="40"/>
      <c r="G494" s="40"/>
      <c r="H494" s="40"/>
      <c r="L494" s="87"/>
      <c r="M494" s="87"/>
      <c r="N494" s="87"/>
    </row>
    <row r="495" spans="1:14" ht="13.5" customHeight="1" x14ac:dyDescent="0.2">
      <c r="A495" s="37"/>
      <c r="B495" s="37"/>
      <c r="C495" s="88"/>
      <c r="D495" s="40"/>
      <c r="E495" s="40"/>
      <c r="F495" s="40"/>
      <c r="G495" s="40"/>
      <c r="H495" s="40"/>
      <c r="L495" s="87"/>
      <c r="M495" s="87"/>
      <c r="N495" s="87"/>
    </row>
    <row r="496" spans="1:14" ht="13.5" customHeight="1" x14ac:dyDescent="0.2">
      <c r="A496" s="37"/>
      <c r="B496" s="37"/>
      <c r="C496" s="88"/>
      <c r="D496" s="40"/>
      <c r="E496" s="40"/>
      <c r="F496" s="40"/>
      <c r="G496" s="40"/>
      <c r="H496" s="40"/>
      <c r="L496" s="87"/>
      <c r="M496" s="87"/>
      <c r="N496" s="87"/>
    </row>
    <row r="497" spans="1:14" ht="13.5" customHeight="1" x14ac:dyDescent="0.2">
      <c r="A497" s="37"/>
      <c r="B497" s="37"/>
      <c r="C497" s="88"/>
      <c r="D497" s="40"/>
      <c r="E497" s="40"/>
      <c r="F497" s="40"/>
      <c r="G497" s="40"/>
      <c r="H497" s="40"/>
      <c r="L497" s="87"/>
      <c r="M497" s="87"/>
      <c r="N497" s="87"/>
    </row>
    <row r="498" spans="1:14" ht="13.5" customHeight="1" x14ac:dyDescent="0.2">
      <c r="A498" s="37"/>
      <c r="B498" s="37"/>
      <c r="C498" s="88"/>
      <c r="D498" s="40"/>
      <c r="E498" s="40"/>
      <c r="F498" s="40"/>
      <c r="G498" s="40"/>
      <c r="H498" s="40"/>
      <c r="L498" s="87"/>
      <c r="M498" s="87"/>
      <c r="N498" s="87"/>
    </row>
    <row r="499" spans="1:14" ht="13.5" customHeight="1" x14ac:dyDescent="0.2">
      <c r="A499" s="37"/>
      <c r="B499" s="37"/>
      <c r="C499" s="88"/>
      <c r="D499" s="40"/>
      <c r="E499" s="40"/>
      <c r="F499" s="40"/>
      <c r="G499" s="40"/>
      <c r="H499" s="40"/>
      <c r="L499" s="87"/>
      <c r="M499" s="87"/>
      <c r="N499" s="87"/>
    </row>
    <row r="500" spans="1:14" ht="13.5" customHeight="1" x14ac:dyDescent="0.2">
      <c r="A500" s="37"/>
      <c r="B500" s="37"/>
      <c r="C500" s="88"/>
      <c r="D500" s="40"/>
      <c r="E500" s="40"/>
      <c r="F500" s="40"/>
      <c r="G500" s="40"/>
      <c r="H500" s="40"/>
      <c r="L500" s="87"/>
      <c r="M500" s="87"/>
      <c r="N500" s="87"/>
    </row>
    <row r="501" spans="1:14" ht="13.5" customHeight="1" x14ac:dyDescent="0.2">
      <c r="A501" s="37"/>
      <c r="B501" s="37"/>
      <c r="C501" s="88"/>
      <c r="D501" s="40"/>
      <c r="E501" s="40"/>
      <c r="F501" s="40"/>
      <c r="G501" s="40"/>
      <c r="H501" s="40"/>
      <c r="L501" s="87"/>
      <c r="M501" s="87"/>
      <c r="N501" s="87"/>
    </row>
    <row r="502" spans="1:14" ht="13.5" customHeight="1" x14ac:dyDescent="0.2">
      <c r="A502" s="37"/>
      <c r="B502" s="37"/>
      <c r="C502" s="88"/>
      <c r="D502" s="40"/>
      <c r="E502" s="40"/>
      <c r="F502" s="40"/>
      <c r="G502" s="40"/>
      <c r="H502" s="40"/>
      <c r="L502" s="87"/>
      <c r="M502" s="87"/>
      <c r="N502" s="87"/>
    </row>
    <row r="503" spans="1:14" ht="13.5" customHeight="1" x14ac:dyDescent="0.2">
      <c r="A503" s="37"/>
      <c r="B503" s="37"/>
      <c r="C503" s="88"/>
      <c r="D503" s="40"/>
      <c r="E503" s="40"/>
      <c r="F503" s="40"/>
      <c r="G503" s="40"/>
      <c r="H503" s="40"/>
      <c r="L503" s="87"/>
      <c r="M503" s="87"/>
      <c r="N503" s="87"/>
    </row>
    <row r="504" spans="1:14" ht="13.5" customHeight="1" x14ac:dyDescent="0.2">
      <c r="A504" s="37"/>
      <c r="B504" s="37"/>
      <c r="C504" s="88"/>
      <c r="D504" s="40"/>
      <c r="E504" s="40"/>
      <c r="F504" s="40"/>
      <c r="G504" s="40"/>
      <c r="H504" s="40"/>
      <c r="L504" s="87"/>
      <c r="M504" s="87"/>
      <c r="N504" s="87"/>
    </row>
    <row r="505" spans="1:14" ht="13.5" customHeight="1" x14ac:dyDescent="0.2">
      <c r="A505" s="37"/>
      <c r="B505" s="37"/>
      <c r="C505" s="88"/>
      <c r="D505" s="40"/>
      <c r="E505" s="40"/>
      <c r="F505" s="40"/>
      <c r="G505" s="40"/>
      <c r="H505" s="40"/>
      <c r="L505" s="87"/>
      <c r="M505" s="87"/>
      <c r="N505" s="87"/>
    </row>
    <row r="506" spans="1:14" ht="13.5" customHeight="1" x14ac:dyDescent="0.2">
      <c r="A506" s="37"/>
      <c r="B506" s="37"/>
      <c r="C506" s="88"/>
      <c r="D506" s="40"/>
      <c r="E506" s="40"/>
      <c r="F506" s="40"/>
      <c r="G506" s="40"/>
      <c r="H506" s="40"/>
      <c r="L506" s="87"/>
      <c r="M506" s="87"/>
      <c r="N506" s="87"/>
    </row>
    <row r="507" spans="1:14" ht="13.5" customHeight="1" x14ac:dyDescent="0.2">
      <c r="A507" s="37"/>
      <c r="B507" s="37"/>
      <c r="C507" s="88"/>
      <c r="D507" s="40"/>
      <c r="E507" s="40"/>
      <c r="F507" s="40"/>
      <c r="G507" s="40"/>
      <c r="H507" s="40"/>
      <c r="L507" s="87"/>
      <c r="M507" s="87"/>
      <c r="N507" s="87"/>
    </row>
    <row r="508" spans="1:14" ht="13.5" customHeight="1" x14ac:dyDescent="0.2">
      <c r="A508" s="37"/>
      <c r="B508" s="37"/>
      <c r="C508" s="88"/>
      <c r="D508" s="40"/>
      <c r="E508" s="40"/>
      <c r="F508" s="40"/>
      <c r="G508" s="40"/>
      <c r="H508" s="40"/>
      <c r="L508" s="87"/>
      <c r="M508" s="87"/>
      <c r="N508" s="87"/>
    </row>
    <row r="509" spans="1:14" ht="13.5" customHeight="1" x14ac:dyDescent="0.2">
      <c r="A509" s="37"/>
      <c r="B509" s="37"/>
      <c r="C509" s="88"/>
      <c r="D509" s="40"/>
      <c r="E509" s="40"/>
      <c r="F509" s="40"/>
      <c r="G509" s="40"/>
      <c r="H509" s="40"/>
      <c r="L509" s="87"/>
      <c r="M509" s="87"/>
      <c r="N509" s="87"/>
    </row>
    <row r="510" spans="1:14" ht="13.5" customHeight="1" x14ac:dyDescent="0.2">
      <c r="A510" s="37"/>
      <c r="B510" s="37"/>
      <c r="C510" s="88"/>
      <c r="D510" s="40"/>
      <c r="E510" s="40"/>
      <c r="F510" s="40"/>
      <c r="G510" s="40"/>
      <c r="H510" s="40"/>
      <c r="L510" s="87"/>
      <c r="M510" s="87"/>
      <c r="N510" s="87"/>
    </row>
    <row r="511" spans="1:14" ht="13.5" customHeight="1" x14ac:dyDescent="0.2">
      <c r="A511" s="37"/>
      <c r="B511" s="37"/>
      <c r="C511" s="88"/>
      <c r="D511" s="40"/>
      <c r="E511" s="40"/>
      <c r="F511" s="40"/>
      <c r="G511" s="40"/>
      <c r="H511" s="40"/>
      <c r="L511" s="87"/>
      <c r="M511" s="87"/>
      <c r="N511" s="87"/>
    </row>
    <row r="512" spans="1:14" ht="13.5" customHeight="1" x14ac:dyDescent="0.2">
      <c r="A512" s="37"/>
      <c r="B512" s="37"/>
      <c r="C512" s="88"/>
      <c r="D512" s="40"/>
      <c r="E512" s="40"/>
      <c r="F512" s="40"/>
      <c r="G512" s="40"/>
      <c r="H512" s="40"/>
      <c r="L512" s="87"/>
      <c r="M512" s="87"/>
      <c r="N512" s="87"/>
    </row>
    <row r="513" spans="1:14" ht="13.5" customHeight="1" x14ac:dyDescent="0.2">
      <c r="A513" s="37"/>
      <c r="B513" s="37"/>
      <c r="C513" s="88"/>
      <c r="D513" s="40"/>
      <c r="E513" s="40"/>
      <c r="F513" s="40"/>
      <c r="G513" s="40"/>
      <c r="H513" s="40"/>
      <c r="L513" s="87"/>
      <c r="M513" s="87"/>
      <c r="N513" s="87"/>
    </row>
    <row r="514" spans="1:14" ht="13.5" customHeight="1" x14ac:dyDescent="0.2">
      <c r="A514" s="37"/>
      <c r="B514" s="37"/>
      <c r="C514" s="88"/>
      <c r="D514" s="40"/>
      <c r="E514" s="40"/>
      <c r="F514" s="40"/>
      <c r="G514" s="40"/>
      <c r="H514" s="40"/>
      <c r="L514" s="87"/>
      <c r="M514" s="87"/>
      <c r="N514" s="87"/>
    </row>
    <row r="515" spans="1:14" ht="13.5" customHeight="1" x14ac:dyDescent="0.2">
      <c r="A515" s="37"/>
      <c r="B515" s="37"/>
      <c r="C515" s="88"/>
      <c r="D515" s="40"/>
      <c r="E515" s="40"/>
      <c r="F515" s="40"/>
      <c r="G515" s="40"/>
      <c r="H515" s="40"/>
      <c r="L515" s="87"/>
      <c r="M515" s="87"/>
      <c r="N515" s="87"/>
    </row>
    <row r="516" spans="1:14" ht="13.5" customHeight="1" x14ac:dyDescent="0.2">
      <c r="A516" s="37"/>
      <c r="B516" s="37"/>
      <c r="C516" s="88"/>
      <c r="D516" s="40"/>
      <c r="E516" s="40"/>
      <c r="F516" s="40"/>
      <c r="G516" s="40"/>
      <c r="H516" s="40"/>
      <c r="L516" s="87"/>
      <c r="M516" s="87"/>
      <c r="N516" s="87"/>
    </row>
    <row r="517" spans="1:14" ht="13.5" customHeight="1" x14ac:dyDescent="0.2">
      <c r="A517" s="37"/>
      <c r="B517" s="37"/>
      <c r="C517" s="88"/>
      <c r="D517" s="40"/>
      <c r="E517" s="40"/>
      <c r="F517" s="40"/>
      <c r="G517" s="40"/>
      <c r="H517" s="40"/>
      <c r="L517" s="87"/>
      <c r="M517" s="87"/>
      <c r="N517" s="87"/>
    </row>
    <row r="518" spans="1:14" ht="13.5" customHeight="1" x14ac:dyDescent="0.2">
      <c r="A518" s="37"/>
      <c r="B518" s="37"/>
      <c r="C518" s="88"/>
      <c r="D518" s="40"/>
      <c r="E518" s="40"/>
      <c r="F518" s="40"/>
      <c r="G518" s="40"/>
      <c r="H518" s="40"/>
      <c r="L518" s="87"/>
      <c r="M518" s="87"/>
      <c r="N518" s="87"/>
    </row>
    <row r="519" spans="1:14" ht="13.5" customHeight="1" x14ac:dyDescent="0.2">
      <c r="A519" s="37"/>
      <c r="B519" s="37"/>
      <c r="C519" s="88"/>
      <c r="D519" s="40"/>
      <c r="E519" s="40"/>
      <c r="F519" s="40"/>
      <c r="G519" s="40"/>
      <c r="H519" s="40"/>
      <c r="L519" s="87"/>
      <c r="M519" s="87"/>
      <c r="N519" s="87"/>
    </row>
    <row r="520" spans="1:14" ht="13.5" customHeight="1" x14ac:dyDescent="0.2">
      <c r="A520" s="37"/>
      <c r="B520" s="37"/>
      <c r="C520" s="88"/>
      <c r="D520" s="40"/>
      <c r="E520" s="40"/>
      <c r="F520" s="40"/>
      <c r="G520" s="40"/>
      <c r="H520" s="40"/>
      <c r="L520" s="87"/>
      <c r="M520" s="87"/>
      <c r="N520" s="87"/>
    </row>
    <row r="521" spans="1:14" ht="13.5" customHeight="1" x14ac:dyDescent="0.2">
      <c r="A521" s="37"/>
      <c r="B521" s="37"/>
      <c r="C521" s="88"/>
      <c r="D521" s="40"/>
      <c r="E521" s="40"/>
      <c r="F521" s="40"/>
      <c r="G521" s="40"/>
      <c r="H521" s="40"/>
      <c r="L521" s="87"/>
      <c r="M521" s="87"/>
      <c r="N521" s="87"/>
    </row>
    <row r="522" spans="1:14" ht="13.5" customHeight="1" x14ac:dyDescent="0.2">
      <c r="A522" s="37"/>
      <c r="B522" s="37"/>
      <c r="C522" s="88"/>
      <c r="D522" s="40"/>
      <c r="E522" s="40"/>
      <c r="F522" s="40"/>
      <c r="G522" s="40"/>
      <c r="H522" s="40"/>
      <c r="L522" s="87"/>
      <c r="M522" s="87"/>
      <c r="N522" s="87"/>
    </row>
    <row r="523" spans="1:14" ht="13.5" customHeight="1" x14ac:dyDescent="0.2">
      <c r="A523" s="37"/>
      <c r="B523" s="37"/>
      <c r="C523" s="88"/>
      <c r="D523" s="40"/>
      <c r="E523" s="40"/>
      <c r="F523" s="40"/>
      <c r="G523" s="40"/>
      <c r="H523" s="40"/>
      <c r="L523" s="87"/>
      <c r="M523" s="87"/>
      <c r="N523" s="87"/>
    </row>
    <row r="524" spans="1:14" ht="13.5" customHeight="1" x14ac:dyDescent="0.2">
      <c r="A524" s="37"/>
      <c r="B524" s="37"/>
      <c r="C524" s="88"/>
      <c r="D524" s="40"/>
      <c r="E524" s="40"/>
      <c r="F524" s="40"/>
      <c r="G524" s="40"/>
      <c r="H524" s="40"/>
      <c r="L524" s="87"/>
      <c r="M524" s="87"/>
      <c r="N524" s="87"/>
    </row>
    <row r="525" spans="1:14" ht="13.5" customHeight="1" x14ac:dyDescent="0.2">
      <c r="A525" s="37"/>
      <c r="B525" s="37"/>
      <c r="C525" s="88"/>
      <c r="D525" s="40"/>
      <c r="E525" s="40"/>
      <c r="F525" s="40"/>
      <c r="G525" s="40"/>
      <c r="H525" s="40"/>
      <c r="L525" s="87"/>
      <c r="M525" s="87"/>
      <c r="N525" s="87"/>
    </row>
    <row r="526" spans="1:14" ht="13.5" customHeight="1" x14ac:dyDescent="0.2">
      <c r="A526" s="37"/>
      <c r="B526" s="37"/>
      <c r="C526" s="88"/>
      <c r="D526" s="40"/>
      <c r="E526" s="40"/>
      <c r="F526" s="40"/>
      <c r="G526" s="40"/>
      <c r="H526" s="40"/>
      <c r="L526" s="87"/>
      <c r="M526" s="87"/>
      <c r="N526" s="87"/>
    </row>
    <row r="527" spans="1:14" ht="13.5" customHeight="1" x14ac:dyDescent="0.2">
      <c r="A527" s="37"/>
      <c r="B527" s="37"/>
      <c r="C527" s="88"/>
      <c r="D527" s="40"/>
      <c r="E527" s="40"/>
      <c r="F527" s="40"/>
      <c r="G527" s="40"/>
      <c r="H527" s="40"/>
      <c r="L527" s="87"/>
      <c r="M527" s="87"/>
      <c r="N527" s="87"/>
    </row>
    <row r="528" spans="1:14" ht="13.5" customHeight="1" x14ac:dyDescent="0.2">
      <c r="A528" s="37"/>
      <c r="B528" s="37"/>
      <c r="C528" s="88"/>
      <c r="D528" s="40"/>
      <c r="E528" s="40"/>
      <c r="F528" s="40"/>
      <c r="G528" s="40"/>
      <c r="H528" s="40"/>
      <c r="L528" s="87"/>
      <c r="M528" s="87"/>
      <c r="N528" s="87"/>
    </row>
    <row r="529" spans="1:14" ht="13.5" customHeight="1" x14ac:dyDescent="0.2">
      <c r="A529" s="37"/>
      <c r="B529" s="37"/>
      <c r="C529" s="88"/>
      <c r="D529" s="40"/>
      <c r="E529" s="40"/>
      <c r="F529" s="40"/>
      <c r="G529" s="40"/>
      <c r="H529" s="40"/>
      <c r="L529" s="87"/>
      <c r="M529" s="87"/>
      <c r="N529" s="87"/>
    </row>
    <row r="530" spans="1:14" ht="13.5" customHeight="1" x14ac:dyDescent="0.2">
      <c r="A530" s="37"/>
      <c r="B530" s="37"/>
      <c r="C530" s="88"/>
      <c r="D530" s="40"/>
      <c r="E530" s="40"/>
      <c r="F530" s="40"/>
      <c r="G530" s="40"/>
      <c r="H530" s="40"/>
      <c r="L530" s="87"/>
      <c r="M530" s="87"/>
      <c r="N530" s="87"/>
    </row>
    <row r="531" spans="1:14" ht="13.5" customHeight="1" x14ac:dyDescent="0.2">
      <c r="A531" s="37"/>
      <c r="B531" s="37"/>
      <c r="C531" s="88"/>
      <c r="D531" s="40"/>
      <c r="E531" s="40"/>
      <c r="F531" s="40"/>
      <c r="G531" s="40"/>
      <c r="H531" s="40"/>
      <c r="L531" s="87"/>
      <c r="M531" s="87"/>
      <c r="N531" s="87"/>
    </row>
    <row r="532" spans="1:14" ht="13.5" customHeight="1" x14ac:dyDescent="0.2">
      <c r="A532" s="37"/>
      <c r="B532" s="37"/>
      <c r="C532" s="88"/>
      <c r="D532" s="40"/>
      <c r="E532" s="40"/>
      <c r="F532" s="40"/>
      <c r="G532" s="40"/>
      <c r="H532" s="40"/>
      <c r="L532" s="87"/>
      <c r="M532" s="87"/>
      <c r="N532" s="87"/>
    </row>
    <row r="533" spans="1:14" ht="13.5" customHeight="1" x14ac:dyDescent="0.2">
      <c r="A533" s="37"/>
      <c r="B533" s="37"/>
      <c r="C533" s="88"/>
      <c r="D533" s="40"/>
      <c r="E533" s="40"/>
      <c r="F533" s="40"/>
      <c r="G533" s="40"/>
      <c r="H533" s="40"/>
      <c r="L533" s="87"/>
      <c r="M533" s="87"/>
      <c r="N533" s="87"/>
    </row>
    <row r="534" spans="1:14" ht="13.5" customHeight="1" x14ac:dyDescent="0.2">
      <c r="A534" s="37"/>
      <c r="B534" s="37"/>
      <c r="C534" s="88"/>
      <c r="D534" s="40"/>
      <c r="E534" s="40"/>
      <c r="F534" s="40"/>
      <c r="G534" s="40"/>
      <c r="H534" s="40"/>
      <c r="L534" s="87"/>
      <c r="M534" s="87"/>
      <c r="N534" s="87"/>
    </row>
    <row r="535" spans="1:14" ht="13.5" customHeight="1" x14ac:dyDescent="0.2">
      <c r="A535" s="37"/>
      <c r="B535" s="37"/>
      <c r="C535" s="88"/>
      <c r="D535" s="40"/>
      <c r="E535" s="40"/>
      <c r="F535" s="40"/>
      <c r="G535" s="40"/>
      <c r="H535" s="40"/>
      <c r="L535" s="87"/>
      <c r="M535" s="87"/>
      <c r="N535" s="87"/>
    </row>
    <row r="536" spans="1:14" ht="13.5" customHeight="1" x14ac:dyDescent="0.2">
      <c r="A536" s="37"/>
      <c r="B536" s="37"/>
      <c r="C536" s="88"/>
      <c r="D536" s="40"/>
      <c r="E536" s="40"/>
      <c r="F536" s="40"/>
      <c r="G536" s="40"/>
      <c r="H536" s="40"/>
      <c r="L536" s="87"/>
      <c r="M536" s="87"/>
      <c r="N536" s="87"/>
    </row>
    <row r="537" spans="1:14" ht="13.5" customHeight="1" x14ac:dyDescent="0.2">
      <c r="A537" s="37"/>
      <c r="B537" s="37"/>
      <c r="C537" s="88"/>
      <c r="D537" s="40"/>
      <c r="E537" s="40"/>
      <c r="F537" s="40"/>
      <c r="G537" s="40"/>
      <c r="H537" s="40"/>
      <c r="L537" s="87"/>
      <c r="M537" s="87"/>
      <c r="N537" s="87"/>
    </row>
    <row r="538" spans="1:14" ht="13.5" customHeight="1" x14ac:dyDescent="0.2">
      <c r="A538" s="37"/>
      <c r="B538" s="37"/>
      <c r="C538" s="88"/>
      <c r="D538" s="40"/>
      <c r="E538" s="40"/>
      <c r="F538" s="40"/>
      <c r="G538" s="40"/>
      <c r="H538" s="40"/>
      <c r="L538" s="87"/>
      <c r="M538" s="87"/>
      <c r="N538" s="87"/>
    </row>
    <row r="539" spans="1:14" ht="13.5" customHeight="1" x14ac:dyDescent="0.2">
      <c r="A539" s="37"/>
      <c r="B539" s="37"/>
      <c r="C539" s="88"/>
      <c r="D539" s="40"/>
      <c r="E539" s="40"/>
      <c r="F539" s="40"/>
      <c r="G539" s="40"/>
      <c r="H539" s="40"/>
      <c r="L539" s="87"/>
      <c r="M539" s="87"/>
      <c r="N539" s="87"/>
    </row>
    <row r="540" spans="1:14" ht="13.5" customHeight="1" x14ac:dyDescent="0.2">
      <c r="A540" s="37"/>
      <c r="B540" s="37"/>
      <c r="C540" s="88"/>
      <c r="D540" s="40"/>
      <c r="E540" s="40"/>
      <c r="F540" s="40"/>
      <c r="G540" s="40"/>
      <c r="H540" s="40"/>
      <c r="L540" s="87"/>
      <c r="M540" s="87"/>
      <c r="N540" s="87"/>
    </row>
    <row r="541" spans="1:14" ht="13.5" customHeight="1" x14ac:dyDescent="0.2">
      <c r="A541" s="37"/>
      <c r="B541" s="37"/>
      <c r="C541" s="88"/>
      <c r="D541" s="40"/>
      <c r="E541" s="40"/>
      <c r="F541" s="40"/>
      <c r="G541" s="40"/>
      <c r="H541" s="40"/>
      <c r="L541" s="87"/>
      <c r="M541" s="87"/>
      <c r="N541" s="87"/>
    </row>
    <row r="542" spans="1:14" ht="13.5" customHeight="1" x14ac:dyDescent="0.2">
      <c r="A542" s="37"/>
      <c r="B542" s="37"/>
      <c r="C542" s="88"/>
      <c r="D542" s="40"/>
      <c r="E542" s="40"/>
      <c r="F542" s="40"/>
      <c r="G542" s="40"/>
      <c r="H542" s="40"/>
      <c r="L542" s="87"/>
      <c r="M542" s="87"/>
      <c r="N542" s="87"/>
    </row>
    <row r="543" spans="1:14" ht="13.5" customHeight="1" x14ac:dyDescent="0.2">
      <c r="A543" s="37"/>
      <c r="B543" s="37"/>
      <c r="C543" s="88"/>
      <c r="D543" s="40"/>
      <c r="E543" s="40"/>
      <c r="F543" s="40"/>
      <c r="G543" s="40"/>
      <c r="H543" s="40"/>
      <c r="L543" s="87"/>
      <c r="M543" s="87"/>
      <c r="N543" s="87"/>
    </row>
    <row r="544" spans="1:14" ht="13.5" customHeight="1" x14ac:dyDescent="0.2">
      <c r="A544" s="37"/>
      <c r="B544" s="37"/>
      <c r="C544" s="88"/>
      <c r="D544" s="40"/>
      <c r="E544" s="40"/>
      <c r="F544" s="40"/>
      <c r="G544" s="40"/>
      <c r="H544" s="40"/>
      <c r="L544" s="87"/>
      <c r="M544" s="87"/>
      <c r="N544" s="87"/>
    </row>
    <row r="545" spans="1:14" ht="13.5" customHeight="1" x14ac:dyDescent="0.2">
      <c r="A545" s="37"/>
      <c r="B545" s="37"/>
      <c r="C545" s="88"/>
      <c r="D545" s="40"/>
      <c r="E545" s="40"/>
      <c r="F545" s="40"/>
      <c r="G545" s="40"/>
      <c r="H545" s="40"/>
      <c r="L545" s="87"/>
      <c r="M545" s="87"/>
      <c r="N545" s="87"/>
    </row>
    <row r="546" spans="1:14" ht="13.5" customHeight="1" x14ac:dyDescent="0.2">
      <c r="A546" s="37"/>
      <c r="B546" s="37"/>
      <c r="C546" s="88"/>
      <c r="D546" s="40"/>
      <c r="E546" s="40"/>
      <c r="F546" s="40"/>
      <c r="G546" s="40"/>
      <c r="H546" s="40"/>
      <c r="L546" s="87"/>
      <c r="M546" s="87"/>
      <c r="N546" s="87"/>
    </row>
    <row r="547" spans="1:14" ht="13.5" customHeight="1" x14ac:dyDescent="0.2">
      <c r="A547" s="37"/>
      <c r="B547" s="37"/>
      <c r="C547" s="88"/>
      <c r="D547" s="40"/>
      <c r="E547" s="40"/>
      <c r="F547" s="40"/>
      <c r="G547" s="40"/>
      <c r="H547" s="40"/>
      <c r="L547" s="87"/>
      <c r="M547" s="87"/>
      <c r="N547" s="87"/>
    </row>
    <row r="548" spans="1:14" ht="13.5" customHeight="1" x14ac:dyDescent="0.2">
      <c r="A548" s="37"/>
      <c r="B548" s="37"/>
      <c r="C548" s="88"/>
      <c r="D548" s="40"/>
      <c r="E548" s="40"/>
      <c r="F548" s="40"/>
      <c r="G548" s="40"/>
      <c r="H548" s="40"/>
      <c r="L548" s="87"/>
      <c r="M548" s="87"/>
      <c r="N548" s="87"/>
    </row>
    <row r="549" spans="1:14" ht="13.5" customHeight="1" x14ac:dyDescent="0.2">
      <c r="A549" s="37"/>
      <c r="B549" s="37"/>
      <c r="C549" s="88"/>
      <c r="D549" s="40"/>
      <c r="E549" s="40"/>
      <c r="F549" s="40"/>
      <c r="G549" s="40"/>
      <c r="H549" s="40"/>
      <c r="L549" s="87"/>
      <c r="M549" s="87"/>
      <c r="N549" s="87"/>
    </row>
    <row r="550" spans="1:14" ht="13.5" customHeight="1" x14ac:dyDescent="0.2">
      <c r="A550" s="37"/>
      <c r="B550" s="37"/>
      <c r="C550" s="88"/>
      <c r="D550" s="40"/>
      <c r="E550" s="40"/>
      <c r="F550" s="40"/>
      <c r="G550" s="40"/>
      <c r="H550" s="40"/>
      <c r="L550" s="87"/>
      <c r="M550" s="87"/>
      <c r="N550" s="87"/>
    </row>
    <row r="551" spans="1:14" ht="13.5" customHeight="1" x14ac:dyDescent="0.2">
      <c r="A551" s="37"/>
      <c r="B551" s="37"/>
      <c r="C551" s="88"/>
      <c r="D551" s="40"/>
      <c r="E551" s="40"/>
      <c r="F551" s="40"/>
      <c r="G551" s="40"/>
      <c r="H551" s="40"/>
      <c r="L551" s="87"/>
      <c r="M551" s="87"/>
      <c r="N551" s="87"/>
    </row>
    <row r="552" spans="1:14" ht="13.5" customHeight="1" x14ac:dyDescent="0.2">
      <c r="A552" s="37"/>
      <c r="B552" s="37"/>
      <c r="C552" s="88"/>
      <c r="D552" s="40"/>
      <c r="E552" s="40"/>
      <c r="F552" s="40"/>
      <c r="G552" s="40"/>
      <c r="H552" s="40"/>
      <c r="L552" s="87"/>
      <c r="M552" s="87"/>
      <c r="N552" s="87"/>
    </row>
    <row r="553" spans="1:14" ht="13.5" customHeight="1" x14ac:dyDescent="0.2">
      <c r="A553" s="37"/>
      <c r="B553" s="37"/>
      <c r="C553" s="88"/>
      <c r="D553" s="40"/>
      <c r="E553" s="40"/>
      <c r="F553" s="40"/>
      <c r="G553" s="40"/>
      <c r="H553" s="40"/>
      <c r="L553" s="87"/>
      <c r="M553" s="87"/>
      <c r="N553" s="87"/>
    </row>
    <row r="554" spans="1:14" ht="13.5" customHeight="1" x14ac:dyDescent="0.2">
      <c r="A554" s="37"/>
      <c r="B554" s="37"/>
      <c r="C554" s="88"/>
      <c r="D554" s="40"/>
      <c r="E554" s="40"/>
      <c r="F554" s="40"/>
      <c r="G554" s="40"/>
      <c r="H554" s="40"/>
      <c r="L554" s="87"/>
      <c r="M554" s="87"/>
      <c r="N554" s="87"/>
    </row>
    <row r="555" spans="1:14" ht="13.5" customHeight="1" x14ac:dyDescent="0.2">
      <c r="A555" s="37"/>
      <c r="B555" s="37"/>
      <c r="C555" s="88"/>
      <c r="D555" s="40"/>
      <c r="E555" s="40"/>
      <c r="F555" s="40"/>
      <c r="G555" s="40"/>
      <c r="H555" s="40"/>
      <c r="L555" s="87"/>
      <c r="M555" s="87"/>
      <c r="N555" s="87"/>
    </row>
    <row r="556" spans="1:14" ht="13.5" customHeight="1" x14ac:dyDescent="0.2">
      <c r="A556" s="37"/>
      <c r="B556" s="37"/>
      <c r="C556" s="88"/>
      <c r="D556" s="40"/>
      <c r="E556" s="40"/>
      <c r="F556" s="40"/>
      <c r="G556" s="40"/>
      <c r="H556" s="40"/>
      <c r="L556" s="87"/>
      <c r="M556" s="87"/>
      <c r="N556" s="87"/>
    </row>
    <row r="557" spans="1:14" ht="13.5" customHeight="1" x14ac:dyDescent="0.2">
      <c r="A557" s="37"/>
      <c r="B557" s="37"/>
      <c r="C557" s="88"/>
      <c r="D557" s="40"/>
      <c r="E557" s="40"/>
      <c r="F557" s="40"/>
      <c r="G557" s="40"/>
      <c r="H557" s="40"/>
      <c r="L557" s="87"/>
      <c r="M557" s="87"/>
      <c r="N557" s="87"/>
    </row>
    <row r="558" spans="1:14" ht="13.5" customHeight="1" x14ac:dyDescent="0.2">
      <c r="A558" s="37"/>
      <c r="B558" s="37"/>
      <c r="C558" s="88"/>
      <c r="D558" s="40"/>
      <c r="E558" s="40"/>
      <c r="F558" s="40"/>
      <c r="G558" s="40"/>
      <c r="H558" s="40"/>
      <c r="L558" s="87"/>
      <c r="M558" s="87"/>
      <c r="N558" s="87"/>
    </row>
    <row r="559" spans="1:14" ht="13.5" customHeight="1" x14ac:dyDescent="0.2">
      <c r="A559" s="37"/>
      <c r="B559" s="37"/>
      <c r="C559" s="88"/>
      <c r="D559" s="40"/>
      <c r="E559" s="40"/>
      <c r="F559" s="40"/>
      <c r="G559" s="40"/>
      <c r="H559" s="40"/>
      <c r="L559" s="87"/>
      <c r="M559" s="87"/>
      <c r="N559" s="87"/>
    </row>
    <row r="560" spans="1:14" ht="13.5" customHeight="1" x14ac:dyDescent="0.2">
      <c r="A560" s="37"/>
      <c r="B560" s="37"/>
      <c r="C560" s="88"/>
      <c r="D560" s="40"/>
      <c r="E560" s="40"/>
      <c r="F560" s="40"/>
      <c r="G560" s="40"/>
      <c r="H560" s="40"/>
      <c r="L560" s="87"/>
      <c r="M560" s="87"/>
      <c r="N560" s="87"/>
    </row>
    <row r="561" spans="1:14" ht="13.5" customHeight="1" x14ac:dyDescent="0.2">
      <c r="A561" s="37"/>
      <c r="B561" s="37"/>
      <c r="C561" s="88"/>
      <c r="D561" s="40"/>
      <c r="E561" s="40"/>
      <c r="F561" s="40"/>
      <c r="G561" s="40"/>
      <c r="H561" s="40"/>
      <c r="L561" s="87"/>
      <c r="M561" s="87"/>
      <c r="N561" s="87"/>
    </row>
    <row r="562" spans="1:14" ht="13.5" customHeight="1" x14ac:dyDescent="0.2">
      <c r="A562" s="37"/>
      <c r="B562" s="37"/>
      <c r="C562" s="88"/>
      <c r="D562" s="40"/>
      <c r="E562" s="40"/>
      <c r="F562" s="40"/>
      <c r="G562" s="40"/>
      <c r="H562" s="40"/>
      <c r="L562" s="87"/>
      <c r="M562" s="87"/>
      <c r="N562" s="87"/>
    </row>
    <row r="563" spans="1:14" ht="13.5" customHeight="1" x14ac:dyDescent="0.2">
      <c r="A563" s="37"/>
      <c r="B563" s="37"/>
      <c r="C563" s="88"/>
      <c r="D563" s="40"/>
      <c r="E563" s="40"/>
      <c r="F563" s="40"/>
      <c r="G563" s="40"/>
      <c r="H563" s="40"/>
      <c r="L563" s="87"/>
      <c r="M563" s="87"/>
      <c r="N563" s="87"/>
    </row>
    <row r="564" spans="1:14" ht="13.5" customHeight="1" x14ac:dyDescent="0.2">
      <c r="A564" s="37"/>
      <c r="B564" s="37"/>
      <c r="C564" s="88"/>
      <c r="D564" s="40"/>
      <c r="E564" s="40"/>
      <c r="F564" s="40"/>
      <c r="G564" s="40"/>
      <c r="H564" s="40"/>
      <c r="L564" s="87"/>
      <c r="M564" s="87"/>
      <c r="N564" s="87"/>
    </row>
    <row r="565" spans="1:14" ht="13.5" customHeight="1" x14ac:dyDescent="0.2">
      <c r="A565" s="37"/>
      <c r="B565" s="37"/>
      <c r="C565" s="88"/>
      <c r="D565" s="40"/>
      <c r="E565" s="40"/>
      <c r="F565" s="40"/>
      <c r="G565" s="40"/>
      <c r="H565" s="40"/>
      <c r="L565" s="87"/>
      <c r="M565" s="87"/>
      <c r="N565" s="87"/>
    </row>
    <row r="566" spans="1:14" ht="13.5" customHeight="1" x14ac:dyDescent="0.2">
      <c r="A566" s="37"/>
      <c r="B566" s="37"/>
      <c r="C566" s="88"/>
      <c r="D566" s="40"/>
      <c r="E566" s="40"/>
      <c r="F566" s="40"/>
      <c r="G566" s="40"/>
      <c r="H566" s="40"/>
      <c r="L566" s="87"/>
      <c r="M566" s="87"/>
      <c r="N566" s="87"/>
    </row>
    <row r="567" spans="1:14" ht="13.5" customHeight="1" x14ac:dyDescent="0.2">
      <c r="A567" s="37"/>
      <c r="B567" s="37"/>
      <c r="C567" s="88"/>
      <c r="D567" s="40"/>
      <c r="E567" s="40"/>
      <c r="F567" s="40"/>
      <c r="G567" s="40"/>
      <c r="H567" s="40"/>
      <c r="L567" s="87"/>
      <c r="M567" s="87"/>
      <c r="N567" s="87"/>
    </row>
    <row r="568" spans="1:14" ht="13.5" customHeight="1" x14ac:dyDescent="0.2">
      <c r="A568" s="37"/>
      <c r="B568" s="37"/>
      <c r="C568" s="88"/>
      <c r="D568" s="40"/>
      <c r="E568" s="40"/>
      <c r="F568" s="40"/>
      <c r="G568" s="40"/>
      <c r="H568" s="40"/>
      <c r="L568" s="87"/>
      <c r="M568" s="87"/>
      <c r="N568" s="87"/>
    </row>
    <row r="569" spans="1:14" ht="13.5" customHeight="1" x14ac:dyDescent="0.2">
      <c r="A569" s="37"/>
      <c r="B569" s="37"/>
      <c r="C569" s="88"/>
      <c r="D569" s="40"/>
      <c r="E569" s="40"/>
      <c r="F569" s="40"/>
      <c r="G569" s="40"/>
      <c r="H569" s="40"/>
      <c r="L569" s="87"/>
      <c r="M569" s="87"/>
      <c r="N569" s="87"/>
    </row>
    <row r="570" spans="1:14" ht="13.5" customHeight="1" x14ac:dyDescent="0.2">
      <c r="A570" s="37"/>
      <c r="B570" s="37"/>
      <c r="C570" s="88"/>
      <c r="D570" s="40"/>
      <c r="E570" s="40"/>
      <c r="F570" s="40"/>
      <c r="G570" s="40"/>
      <c r="H570" s="40"/>
      <c r="L570" s="87"/>
      <c r="M570" s="87"/>
      <c r="N570" s="87"/>
    </row>
    <row r="571" spans="1:14" ht="13.5" customHeight="1" x14ac:dyDescent="0.2">
      <c r="A571" s="37"/>
      <c r="B571" s="37"/>
      <c r="C571" s="88"/>
      <c r="D571" s="40"/>
      <c r="E571" s="40"/>
      <c r="F571" s="40"/>
      <c r="G571" s="40"/>
      <c r="H571" s="40"/>
      <c r="L571" s="87"/>
      <c r="M571" s="87"/>
      <c r="N571" s="87"/>
    </row>
    <row r="572" spans="1:14" ht="13.5" customHeight="1" x14ac:dyDescent="0.2">
      <c r="A572" s="37"/>
      <c r="B572" s="37"/>
      <c r="C572" s="88"/>
      <c r="D572" s="40"/>
      <c r="E572" s="40"/>
      <c r="F572" s="40"/>
      <c r="G572" s="40"/>
      <c r="H572" s="40"/>
      <c r="L572" s="87"/>
      <c r="M572" s="87"/>
      <c r="N572" s="87"/>
    </row>
    <row r="573" spans="1:14" ht="13.5" customHeight="1" x14ac:dyDescent="0.2">
      <c r="A573" s="37"/>
      <c r="B573" s="37"/>
      <c r="C573" s="88"/>
      <c r="D573" s="40"/>
      <c r="E573" s="40"/>
      <c r="F573" s="40"/>
      <c r="G573" s="40"/>
      <c r="H573" s="40"/>
      <c r="L573" s="87"/>
      <c r="M573" s="87"/>
      <c r="N573" s="87"/>
    </row>
    <row r="574" spans="1:14" ht="13.5" customHeight="1" x14ac:dyDescent="0.2">
      <c r="A574" s="37"/>
      <c r="B574" s="37"/>
      <c r="C574" s="88"/>
      <c r="D574" s="40"/>
      <c r="E574" s="40"/>
      <c r="F574" s="40"/>
      <c r="G574" s="40"/>
      <c r="H574" s="40"/>
      <c r="L574" s="87"/>
      <c r="M574" s="87"/>
      <c r="N574" s="87"/>
    </row>
    <row r="575" spans="1:14" ht="13.5" customHeight="1" x14ac:dyDescent="0.2">
      <c r="A575" s="37"/>
      <c r="B575" s="37"/>
      <c r="C575" s="88"/>
      <c r="D575" s="40"/>
      <c r="E575" s="40"/>
      <c r="F575" s="40"/>
      <c r="G575" s="40"/>
      <c r="H575" s="40"/>
      <c r="L575" s="87"/>
      <c r="M575" s="87"/>
      <c r="N575" s="87"/>
    </row>
    <row r="576" spans="1:14" ht="13.5" customHeight="1" x14ac:dyDescent="0.2">
      <c r="A576" s="37"/>
      <c r="B576" s="37"/>
      <c r="C576" s="88"/>
      <c r="D576" s="40"/>
      <c r="E576" s="40"/>
      <c r="F576" s="40"/>
      <c r="G576" s="40"/>
      <c r="H576" s="40"/>
      <c r="L576" s="87"/>
      <c r="M576" s="87"/>
      <c r="N576" s="87"/>
    </row>
    <row r="577" spans="1:14" ht="13.5" customHeight="1" x14ac:dyDescent="0.2">
      <c r="A577" s="37"/>
      <c r="B577" s="37"/>
      <c r="C577" s="88"/>
      <c r="D577" s="40"/>
      <c r="E577" s="40"/>
      <c r="F577" s="40"/>
      <c r="G577" s="40"/>
      <c r="H577" s="40"/>
      <c r="L577" s="87"/>
      <c r="M577" s="87"/>
      <c r="N577" s="87"/>
    </row>
    <row r="578" spans="1:14" ht="13.5" customHeight="1" x14ac:dyDescent="0.2">
      <c r="A578" s="37"/>
      <c r="B578" s="37"/>
      <c r="C578" s="88"/>
      <c r="D578" s="40"/>
      <c r="E578" s="40"/>
      <c r="F578" s="40"/>
      <c r="G578" s="40"/>
      <c r="H578" s="40"/>
      <c r="L578" s="87"/>
      <c r="M578" s="87"/>
      <c r="N578" s="87"/>
    </row>
    <row r="579" spans="1:14" ht="13.5" customHeight="1" x14ac:dyDescent="0.2">
      <c r="A579" s="37"/>
      <c r="B579" s="37"/>
      <c r="C579" s="88"/>
      <c r="D579" s="40"/>
      <c r="E579" s="40"/>
      <c r="F579" s="40"/>
      <c r="G579" s="40"/>
      <c r="H579" s="40"/>
      <c r="L579" s="87"/>
      <c r="M579" s="87"/>
      <c r="N579" s="87"/>
    </row>
    <row r="580" spans="1:14" ht="13.5" customHeight="1" x14ac:dyDescent="0.2">
      <c r="A580" s="37"/>
      <c r="B580" s="37"/>
      <c r="C580" s="88"/>
      <c r="D580" s="40"/>
      <c r="E580" s="40"/>
      <c r="F580" s="40"/>
      <c r="G580" s="40"/>
      <c r="H580" s="40"/>
      <c r="L580" s="87"/>
      <c r="M580" s="87"/>
      <c r="N580" s="87"/>
    </row>
    <row r="581" spans="1:14" ht="13.5" customHeight="1" x14ac:dyDescent="0.2">
      <c r="A581" s="37"/>
      <c r="B581" s="37"/>
      <c r="C581" s="88"/>
      <c r="D581" s="40"/>
      <c r="E581" s="40"/>
      <c r="F581" s="40"/>
      <c r="G581" s="40"/>
      <c r="H581" s="40"/>
      <c r="L581" s="87"/>
      <c r="M581" s="87"/>
      <c r="N581" s="87"/>
    </row>
    <row r="582" spans="1:14" ht="13.5" customHeight="1" x14ac:dyDescent="0.2">
      <c r="A582" s="37"/>
      <c r="B582" s="37"/>
      <c r="C582" s="88"/>
      <c r="D582" s="40"/>
      <c r="E582" s="40"/>
      <c r="F582" s="40"/>
      <c r="G582" s="40"/>
      <c r="H582" s="40"/>
      <c r="L582" s="87"/>
      <c r="M582" s="87"/>
      <c r="N582" s="87"/>
    </row>
    <row r="583" spans="1:14" ht="13.5" customHeight="1" x14ac:dyDescent="0.2">
      <c r="A583" s="37"/>
      <c r="B583" s="37"/>
      <c r="C583" s="88"/>
      <c r="D583" s="40"/>
      <c r="E583" s="40"/>
      <c r="F583" s="40"/>
      <c r="G583" s="40"/>
      <c r="H583" s="40"/>
      <c r="L583" s="87"/>
      <c r="M583" s="87"/>
      <c r="N583" s="87"/>
    </row>
    <row r="584" spans="1:14" ht="13.5" customHeight="1" x14ac:dyDescent="0.2">
      <c r="A584" s="37"/>
      <c r="B584" s="37"/>
      <c r="C584" s="88"/>
      <c r="D584" s="40"/>
      <c r="E584" s="40"/>
      <c r="F584" s="40"/>
      <c r="G584" s="40"/>
      <c r="H584" s="40"/>
      <c r="L584" s="87"/>
      <c r="M584" s="87"/>
      <c r="N584" s="87"/>
    </row>
    <row r="585" spans="1:14" ht="13.5" customHeight="1" x14ac:dyDescent="0.2">
      <c r="A585" s="37"/>
      <c r="B585" s="37"/>
      <c r="C585" s="88"/>
      <c r="D585" s="40"/>
      <c r="E585" s="40"/>
      <c r="F585" s="40"/>
      <c r="G585" s="40"/>
      <c r="H585" s="40"/>
      <c r="L585" s="87"/>
      <c r="M585" s="87"/>
      <c r="N585" s="87"/>
    </row>
    <row r="586" spans="1:14" ht="13.5" customHeight="1" x14ac:dyDescent="0.2">
      <c r="A586" s="37"/>
      <c r="B586" s="37"/>
      <c r="C586" s="88"/>
      <c r="D586" s="40"/>
      <c r="E586" s="40"/>
      <c r="F586" s="40"/>
      <c r="G586" s="40"/>
      <c r="H586" s="40"/>
      <c r="L586" s="87"/>
      <c r="M586" s="87"/>
      <c r="N586" s="87"/>
    </row>
    <row r="587" spans="1:14" ht="13.5" customHeight="1" x14ac:dyDescent="0.2">
      <c r="A587" s="37"/>
      <c r="B587" s="37"/>
      <c r="C587" s="88"/>
      <c r="D587" s="40"/>
      <c r="E587" s="40"/>
      <c r="F587" s="40"/>
      <c r="G587" s="40"/>
      <c r="H587" s="40"/>
      <c r="L587" s="87"/>
      <c r="M587" s="87"/>
      <c r="N587" s="87"/>
    </row>
    <row r="588" spans="1:14" ht="13.5" customHeight="1" x14ac:dyDescent="0.2">
      <c r="A588" s="37"/>
      <c r="B588" s="37"/>
      <c r="C588" s="88"/>
      <c r="D588" s="40"/>
      <c r="E588" s="40"/>
      <c r="F588" s="40"/>
      <c r="G588" s="40"/>
      <c r="H588" s="40"/>
      <c r="L588" s="87"/>
      <c r="M588" s="87"/>
      <c r="N588" s="87"/>
    </row>
    <row r="589" spans="1:14" ht="13.5" customHeight="1" x14ac:dyDescent="0.2">
      <c r="A589" s="37"/>
      <c r="B589" s="37"/>
      <c r="C589" s="88"/>
      <c r="D589" s="40"/>
      <c r="E589" s="40"/>
      <c r="F589" s="40"/>
      <c r="G589" s="40"/>
      <c r="H589" s="40"/>
      <c r="L589" s="87"/>
      <c r="M589" s="87"/>
      <c r="N589" s="87"/>
    </row>
    <row r="590" spans="1:14" ht="13.5" customHeight="1" x14ac:dyDescent="0.2">
      <c r="A590" s="37"/>
      <c r="B590" s="37"/>
      <c r="C590" s="88"/>
      <c r="D590" s="40"/>
      <c r="E590" s="40"/>
      <c r="F590" s="40"/>
      <c r="G590" s="40"/>
      <c r="H590" s="40"/>
      <c r="L590" s="87"/>
      <c r="M590" s="87"/>
      <c r="N590" s="87"/>
    </row>
    <row r="591" spans="1:14" ht="13.5" customHeight="1" x14ac:dyDescent="0.2">
      <c r="A591" s="37"/>
      <c r="B591" s="37"/>
      <c r="C591" s="88"/>
      <c r="D591" s="40"/>
      <c r="E591" s="40"/>
      <c r="F591" s="40"/>
      <c r="G591" s="40"/>
      <c r="H591" s="40"/>
      <c r="L591" s="87"/>
      <c r="M591" s="87"/>
      <c r="N591" s="87"/>
    </row>
    <row r="592" spans="1:14" ht="13.5" customHeight="1" x14ac:dyDescent="0.2">
      <c r="A592" s="37"/>
      <c r="B592" s="37"/>
      <c r="C592" s="88"/>
      <c r="D592" s="40"/>
      <c r="E592" s="40"/>
      <c r="F592" s="40"/>
      <c r="G592" s="40"/>
      <c r="H592" s="40"/>
      <c r="L592" s="87"/>
      <c r="M592" s="87"/>
      <c r="N592" s="87"/>
    </row>
    <row r="593" spans="1:14" ht="13.5" customHeight="1" x14ac:dyDescent="0.2">
      <c r="A593" s="37"/>
      <c r="B593" s="37"/>
      <c r="C593" s="88"/>
      <c r="D593" s="40"/>
      <c r="E593" s="40"/>
      <c r="F593" s="40"/>
      <c r="G593" s="40"/>
      <c r="H593" s="40"/>
      <c r="L593" s="87"/>
      <c r="M593" s="87"/>
      <c r="N593" s="87"/>
    </row>
    <row r="594" spans="1:14" ht="13.5" customHeight="1" x14ac:dyDescent="0.2">
      <c r="A594" s="37"/>
      <c r="B594" s="37"/>
      <c r="C594" s="88"/>
      <c r="D594" s="40"/>
      <c r="E594" s="40"/>
      <c r="F594" s="40"/>
      <c r="G594" s="40"/>
      <c r="H594" s="40"/>
      <c r="L594" s="87"/>
      <c r="M594" s="87"/>
      <c r="N594" s="87"/>
    </row>
    <row r="595" spans="1:14" ht="13.5" customHeight="1" x14ac:dyDescent="0.2">
      <c r="A595" s="37"/>
      <c r="B595" s="37"/>
      <c r="C595" s="88"/>
      <c r="D595" s="40"/>
      <c r="E595" s="40"/>
      <c r="F595" s="40"/>
      <c r="G595" s="40"/>
      <c r="H595" s="40"/>
      <c r="L595" s="87"/>
      <c r="M595" s="87"/>
      <c r="N595" s="87"/>
    </row>
    <row r="596" spans="1:14" ht="13.5" customHeight="1" x14ac:dyDescent="0.2">
      <c r="A596" s="37"/>
      <c r="B596" s="37"/>
      <c r="C596" s="88"/>
      <c r="D596" s="40"/>
      <c r="E596" s="40"/>
      <c r="F596" s="40"/>
      <c r="G596" s="40"/>
      <c r="H596" s="40"/>
      <c r="L596" s="87"/>
      <c r="M596" s="87"/>
      <c r="N596" s="87"/>
    </row>
    <row r="597" spans="1:14" ht="13.5" customHeight="1" x14ac:dyDescent="0.2">
      <c r="A597" s="37"/>
      <c r="B597" s="37"/>
      <c r="C597" s="88"/>
      <c r="D597" s="40"/>
      <c r="E597" s="40"/>
      <c r="F597" s="40"/>
      <c r="G597" s="40"/>
      <c r="H597" s="40"/>
      <c r="L597" s="87"/>
      <c r="M597" s="87"/>
      <c r="N597" s="87"/>
    </row>
    <row r="598" spans="1:14" ht="13.5" customHeight="1" x14ac:dyDescent="0.2">
      <c r="A598" s="37"/>
      <c r="B598" s="37"/>
      <c r="C598" s="88"/>
      <c r="D598" s="40"/>
      <c r="E598" s="40"/>
      <c r="F598" s="40"/>
      <c r="G598" s="40"/>
      <c r="H598" s="40"/>
      <c r="L598" s="87"/>
      <c r="M598" s="87"/>
      <c r="N598" s="87"/>
    </row>
    <row r="599" spans="1:14" ht="13.5" customHeight="1" x14ac:dyDescent="0.2">
      <c r="A599" s="37"/>
      <c r="B599" s="37"/>
      <c r="C599" s="88"/>
      <c r="D599" s="40"/>
      <c r="E599" s="40"/>
      <c r="F599" s="40"/>
      <c r="G599" s="40"/>
      <c r="H599" s="40"/>
      <c r="L599" s="87"/>
      <c r="M599" s="87"/>
      <c r="N599" s="87"/>
    </row>
    <row r="600" spans="1:14" ht="13.5" customHeight="1" x14ac:dyDescent="0.2">
      <c r="A600" s="37"/>
      <c r="B600" s="37"/>
      <c r="C600" s="88"/>
      <c r="D600" s="40"/>
      <c r="E600" s="40"/>
      <c r="F600" s="40"/>
      <c r="G600" s="40"/>
      <c r="H600" s="40"/>
      <c r="L600" s="87"/>
      <c r="M600" s="87"/>
      <c r="N600" s="87"/>
    </row>
    <row r="601" spans="1:14" ht="13.5" customHeight="1" x14ac:dyDescent="0.2">
      <c r="A601" s="37"/>
      <c r="B601" s="37"/>
      <c r="C601" s="88"/>
      <c r="D601" s="40"/>
      <c r="E601" s="40"/>
      <c r="F601" s="40"/>
      <c r="G601" s="40"/>
      <c r="H601" s="40"/>
      <c r="L601" s="87"/>
      <c r="M601" s="87"/>
      <c r="N601" s="87"/>
    </row>
    <row r="602" spans="1:14" ht="13.5" customHeight="1" x14ac:dyDescent="0.2">
      <c r="A602" s="37"/>
      <c r="B602" s="37"/>
      <c r="C602" s="88"/>
      <c r="D602" s="40"/>
      <c r="E602" s="40"/>
      <c r="F602" s="40"/>
      <c r="G602" s="40"/>
      <c r="H602" s="40"/>
      <c r="L602" s="87"/>
      <c r="M602" s="87"/>
      <c r="N602" s="87"/>
    </row>
    <row r="603" spans="1:14" ht="13.5" customHeight="1" x14ac:dyDescent="0.2">
      <c r="A603" s="37"/>
      <c r="B603" s="37"/>
      <c r="C603" s="88"/>
      <c r="D603" s="40"/>
      <c r="E603" s="40"/>
      <c r="F603" s="40"/>
      <c r="G603" s="40"/>
      <c r="H603" s="40"/>
      <c r="L603" s="87"/>
      <c r="M603" s="87"/>
      <c r="N603" s="87"/>
    </row>
    <row r="604" spans="1:14" ht="13.5" customHeight="1" x14ac:dyDescent="0.2">
      <c r="A604" s="37"/>
      <c r="B604" s="37"/>
      <c r="C604" s="88"/>
      <c r="D604" s="40"/>
      <c r="E604" s="40"/>
      <c r="F604" s="40"/>
      <c r="G604" s="40"/>
      <c r="H604" s="40"/>
      <c r="L604" s="87"/>
      <c r="M604" s="87"/>
      <c r="N604" s="87"/>
    </row>
    <row r="605" spans="1:14" ht="13.5" customHeight="1" x14ac:dyDescent="0.2">
      <c r="A605" s="37"/>
      <c r="B605" s="37"/>
      <c r="C605" s="88"/>
      <c r="D605" s="40"/>
      <c r="E605" s="40"/>
      <c r="F605" s="40"/>
      <c r="G605" s="40"/>
      <c r="H605" s="40"/>
      <c r="L605" s="87"/>
      <c r="M605" s="87"/>
      <c r="N605" s="87"/>
    </row>
    <row r="606" spans="1:14" ht="13.5" customHeight="1" x14ac:dyDescent="0.2">
      <c r="A606" s="37"/>
      <c r="B606" s="37"/>
      <c r="C606" s="88"/>
      <c r="D606" s="40"/>
      <c r="E606" s="40"/>
      <c r="F606" s="40"/>
      <c r="G606" s="40"/>
      <c r="H606" s="40"/>
      <c r="L606" s="87"/>
      <c r="M606" s="87"/>
      <c r="N606" s="87"/>
    </row>
    <row r="607" spans="1:14" ht="13.5" customHeight="1" x14ac:dyDescent="0.2">
      <c r="A607" s="37"/>
      <c r="B607" s="37"/>
      <c r="C607" s="88"/>
      <c r="D607" s="40"/>
      <c r="E607" s="40"/>
      <c r="F607" s="40"/>
      <c r="G607" s="40"/>
      <c r="H607" s="40"/>
      <c r="L607" s="87"/>
      <c r="M607" s="87"/>
      <c r="N607" s="87"/>
    </row>
    <row r="608" spans="1:14" ht="13.5" customHeight="1" x14ac:dyDescent="0.2">
      <c r="A608" s="37"/>
      <c r="B608" s="37"/>
      <c r="C608" s="88"/>
      <c r="D608" s="40"/>
      <c r="E608" s="40"/>
      <c r="F608" s="40"/>
      <c r="G608" s="40"/>
      <c r="H608" s="40"/>
      <c r="L608" s="87"/>
      <c r="M608" s="87"/>
      <c r="N608" s="87"/>
    </row>
    <row r="609" spans="1:14" ht="13.5" customHeight="1" x14ac:dyDescent="0.2">
      <c r="A609" s="37"/>
      <c r="B609" s="37"/>
      <c r="C609" s="88"/>
      <c r="D609" s="40"/>
      <c r="E609" s="40"/>
      <c r="F609" s="40"/>
      <c r="G609" s="40"/>
      <c r="H609" s="40"/>
      <c r="L609" s="87"/>
      <c r="M609" s="87"/>
      <c r="N609" s="87"/>
    </row>
    <row r="610" spans="1:14" ht="13.5" customHeight="1" x14ac:dyDescent="0.2">
      <c r="A610" s="37"/>
      <c r="B610" s="37"/>
      <c r="C610" s="88"/>
      <c r="D610" s="40"/>
      <c r="E610" s="40"/>
      <c r="F610" s="40"/>
      <c r="G610" s="40"/>
      <c r="H610" s="40"/>
      <c r="L610" s="87"/>
      <c r="M610" s="87"/>
      <c r="N610" s="87"/>
    </row>
    <row r="611" spans="1:14" ht="13.5" customHeight="1" x14ac:dyDescent="0.2">
      <c r="A611" s="37"/>
      <c r="B611" s="37"/>
      <c r="C611" s="88"/>
      <c r="D611" s="40"/>
      <c r="E611" s="40"/>
      <c r="F611" s="40"/>
      <c r="G611" s="40"/>
      <c r="H611" s="40"/>
      <c r="L611" s="87"/>
      <c r="M611" s="87"/>
      <c r="N611" s="87"/>
    </row>
    <row r="612" spans="1:14" ht="13.5" customHeight="1" x14ac:dyDescent="0.2">
      <c r="A612" s="37"/>
      <c r="B612" s="37"/>
      <c r="C612" s="88"/>
      <c r="D612" s="40"/>
      <c r="E612" s="40"/>
      <c r="F612" s="40"/>
      <c r="G612" s="40"/>
      <c r="H612" s="40"/>
      <c r="L612" s="87"/>
      <c r="M612" s="87"/>
      <c r="N612" s="87"/>
    </row>
    <row r="613" spans="1:14" ht="13.5" customHeight="1" x14ac:dyDescent="0.2">
      <c r="A613" s="37"/>
      <c r="B613" s="37"/>
      <c r="C613" s="88"/>
      <c r="D613" s="40"/>
      <c r="E613" s="40"/>
      <c r="F613" s="40"/>
      <c r="G613" s="40"/>
      <c r="H613" s="40"/>
      <c r="L613" s="87"/>
      <c r="M613" s="87"/>
      <c r="N613" s="87"/>
    </row>
    <row r="614" spans="1:14" ht="13.5" customHeight="1" x14ac:dyDescent="0.2">
      <c r="A614" s="37"/>
      <c r="B614" s="37"/>
      <c r="C614" s="88"/>
      <c r="D614" s="40"/>
      <c r="E614" s="40"/>
      <c r="F614" s="40"/>
      <c r="G614" s="40"/>
      <c r="H614" s="40"/>
      <c r="L614" s="87"/>
      <c r="M614" s="87"/>
      <c r="N614" s="87"/>
    </row>
    <row r="615" spans="1:14" ht="13.5" customHeight="1" x14ac:dyDescent="0.2">
      <c r="A615" s="37"/>
      <c r="B615" s="37"/>
      <c r="C615" s="88"/>
      <c r="D615" s="40"/>
      <c r="E615" s="40"/>
      <c r="F615" s="40"/>
      <c r="G615" s="40"/>
      <c r="H615" s="40"/>
      <c r="L615" s="87"/>
      <c r="M615" s="87"/>
      <c r="N615" s="87"/>
    </row>
    <row r="616" spans="1:14" ht="13.5" customHeight="1" x14ac:dyDescent="0.2">
      <c r="A616" s="37"/>
      <c r="B616" s="37"/>
      <c r="C616" s="88"/>
      <c r="D616" s="40"/>
      <c r="E616" s="40"/>
      <c r="F616" s="40"/>
      <c r="G616" s="40"/>
      <c r="H616" s="40"/>
      <c r="L616" s="87"/>
      <c r="M616" s="87"/>
      <c r="N616" s="87"/>
    </row>
    <row r="617" spans="1:14" ht="13.5" customHeight="1" x14ac:dyDescent="0.2">
      <c r="A617" s="37"/>
      <c r="B617" s="37"/>
      <c r="C617" s="88"/>
      <c r="D617" s="40"/>
      <c r="E617" s="40"/>
      <c r="F617" s="40"/>
      <c r="G617" s="40"/>
      <c r="H617" s="40"/>
      <c r="L617" s="87"/>
      <c r="M617" s="87"/>
      <c r="N617" s="87"/>
    </row>
    <row r="618" spans="1:14" ht="13.5" customHeight="1" x14ac:dyDescent="0.2">
      <c r="A618" s="37"/>
      <c r="B618" s="37"/>
      <c r="C618" s="88"/>
      <c r="D618" s="40"/>
      <c r="E618" s="40"/>
      <c r="F618" s="40"/>
      <c r="G618" s="40"/>
      <c r="H618" s="40"/>
      <c r="L618" s="87"/>
      <c r="M618" s="87"/>
      <c r="N618" s="87"/>
    </row>
    <row r="619" spans="1:14" ht="13.5" customHeight="1" x14ac:dyDescent="0.2">
      <c r="A619" s="37"/>
      <c r="B619" s="37"/>
      <c r="C619" s="88"/>
      <c r="D619" s="40"/>
      <c r="E619" s="40"/>
      <c r="F619" s="40"/>
      <c r="G619" s="40"/>
      <c r="H619" s="40"/>
      <c r="L619" s="87"/>
      <c r="M619" s="87"/>
      <c r="N619" s="87"/>
    </row>
    <row r="620" spans="1:14" ht="13.5" customHeight="1" x14ac:dyDescent="0.2">
      <c r="A620" s="37"/>
      <c r="B620" s="37"/>
      <c r="C620" s="88"/>
      <c r="D620" s="40"/>
      <c r="E620" s="40"/>
      <c r="F620" s="40"/>
      <c r="G620" s="40"/>
      <c r="H620" s="40"/>
      <c r="L620" s="87"/>
      <c r="M620" s="87"/>
      <c r="N620" s="87"/>
    </row>
    <row r="621" spans="1:14" ht="13.5" customHeight="1" x14ac:dyDescent="0.2">
      <c r="A621" s="37"/>
      <c r="B621" s="37"/>
      <c r="C621" s="88"/>
      <c r="D621" s="40"/>
      <c r="E621" s="40"/>
      <c r="F621" s="40"/>
      <c r="G621" s="40"/>
      <c r="H621" s="40"/>
      <c r="L621" s="87"/>
      <c r="M621" s="87"/>
      <c r="N621" s="87"/>
    </row>
    <row r="622" spans="1:14" ht="13.5" customHeight="1" x14ac:dyDescent="0.2">
      <c r="A622" s="37"/>
      <c r="B622" s="37"/>
      <c r="C622" s="88"/>
      <c r="D622" s="40"/>
      <c r="E622" s="40"/>
      <c r="F622" s="40"/>
      <c r="G622" s="40"/>
      <c r="H622" s="40"/>
      <c r="L622" s="87"/>
      <c r="M622" s="87"/>
      <c r="N622" s="87"/>
    </row>
    <row r="623" spans="1:14" ht="13.5" customHeight="1" x14ac:dyDescent="0.2">
      <c r="A623" s="37"/>
      <c r="B623" s="37"/>
      <c r="C623" s="88"/>
      <c r="D623" s="40"/>
      <c r="E623" s="40"/>
      <c r="F623" s="40"/>
      <c r="G623" s="40"/>
      <c r="H623" s="40"/>
      <c r="L623" s="87"/>
      <c r="M623" s="87"/>
      <c r="N623" s="87"/>
    </row>
    <row r="624" spans="1:14" ht="13.5" customHeight="1" x14ac:dyDescent="0.2">
      <c r="A624" s="37"/>
      <c r="B624" s="37"/>
      <c r="C624" s="88"/>
      <c r="D624" s="40"/>
      <c r="E624" s="40"/>
      <c r="F624" s="40"/>
      <c r="G624" s="40"/>
      <c r="H624" s="40"/>
      <c r="L624" s="87"/>
      <c r="M624" s="87"/>
      <c r="N624" s="87"/>
    </row>
    <row r="625" spans="1:14" ht="13.5" customHeight="1" x14ac:dyDescent="0.2">
      <c r="A625" s="37"/>
      <c r="B625" s="37"/>
      <c r="C625" s="88"/>
      <c r="D625" s="40"/>
      <c r="E625" s="40"/>
      <c r="F625" s="40"/>
      <c r="G625" s="40"/>
      <c r="H625" s="40"/>
      <c r="L625" s="87"/>
      <c r="M625" s="87"/>
      <c r="N625" s="87"/>
    </row>
    <row r="626" spans="1:14" ht="13.5" customHeight="1" x14ac:dyDescent="0.2">
      <c r="A626" s="37"/>
      <c r="B626" s="37"/>
      <c r="C626" s="88"/>
      <c r="D626" s="40"/>
      <c r="E626" s="40"/>
      <c r="F626" s="40"/>
      <c r="G626" s="40"/>
      <c r="H626" s="40"/>
      <c r="L626" s="87"/>
      <c r="M626" s="87"/>
      <c r="N626" s="87"/>
    </row>
    <row r="627" spans="1:14" ht="13.5" customHeight="1" x14ac:dyDescent="0.2">
      <c r="A627" s="37"/>
      <c r="B627" s="37"/>
      <c r="C627" s="88"/>
      <c r="D627" s="40"/>
      <c r="E627" s="40"/>
      <c r="F627" s="40"/>
      <c r="G627" s="40"/>
      <c r="H627" s="40"/>
      <c r="L627" s="87"/>
      <c r="M627" s="87"/>
      <c r="N627" s="87"/>
    </row>
    <row r="628" spans="1:14" ht="13.5" customHeight="1" x14ac:dyDescent="0.2">
      <c r="A628" s="37"/>
      <c r="B628" s="37"/>
      <c r="C628" s="88"/>
      <c r="D628" s="40"/>
      <c r="E628" s="40"/>
      <c r="F628" s="40"/>
      <c r="G628" s="40"/>
      <c r="H628" s="40"/>
      <c r="L628" s="87"/>
      <c r="M628" s="87"/>
      <c r="N628" s="87"/>
    </row>
    <row r="629" spans="1:14" ht="13.5" customHeight="1" x14ac:dyDescent="0.2">
      <c r="A629" s="37"/>
      <c r="B629" s="37"/>
      <c r="C629" s="88"/>
      <c r="D629" s="40"/>
      <c r="E629" s="40"/>
      <c r="F629" s="40"/>
      <c r="G629" s="40"/>
      <c r="H629" s="40"/>
      <c r="L629" s="87"/>
      <c r="M629" s="87"/>
      <c r="N629" s="87"/>
    </row>
    <row r="630" spans="1:14" ht="13.5" customHeight="1" x14ac:dyDescent="0.2">
      <c r="A630" s="37"/>
      <c r="B630" s="37"/>
      <c r="C630" s="88"/>
      <c r="D630" s="40"/>
      <c r="E630" s="40"/>
      <c r="F630" s="40"/>
      <c r="G630" s="40"/>
      <c r="H630" s="40"/>
      <c r="L630" s="87"/>
      <c r="M630" s="87"/>
      <c r="N630" s="87"/>
    </row>
    <row r="631" spans="1:14" ht="13.5" customHeight="1" x14ac:dyDescent="0.2">
      <c r="A631" s="37"/>
      <c r="B631" s="37"/>
      <c r="C631" s="88"/>
      <c r="D631" s="40"/>
      <c r="E631" s="40"/>
      <c r="F631" s="40"/>
      <c r="G631" s="40"/>
      <c r="H631" s="40"/>
      <c r="L631" s="87"/>
      <c r="M631" s="87"/>
      <c r="N631" s="87"/>
    </row>
    <row r="632" spans="1:14" ht="13.5" customHeight="1" x14ac:dyDescent="0.2">
      <c r="A632" s="37"/>
      <c r="B632" s="37"/>
      <c r="C632" s="88"/>
      <c r="D632" s="40"/>
      <c r="E632" s="40"/>
      <c r="F632" s="40"/>
      <c r="G632" s="40"/>
      <c r="H632" s="40"/>
      <c r="L632" s="87"/>
      <c r="M632" s="87"/>
      <c r="N632" s="87"/>
    </row>
    <row r="633" spans="1:14" ht="13.5" customHeight="1" x14ac:dyDescent="0.2">
      <c r="A633" s="37"/>
      <c r="B633" s="37"/>
      <c r="C633" s="88"/>
      <c r="D633" s="40"/>
      <c r="E633" s="40"/>
      <c r="F633" s="40"/>
      <c r="G633" s="40"/>
      <c r="H633" s="40"/>
      <c r="L633" s="87"/>
      <c r="M633" s="87"/>
      <c r="N633" s="87"/>
    </row>
    <row r="634" spans="1:14" ht="13.5" customHeight="1" x14ac:dyDescent="0.2">
      <c r="A634" s="37"/>
      <c r="B634" s="37"/>
      <c r="C634" s="88"/>
      <c r="D634" s="40"/>
      <c r="E634" s="40"/>
      <c r="F634" s="40"/>
      <c r="G634" s="40"/>
      <c r="H634" s="40"/>
      <c r="L634" s="87"/>
      <c r="M634" s="87"/>
      <c r="N634" s="87"/>
    </row>
    <row r="635" spans="1:14" ht="13.5" customHeight="1" x14ac:dyDescent="0.2">
      <c r="A635" s="37"/>
      <c r="B635" s="37"/>
      <c r="C635" s="88"/>
      <c r="D635" s="40"/>
      <c r="E635" s="40"/>
      <c r="F635" s="40"/>
      <c r="G635" s="40"/>
      <c r="H635" s="40"/>
      <c r="L635" s="87"/>
      <c r="M635" s="87"/>
      <c r="N635" s="87"/>
    </row>
    <row r="636" spans="1:14" ht="13.5" customHeight="1" x14ac:dyDescent="0.2">
      <c r="A636" s="37"/>
      <c r="B636" s="37"/>
      <c r="C636" s="88"/>
      <c r="D636" s="40"/>
      <c r="E636" s="40"/>
      <c r="F636" s="40"/>
      <c r="G636" s="40"/>
      <c r="H636" s="40"/>
      <c r="L636" s="87"/>
      <c r="M636" s="87"/>
      <c r="N636" s="87"/>
    </row>
    <row r="637" spans="1:14" ht="13.5" customHeight="1" x14ac:dyDescent="0.2">
      <c r="A637" s="37"/>
      <c r="B637" s="37"/>
      <c r="C637" s="88"/>
      <c r="D637" s="40"/>
      <c r="E637" s="40"/>
      <c r="F637" s="40"/>
      <c r="G637" s="40"/>
      <c r="H637" s="40"/>
      <c r="L637" s="87"/>
      <c r="M637" s="87"/>
      <c r="N637" s="87"/>
    </row>
    <row r="638" spans="1:14" ht="13.5" customHeight="1" x14ac:dyDescent="0.2">
      <c r="A638" s="37"/>
      <c r="B638" s="37"/>
      <c r="C638" s="88"/>
      <c r="D638" s="40"/>
      <c r="E638" s="40"/>
      <c r="F638" s="40"/>
      <c r="G638" s="40"/>
      <c r="H638" s="40"/>
      <c r="L638" s="87"/>
      <c r="M638" s="87"/>
      <c r="N638" s="87"/>
    </row>
    <row r="639" spans="1:14" ht="13.5" customHeight="1" x14ac:dyDescent="0.2">
      <c r="A639" s="37"/>
      <c r="B639" s="37"/>
      <c r="C639" s="88"/>
      <c r="D639" s="40"/>
      <c r="E639" s="40"/>
      <c r="F639" s="40"/>
      <c r="G639" s="40"/>
      <c r="H639" s="40"/>
      <c r="L639" s="87"/>
      <c r="M639" s="87"/>
      <c r="N639" s="87"/>
    </row>
    <row r="640" spans="1:14" ht="13.5" customHeight="1" x14ac:dyDescent="0.2">
      <c r="A640" s="37"/>
      <c r="B640" s="37"/>
      <c r="C640" s="88"/>
      <c r="D640" s="40"/>
      <c r="E640" s="40"/>
      <c r="F640" s="40"/>
      <c r="G640" s="40"/>
      <c r="H640" s="40"/>
      <c r="L640" s="87"/>
      <c r="M640" s="87"/>
      <c r="N640" s="87"/>
    </row>
    <row r="641" spans="1:14" ht="13.5" customHeight="1" x14ac:dyDescent="0.2">
      <c r="A641" s="37"/>
      <c r="B641" s="37"/>
      <c r="C641" s="88"/>
      <c r="D641" s="40"/>
      <c r="E641" s="40"/>
      <c r="F641" s="40"/>
      <c r="G641" s="40"/>
      <c r="H641" s="40"/>
      <c r="L641" s="87"/>
      <c r="M641" s="87"/>
      <c r="N641" s="87"/>
    </row>
    <row r="642" spans="1:14" ht="13.5" customHeight="1" x14ac:dyDescent="0.2">
      <c r="A642" s="37"/>
      <c r="B642" s="37"/>
      <c r="C642" s="88"/>
      <c r="D642" s="40"/>
      <c r="E642" s="40"/>
      <c r="F642" s="40"/>
      <c r="G642" s="40"/>
      <c r="H642" s="40"/>
      <c r="L642" s="87"/>
      <c r="M642" s="87"/>
      <c r="N642" s="87"/>
    </row>
    <row r="643" spans="1:14" ht="13.5" customHeight="1" x14ac:dyDescent="0.2">
      <c r="A643" s="37"/>
      <c r="B643" s="37"/>
      <c r="C643" s="88"/>
      <c r="D643" s="40"/>
      <c r="E643" s="40"/>
      <c r="F643" s="40"/>
      <c r="G643" s="40"/>
      <c r="H643" s="40"/>
      <c r="L643" s="87"/>
      <c r="M643" s="87"/>
      <c r="N643" s="87"/>
    </row>
    <row r="644" spans="1:14" ht="13.5" customHeight="1" x14ac:dyDescent="0.2">
      <c r="A644" s="37"/>
      <c r="B644" s="37"/>
      <c r="C644" s="88"/>
      <c r="D644" s="40"/>
      <c r="E644" s="40"/>
      <c r="F644" s="40"/>
      <c r="G644" s="40"/>
      <c r="H644" s="40"/>
      <c r="L644" s="87"/>
      <c r="M644" s="87"/>
      <c r="N644" s="87"/>
    </row>
    <row r="645" spans="1:14" ht="13.5" customHeight="1" x14ac:dyDescent="0.2">
      <c r="A645" s="37"/>
      <c r="B645" s="37"/>
      <c r="C645" s="88"/>
      <c r="D645" s="40"/>
      <c r="E645" s="40"/>
      <c r="F645" s="40"/>
      <c r="G645" s="40"/>
      <c r="H645" s="40"/>
      <c r="L645" s="87"/>
      <c r="M645" s="87"/>
      <c r="N645" s="87"/>
    </row>
    <row r="646" spans="1:14" ht="13.5" customHeight="1" x14ac:dyDescent="0.2">
      <c r="A646" s="37"/>
      <c r="B646" s="37"/>
      <c r="C646" s="88"/>
      <c r="D646" s="40"/>
      <c r="E646" s="40"/>
      <c r="F646" s="40"/>
      <c r="G646" s="40"/>
      <c r="H646" s="40"/>
      <c r="L646" s="87"/>
      <c r="M646" s="87"/>
      <c r="N646" s="87"/>
    </row>
    <row r="647" spans="1:14" ht="13.5" customHeight="1" x14ac:dyDescent="0.2">
      <c r="A647" s="37"/>
      <c r="B647" s="37"/>
      <c r="C647" s="88"/>
      <c r="D647" s="40"/>
      <c r="E647" s="40"/>
      <c r="F647" s="40"/>
      <c r="G647" s="40"/>
      <c r="H647" s="40"/>
      <c r="L647" s="87"/>
      <c r="M647" s="87"/>
      <c r="N647" s="87"/>
    </row>
    <row r="648" spans="1:14" ht="13.5" customHeight="1" x14ac:dyDescent="0.2">
      <c r="A648" s="37"/>
      <c r="B648" s="37"/>
      <c r="C648" s="88"/>
      <c r="D648" s="40"/>
      <c r="E648" s="40"/>
      <c r="F648" s="40"/>
      <c r="G648" s="40"/>
      <c r="H648" s="40"/>
      <c r="L648" s="87"/>
      <c r="M648" s="87"/>
      <c r="N648" s="87"/>
    </row>
    <row r="649" spans="1:14" ht="13.5" customHeight="1" x14ac:dyDescent="0.2">
      <c r="A649" s="37"/>
      <c r="B649" s="37"/>
      <c r="C649" s="88"/>
      <c r="D649" s="40"/>
      <c r="E649" s="40"/>
      <c r="F649" s="40"/>
      <c r="G649" s="40"/>
      <c r="H649" s="40"/>
      <c r="L649" s="87"/>
      <c r="M649" s="87"/>
      <c r="N649" s="87"/>
    </row>
    <row r="650" spans="1:14" ht="13.5" customHeight="1" x14ac:dyDescent="0.2">
      <c r="A650" s="37"/>
      <c r="B650" s="37"/>
      <c r="C650" s="88"/>
      <c r="D650" s="40"/>
      <c r="E650" s="40"/>
      <c r="F650" s="40"/>
      <c r="G650" s="40"/>
      <c r="H650" s="40"/>
      <c r="L650" s="87"/>
      <c r="M650" s="87"/>
      <c r="N650" s="87"/>
    </row>
    <row r="651" spans="1:14" ht="13.5" customHeight="1" x14ac:dyDescent="0.2">
      <c r="A651" s="37"/>
      <c r="B651" s="37"/>
      <c r="C651" s="88"/>
      <c r="D651" s="40"/>
      <c r="E651" s="40"/>
      <c r="F651" s="40"/>
      <c r="G651" s="40"/>
      <c r="H651" s="40"/>
      <c r="L651" s="87"/>
      <c r="M651" s="87"/>
      <c r="N651" s="87"/>
    </row>
    <row r="652" spans="1:14" ht="13.5" customHeight="1" x14ac:dyDescent="0.2">
      <c r="A652" s="37"/>
      <c r="B652" s="37"/>
      <c r="C652" s="88"/>
      <c r="D652" s="40"/>
      <c r="E652" s="40"/>
      <c r="F652" s="40"/>
      <c r="G652" s="40"/>
      <c r="H652" s="40"/>
      <c r="L652" s="87"/>
      <c r="M652" s="87"/>
      <c r="N652" s="87"/>
    </row>
    <row r="653" spans="1:14" ht="13.5" customHeight="1" x14ac:dyDescent="0.2">
      <c r="A653" s="37"/>
      <c r="B653" s="37"/>
      <c r="C653" s="88"/>
      <c r="D653" s="40"/>
      <c r="E653" s="40"/>
      <c r="F653" s="40"/>
      <c r="G653" s="40"/>
      <c r="H653" s="40"/>
      <c r="L653" s="87"/>
      <c r="M653" s="87"/>
      <c r="N653" s="87"/>
    </row>
    <row r="654" spans="1:14" ht="13.5" customHeight="1" x14ac:dyDescent="0.2">
      <c r="A654" s="37"/>
      <c r="B654" s="37"/>
      <c r="C654" s="88"/>
      <c r="D654" s="40"/>
      <c r="E654" s="40"/>
      <c r="F654" s="40"/>
      <c r="G654" s="40"/>
      <c r="H654" s="40"/>
      <c r="L654" s="87"/>
      <c r="M654" s="87"/>
      <c r="N654" s="87"/>
    </row>
    <row r="655" spans="1:14" ht="13.5" customHeight="1" x14ac:dyDescent="0.2">
      <c r="A655" s="37"/>
      <c r="B655" s="37"/>
      <c r="C655" s="88"/>
      <c r="D655" s="40"/>
      <c r="E655" s="40"/>
      <c r="F655" s="40"/>
      <c r="G655" s="40"/>
      <c r="H655" s="40"/>
      <c r="L655" s="87"/>
      <c r="M655" s="87"/>
      <c r="N655" s="87"/>
    </row>
    <row r="656" spans="1:14" ht="13.5" customHeight="1" x14ac:dyDescent="0.2">
      <c r="A656" s="37"/>
      <c r="B656" s="37"/>
      <c r="C656" s="88"/>
      <c r="D656" s="40"/>
      <c r="E656" s="40"/>
      <c r="F656" s="40"/>
      <c r="G656" s="40"/>
      <c r="H656" s="40"/>
      <c r="L656" s="87"/>
      <c r="M656" s="87"/>
      <c r="N656" s="87"/>
    </row>
    <row r="657" spans="1:14" ht="13.5" customHeight="1" x14ac:dyDescent="0.2">
      <c r="A657" s="37"/>
      <c r="B657" s="37"/>
      <c r="C657" s="88"/>
      <c r="D657" s="40"/>
      <c r="E657" s="40"/>
      <c r="F657" s="40"/>
      <c r="G657" s="40"/>
      <c r="H657" s="40"/>
      <c r="L657" s="87"/>
      <c r="M657" s="87"/>
      <c r="N657" s="87"/>
    </row>
    <row r="658" spans="1:14" ht="13.5" customHeight="1" x14ac:dyDescent="0.2">
      <c r="A658" s="37"/>
      <c r="B658" s="37"/>
      <c r="C658" s="88"/>
      <c r="D658" s="40"/>
      <c r="E658" s="40"/>
      <c r="F658" s="40"/>
      <c r="G658" s="40"/>
      <c r="H658" s="40"/>
      <c r="L658" s="87"/>
      <c r="M658" s="87"/>
      <c r="N658" s="87"/>
    </row>
    <row r="659" spans="1:14" ht="13.5" customHeight="1" x14ac:dyDescent="0.2">
      <c r="A659" s="37"/>
      <c r="B659" s="37"/>
      <c r="C659" s="88"/>
      <c r="D659" s="40"/>
      <c r="E659" s="40"/>
      <c r="F659" s="40"/>
      <c r="G659" s="40"/>
      <c r="H659" s="40"/>
      <c r="L659" s="87"/>
      <c r="M659" s="87"/>
      <c r="N659" s="87"/>
    </row>
    <row r="660" spans="1:14" ht="13.5" customHeight="1" x14ac:dyDescent="0.2">
      <c r="A660" s="37"/>
      <c r="B660" s="37"/>
      <c r="C660" s="88"/>
      <c r="D660" s="40"/>
      <c r="E660" s="40"/>
      <c r="F660" s="40"/>
      <c r="G660" s="40"/>
      <c r="H660" s="40"/>
      <c r="L660" s="87"/>
      <c r="M660" s="87"/>
      <c r="N660" s="87"/>
    </row>
    <row r="661" spans="1:14" ht="13.5" customHeight="1" x14ac:dyDescent="0.2">
      <c r="A661" s="37"/>
      <c r="B661" s="37"/>
      <c r="C661" s="88"/>
      <c r="D661" s="40"/>
      <c r="E661" s="40"/>
      <c r="F661" s="40"/>
      <c r="G661" s="40"/>
      <c r="H661" s="40"/>
      <c r="L661" s="87"/>
      <c r="M661" s="87"/>
      <c r="N661" s="87"/>
    </row>
    <row r="662" spans="1:14" ht="13.5" customHeight="1" x14ac:dyDescent="0.2">
      <c r="A662" s="37"/>
      <c r="B662" s="37"/>
      <c r="C662" s="88"/>
      <c r="D662" s="40"/>
      <c r="E662" s="40"/>
      <c r="F662" s="40"/>
      <c r="G662" s="40"/>
      <c r="H662" s="40"/>
      <c r="L662" s="87"/>
      <c r="M662" s="87"/>
      <c r="N662" s="87"/>
    </row>
    <row r="663" spans="1:14" ht="13.5" customHeight="1" x14ac:dyDescent="0.2">
      <c r="A663" s="37"/>
      <c r="B663" s="37"/>
      <c r="C663" s="88"/>
      <c r="D663" s="40"/>
      <c r="E663" s="40"/>
      <c r="F663" s="40"/>
      <c r="G663" s="40"/>
      <c r="H663" s="40"/>
      <c r="L663" s="87"/>
      <c r="M663" s="87"/>
      <c r="N663" s="87"/>
    </row>
    <row r="664" spans="1:14" ht="13.5" customHeight="1" x14ac:dyDescent="0.2">
      <c r="A664" s="37"/>
      <c r="B664" s="37"/>
      <c r="C664" s="88"/>
      <c r="D664" s="40"/>
      <c r="E664" s="40"/>
      <c r="F664" s="40"/>
      <c r="G664" s="40"/>
      <c r="H664" s="40"/>
      <c r="L664" s="87"/>
      <c r="M664" s="87"/>
      <c r="N664" s="87"/>
    </row>
    <row r="665" spans="1:14" ht="13.5" customHeight="1" x14ac:dyDescent="0.2">
      <c r="A665" s="37"/>
      <c r="B665" s="37"/>
      <c r="C665" s="88"/>
      <c r="D665" s="40"/>
      <c r="E665" s="40"/>
      <c r="F665" s="40"/>
      <c r="G665" s="40"/>
      <c r="H665" s="40"/>
      <c r="L665" s="87"/>
      <c r="M665" s="87"/>
      <c r="N665" s="87"/>
    </row>
    <row r="666" spans="1:14" ht="13.5" customHeight="1" x14ac:dyDescent="0.2">
      <c r="A666" s="37"/>
      <c r="B666" s="37"/>
      <c r="C666" s="88"/>
      <c r="D666" s="40"/>
      <c r="E666" s="40"/>
      <c r="F666" s="40"/>
      <c r="G666" s="40"/>
      <c r="H666" s="40"/>
      <c r="L666" s="87"/>
      <c r="M666" s="87"/>
      <c r="N666" s="87"/>
    </row>
    <row r="667" spans="1:14" ht="13.5" customHeight="1" x14ac:dyDescent="0.2">
      <c r="A667" s="37"/>
      <c r="B667" s="37"/>
      <c r="C667" s="88"/>
      <c r="D667" s="40"/>
      <c r="E667" s="40"/>
      <c r="F667" s="40"/>
      <c r="G667" s="40"/>
      <c r="H667" s="40"/>
      <c r="L667" s="87"/>
      <c r="M667" s="87"/>
      <c r="N667" s="87"/>
    </row>
    <row r="668" spans="1:14" ht="13.5" customHeight="1" x14ac:dyDescent="0.2">
      <c r="A668" s="37"/>
      <c r="B668" s="37"/>
      <c r="C668" s="88"/>
      <c r="D668" s="40"/>
      <c r="E668" s="40"/>
      <c r="F668" s="40"/>
      <c r="G668" s="40"/>
      <c r="H668" s="40"/>
      <c r="L668" s="87"/>
      <c r="M668" s="87"/>
      <c r="N668" s="87"/>
    </row>
    <row r="669" spans="1:14" ht="13.5" customHeight="1" x14ac:dyDescent="0.2">
      <c r="A669" s="37"/>
      <c r="B669" s="37"/>
      <c r="C669" s="88"/>
      <c r="D669" s="40"/>
      <c r="E669" s="40"/>
      <c r="F669" s="40"/>
      <c r="G669" s="40"/>
      <c r="H669" s="40"/>
      <c r="L669" s="87"/>
      <c r="M669" s="87"/>
      <c r="N669" s="87"/>
    </row>
    <row r="670" spans="1:14" ht="13.5" customHeight="1" x14ac:dyDescent="0.2">
      <c r="A670" s="37"/>
      <c r="B670" s="37"/>
      <c r="C670" s="88"/>
      <c r="D670" s="40"/>
      <c r="E670" s="40"/>
      <c r="F670" s="40"/>
      <c r="G670" s="40"/>
      <c r="H670" s="40"/>
      <c r="L670" s="87"/>
      <c r="M670" s="87"/>
      <c r="N670" s="87"/>
    </row>
    <row r="671" spans="1:14" ht="13.5" customHeight="1" x14ac:dyDescent="0.2">
      <c r="A671" s="37"/>
      <c r="B671" s="37"/>
      <c r="C671" s="88"/>
      <c r="D671" s="40"/>
      <c r="E671" s="40"/>
      <c r="F671" s="40"/>
      <c r="G671" s="40"/>
      <c r="H671" s="40"/>
      <c r="L671" s="87"/>
      <c r="M671" s="87"/>
      <c r="N671" s="87"/>
    </row>
    <row r="672" spans="1:14" ht="13.5" customHeight="1" x14ac:dyDescent="0.2">
      <c r="A672" s="37"/>
      <c r="B672" s="37"/>
      <c r="C672" s="88"/>
      <c r="D672" s="40"/>
      <c r="E672" s="40"/>
      <c r="F672" s="40"/>
      <c r="G672" s="40"/>
      <c r="H672" s="40"/>
      <c r="L672" s="87"/>
      <c r="M672" s="87"/>
      <c r="N672" s="87"/>
    </row>
    <row r="673" spans="1:14" ht="13.5" customHeight="1" x14ac:dyDescent="0.2">
      <c r="A673" s="37"/>
      <c r="B673" s="37"/>
      <c r="C673" s="88"/>
      <c r="D673" s="40"/>
      <c r="E673" s="40"/>
      <c r="F673" s="40"/>
      <c r="G673" s="40"/>
      <c r="H673" s="40"/>
      <c r="L673" s="87"/>
      <c r="M673" s="87"/>
      <c r="N673" s="87"/>
    </row>
    <row r="674" spans="1:14" ht="13.5" customHeight="1" x14ac:dyDescent="0.2">
      <c r="A674" s="37"/>
      <c r="B674" s="37"/>
      <c r="C674" s="88"/>
      <c r="D674" s="40"/>
      <c r="E674" s="40"/>
      <c r="F674" s="40"/>
      <c r="G674" s="40"/>
      <c r="H674" s="40"/>
      <c r="L674" s="87"/>
      <c r="M674" s="87"/>
      <c r="N674" s="87"/>
    </row>
    <row r="675" spans="1:14" ht="13.5" customHeight="1" x14ac:dyDescent="0.2">
      <c r="A675" s="37"/>
      <c r="B675" s="37"/>
      <c r="C675" s="88"/>
      <c r="D675" s="40"/>
      <c r="E675" s="40"/>
      <c r="F675" s="40"/>
      <c r="G675" s="40"/>
      <c r="H675" s="40"/>
      <c r="L675" s="87"/>
      <c r="M675" s="87"/>
      <c r="N675" s="87"/>
    </row>
    <row r="676" spans="1:14" ht="13.5" customHeight="1" x14ac:dyDescent="0.2">
      <c r="A676" s="37"/>
      <c r="B676" s="37"/>
      <c r="C676" s="88"/>
      <c r="D676" s="40"/>
      <c r="E676" s="40"/>
      <c r="F676" s="40"/>
      <c r="G676" s="40"/>
      <c r="H676" s="40"/>
      <c r="L676" s="87"/>
      <c r="M676" s="87"/>
      <c r="N676" s="87"/>
    </row>
    <row r="677" spans="1:14" ht="13.5" customHeight="1" x14ac:dyDescent="0.2">
      <c r="A677" s="37"/>
      <c r="B677" s="37"/>
      <c r="C677" s="88"/>
      <c r="D677" s="40"/>
      <c r="E677" s="40"/>
      <c r="F677" s="40"/>
      <c r="G677" s="40"/>
      <c r="H677" s="40"/>
      <c r="L677" s="87"/>
      <c r="M677" s="87"/>
      <c r="N677" s="87"/>
    </row>
    <row r="678" spans="1:14" ht="13.5" customHeight="1" x14ac:dyDescent="0.2">
      <c r="A678" s="37"/>
      <c r="B678" s="37"/>
      <c r="C678" s="88"/>
      <c r="D678" s="40"/>
      <c r="E678" s="40"/>
      <c r="F678" s="40"/>
      <c r="G678" s="40"/>
      <c r="H678" s="40"/>
      <c r="L678" s="87"/>
      <c r="M678" s="87"/>
      <c r="N678" s="87"/>
    </row>
    <row r="679" spans="1:14" ht="13.5" customHeight="1" x14ac:dyDescent="0.2">
      <c r="A679" s="37"/>
      <c r="B679" s="37"/>
      <c r="C679" s="88"/>
      <c r="D679" s="40"/>
      <c r="E679" s="40"/>
      <c r="F679" s="40"/>
      <c r="G679" s="40"/>
      <c r="H679" s="40"/>
      <c r="L679" s="87"/>
      <c r="M679" s="87"/>
      <c r="N679" s="87"/>
    </row>
    <row r="680" spans="1:14" ht="13.5" customHeight="1" x14ac:dyDescent="0.2">
      <c r="A680" s="37"/>
      <c r="B680" s="37"/>
      <c r="C680" s="88"/>
      <c r="D680" s="40"/>
      <c r="E680" s="40"/>
      <c r="F680" s="40"/>
      <c r="G680" s="40"/>
      <c r="H680" s="40"/>
      <c r="L680" s="87"/>
      <c r="M680" s="87"/>
      <c r="N680" s="87"/>
    </row>
    <row r="681" spans="1:14" ht="13.5" customHeight="1" x14ac:dyDescent="0.2">
      <c r="A681" s="37"/>
      <c r="B681" s="37"/>
      <c r="C681" s="88"/>
      <c r="D681" s="40"/>
      <c r="E681" s="40"/>
      <c r="F681" s="40"/>
      <c r="G681" s="40"/>
      <c r="H681" s="40"/>
      <c r="L681" s="87"/>
      <c r="M681" s="87"/>
      <c r="N681" s="87"/>
    </row>
    <row r="682" spans="1:14" ht="13.5" customHeight="1" x14ac:dyDescent="0.2">
      <c r="A682" s="37"/>
      <c r="B682" s="37"/>
      <c r="C682" s="88"/>
      <c r="D682" s="40"/>
      <c r="E682" s="40"/>
      <c r="F682" s="40"/>
      <c r="G682" s="40"/>
      <c r="H682" s="40"/>
      <c r="L682" s="87"/>
      <c r="M682" s="87"/>
      <c r="N682" s="87"/>
    </row>
    <row r="683" spans="1:14" ht="13.5" customHeight="1" x14ac:dyDescent="0.2">
      <c r="A683" s="37"/>
      <c r="B683" s="37"/>
      <c r="C683" s="88"/>
      <c r="D683" s="40"/>
      <c r="E683" s="40"/>
      <c r="F683" s="40"/>
      <c r="G683" s="40"/>
      <c r="H683" s="40"/>
      <c r="L683" s="87"/>
      <c r="M683" s="87"/>
      <c r="N683" s="87"/>
    </row>
    <row r="684" spans="1:14" ht="13.5" customHeight="1" x14ac:dyDescent="0.2">
      <c r="A684" s="37"/>
      <c r="B684" s="37"/>
      <c r="C684" s="88"/>
      <c r="D684" s="40"/>
      <c r="E684" s="40"/>
      <c r="F684" s="40"/>
      <c r="G684" s="40"/>
      <c r="H684" s="40"/>
      <c r="L684" s="87"/>
      <c r="M684" s="87"/>
      <c r="N684" s="87"/>
    </row>
    <row r="685" spans="1:14" ht="13.5" customHeight="1" x14ac:dyDescent="0.2">
      <c r="A685" s="37"/>
      <c r="B685" s="37"/>
      <c r="C685" s="88"/>
      <c r="D685" s="40"/>
      <c r="E685" s="40"/>
      <c r="F685" s="40"/>
      <c r="G685" s="40"/>
      <c r="H685" s="40"/>
      <c r="L685" s="87"/>
      <c r="M685" s="87"/>
      <c r="N685" s="87"/>
    </row>
    <row r="686" spans="1:14" ht="13.5" customHeight="1" x14ac:dyDescent="0.2">
      <c r="A686" s="37"/>
      <c r="B686" s="37"/>
      <c r="C686" s="88"/>
      <c r="D686" s="40"/>
      <c r="E686" s="40"/>
      <c r="F686" s="40"/>
      <c r="G686" s="40"/>
      <c r="H686" s="40"/>
      <c r="L686" s="87"/>
      <c r="M686" s="87"/>
      <c r="N686" s="87"/>
    </row>
    <row r="687" spans="1:14" ht="13.5" customHeight="1" x14ac:dyDescent="0.2">
      <c r="A687" s="37"/>
      <c r="B687" s="37"/>
      <c r="C687" s="88"/>
      <c r="D687" s="40"/>
      <c r="E687" s="40"/>
      <c r="F687" s="40"/>
      <c r="G687" s="40"/>
      <c r="H687" s="40"/>
      <c r="L687" s="87"/>
      <c r="M687" s="87"/>
      <c r="N687" s="87"/>
    </row>
    <row r="688" spans="1:14" ht="13.5" customHeight="1" x14ac:dyDescent="0.2">
      <c r="A688" s="37"/>
      <c r="B688" s="37"/>
      <c r="C688" s="88"/>
      <c r="D688" s="40"/>
      <c r="E688" s="40"/>
      <c r="F688" s="40"/>
      <c r="G688" s="40"/>
      <c r="H688" s="40"/>
      <c r="L688" s="87"/>
      <c r="M688" s="87"/>
      <c r="N688" s="87"/>
    </row>
    <row r="689" spans="1:14" ht="13.5" customHeight="1" x14ac:dyDescent="0.2">
      <c r="A689" s="37"/>
      <c r="B689" s="37"/>
      <c r="C689" s="88"/>
      <c r="D689" s="40"/>
      <c r="E689" s="40"/>
      <c r="F689" s="40"/>
      <c r="G689" s="40"/>
      <c r="H689" s="40"/>
      <c r="L689" s="87"/>
      <c r="M689" s="87"/>
      <c r="N689" s="87"/>
    </row>
    <row r="690" spans="1:14" ht="13.5" customHeight="1" x14ac:dyDescent="0.2">
      <c r="A690" s="37"/>
      <c r="B690" s="37"/>
      <c r="C690" s="88"/>
      <c r="D690" s="40"/>
      <c r="E690" s="40"/>
      <c r="F690" s="40"/>
      <c r="G690" s="40"/>
      <c r="H690" s="40"/>
      <c r="L690" s="87"/>
      <c r="M690" s="87"/>
      <c r="N690" s="87"/>
    </row>
    <row r="691" spans="1:14" ht="13.5" customHeight="1" x14ac:dyDescent="0.2">
      <c r="A691" s="37"/>
      <c r="B691" s="37"/>
      <c r="C691" s="88"/>
      <c r="D691" s="40"/>
      <c r="E691" s="40"/>
      <c r="F691" s="40"/>
      <c r="G691" s="40"/>
      <c r="H691" s="40"/>
      <c r="L691" s="87"/>
      <c r="M691" s="87"/>
      <c r="N691" s="87"/>
    </row>
    <row r="692" spans="1:14" ht="13.5" customHeight="1" x14ac:dyDescent="0.2">
      <c r="A692" s="37"/>
      <c r="B692" s="37"/>
      <c r="C692" s="88"/>
      <c r="D692" s="40"/>
      <c r="E692" s="40"/>
      <c r="F692" s="40"/>
      <c r="G692" s="40"/>
      <c r="H692" s="40"/>
      <c r="L692" s="87"/>
      <c r="M692" s="87"/>
      <c r="N692" s="87"/>
    </row>
    <row r="693" spans="1:14" ht="13.5" customHeight="1" x14ac:dyDescent="0.2">
      <c r="A693" s="37"/>
      <c r="B693" s="37"/>
      <c r="C693" s="88"/>
      <c r="D693" s="40"/>
      <c r="E693" s="40"/>
      <c r="F693" s="40"/>
      <c r="G693" s="40"/>
      <c r="H693" s="40"/>
      <c r="L693" s="87"/>
      <c r="M693" s="87"/>
      <c r="N693" s="87"/>
    </row>
    <row r="694" spans="1:14" ht="13.5" customHeight="1" x14ac:dyDescent="0.2">
      <c r="A694" s="37"/>
      <c r="B694" s="37"/>
      <c r="C694" s="88"/>
      <c r="D694" s="40"/>
      <c r="E694" s="40"/>
      <c r="F694" s="40"/>
      <c r="G694" s="40"/>
      <c r="H694" s="40"/>
      <c r="L694" s="87"/>
      <c r="M694" s="87"/>
      <c r="N694" s="87"/>
    </row>
    <row r="695" spans="1:14" ht="13.5" customHeight="1" x14ac:dyDescent="0.2">
      <c r="A695" s="37"/>
      <c r="B695" s="37"/>
      <c r="C695" s="88"/>
      <c r="D695" s="40"/>
      <c r="E695" s="40"/>
      <c r="F695" s="40"/>
      <c r="G695" s="40"/>
      <c r="H695" s="40"/>
      <c r="L695" s="87"/>
      <c r="M695" s="87"/>
      <c r="N695" s="87"/>
    </row>
    <row r="696" spans="1:14" ht="13.5" customHeight="1" x14ac:dyDescent="0.2">
      <c r="A696" s="37"/>
      <c r="B696" s="37"/>
      <c r="C696" s="88"/>
      <c r="D696" s="40"/>
      <c r="E696" s="40"/>
      <c r="F696" s="40"/>
      <c r="G696" s="40"/>
      <c r="H696" s="40"/>
      <c r="L696" s="87"/>
      <c r="M696" s="87"/>
      <c r="N696" s="87"/>
    </row>
    <row r="697" spans="1:14" ht="13.5" customHeight="1" x14ac:dyDescent="0.2">
      <c r="A697" s="37"/>
      <c r="B697" s="37"/>
      <c r="C697" s="88"/>
      <c r="D697" s="40"/>
      <c r="E697" s="40"/>
      <c r="F697" s="40"/>
      <c r="G697" s="40"/>
      <c r="H697" s="40"/>
      <c r="L697" s="87"/>
      <c r="M697" s="87"/>
      <c r="N697" s="87"/>
    </row>
    <row r="698" spans="1:14" ht="13.5" customHeight="1" x14ac:dyDescent="0.2">
      <c r="A698" s="37"/>
      <c r="B698" s="37"/>
      <c r="C698" s="88"/>
      <c r="D698" s="40"/>
      <c r="E698" s="40"/>
      <c r="F698" s="40"/>
      <c r="G698" s="40"/>
      <c r="H698" s="40"/>
      <c r="L698" s="87"/>
      <c r="M698" s="87"/>
      <c r="N698" s="87"/>
    </row>
    <row r="699" spans="1:14" ht="13.5" customHeight="1" x14ac:dyDescent="0.2">
      <c r="A699" s="37"/>
      <c r="B699" s="37"/>
      <c r="C699" s="88"/>
      <c r="D699" s="40"/>
      <c r="E699" s="40"/>
      <c r="F699" s="40"/>
      <c r="G699" s="40"/>
      <c r="H699" s="40"/>
      <c r="L699" s="87"/>
      <c r="M699" s="87"/>
      <c r="N699" s="87"/>
    </row>
    <row r="700" spans="1:14" ht="13.5" customHeight="1" x14ac:dyDescent="0.2">
      <c r="A700" s="37"/>
      <c r="B700" s="37"/>
      <c r="C700" s="88"/>
      <c r="D700" s="40"/>
      <c r="E700" s="40"/>
      <c r="F700" s="40"/>
      <c r="G700" s="40"/>
      <c r="H700" s="40"/>
      <c r="L700" s="87"/>
      <c r="M700" s="87"/>
      <c r="N700" s="87"/>
    </row>
    <row r="701" spans="1:14" ht="13.5" customHeight="1" x14ac:dyDescent="0.2">
      <c r="A701" s="37"/>
      <c r="B701" s="37"/>
      <c r="C701" s="88"/>
      <c r="D701" s="40"/>
      <c r="E701" s="40"/>
      <c r="F701" s="40"/>
      <c r="G701" s="40"/>
      <c r="H701" s="40"/>
      <c r="L701" s="87"/>
      <c r="M701" s="87"/>
      <c r="N701" s="87"/>
    </row>
    <row r="702" spans="1:14" ht="13.5" customHeight="1" x14ac:dyDescent="0.2">
      <c r="A702" s="37"/>
      <c r="B702" s="37"/>
      <c r="C702" s="88"/>
      <c r="D702" s="40"/>
      <c r="E702" s="40"/>
      <c r="F702" s="40"/>
      <c r="G702" s="40"/>
      <c r="H702" s="40"/>
      <c r="L702" s="87"/>
      <c r="M702" s="87"/>
      <c r="N702" s="87"/>
    </row>
    <row r="703" spans="1:14" ht="13.5" customHeight="1" x14ac:dyDescent="0.2">
      <c r="A703" s="37"/>
      <c r="B703" s="37"/>
      <c r="C703" s="88"/>
      <c r="D703" s="40"/>
      <c r="E703" s="40"/>
      <c r="F703" s="40"/>
      <c r="G703" s="40"/>
      <c r="H703" s="40"/>
      <c r="L703" s="87"/>
      <c r="M703" s="87"/>
      <c r="N703" s="87"/>
    </row>
    <row r="704" spans="1:14" ht="13.5" customHeight="1" x14ac:dyDescent="0.2">
      <c r="A704" s="37"/>
      <c r="B704" s="37"/>
      <c r="C704" s="88"/>
      <c r="D704" s="40"/>
      <c r="E704" s="40"/>
      <c r="F704" s="40"/>
      <c r="G704" s="40"/>
      <c r="H704" s="40"/>
      <c r="L704" s="87"/>
      <c r="M704" s="87"/>
      <c r="N704" s="87"/>
    </row>
    <row r="705" spans="1:14" ht="13.5" customHeight="1" x14ac:dyDescent="0.2">
      <c r="A705" s="37"/>
      <c r="B705" s="37"/>
      <c r="C705" s="88"/>
      <c r="D705" s="40"/>
      <c r="E705" s="40"/>
      <c r="F705" s="40"/>
      <c r="G705" s="40"/>
      <c r="H705" s="40"/>
      <c r="L705" s="87"/>
      <c r="M705" s="87"/>
      <c r="N705" s="87"/>
    </row>
    <row r="706" spans="1:14" ht="13.5" customHeight="1" x14ac:dyDescent="0.2">
      <c r="A706" s="37"/>
      <c r="B706" s="37"/>
      <c r="C706" s="88"/>
      <c r="D706" s="40"/>
      <c r="E706" s="40"/>
      <c r="F706" s="40"/>
      <c r="G706" s="40"/>
      <c r="H706" s="40"/>
      <c r="L706" s="87"/>
      <c r="M706" s="87"/>
      <c r="N706" s="87"/>
    </row>
    <row r="707" spans="1:14" ht="13.5" customHeight="1" x14ac:dyDescent="0.2">
      <c r="A707" s="37"/>
      <c r="B707" s="37"/>
      <c r="C707" s="88"/>
      <c r="D707" s="40"/>
      <c r="E707" s="40"/>
      <c r="F707" s="40"/>
      <c r="G707" s="40"/>
      <c r="H707" s="40"/>
      <c r="L707" s="87"/>
      <c r="M707" s="87"/>
      <c r="N707" s="87"/>
    </row>
    <row r="708" spans="1:14" ht="13.5" customHeight="1" x14ac:dyDescent="0.2">
      <c r="A708" s="37"/>
      <c r="B708" s="37"/>
      <c r="C708" s="88"/>
      <c r="D708" s="40"/>
      <c r="E708" s="40"/>
      <c r="F708" s="40"/>
      <c r="G708" s="40"/>
      <c r="H708" s="40"/>
      <c r="L708" s="87"/>
      <c r="M708" s="87"/>
      <c r="N708" s="87"/>
    </row>
    <row r="709" spans="1:14" ht="13.5" customHeight="1" x14ac:dyDescent="0.2">
      <c r="A709" s="37"/>
      <c r="B709" s="37"/>
      <c r="C709" s="88"/>
      <c r="D709" s="40"/>
      <c r="E709" s="40"/>
      <c r="F709" s="40"/>
      <c r="G709" s="40"/>
      <c r="H709" s="40"/>
      <c r="L709" s="87"/>
      <c r="M709" s="87"/>
      <c r="N709" s="87"/>
    </row>
    <row r="710" spans="1:14" ht="13.5" customHeight="1" x14ac:dyDescent="0.2">
      <c r="A710" s="37"/>
      <c r="B710" s="37"/>
      <c r="C710" s="88"/>
      <c r="D710" s="40"/>
      <c r="E710" s="40"/>
      <c r="F710" s="40"/>
      <c r="G710" s="40"/>
      <c r="H710" s="40"/>
      <c r="L710" s="87"/>
      <c r="M710" s="87"/>
      <c r="N710" s="87"/>
    </row>
    <row r="711" spans="1:14" ht="13.5" customHeight="1" x14ac:dyDescent="0.2">
      <c r="A711" s="37"/>
      <c r="B711" s="37"/>
      <c r="C711" s="88"/>
      <c r="D711" s="40"/>
      <c r="E711" s="40"/>
      <c r="F711" s="40"/>
      <c r="G711" s="40"/>
      <c r="H711" s="40"/>
      <c r="L711" s="87"/>
      <c r="M711" s="87"/>
      <c r="N711" s="87"/>
    </row>
    <row r="712" spans="1:14" ht="13.5" customHeight="1" x14ac:dyDescent="0.2">
      <c r="A712" s="37"/>
      <c r="B712" s="37"/>
      <c r="C712" s="88"/>
      <c r="D712" s="40"/>
      <c r="E712" s="40"/>
      <c r="F712" s="40"/>
      <c r="G712" s="40"/>
      <c r="H712" s="40"/>
      <c r="L712" s="87"/>
      <c r="M712" s="87"/>
      <c r="N712" s="87"/>
    </row>
    <row r="713" spans="1:14" ht="13.5" customHeight="1" x14ac:dyDescent="0.2">
      <c r="A713" s="37"/>
      <c r="B713" s="37"/>
      <c r="C713" s="88"/>
      <c r="D713" s="40"/>
      <c r="E713" s="40"/>
      <c r="F713" s="40"/>
      <c r="G713" s="40"/>
      <c r="H713" s="40"/>
      <c r="L713" s="87"/>
      <c r="M713" s="87"/>
      <c r="N713" s="87"/>
    </row>
    <row r="714" spans="1:14" ht="13.5" customHeight="1" x14ac:dyDescent="0.2">
      <c r="A714" s="37"/>
      <c r="B714" s="37"/>
      <c r="C714" s="88"/>
      <c r="D714" s="40"/>
      <c r="E714" s="40"/>
      <c r="F714" s="40"/>
      <c r="G714" s="40"/>
      <c r="H714" s="40"/>
      <c r="L714" s="87"/>
      <c r="M714" s="87"/>
      <c r="N714" s="87"/>
    </row>
    <row r="715" spans="1:14" ht="13.5" customHeight="1" x14ac:dyDescent="0.2">
      <c r="A715" s="37"/>
      <c r="B715" s="37"/>
      <c r="C715" s="88"/>
      <c r="D715" s="40"/>
      <c r="E715" s="40"/>
      <c r="F715" s="40"/>
      <c r="G715" s="40"/>
      <c r="H715" s="40"/>
      <c r="L715" s="87"/>
      <c r="M715" s="87"/>
      <c r="N715" s="87"/>
    </row>
    <row r="716" spans="1:14" ht="13.5" customHeight="1" x14ac:dyDescent="0.2">
      <c r="A716" s="37"/>
      <c r="B716" s="37"/>
      <c r="C716" s="88"/>
      <c r="D716" s="40"/>
      <c r="E716" s="40"/>
      <c r="F716" s="40"/>
      <c r="G716" s="40"/>
      <c r="H716" s="40"/>
      <c r="L716" s="87"/>
      <c r="M716" s="87"/>
      <c r="N716" s="87"/>
    </row>
    <row r="717" spans="1:14" ht="13.5" customHeight="1" x14ac:dyDescent="0.2">
      <c r="A717" s="37"/>
      <c r="B717" s="37"/>
      <c r="C717" s="88"/>
      <c r="D717" s="40"/>
      <c r="E717" s="40"/>
      <c r="F717" s="40"/>
      <c r="G717" s="40"/>
      <c r="H717" s="40"/>
      <c r="L717" s="87"/>
      <c r="M717" s="87"/>
      <c r="N717" s="87"/>
    </row>
    <row r="718" spans="1:14" ht="13.5" customHeight="1" x14ac:dyDescent="0.2">
      <c r="A718" s="37"/>
      <c r="B718" s="37"/>
      <c r="C718" s="88"/>
      <c r="D718" s="40"/>
      <c r="E718" s="40"/>
      <c r="F718" s="40"/>
      <c r="G718" s="40"/>
      <c r="H718" s="40"/>
      <c r="L718" s="87"/>
      <c r="M718" s="87"/>
      <c r="N718" s="87"/>
    </row>
    <row r="719" spans="1:14" ht="13.5" customHeight="1" x14ac:dyDescent="0.2">
      <c r="A719" s="37"/>
      <c r="B719" s="37"/>
      <c r="C719" s="88"/>
      <c r="D719" s="40"/>
      <c r="E719" s="40"/>
      <c r="F719" s="40"/>
      <c r="G719" s="40"/>
      <c r="H719" s="40"/>
      <c r="L719" s="87"/>
      <c r="M719" s="87"/>
      <c r="N719" s="87"/>
    </row>
    <row r="720" spans="1:14" ht="13.5" customHeight="1" x14ac:dyDescent="0.2">
      <c r="A720" s="37"/>
      <c r="B720" s="37"/>
      <c r="C720" s="88"/>
      <c r="D720" s="40"/>
      <c r="E720" s="40"/>
      <c r="F720" s="40"/>
      <c r="G720" s="40"/>
      <c r="H720" s="40"/>
      <c r="L720" s="87"/>
      <c r="M720" s="87"/>
      <c r="N720" s="87"/>
    </row>
    <row r="721" spans="1:14" ht="13.5" customHeight="1" x14ac:dyDescent="0.2">
      <c r="A721" s="37"/>
      <c r="B721" s="37"/>
      <c r="C721" s="88"/>
      <c r="D721" s="40"/>
      <c r="E721" s="40"/>
      <c r="F721" s="40"/>
      <c r="G721" s="40"/>
      <c r="H721" s="40"/>
      <c r="L721" s="87"/>
      <c r="M721" s="87"/>
      <c r="N721" s="87"/>
    </row>
    <row r="722" spans="1:14" ht="13.5" customHeight="1" x14ac:dyDescent="0.2">
      <c r="A722" s="37"/>
      <c r="B722" s="37"/>
      <c r="C722" s="88"/>
      <c r="D722" s="40"/>
      <c r="E722" s="40"/>
      <c r="F722" s="40"/>
      <c r="G722" s="40"/>
      <c r="H722" s="40"/>
      <c r="L722" s="87"/>
      <c r="M722" s="87"/>
      <c r="N722" s="87"/>
    </row>
    <row r="723" spans="1:14" ht="13.5" customHeight="1" x14ac:dyDescent="0.2">
      <c r="A723" s="37"/>
      <c r="B723" s="37"/>
      <c r="C723" s="88"/>
      <c r="D723" s="40"/>
      <c r="E723" s="40"/>
      <c r="F723" s="40"/>
      <c r="G723" s="40"/>
      <c r="H723" s="40"/>
      <c r="L723" s="87"/>
      <c r="M723" s="87"/>
      <c r="N723" s="87"/>
    </row>
    <row r="724" spans="1:14" ht="13.5" customHeight="1" x14ac:dyDescent="0.2">
      <c r="A724" s="37"/>
      <c r="B724" s="37"/>
      <c r="C724" s="88"/>
      <c r="D724" s="40"/>
      <c r="E724" s="40"/>
      <c r="F724" s="40"/>
      <c r="G724" s="40"/>
      <c r="H724" s="40"/>
      <c r="L724" s="87"/>
      <c r="M724" s="87"/>
      <c r="N724" s="87"/>
    </row>
    <row r="725" spans="1:14" ht="13.5" customHeight="1" x14ac:dyDescent="0.2">
      <c r="A725" s="37"/>
      <c r="B725" s="37"/>
      <c r="C725" s="88"/>
      <c r="D725" s="40"/>
      <c r="E725" s="40"/>
      <c r="F725" s="40"/>
      <c r="G725" s="40"/>
      <c r="H725" s="40"/>
      <c r="L725" s="87"/>
      <c r="M725" s="87"/>
      <c r="N725" s="87"/>
    </row>
    <row r="726" spans="1:14" ht="13.5" customHeight="1" x14ac:dyDescent="0.2">
      <c r="A726" s="37"/>
      <c r="B726" s="37"/>
      <c r="C726" s="88"/>
      <c r="D726" s="40"/>
      <c r="E726" s="40"/>
      <c r="F726" s="40"/>
      <c r="G726" s="40"/>
      <c r="H726" s="40"/>
      <c r="L726" s="87"/>
      <c r="M726" s="87"/>
      <c r="N726" s="87"/>
    </row>
    <row r="727" spans="1:14" ht="13.5" customHeight="1" x14ac:dyDescent="0.2">
      <c r="A727" s="37"/>
      <c r="B727" s="37"/>
      <c r="C727" s="88"/>
      <c r="D727" s="40"/>
      <c r="E727" s="40"/>
      <c r="F727" s="40"/>
      <c r="G727" s="40"/>
      <c r="H727" s="40"/>
      <c r="L727" s="87"/>
      <c r="M727" s="87"/>
      <c r="N727" s="87"/>
    </row>
    <row r="728" spans="1:14" ht="13.5" customHeight="1" x14ac:dyDescent="0.2">
      <c r="A728" s="37"/>
      <c r="B728" s="37"/>
      <c r="C728" s="88"/>
      <c r="D728" s="40"/>
      <c r="E728" s="40"/>
      <c r="F728" s="40"/>
      <c r="G728" s="40"/>
      <c r="H728" s="40"/>
      <c r="L728" s="87"/>
      <c r="M728" s="87"/>
      <c r="N728" s="87"/>
    </row>
    <row r="729" spans="1:14" ht="13.5" customHeight="1" x14ac:dyDescent="0.2">
      <c r="A729" s="37"/>
      <c r="B729" s="37"/>
      <c r="C729" s="88"/>
      <c r="D729" s="40"/>
      <c r="E729" s="40"/>
      <c r="F729" s="40"/>
      <c r="G729" s="40"/>
      <c r="H729" s="40"/>
      <c r="L729" s="87"/>
      <c r="M729" s="87"/>
      <c r="N729" s="87"/>
    </row>
    <row r="730" spans="1:14" ht="13.5" customHeight="1" x14ac:dyDescent="0.2">
      <c r="A730" s="37"/>
      <c r="B730" s="37"/>
      <c r="C730" s="88"/>
      <c r="D730" s="40"/>
      <c r="E730" s="40"/>
      <c r="F730" s="40"/>
      <c r="G730" s="40"/>
      <c r="H730" s="40"/>
      <c r="L730" s="87"/>
      <c r="M730" s="87"/>
      <c r="N730" s="87"/>
    </row>
    <row r="731" spans="1:14" ht="13.5" customHeight="1" x14ac:dyDescent="0.2">
      <c r="A731" s="37"/>
      <c r="B731" s="37"/>
      <c r="C731" s="88"/>
      <c r="D731" s="40"/>
      <c r="E731" s="40"/>
      <c r="F731" s="40"/>
      <c r="G731" s="40"/>
      <c r="H731" s="40"/>
      <c r="L731" s="87"/>
      <c r="M731" s="87"/>
      <c r="N731" s="87"/>
    </row>
    <row r="732" spans="1:14" ht="13.5" customHeight="1" x14ac:dyDescent="0.2">
      <c r="A732" s="37"/>
      <c r="B732" s="37"/>
      <c r="C732" s="88"/>
      <c r="D732" s="40"/>
      <c r="E732" s="40"/>
      <c r="F732" s="40"/>
      <c r="G732" s="40"/>
      <c r="H732" s="40"/>
      <c r="L732" s="87"/>
      <c r="M732" s="87"/>
      <c r="N732" s="87"/>
    </row>
    <row r="733" spans="1:14" ht="13.5" customHeight="1" x14ac:dyDescent="0.2">
      <c r="A733" s="37"/>
      <c r="B733" s="37"/>
      <c r="C733" s="88"/>
      <c r="D733" s="40"/>
      <c r="E733" s="40"/>
      <c r="F733" s="40"/>
      <c r="G733" s="40"/>
      <c r="H733" s="40"/>
      <c r="L733" s="87"/>
      <c r="M733" s="87"/>
      <c r="N733" s="87"/>
    </row>
    <row r="734" spans="1:14" ht="13.5" customHeight="1" x14ac:dyDescent="0.2">
      <c r="A734" s="37"/>
      <c r="B734" s="37"/>
      <c r="C734" s="88"/>
      <c r="D734" s="40"/>
      <c r="E734" s="40"/>
      <c r="F734" s="40"/>
      <c r="G734" s="40"/>
      <c r="H734" s="40"/>
      <c r="L734" s="87"/>
      <c r="M734" s="87"/>
      <c r="N734" s="87"/>
    </row>
    <row r="735" spans="1:14" ht="13.5" customHeight="1" x14ac:dyDescent="0.2">
      <c r="A735" s="37"/>
      <c r="B735" s="37"/>
      <c r="C735" s="88"/>
      <c r="D735" s="40"/>
      <c r="E735" s="40"/>
      <c r="F735" s="40"/>
      <c r="G735" s="40"/>
      <c r="H735" s="40"/>
      <c r="L735" s="87"/>
      <c r="M735" s="87"/>
      <c r="N735" s="87"/>
    </row>
    <row r="736" spans="1:14" ht="13.5" customHeight="1" x14ac:dyDescent="0.2">
      <c r="A736" s="37"/>
      <c r="B736" s="37"/>
      <c r="C736" s="88"/>
      <c r="D736" s="40"/>
      <c r="E736" s="40"/>
      <c r="F736" s="40"/>
      <c r="G736" s="40"/>
      <c r="H736" s="40"/>
      <c r="L736" s="87"/>
      <c r="M736" s="87"/>
      <c r="N736" s="87"/>
    </row>
    <row r="737" spans="1:14" ht="13.5" customHeight="1" x14ac:dyDescent="0.2">
      <c r="A737" s="37"/>
      <c r="B737" s="37"/>
      <c r="C737" s="88"/>
      <c r="D737" s="40"/>
      <c r="E737" s="40"/>
      <c r="F737" s="40"/>
      <c r="G737" s="40"/>
      <c r="H737" s="40"/>
      <c r="L737" s="87"/>
      <c r="M737" s="87"/>
      <c r="N737" s="87"/>
    </row>
    <row r="738" spans="1:14" ht="13.5" customHeight="1" x14ac:dyDescent="0.2">
      <c r="A738" s="37"/>
      <c r="B738" s="37"/>
      <c r="C738" s="88"/>
      <c r="D738" s="40"/>
      <c r="E738" s="40"/>
      <c r="F738" s="40"/>
      <c r="G738" s="40"/>
      <c r="H738" s="40"/>
      <c r="L738" s="87"/>
      <c r="M738" s="87"/>
      <c r="N738" s="87"/>
    </row>
    <row r="739" spans="1:14" ht="13.5" customHeight="1" x14ac:dyDescent="0.2">
      <c r="A739" s="37"/>
      <c r="B739" s="37"/>
      <c r="C739" s="88"/>
      <c r="D739" s="40"/>
      <c r="E739" s="40"/>
      <c r="F739" s="40"/>
      <c r="G739" s="40"/>
      <c r="H739" s="40"/>
      <c r="L739" s="87"/>
      <c r="M739" s="87"/>
      <c r="N739" s="87"/>
    </row>
    <row r="740" spans="1:14" ht="13.5" customHeight="1" x14ac:dyDescent="0.2">
      <c r="A740" s="37"/>
      <c r="B740" s="37"/>
      <c r="C740" s="88"/>
      <c r="D740" s="40"/>
      <c r="E740" s="40"/>
      <c r="F740" s="40"/>
      <c r="G740" s="40"/>
      <c r="H740" s="40"/>
      <c r="L740" s="87"/>
      <c r="M740" s="87"/>
      <c r="N740" s="87"/>
    </row>
    <row r="741" spans="1:14" ht="13.5" customHeight="1" x14ac:dyDescent="0.2">
      <c r="A741" s="37"/>
      <c r="B741" s="37"/>
      <c r="C741" s="88"/>
      <c r="D741" s="40"/>
      <c r="E741" s="40"/>
      <c r="F741" s="40"/>
      <c r="G741" s="40"/>
      <c r="H741" s="40"/>
      <c r="L741" s="87"/>
      <c r="M741" s="87"/>
      <c r="N741" s="87"/>
    </row>
    <row r="742" spans="1:14" ht="13.5" customHeight="1" x14ac:dyDescent="0.2">
      <c r="A742" s="37"/>
      <c r="B742" s="37"/>
      <c r="C742" s="88"/>
      <c r="D742" s="40"/>
      <c r="E742" s="40"/>
      <c r="F742" s="40"/>
      <c r="G742" s="40"/>
      <c r="H742" s="40"/>
      <c r="L742" s="87"/>
      <c r="M742" s="87"/>
      <c r="N742" s="87"/>
    </row>
    <row r="743" spans="1:14" ht="13.5" customHeight="1" x14ac:dyDescent="0.2">
      <c r="A743" s="37"/>
      <c r="B743" s="37"/>
      <c r="C743" s="88"/>
      <c r="D743" s="40"/>
      <c r="E743" s="40"/>
      <c r="F743" s="40"/>
      <c r="G743" s="40"/>
      <c r="H743" s="40"/>
      <c r="L743" s="87"/>
      <c r="M743" s="87"/>
      <c r="N743" s="87"/>
    </row>
    <row r="744" spans="1:14" ht="13.5" customHeight="1" x14ac:dyDescent="0.2">
      <c r="A744" s="37"/>
      <c r="B744" s="37"/>
      <c r="C744" s="88"/>
      <c r="D744" s="40"/>
      <c r="E744" s="40"/>
      <c r="F744" s="40"/>
      <c r="G744" s="40"/>
      <c r="H744" s="40"/>
      <c r="L744" s="87"/>
      <c r="M744" s="87"/>
      <c r="N744" s="87"/>
    </row>
    <row r="745" spans="1:14" ht="13.5" customHeight="1" x14ac:dyDescent="0.2">
      <c r="A745" s="37"/>
      <c r="B745" s="37"/>
      <c r="C745" s="88"/>
      <c r="D745" s="40"/>
      <c r="E745" s="40"/>
      <c r="F745" s="40"/>
      <c r="G745" s="40"/>
      <c r="H745" s="40"/>
      <c r="L745" s="87"/>
      <c r="M745" s="87"/>
      <c r="N745" s="87"/>
    </row>
    <row r="746" spans="1:14" ht="13.5" customHeight="1" x14ac:dyDescent="0.2">
      <c r="A746" s="37"/>
      <c r="B746" s="37"/>
      <c r="C746" s="88"/>
      <c r="D746" s="40"/>
      <c r="E746" s="40"/>
      <c r="F746" s="40"/>
      <c r="G746" s="40"/>
      <c r="H746" s="40"/>
      <c r="L746" s="87"/>
      <c r="M746" s="87"/>
      <c r="N746" s="87"/>
    </row>
    <row r="747" spans="1:14" ht="13.5" customHeight="1" x14ac:dyDescent="0.2">
      <c r="A747" s="37"/>
      <c r="B747" s="37"/>
      <c r="C747" s="88"/>
      <c r="D747" s="40"/>
      <c r="E747" s="40"/>
      <c r="F747" s="40"/>
      <c r="G747" s="40"/>
      <c r="H747" s="40"/>
      <c r="L747" s="87"/>
      <c r="M747" s="87"/>
      <c r="N747" s="87"/>
    </row>
    <row r="748" spans="1:14" ht="13.5" customHeight="1" x14ac:dyDescent="0.2">
      <c r="A748" s="37"/>
      <c r="B748" s="37"/>
      <c r="C748" s="88"/>
      <c r="D748" s="40"/>
      <c r="E748" s="40"/>
      <c r="F748" s="40"/>
      <c r="G748" s="40"/>
      <c r="H748" s="40"/>
      <c r="L748" s="87"/>
      <c r="M748" s="87"/>
      <c r="N748" s="87"/>
    </row>
    <row r="749" spans="1:14" ht="13.5" customHeight="1" x14ac:dyDescent="0.2">
      <c r="A749" s="37"/>
      <c r="B749" s="37"/>
      <c r="C749" s="88"/>
      <c r="D749" s="40"/>
      <c r="E749" s="40"/>
      <c r="F749" s="40"/>
      <c r="G749" s="40"/>
      <c r="H749" s="40"/>
      <c r="L749" s="87"/>
      <c r="M749" s="87"/>
      <c r="N749" s="87"/>
    </row>
    <row r="750" spans="1:14" ht="13.5" customHeight="1" x14ac:dyDescent="0.2">
      <c r="A750" s="37"/>
      <c r="B750" s="37"/>
      <c r="C750" s="88"/>
      <c r="D750" s="40"/>
      <c r="E750" s="40"/>
      <c r="F750" s="40"/>
      <c r="G750" s="40"/>
      <c r="H750" s="40"/>
      <c r="L750" s="87"/>
      <c r="M750" s="87"/>
      <c r="N750" s="87"/>
    </row>
    <row r="751" spans="1:14" ht="13.5" customHeight="1" x14ac:dyDescent="0.2">
      <c r="A751" s="37"/>
      <c r="B751" s="37"/>
      <c r="C751" s="88"/>
      <c r="D751" s="40"/>
      <c r="E751" s="40"/>
      <c r="F751" s="40"/>
      <c r="G751" s="40"/>
      <c r="H751" s="40"/>
      <c r="L751" s="87"/>
      <c r="M751" s="87"/>
      <c r="N751" s="87"/>
    </row>
    <row r="752" spans="1:14" ht="13.5" customHeight="1" x14ac:dyDescent="0.2">
      <c r="A752" s="37"/>
      <c r="B752" s="37"/>
      <c r="C752" s="88"/>
      <c r="D752" s="40"/>
      <c r="E752" s="40"/>
      <c r="F752" s="40"/>
      <c r="G752" s="40"/>
      <c r="H752" s="40"/>
      <c r="L752" s="87"/>
      <c r="M752" s="87"/>
      <c r="N752" s="87"/>
    </row>
    <row r="753" spans="1:14" ht="13.5" customHeight="1" x14ac:dyDescent="0.2">
      <c r="A753" s="37"/>
      <c r="B753" s="37"/>
      <c r="C753" s="88"/>
      <c r="D753" s="40"/>
      <c r="E753" s="40"/>
      <c r="F753" s="40"/>
      <c r="G753" s="40"/>
      <c r="H753" s="40"/>
      <c r="L753" s="87"/>
      <c r="M753" s="87"/>
      <c r="N753" s="87"/>
    </row>
    <row r="754" spans="1:14" ht="13.5" customHeight="1" x14ac:dyDescent="0.2">
      <c r="A754" s="37"/>
      <c r="B754" s="37"/>
      <c r="C754" s="88"/>
      <c r="D754" s="40"/>
      <c r="E754" s="40"/>
      <c r="F754" s="40"/>
      <c r="G754" s="40"/>
      <c r="H754" s="40"/>
      <c r="L754" s="87"/>
      <c r="M754" s="87"/>
      <c r="N754" s="87"/>
    </row>
    <row r="755" spans="1:14" ht="13.5" customHeight="1" x14ac:dyDescent="0.2">
      <c r="A755" s="37"/>
      <c r="B755" s="37"/>
      <c r="C755" s="88"/>
      <c r="D755" s="40"/>
      <c r="E755" s="40"/>
      <c r="F755" s="40"/>
      <c r="G755" s="40"/>
      <c r="H755" s="40"/>
      <c r="L755" s="87"/>
      <c r="M755" s="87"/>
      <c r="N755" s="87"/>
    </row>
    <row r="756" spans="1:14" ht="13.5" customHeight="1" x14ac:dyDescent="0.2">
      <c r="A756" s="37"/>
      <c r="B756" s="37"/>
      <c r="C756" s="88"/>
      <c r="D756" s="40"/>
      <c r="E756" s="40"/>
      <c r="F756" s="40"/>
      <c r="G756" s="40"/>
      <c r="H756" s="40"/>
      <c r="L756" s="87"/>
      <c r="M756" s="87"/>
      <c r="N756" s="87"/>
    </row>
    <row r="757" spans="1:14" ht="13.5" customHeight="1" x14ac:dyDescent="0.2">
      <c r="A757" s="37"/>
      <c r="B757" s="37"/>
      <c r="C757" s="88"/>
      <c r="D757" s="40"/>
      <c r="E757" s="40"/>
      <c r="F757" s="40"/>
      <c r="G757" s="40"/>
      <c r="H757" s="40"/>
      <c r="L757" s="87"/>
      <c r="M757" s="87"/>
      <c r="N757" s="87"/>
    </row>
    <row r="758" spans="1:14" ht="13.5" customHeight="1" x14ac:dyDescent="0.2">
      <c r="A758" s="37"/>
      <c r="B758" s="37"/>
      <c r="C758" s="88"/>
      <c r="D758" s="40"/>
      <c r="E758" s="40"/>
      <c r="F758" s="40"/>
      <c r="G758" s="40"/>
      <c r="H758" s="40"/>
      <c r="L758" s="87"/>
      <c r="M758" s="87"/>
      <c r="N758" s="87"/>
    </row>
    <row r="759" spans="1:14" ht="13.5" customHeight="1" x14ac:dyDescent="0.2">
      <c r="A759" s="37"/>
      <c r="B759" s="37"/>
      <c r="C759" s="88"/>
      <c r="D759" s="40"/>
      <c r="E759" s="40"/>
      <c r="F759" s="40"/>
      <c r="G759" s="40"/>
      <c r="H759" s="40"/>
      <c r="L759" s="87"/>
      <c r="M759" s="87"/>
      <c r="N759" s="87"/>
    </row>
    <row r="760" spans="1:14" ht="13.5" customHeight="1" x14ac:dyDescent="0.2">
      <c r="A760" s="37"/>
      <c r="B760" s="37"/>
      <c r="C760" s="88"/>
      <c r="D760" s="40"/>
      <c r="E760" s="40"/>
      <c r="F760" s="40"/>
      <c r="G760" s="40"/>
      <c r="H760" s="40"/>
      <c r="L760" s="87"/>
      <c r="M760" s="87"/>
      <c r="N760" s="87"/>
    </row>
    <row r="761" spans="1:14" ht="13.5" customHeight="1" x14ac:dyDescent="0.2">
      <c r="A761" s="37"/>
      <c r="B761" s="37"/>
      <c r="C761" s="88"/>
      <c r="D761" s="40"/>
      <c r="E761" s="40"/>
      <c r="F761" s="40"/>
      <c r="G761" s="40"/>
      <c r="H761" s="40"/>
      <c r="L761" s="87"/>
      <c r="M761" s="87"/>
      <c r="N761" s="87"/>
    </row>
    <row r="762" spans="1:14" ht="13.5" customHeight="1" x14ac:dyDescent="0.2">
      <c r="A762" s="37"/>
      <c r="B762" s="37"/>
      <c r="C762" s="88"/>
      <c r="D762" s="40"/>
      <c r="E762" s="40"/>
      <c r="F762" s="40"/>
      <c r="G762" s="40"/>
      <c r="H762" s="40"/>
      <c r="L762" s="87"/>
      <c r="M762" s="87"/>
      <c r="N762" s="87"/>
    </row>
    <row r="763" spans="1:14" ht="13.5" customHeight="1" x14ac:dyDescent="0.2">
      <c r="A763" s="37"/>
      <c r="B763" s="37"/>
      <c r="C763" s="88"/>
      <c r="D763" s="40"/>
      <c r="E763" s="40"/>
      <c r="F763" s="40"/>
      <c r="G763" s="40"/>
      <c r="H763" s="40"/>
      <c r="L763" s="87"/>
      <c r="M763" s="87"/>
      <c r="N763" s="87"/>
    </row>
    <row r="764" spans="1:14" ht="13.5" customHeight="1" x14ac:dyDescent="0.2">
      <c r="A764" s="37"/>
      <c r="B764" s="37"/>
      <c r="C764" s="88"/>
      <c r="D764" s="40"/>
      <c r="E764" s="40"/>
      <c r="F764" s="40"/>
      <c r="G764" s="40"/>
      <c r="H764" s="40"/>
      <c r="L764" s="87"/>
      <c r="M764" s="87"/>
      <c r="N764" s="87"/>
    </row>
    <row r="765" spans="1:14" ht="13.5" customHeight="1" x14ac:dyDescent="0.2">
      <c r="A765" s="37"/>
      <c r="B765" s="37"/>
      <c r="C765" s="88"/>
      <c r="D765" s="40"/>
      <c r="E765" s="40"/>
      <c r="F765" s="40"/>
      <c r="G765" s="40"/>
      <c r="H765" s="40"/>
      <c r="L765" s="87"/>
      <c r="M765" s="87"/>
      <c r="N765" s="87"/>
    </row>
    <row r="766" spans="1:14" ht="13.5" customHeight="1" x14ac:dyDescent="0.2">
      <c r="A766" s="37"/>
      <c r="B766" s="37"/>
      <c r="C766" s="88"/>
      <c r="D766" s="40"/>
      <c r="E766" s="40"/>
      <c r="F766" s="40"/>
      <c r="G766" s="40"/>
      <c r="H766" s="40"/>
      <c r="L766" s="87"/>
      <c r="M766" s="87"/>
      <c r="N766" s="87"/>
    </row>
    <row r="767" spans="1:14" ht="13.5" customHeight="1" x14ac:dyDescent="0.2">
      <c r="A767" s="37"/>
      <c r="B767" s="37"/>
      <c r="C767" s="88"/>
      <c r="D767" s="40"/>
      <c r="E767" s="40"/>
      <c r="F767" s="40"/>
      <c r="G767" s="40"/>
      <c r="H767" s="40"/>
      <c r="L767" s="87"/>
      <c r="M767" s="87"/>
      <c r="N767" s="87"/>
    </row>
    <row r="768" spans="1:14" ht="13.5" customHeight="1" x14ac:dyDescent="0.2">
      <c r="A768" s="37"/>
      <c r="B768" s="37"/>
      <c r="C768" s="88"/>
      <c r="D768" s="40"/>
      <c r="E768" s="40"/>
      <c r="F768" s="40"/>
      <c r="G768" s="40"/>
      <c r="H768" s="40"/>
      <c r="L768" s="87"/>
      <c r="M768" s="87"/>
      <c r="N768" s="87"/>
    </row>
    <row r="769" spans="1:14" ht="13.5" customHeight="1" x14ac:dyDescent="0.2">
      <c r="A769" s="37"/>
      <c r="B769" s="37"/>
      <c r="C769" s="88"/>
      <c r="D769" s="40"/>
      <c r="E769" s="40"/>
      <c r="F769" s="40"/>
      <c r="G769" s="40"/>
      <c r="H769" s="40"/>
      <c r="L769" s="87"/>
      <c r="M769" s="87"/>
      <c r="N769" s="87"/>
    </row>
    <row r="770" spans="1:14" ht="13.5" customHeight="1" x14ac:dyDescent="0.2">
      <c r="A770" s="37"/>
      <c r="B770" s="37"/>
      <c r="C770" s="88"/>
      <c r="D770" s="40"/>
      <c r="E770" s="40"/>
      <c r="F770" s="40"/>
      <c r="G770" s="40"/>
      <c r="H770" s="40"/>
      <c r="L770" s="87"/>
      <c r="M770" s="87"/>
      <c r="N770" s="87"/>
    </row>
    <row r="771" spans="1:14" ht="13.5" customHeight="1" x14ac:dyDescent="0.2">
      <c r="A771" s="37"/>
      <c r="B771" s="37"/>
      <c r="C771" s="88"/>
      <c r="D771" s="40"/>
      <c r="E771" s="40"/>
      <c r="F771" s="40"/>
      <c r="G771" s="40"/>
      <c r="H771" s="40"/>
      <c r="L771" s="87"/>
      <c r="M771" s="87"/>
      <c r="N771" s="87"/>
    </row>
    <row r="772" spans="1:14" ht="13.5" customHeight="1" x14ac:dyDescent="0.2">
      <c r="A772" s="37"/>
      <c r="B772" s="37"/>
      <c r="C772" s="88"/>
      <c r="D772" s="40"/>
      <c r="E772" s="40"/>
      <c r="F772" s="40"/>
      <c r="G772" s="40"/>
      <c r="H772" s="40"/>
      <c r="L772" s="87"/>
      <c r="M772" s="87"/>
      <c r="N772" s="87"/>
    </row>
    <row r="773" spans="1:14" ht="13.5" customHeight="1" x14ac:dyDescent="0.2">
      <c r="A773" s="37"/>
      <c r="B773" s="37"/>
      <c r="C773" s="88"/>
      <c r="D773" s="40"/>
      <c r="E773" s="40"/>
      <c r="F773" s="40"/>
      <c r="G773" s="40"/>
      <c r="H773" s="40"/>
      <c r="L773" s="87"/>
      <c r="M773" s="87"/>
      <c r="N773" s="87"/>
    </row>
    <row r="774" spans="1:14" ht="13.5" customHeight="1" x14ac:dyDescent="0.2">
      <c r="A774" s="37"/>
      <c r="B774" s="37"/>
      <c r="C774" s="88"/>
      <c r="D774" s="40"/>
      <c r="E774" s="40"/>
      <c r="F774" s="40"/>
      <c r="G774" s="40"/>
      <c r="H774" s="40"/>
      <c r="L774" s="87"/>
      <c r="M774" s="87"/>
      <c r="N774" s="87"/>
    </row>
    <row r="775" spans="1:14" ht="13.5" customHeight="1" x14ac:dyDescent="0.2">
      <c r="A775" s="37"/>
      <c r="B775" s="37"/>
      <c r="C775" s="88"/>
      <c r="D775" s="40"/>
      <c r="E775" s="40"/>
      <c r="F775" s="40"/>
      <c r="G775" s="40"/>
      <c r="H775" s="40"/>
      <c r="L775" s="87"/>
      <c r="M775" s="87"/>
      <c r="N775" s="87"/>
    </row>
    <row r="776" spans="1:14" ht="13.5" customHeight="1" x14ac:dyDescent="0.2">
      <c r="A776" s="37"/>
      <c r="B776" s="37"/>
      <c r="C776" s="88"/>
      <c r="D776" s="40"/>
      <c r="E776" s="40"/>
      <c r="F776" s="40"/>
      <c r="G776" s="40"/>
      <c r="H776" s="40"/>
      <c r="L776" s="87"/>
      <c r="M776" s="87"/>
      <c r="N776" s="87"/>
    </row>
    <row r="777" spans="1:14" ht="13.5" customHeight="1" x14ac:dyDescent="0.2">
      <c r="A777" s="37"/>
      <c r="B777" s="37"/>
      <c r="C777" s="88"/>
      <c r="D777" s="40"/>
      <c r="E777" s="40"/>
      <c r="F777" s="40"/>
      <c r="G777" s="40"/>
      <c r="H777" s="40"/>
      <c r="L777" s="87"/>
      <c r="M777" s="87"/>
      <c r="N777" s="87"/>
    </row>
    <row r="778" spans="1:14" ht="13.5" customHeight="1" x14ac:dyDescent="0.2">
      <c r="A778" s="37"/>
      <c r="B778" s="37"/>
      <c r="C778" s="88"/>
      <c r="D778" s="40"/>
      <c r="E778" s="40"/>
      <c r="F778" s="40"/>
      <c r="G778" s="40"/>
      <c r="H778" s="40"/>
      <c r="L778" s="87"/>
      <c r="M778" s="87"/>
      <c r="N778" s="87"/>
    </row>
    <row r="779" spans="1:14" ht="13.5" customHeight="1" x14ac:dyDescent="0.2">
      <c r="A779" s="37"/>
      <c r="B779" s="37"/>
      <c r="C779" s="88"/>
      <c r="D779" s="40"/>
      <c r="E779" s="40"/>
      <c r="F779" s="40"/>
      <c r="G779" s="40"/>
      <c r="H779" s="40"/>
      <c r="L779" s="87"/>
      <c r="M779" s="87"/>
      <c r="N779" s="87"/>
    </row>
    <row r="780" spans="1:14" ht="13.5" customHeight="1" x14ac:dyDescent="0.2">
      <c r="A780" s="37"/>
      <c r="B780" s="37"/>
      <c r="C780" s="88"/>
      <c r="D780" s="40"/>
      <c r="E780" s="40"/>
      <c r="F780" s="40"/>
      <c r="G780" s="40"/>
      <c r="H780" s="40"/>
      <c r="L780" s="87"/>
      <c r="M780" s="87"/>
      <c r="N780" s="87"/>
    </row>
    <row r="781" spans="1:14" ht="13.5" customHeight="1" x14ac:dyDescent="0.2">
      <c r="A781" s="37"/>
      <c r="B781" s="37"/>
      <c r="C781" s="88"/>
      <c r="D781" s="40"/>
      <c r="E781" s="40"/>
      <c r="F781" s="40"/>
      <c r="G781" s="40"/>
      <c r="H781" s="40"/>
      <c r="L781" s="87"/>
      <c r="M781" s="87"/>
      <c r="N781" s="87"/>
    </row>
    <row r="782" spans="1:14" ht="13.5" customHeight="1" x14ac:dyDescent="0.2">
      <c r="A782" s="37"/>
      <c r="B782" s="37"/>
      <c r="C782" s="88"/>
      <c r="D782" s="40"/>
      <c r="E782" s="40"/>
      <c r="F782" s="40"/>
      <c r="G782" s="40"/>
      <c r="H782" s="40"/>
      <c r="L782" s="87"/>
      <c r="M782" s="87"/>
      <c r="N782" s="87"/>
    </row>
    <row r="783" spans="1:14" ht="13.5" customHeight="1" x14ac:dyDescent="0.2">
      <c r="A783" s="37"/>
      <c r="B783" s="37"/>
      <c r="C783" s="88"/>
      <c r="D783" s="40"/>
      <c r="E783" s="40"/>
      <c r="F783" s="40"/>
      <c r="G783" s="40"/>
      <c r="H783" s="40"/>
      <c r="L783" s="87"/>
      <c r="M783" s="87"/>
      <c r="N783" s="87"/>
    </row>
    <row r="784" spans="1:14" ht="13.5" customHeight="1" x14ac:dyDescent="0.2">
      <c r="A784" s="37"/>
      <c r="B784" s="37"/>
      <c r="C784" s="88"/>
      <c r="D784" s="40"/>
      <c r="E784" s="40"/>
      <c r="F784" s="40"/>
      <c r="G784" s="40"/>
      <c r="H784" s="40"/>
      <c r="L784" s="87"/>
      <c r="M784" s="87"/>
      <c r="N784" s="87"/>
    </row>
    <row r="785" spans="1:14" ht="13.5" customHeight="1" x14ac:dyDescent="0.2">
      <c r="A785" s="37"/>
      <c r="B785" s="37"/>
      <c r="C785" s="88"/>
      <c r="D785" s="40"/>
      <c r="E785" s="40"/>
      <c r="F785" s="40"/>
      <c r="G785" s="40"/>
      <c r="H785" s="40"/>
      <c r="L785" s="87"/>
      <c r="M785" s="87"/>
      <c r="N785" s="87"/>
    </row>
    <row r="786" spans="1:14" ht="13.5" customHeight="1" x14ac:dyDescent="0.2">
      <c r="A786" s="37"/>
      <c r="B786" s="37"/>
      <c r="C786" s="88"/>
      <c r="D786" s="40"/>
      <c r="E786" s="40"/>
      <c r="F786" s="40"/>
      <c r="G786" s="40"/>
      <c r="H786" s="40"/>
      <c r="L786" s="87"/>
      <c r="M786" s="87"/>
      <c r="N786" s="87"/>
    </row>
    <row r="787" spans="1:14" ht="13.5" customHeight="1" x14ac:dyDescent="0.2">
      <c r="A787" s="37"/>
      <c r="B787" s="37"/>
      <c r="C787" s="88"/>
      <c r="D787" s="40"/>
      <c r="E787" s="40"/>
      <c r="F787" s="40"/>
      <c r="G787" s="40"/>
      <c r="H787" s="40"/>
      <c r="L787" s="87"/>
      <c r="M787" s="87"/>
      <c r="N787" s="87"/>
    </row>
    <row r="788" spans="1:14" ht="13.5" customHeight="1" x14ac:dyDescent="0.2">
      <c r="A788" s="37"/>
      <c r="B788" s="37"/>
      <c r="C788" s="88"/>
      <c r="D788" s="40"/>
      <c r="E788" s="40"/>
      <c r="F788" s="40"/>
      <c r="G788" s="40"/>
      <c r="H788" s="40"/>
      <c r="L788" s="87"/>
      <c r="M788" s="87"/>
      <c r="N788" s="87"/>
    </row>
    <row r="789" spans="1:14" ht="13.5" customHeight="1" x14ac:dyDescent="0.2">
      <c r="A789" s="37"/>
      <c r="B789" s="37"/>
      <c r="C789" s="88"/>
      <c r="D789" s="40"/>
      <c r="E789" s="40"/>
      <c r="F789" s="40"/>
      <c r="G789" s="40"/>
      <c r="H789" s="40"/>
      <c r="L789" s="87"/>
      <c r="M789" s="87"/>
      <c r="N789" s="87"/>
    </row>
    <row r="790" spans="1:14" ht="13.5" customHeight="1" x14ac:dyDescent="0.2">
      <c r="A790" s="37"/>
      <c r="B790" s="37"/>
      <c r="C790" s="88"/>
      <c r="D790" s="40"/>
      <c r="E790" s="40"/>
      <c r="F790" s="40"/>
      <c r="G790" s="40"/>
      <c r="H790" s="40"/>
      <c r="L790" s="87"/>
      <c r="M790" s="87"/>
      <c r="N790" s="87"/>
    </row>
    <row r="791" spans="1:14" ht="13.5" customHeight="1" x14ac:dyDescent="0.2">
      <c r="A791" s="37"/>
      <c r="B791" s="37"/>
      <c r="C791" s="88"/>
      <c r="D791" s="40"/>
      <c r="E791" s="40"/>
      <c r="F791" s="40"/>
      <c r="G791" s="40"/>
      <c r="H791" s="40"/>
      <c r="L791" s="87"/>
      <c r="M791" s="87"/>
      <c r="N791" s="87"/>
    </row>
    <row r="792" spans="1:14" ht="13.5" customHeight="1" x14ac:dyDescent="0.2">
      <c r="A792" s="37"/>
      <c r="B792" s="37"/>
      <c r="C792" s="88"/>
      <c r="D792" s="40"/>
      <c r="E792" s="40"/>
      <c r="F792" s="40"/>
      <c r="G792" s="40"/>
      <c r="H792" s="40"/>
      <c r="L792" s="87"/>
      <c r="M792" s="87"/>
      <c r="N792" s="87"/>
    </row>
    <row r="793" spans="1:14" ht="13.5" customHeight="1" x14ac:dyDescent="0.2">
      <c r="A793" s="37"/>
      <c r="B793" s="37"/>
      <c r="C793" s="88"/>
      <c r="D793" s="40"/>
      <c r="E793" s="40"/>
      <c r="F793" s="40"/>
      <c r="G793" s="40"/>
      <c r="H793" s="40"/>
      <c r="L793" s="87"/>
      <c r="M793" s="87"/>
      <c r="N793" s="87"/>
    </row>
    <row r="794" spans="1:14" ht="13.5" customHeight="1" x14ac:dyDescent="0.2">
      <c r="A794" s="37"/>
      <c r="B794" s="37"/>
      <c r="C794" s="88"/>
      <c r="D794" s="40"/>
      <c r="E794" s="40"/>
      <c r="F794" s="40"/>
      <c r="G794" s="40"/>
      <c r="H794" s="40"/>
      <c r="L794" s="87"/>
      <c r="M794" s="87"/>
      <c r="N794" s="87"/>
    </row>
    <row r="795" spans="1:14" ht="13.5" customHeight="1" x14ac:dyDescent="0.2">
      <c r="A795" s="37"/>
      <c r="B795" s="37"/>
      <c r="C795" s="88"/>
      <c r="D795" s="40"/>
      <c r="E795" s="40"/>
      <c r="F795" s="40"/>
      <c r="G795" s="40"/>
      <c r="H795" s="40"/>
      <c r="L795" s="87"/>
      <c r="M795" s="87"/>
      <c r="N795" s="87"/>
    </row>
    <row r="796" spans="1:14" ht="13.5" customHeight="1" x14ac:dyDescent="0.2">
      <c r="A796" s="37"/>
      <c r="B796" s="37"/>
      <c r="C796" s="88"/>
      <c r="D796" s="40"/>
      <c r="E796" s="40"/>
      <c r="F796" s="40"/>
      <c r="G796" s="40"/>
      <c r="H796" s="40"/>
      <c r="L796" s="87"/>
      <c r="M796" s="87"/>
      <c r="N796" s="87"/>
    </row>
    <row r="797" spans="1:14" ht="13.5" customHeight="1" x14ac:dyDescent="0.2">
      <c r="A797" s="37"/>
      <c r="B797" s="37"/>
      <c r="C797" s="88"/>
      <c r="D797" s="40"/>
      <c r="E797" s="40"/>
      <c r="F797" s="40"/>
      <c r="G797" s="40"/>
      <c r="H797" s="40"/>
      <c r="L797" s="87"/>
      <c r="M797" s="87"/>
      <c r="N797" s="87"/>
    </row>
    <row r="798" spans="1:14" ht="13.5" customHeight="1" x14ac:dyDescent="0.2">
      <c r="A798" s="37"/>
      <c r="B798" s="37"/>
      <c r="C798" s="88"/>
      <c r="D798" s="40"/>
      <c r="E798" s="40"/>
      <c r="F798" s="40"/>
      <c r="G798" s="40"/>
      <c r="H798" s="40"/>
      <c r="L798" s="87"/>
      <c r="M798" s="87"/>
      <c r="N798" s="87"/>
    </row>
    <row r="799" spans="1:14" ht="13.5" customHeight="1" x14ac:dyDescent="0.2">
      <c r="A799" s="37"/>
      <c r="B799" s="37"/>
      <c r="C799" s="88"/>
      <c r="D799" s="40"/>
      <c r="E799" s="40"/>
      <c r="F799" s="40"/>
      <c r="G799" s="40"/>
      <c r="H799" s="40"/>
      <c r="L799" s="87"/>
      <c r="M799" s="87"/>
      <c r="N799" s="87"/>
    </row>
    <row r="800" spans="1:14" ht="13.5" customHeight="1" x14ac:dyDescent="0.2">
      <c r="A800" s="37"/>
      <c r="B800" s="37"/>
      <c r="C800" s="88"/>
      <c r="D800" s="40"/>
      <c r="E800" s="40"/>
      <c r="F800" s="40"/>
      <c r="G800" s="40"/>
      <c r="H800" s="40"/>
      <c r="L800" s="87"/>
      <c r="M800" s="87"/>
      <c r="N800" s="87"/>
    </row>
    <row r="801" spans="1:14" ht="13.5" customHeight="1" x14ac:dyDescent="0.2">
      <c r="A801" s="37"/>
      <c r="B801" s="37"/>
      <c r="C801" s="88"/>
      <c r="D801" s="40"/>
      <c r="E801" s="40"/>
      <c r="F801" s="40"/>
      <c r="G801" s="40"/>
      <c r="H801" s="40"/>
      <c r="L801" s="87"/>
      <c r="M801" s="87"/>
      <c r="N801" s="87"/>
    </row>
    <row r="802" spans="1:14" ht="13.5" customHeight="1" x14ac:dyDescent="0.2">
      <c r="A802" s="37"/>
      <c r="B802" s="37"/>
      <c r="C802" s="88"/>
      <c r="D802" s="40"/>
      <c r="E802" s="40"/>
      <c r="F802" s="40"/>
      <c r="G802" s="40"/>
      <c r="H802" s="40"/>
      <c r="L802" s="87"/>
      <c r="M802" s="87"/>
      <c r="N802" s="87"/>
    </row>
    <row r="803" spans="1:14" ht="13.5" customHeight="1" x14ac:dyDescent="0.2">
      <c r="A803" s="37"/>
      <c r="B803" s="37"/>
      <c r="C803" s="88"/>
      <c r="D803" s="40"/>
      <c r="E803" s="40"/>
      <c r="F803" s="40"/>
      <c r="G803" s="40"/>
      <c r="H803" s="40"/>
      <c r="L803" s="87"/>
      <c r="M803" s="87"/>
      <c r="N803" s="87"/>
    </row>
    <row r="804" spans="1:14" ht="13.5" customHeight="1" x14ac:dyDescent="0.2">
      <c r="A804" s="37"/>
      <c r="B804" s="37"/>
      <c r="C804" s="88"/>
      <c r="D804" s="40"/>
      <c r="E804" s="40"/>
      <c r="F804" s="40"/>
      <c r="G804" s="40"/>
      <c r="H804" s="40"/>
      <c r="L804" s="87"/>
      <c r="M804" s="87"/>
      <c r="N804" s="87"/>
    </row>
    <row r="805" spans="1:14" ht="13.5" customHeight="1" x14ac:dyDescent="0.2">
      <c r="A805" s="37"/>
      <c r="B805" s="37"/>
      <c r="C805" s="88"/>
      <c r="D805" s="40"/>
      <c r="E805" s="40"/>
      <c r="F805" s="40"/>
      <c r="G805" s="40"/>
      <c r="H805" s="40"/>
      <c r="L805" s="87"/>
      <c r="M805" s="87"/>
      <c r="N805" s="87"/>
    </row>
    <row r="806" spans="1:14" ht="13.5" customHeight="1" x14ac:dyDescent="0.2">
      <c r="A806" s="37"/>
      <c r="B806" s="37"/>
      <c r="C806" s="88"/>
      <c r="D806" s="40"/>
      <c r="E806" s="40"/>
      <c r="F806" s="40"/>
      <c r="G806" s="40"/>
      <c r="H806" s="40"/>
      <c r="L806" s="87"/>
      <c r="M806" s="87"/>
      <c r="N806" s="87"/>
    </row>
    <row r="807" spans="1:14" ht="13.5" customHeight="1" x14ac:dyDescent="0.2">
      <c r="A807" s="37"/>
      <c r="B807" s="37"/>
      <c r="C807" s="88"/>
      <c r="D807" s="40"/>
      <c r="E807" s="40"/>
      <c r="F807" s="40"/>
      <c r="G807" s="40"/>
      <c r="H807" s="40"/>
      <c r="L807" s="87"/>
      <c r="M807" s="87"/>
      <c r="N807" s="87"/>
    </row>
    <row r="808" spans="1:14" ht="13.5" customHeight="1" x14ac:dyDescent="0.2">
      <c r="A808" s="37"/>
      <c r="B808" s="37"/>
      <c r="C808" s="88"/>
      <c r="D808" s="40"/>
      <c r="E808" s="40"/>
      <c r="F808" s="40"/>
      <c r="G808" s="40"/>
      <c r="H808" s="40"/>
      <c r="L808" s="87"/>
      <c r="M808" s="87"/>
      <c r="N808" s="87"/>
    </row>
    <row r="809" spans="1:14" ht="13.5" customHeight="1" x14ac:dyDescent="0.2">
      <c r="A809" s="37"/>
      <c r="B809" s="37"/>
      <c r="C809" s="88"/>
      <c r="D809" s="40"/>
      <c r="E809" s="40"/>
      <c r="F809" s="40"/>
      <c r="G809" s="40"/>
      <c r="H809" s="40"/>
      <c r="L809" s="87"/>
      <c r="M809" s="87"/>
      <c r="N809" s="87"/>
    </row>
    <row r="810" spans="1:14" ht="13.5" customHeight="1" x14ac:dyDescent="0.2">
      <c r="A810" s="37"/>
      <c r="B810" s="37"/>
      <c r="C810" s="88"/>
      <c r="D810" s="40"/>
      <c r="E810" s="40"/>
      <c r="F810" s="40"/>
      <c r="G810" s="40"/>
      <c r="H810" s="40"/>
      <c r="L810" s="87"/>
      <c r="M810" s="87"/>
      <c r="N810" s="87"/>
    </row>
    <row r="811" spans="1:14" ht="13.5" customHeight="1" x14ac:dyDescent="0.2">
      <c r="A811" s="37"/>
      <c r="B811" s="37"/>
      <c r="C811" s="88"/>
      <c r="D811" s="40"/>
      <c r="E811" s="40"/>
      <c r="F811" s="40"/>
      <c r="G811" s="40"/>
      <c r="H811" s="40"/>
      <c r="L811" s="87"/>
      <c r="M811" s="87"/>
      <c r="N811" s="87"/>
    </row>
    <row r="812" spans="1:14" ht="13.5" customHeight="1" x14ac:dyDescent="0.2">
      <c r="A812" s="37"/>
      <c r="B812" s="37"/>
      <c r="C812" s="88"/>
      <c r="D812" s="40"/>
      <c r="E812" s="40"/>
      <c r="F812" s="40"/>
      <c r="G812" s="40"/>
      <c r="H812" s="40"/>
      <c r="L812" s="87"/>
      <c r="M812" s="87"/>
      <c r="N812" s="87"/>
    </row>
    <row r="813" spans="1:14" ht="13.5" customHeight="1" x14ac:dyDescent="0.2">
      <c r="A813" s="37"/>
      <c r="B813" s="37"/>
      <c r="C813" s="88"/>
      <c r="D813" s="40"/>
      <c r="E813" s="40"/>
      <c r="F813" s="40"/>
      <c r="G813" s="40"/>
      <c r="H813" s="40"/>
      <c r="L813" s="87"/>
      <c r="M813" s="87"/>
      <c r="N813" s="87"/>
    </row>
    <row r="814" spans="1:14" ht="13.5" customHeight="1" x14ac:dyDescent="0.2">
      <c r="A814" s="37"/>
      <c r="B814" s="37"/>
      <c r="C814" s="88"/>
      <c r="D814" s="40"/>
      <c r="E814" s="40"/>
      <c r="F814" s="40"/>
      <c r="G814" s="40"/>
      <c r="H814" s="40"/>
      <c r="L814" s="87"/>
      <c r="M814" s="87"/>
      <c r="N814" s="87"/>
    </row>
    <row r="815" spans="1:14" ht="13.5" customHeight="1" x14ac:dyDescent="0.2">
      <c r="A815" s="37"/>
      <c r="B815" s="37"/>
      <c r="C815" s="88"/>
      <c r="D815" s="40"/>
      <c r="E815" s="40"/>
      <c r="F815" s="40"/>
      <c r="G815" s="40"/>
      <c r="H815" s="40"/>
      <c r="L815" s="87"/>
      <c r="M815" s="87"/>
      <c r="N815" s="87"/>
    </row>
    <row r="816" spans="1:14" ht="13.5" customHeight="1" x14ac:dyDescent="0.2">
      <c r="A816" s="37"/>
      <c r="B816" s="37"/>
      <c r="C816" s="88"/>
      <c r="D816" s="40"/>
      <c r="E816" s="40"/>
      <c r="F816" s="40"/>
      <c r="G816" s="40"/>
      <c r="H816" s="40"/>
      <c r="L816" s="87"/>
      <c r="M816" s="87"/>
      <c r="N816" s="87"/>
    </row>
    <row r="817" spans="1:14" ht="13.5" customHeight="1" x14ac:dyDescent="0.2">
      <c r="A817" s="37"/>
      <c r="B817" s="37"/>
      <c r="C817" s="88"/>
      <c r="D817" s="40"/>
      <c r="E817" s="40"/>
      <c r="F817" s="40"/>
      <c r="G817" s="40"/>
      <c r="H817" s="40"/>
      <c r="L817" s="87"/>
      <c r="M817" s="87"/>
      <c r="N817" s="87"/>
    </row>
    <row r="818" spans="1:14" ht="13.5" customHeight="1" x14ac:dyDescent="0.2">
      <c r="A818" s="37"/>
      <c r="B818" s="37"/>
      <c r="C818" s="88"/>
      <c r="D818" s="40"/>
      <c r="E818" s="40"/>
      <c r="F818" s="40"/>
      <c r="G818" s="40"/>
      <c r="H818" s="40"/>
      <c r="L818" s="87"/>
      <c r="M818" s="87"/>
      <c r="N818" s="87"/>
    </row>
    <row r="819" spans="1:14" ht="13.5" customHeight="1" x14ac:dyDescent="0.2">
      <c r="A819" s="37"/>
      <c r="B819" s="37"/>
      <c r="C819" s="88"/>
      <c r="D819" s="40"/>
      <c r="E819" s="40"/>
      <c r="F819" s="40"/>
      <c r="G819" s="40"/>
      <c r="H819" s="40"/>
      <c r="L819" s="87"/>
      <c r="M819" s="87"/>
      <c r="N819" s="87"/>
    </row>
    <row r="820" spans="1:14" ht="13.5" customHeight="1" x14ac:dyDescent="0.2">
      <c r="A820" s="37"/>
      <c r="B820" s="37"/>
      <c r="C820" s="88"/>
      <c r="D820" s="40"/>
      <c r="E820" s="40"/>
      <c r="F820" s="40"/>
      <c r="G820" s="40"/>
      <c r="H820" s="40"/>
      <c r="L820" s="87"/>
      <c r="M820" s="87"/>
      <c r="N820" s="87"/>
    </row>
    <row r="821" spans="1:14" ht="13.5" customHeight="1" x14ac:dyDescent="0.2">
      <c r="A821" s="37"/>
      <c r="B821" s="37"/>
      <c r="C821" s="88"/>
      <c r="D821" s="40"/>
      <c r="E821" s="40"/>
      <c r="F821" s="40"/>
      <c r="G821" s="40"/>
      <c r="H821" s="40"/>
      <c r="L821" s="87"/>
      <c r="M821" s="87"/>
      <c r="N821" s="87"/>
    </row>
    <row r="822" spans="1:14" ht="13.5" customHeight="1" x14ac:dyDescent="0.2">
      <c r="A822" s="37"/>
      <c r="B822" s="37"/>
      <c r="C822" s="88"/>
      <c r="D822" s="40"/>
      <c r="E822" s="40"/>
      <c r="F822" s="40"/>
      <c r="G822" s="40"/>
      <c r="H822" s="40"/>
      <c r="L822" s="87"/>
      <c r="M822" s="87"/>
      <c r="N822" s="87"/>
    </row>
    <row r="823" spans="1:14" ht="13.5" customHeight="1" x14ac:dyDescent="0.2">
      <c r="A823" s="37"/>
      <c r="B823" s="37"/>
      <c r="C823" s="88"/>
      <c r="D823" s="40"/>
      <c r="E823" s="40"/>
      <c r="F823" s="40"/>
      <c r="G823" s="40"/>
      <c r="H823" s="40"/>
      <c r="L823" s="87"/>
      <c r="M823" s="87"/>
      <c r="N823" s="87"/>
    </row>
    <row r="824" spans="1:14" ht="13.5" customHeight="1" x14ac:dyDescent="0.2">
      <c r="A824" s="37"/>
      <c r="B824" s="37"/>
      <c r="C824" s="88"/>
      <c r="D824" s="40"/>
      <c r="E824" s="40"/>
      <c r="F824" s="40"/>
      <c r="G824" s="40"/>
      <c r="H824" s="40"/>
      <c r="L824" s="87"/>
      <c r="M824" s="87"/>
      <c r="N824" s="87"/>
    </row>
    <row r="825" spans="1:14" ht="13.5" customHeight="1" x14ac:dyDescent="0.2">
      <c r="A825" s="37"/>
      <c r="B825" s="37"/>
      <c r="C825" s="88"/>
      <c r="D825" s="40"/>
      <c r="E825" s="40"/>
      <c r="F825" s="40"/>
      <c r="G825" s="40"/>
      <c r="H825" s="40"/>
      <c r="L825" s="87"/>
      <c r="M825" s="87"/>
      <c r="N825" s="87"/>
    </row>
    <row r="826" spans="1:14" ht="13.5" customHeight="1" x14ac:dyDescent="0.2">
      <c r="A826" s="37"/>
      <c r="B826" s="37"/>
      <c r="C826" s="88"/>
      <c r="D826" s="40"/>
      <c r="E826" s="40"/>
      <c r="F826" s="40"/>
      <c r="G826" s="40"/>
      <c r="H826" s="40"/>
      <c r="L826" s="87"/>
      <c r="M826" s="87"/>
      <c r="N826" s="87"/>
    </row>
    <row r="827" spans="1:14" ht="13.5" customHeight="1" x14ac:dyDescent="0.2">
      <c r="A827" s="37"/>
      <c r="B827" s="37"/>
      <c r="C827" s="88"/>
      <c r="D827" s="40"/>
      <c r="E827" s="40"/>
      <c r="F827" s="40"/>
      <c r="G827" s="40"/>
      <c r="H827" s="40"/>
      <c r="L827" s="87"/>
      <c r="M827" s="87"/>
      <c r="N827" s="87"/>
    </row>
    <row r="828" spans="1:14" ht="13.5" customHeight="1" x14ac:dyDescent="0.2">
      <c r="A828" s="37"/>
      <c r="B828" s="37"/>
      <c r="C828" s="88"/>
      <c r="D828" s="40"/>
      <c r="E828" s="40"/>
      <c r="F828" s="40"/>
      <c r="G828" s="40"/>
      <c r="H828" s="40"/>
      <c r="L828" s="87"/>
      <c r="M828" s="87"/>
      <c r="N828" s="87"/>
    </row>
    <row r="829" spans="1:14" ht="13.5" customHeight="1" x14ac:dyDescent="0.2">
      <c r="A829" s="37"/>
      <c r="B829" s="37"/>
      <c r="C829" s="88"/>
      <c r="D829" s="40"/>
      <c r="E829" s="40"/>
      <c r="F829" s="40"/>
      <c r="G829" s="40"/>
      <c r="H829" s="40"/>
      <c r="L829" s="87"/>
      <c r="M829" s="87"/>
      <c r="N829" s="87"/>
    </row>
    <row r="830" spans="1:14" ht="13.5" customHeight="1" x14ac:dyDescent="0.2">
      <c r="A830" s="37"/>
      <c r="B830" s="37"/>
      <c r="C830" s="88"/>
      <c r="D830" s="40"/>
      <c r="E830" s="40"/>
      <c r="F830" s="40"/>
      <c r="G830" s="40"/>
      <c r="H830" s="40"/>
      <c r="L830" s="87"/>
      <c r="M830" s="87"/>
      <c r="N830" s="87"/>
    </row>
    <row r="831" spans="1:14" ht="13.5" customHeight="1" x14ac:dyDescent="0.2">
      <c r="A831" s="37"/>
      <c r="B831" s="37"/>
      <c r="C831" s="88"/>
      <c r="D831" s="40"/>
      <c r="E831" s="40"/>
      <c r="F831" s="40"/>
      <c r="G831" s="40"/>
      <c r="H831" s="40"/>
      <c r="L831" s="87"/>
      <c r="M831" s="87"/>
      <c r="N831" s="87"/>
    </row>
    <row r="832" spans="1:14" ht="13.5" customHeight="1" x14ac:dyDescent="0.2">
      <c r="A832" s="37"/>
      <c r="B832" s="37"/>
      <c r="C832" s="88"/>
      <c r="D832" s="40"/>
      <c r="E832" s="40"/>
      <c r="F832" s="40"/>
      <c r="G832" s="40"/>
      <c r="H832" s="40"/>
      <c r="L832" s="87"/>
      <c r="M832" s="87"/>
      <c r="N832" s="87"/>
    </row>
    <row r="833" spans="1:14" ht="13.5" customHeight="1" x14ac:dyDescent="0.2">
      <c r="A833" s="37"/>
      <c r="B833" s="37"/>
      <c r="C833" s="88"/>
      <c r="D833" s="40"/>
      <c r="E833" s="40"/>
      <c r="F833" s="40"/>
      <c r="G833" s="40"/>
      <c r="H833" s="40"/>
      <c r="L833" s="87"/>
      <c r="M833" s="87"/>
      <c r="N833" s="87"/>
    </row>
    <row r="834" spans="1:14" ht="13.5" customHeight="1" x14ac:dyDescent="0.2">
      <c r="A834" s="37"/>
      <c r="B834" s="37"/>
      <c r="C834" s="88"/>
      <c r="D834" s="40"/>
      <c r="E834" s="40"/>
      <c r="F834" s="40"/>
      <c r="G834" s="40"/>
      <c r="H834" s="40"/>
      <c r="L834" s="87"/>
      <c r="M834" s="87"/>
      <c r="N834" s="87"/>
    </row>
    <row r="835" spans="1:14" ht="13.5" customHeight="1" x14ac:dyDescent="0.2">
      <c r="A835" s="37"/>
      <c r="B835" s="37"/>
      <c r="C835" s="88"/>
      <c r="D835" s="40"/>
      <c r="E835" s="40"/>
      <c r="F835" s="40"/>
      <c r="G835" s="40"/>
      <c r="H835" s="40"/>
      <c r="L835" s="87"/>
      <c r="M835" s="87"/>
      <c r="N835" s="87"/>
    </row>
    <row r="836" spans="1:14" ht="13.5" customHeight="1" x14ac:dyDescent="0.2">
      <c r="A836" s="37"/>
      <c r="B836" s="37"/>
      <c r="C836" s="88"/>
      <c r="D836" s="40"/>
      <c r="E836" s="40"/>
      <c r="F836" s="40"/>
      <c r="G836" s="40"/>
      <c r="H836" s="40"/>
      <c r="L836" s="87"/>
      <c r="M836" s="87"/>
      <c r="N836" s="87"/>
    </row>
    <row r="837" spans="1:14" ht="13.5" customHeight="1" x14ac:dyDescent="0.2">
      <c r="A837" s="37"/>
      <c r="B837" s="37"/>
      <c r="C837" s="88"/>
      <c r="D837" s="40"/>
      <c r="E837" s="40"/>
      <c r="F837" s="40"/>
      <c r="G837" s="40"/>
      <c r="H837" s="40"/>
      <c r="L837" s="87"/>
      <c r="M837" s="87"/>
      <c r="N837" s="87"/>
    </row>
    <row r="838" spans="1:14" ht="13.5" customHeight="1" x14ac:dyDescent="0.2">
      <c r="A838" s="37"/>
      <c r="B838" s="37"/>
      <c r="C838" s="88"/>
      <c r="D838" s="40"/>
      <c r="E838" s="40"/>
      <c r="F838" s="40"/>
      <c r="G838" s="40"/>
      <c r="H838" s="40"/>
      <c r="L838" s="87"/>
      <c r="M838" s="87"/>
      <c r="N838" s="87"/>
    </row>
    <row r="839" spans="1:14" ht="13.5" customHeight="1" x14ac:dyDescent="0.2">
      <c r="A839" s="37"/>
      <c r="B839" s="37"/>
      <c r="C839" s="88"/>
      <c r="D839" s="40"/>
      <c r="E839" s="40"/>
      <c r="F839" s="40"/>
      <c r="G839" s="40"/>
      <c r="H839" s="40"/>
      <c r="L839" s="87"/>
      <c r="M839" s="87"/>
      <c r="N839" s="87"/>
    </row>
    <row r="840" spans="1:14" ht="13.5" customHeight="1" x14ac:dyDescent="0.2">
      <c r="A840" s="37"/>
      <c r="B840" s="37"/>
      <c r="C840" s="88"/>
      <c r="D840" s="40"/>
      <c r="E840" s="40"/>
      <c r="F840" s="40"/>
      <c r="G840" s="40"/>
      <c r="H840" s="40"/>
      <c r="L840" s="87"/>
      <c r="M840" s="87"/>
      <c r="N840" s="87"/>
    </row>
    <row r="841" spans="1:14" ht="13.5" customHeight="1" x14ac:dyDescent="0.2">
      <c r="A841" s="37"/>
      <c r="B841" s="37"/>
      <c r="C841" s="88"/>
      <c r="D841" s="40"/>
      <c r="E841" s="40"/>
      <c r="F841" s="40"/>
      <c r="G841" s="40"/>
      <c r="H841" s="40"/>
      <c r="L841" s="87"/>
      <c r="M841" s="87"/>
      <c r="N841" s="87"/>
    </row>
    <row r="842" spans="1:14" ht="13.5" customHeight="1" x14ac:dyDescent="0.2">
      <c r="A842" s="37"/>
      <c r="B842" s="37"/>
      <c r="C842" s="88"/>
      <c r="D842" s="40"/>
      <c r="E842" s="40"/>
      <c r="F842" s="40"/>
      <c r="G842" s="40"/>
      <c r="H842" s="40"/>
      <c r="L842" s="87"/>
      <c r="M842" s="87"/>
      <c r="N842" s="87"/>
    </row>
    <row r="843" spans="1:14" ht="13.5" customHeight="1" x14ac:dyDescent="0.2">
      <c r="A843" s="37"/>
      <c r="B843" s="37"/>
      <c r="C843" s="88"/>
      <c r="D843" s="40"/>
      <c r="E843" s="40"/>
      <c r="F843" s="40"/>
      <c r="G843" s="40"/>
      <c r="H843" s="40"/>
      <c r="L843" s="87"/>
      <c r="M843" s="87"/>
      <c r="N843" s="87"/>
    </row>
    <row r="844" spans="1:14" ht="13.5" customHeight="1" x14ac:dyDescent="0.2">
      <c r="A844" s="37"/>
      <c r="B844" s="37"/>
      <c r="C844" s="88"/>
      <c r="D844" s="40"/>
      <c r="E844" s="40"/>
      <c r="F844" s="40"/>
      <c r="G844" s="40"/>
      <c r="H844" s="40"/>
      <c r="L844" s="87"/>
      <c r="M844" s="87"/>
      <c r="N844" s="87"/>
    </row>
    <row r="845" spans="1:14" ht="13.5" customHeight="1" x14ac:dyDescent="0.2">
      <c r="A845" s="37"/>
      <c r="B845" s="37"/>
      <c r="C845" s="88"/>
      <c r="D845" s="40"/>
      <c r="E845" s="40"/>
      <c r="F845" s="40"/>
      <c r="G845" s="40"/>
      <c r="H845" s="40"/>
      <c r="L845" s="87"/>
      <c r="M845" s="87"/>
      <c r="N845" s="87"/>
    </row>
    <row r="846" spans="1:14" ht="13.5" customHeight="1" x14ac:dyDescent="0.2">
      <c r="A846" s="37"/>
      <c r="B846" s="37"/>
      <c r="C846" s="88"/>
      <c r="D846" s="40"/>
      <c r="E846" s="40"/>
      <c r="F846" s="40"/>
      <c r="G846" s="40"/>
      <c r="H846" s="40"/>
      <c r="L846" s="87"/>
      <c r="M846" s="87"/>
      <c r="N846" s="87"/>
    </row>
    <row r="847" spans="1:14" ht="13.5" customHeight="1" x14ac:dyDescent="0.2">
      <c r="A847" s="37"/>
      <c r="B847" s="37"/>
      <c r="C847" s="88"/>
      <c r="D847" s="40"/>
      <c r="E847" s="40"/>
      <c r="F847" s="40"/>
      <c r="G847" s="40"/>
      <c r="H847" s="40"/>
      <c r="L847" s="87"/>
      <c r="M847" s="87"/>
      <c r="N847" s="87"/>
    </row>
    <row r="848" spans="1:14" ht="13.5" customHeight="1" x14ac:dyDescent="0.2">
      <c r="A848" s="37"/>
      <c r="B848" s="37"/>
      <c r="C848" s="88"/>
      <c r="D848" s="40"/>
      <c r="E848" s="40"/>
      <c r="F848" s="40"/>
      <c r="G848" s="40"/>
      <c r="H848" s="40"/>
      <c r="L848" s="87"/>
      <c r="M848" s="87"/>
      <c r="N848" s="87"/>
    </row>
    <row r="849" spans="1:14" ht="13.5" customHeight="1" x14ac:dyDescent="0.2">
      <c r="A849" s="37"/>
      <c r="B849" s="37"/>
      <c r="C849" s="88"/>
      <c r="D849" s="40"/>
      <c r="E849" s="40"/>
      <c r="F849" s="40"/>
      <c r="G849" s="40"/>
      <c r="H849" s="40"/>
      <c r="L849" s="87"/>
      <c r="M849" s="87"/>
      <c r="N849" s="87"/>
    </row>
    <row r="850" spans="1:14" ht="13.5" customHeight="1" x14ac:dyDescent="0.2">
      <c r="A850" s="37"/>
      <c r="B850" s="37"/>
      <c r="C850" s="88"/>
      <c r="D850" s="40"/>
      <c r="E850" s="40"/>
      <c r="F850" s="40"/>
      <c r="G850" s="40"/>
      <c r="H850" s="40"/>
      <c r="L850" s="87"/>
      <c r="M850" s="87"/>
      <c r="N850" s="87"/>
    </row>
    <row r="851" spans="1:14" ht="13.5" customHeight="1" x14ac:dyDescent="0.2">
      <c r="A851" s="37"/>
      <c r="B851" s="37"/>
      <c r="C851" s="88"/>
      <c r="D851" s="40"/>
      <c r="E851" s="40"/>
      <c r="F851" s="40"/>
      <c r="G851" s="40"/>
      <c r="H851" s="40"/>
      <c r="L851" s="87"/>
      <c r="M851" s="87"/>
      <c r="N851" s="87"/>
    </row>
    <row r="852" spans="1:14" ht="13.5" customHeight="1" x14ac:dyDescent="0.2">
      <c r="A852" s="37"/>
      <c r="B852" s="37"/>
      <c r="C852" s="88"/>
      <c r="D852" s="40"/>
      <c r="E852" s="40"/>
      <c r="F852" s="40"/>
      <c r="G852" s="40"/>
      <c r="H852" s="40"/>
      <c r="L852" s="87"/>
      <c r="M852" s="87"/>
      <c r="N852" s="87"/>
    </row>
    <row r="853" spans="1:14" ht="13.5" customHeight="1" x14ac:dyDescent="0.2">
      <c r="A853" s="37"/>
      <c r="B853" s="37"/>
      <c r="C853" s="88"/>
      <c r="D853" s="40"/>
      <c r="E853" s="40"/>
      <c r="F853" s="40"/>
      <c r="G853" s="40"/>
      <c r="H853" s="40"/>
      <c r="L853" s="87"/>
      <c r="M853" s="87"/>
      <c r="N853" s="87"/>
    </row>
    <row r="854" spans="1:14" ht="13.5" customHeight="1" x14ac:dyDescent="0.2">
      <c r="A854" s="37"/>
      <c r="B854" s="37"/>
      <c r="C854" s="88"/>
      <c r="D854" s="40"/>
      <c r="E854" s="40"/>
      <c r="F854" s="40"/>
      <c r="G854" s="40"/>
      <c r="H854" s="40"/>
      <c r="L854" s="87"/>
      <c r="M854" s="87"/>
      <c r="N854" s="87"/>
    </row>
    <row r="855" spans="1:14" ht="13.5" customHeight="1" x14ac:dyDescent="0.2">
      <c r="A855" s="37"/>
      <c r="B855" s="37"/>
      <c r="C855" s="88"/>
      <c r="D855" s="40"/>
      <c r="E855" s="40"/>
      <c r="F855" s="40"/>
      <c r="G855" s="40"/>
      <c r="H855" s="40"/>
      <c r="L855" s="87"/>
      <c r="M855" s="87"/>
      <c r="N855" s="87"/>
    </row>
    <row r="856" spans="1:14" ht="13.5" customHeight="1" x14ac:dyDescent="0.2">
      <c r="A856" s="37"/>
      <c r="B856" s="37"/>
      <c r="C856" s="88"/>
      <c r="D856" s="40"/>
      <c r="E856" s="40"/>
      <c r="F856" s="40"/>
      <c r="G856" s="40"/>
      <c r="H856" s="40"/>
      <c r="L856" s="87"/>
      <c r="M856" s="87"/>
      <c r="N856" s="87"/>
    </row>
    <row r="857" spans="1:14" ht="13.5" customHeight="1" x14ac:dyDescent="0.2">
      <c r="A857" s="37"/>
      <c r="B857" s="37"/>
      <c r="C857" s="88"/>
      <c r="D857" s="40"/>
      <c r="E857" s="40"/>
      <c r="F857" s="40"/>
      <c r="G857" s="40"/>
      <c r="H857" s="40"/>
      <c r="L857" s="87"/>
      <c r="M857" s="87"/>
      <c r="N857" s="87"/>
    </row>
    <row r="858" spans="1:14" ht="13.5" customHeight="1" x14ac:dyDescent="0.2">
      <c r="A858" s="37"/>
      <c r="B858" s="37"/>
      <c r="C858" s="88"/>
      <c r="D858" s="40"/>
      <c r="E858" s="40"/>
      <c r="F858" s="40"/>
      <c r="G858" s="40"/>
      <c r="H858" s="40"/>
      <c r="L858" s="87"/>
      <c r="M858" s="87"/>
      <c r="N858" s="87"/>
    </row>
    <row r="859" spans="1:14" ht="13.5" customHeight="1" x14ac:dyDescent="0.2">
      <c r="A859" s="37"/>
      <c r="B859" s="37"/>
      <c r="C859" s="88"/>
      <c r="D859" s="40"/>
      <c r="E859" s="40"/>
      <c r="F859" s="40"/>
      <c r="G859" s="40"/>
      <c r="H859" s="40"/>
      <c r="L859" s="87"/>
      <c r="M859" s="87"/>
      <c r="N859" s="87"/>
    </row>
    <row r="860" spans="1:14" ht="13.5" customHeight="1" x14ac:dyDescent="0.2">
      <c r="A860" s="37"/>
      <c r="B860" s="37"/>
      <c r="C860" s="88"/>
      <c r="D860" s="40"/>
      <c r="E860" s="40"/>
      <c r="F860" s="40"/>
      <c r="G860" s="40"/>
      <c r="H860" s="40"/>
      <c r="L860" s="87"/>
      <c r="M860" s="87"/>
      <c r="N860" s="87"/>
    </row>
    <row r="861" spans="1:14" ht="13.5" customHeight="1" x14ac:dyDescent="0.2">
      <c r="A861" s="37"/>
      <c r="B861" s="37"/>
      <c r="C861" s="88"/>
      <c r="D861" s="40"/>
      <c r="E861" s="40"/>
      <c r="F861" s="40"/>
      <c r="G861" s="40"/>
      <c r="H861" s="40"/>
      <c r="L861" s="87"/>
      <c r="M861" s="87"/>
      <c r="N861" s="87"/>
    </row>
    <row r="862" spans="1:14" ht="13.5" customHeight="1" x14ac:dyDescent="0.2">
      <c r="A862" s="37"/>
      <c r="B862" s="37"/>
      <c r="C862" s="88"/>
      <c r="D862" s="40"/>
      <c r="E862" s="40"/>
      <c r="F862" s="40"/>
      <c r="G862" s="40"/>
      <c r="H862" s="40"/>
      <c r="L862" s="87"/>
      <c r="M862" s="87"/>
      <c r="N862" s="87"/>
    </row>
    <row r="863" spans="1:14" ht="13.5" customHeight="1" x14ac:dyDescent="0.2">
      <c r="A863" s="37"/>
      <c r="B863" s="37"/>
      <c r="C863" s="88"/>
      <c r="D863" s="40"/>
      <c r="E863" s="40"/>
      <c r="F863" s="40"/>
      <c r="G863" s="40"/>
      <c r="H863" s="40"/>
      <c r="L863" s="87"/>
      <c r="M863" s="87"/>
      <c r="N863" s="87"/>
    </row>
    <row r="864" spans="1:14" ht="13.5" customHeight="1" x14ac:dyDescent="0.2">
      <c r="A864" s="37"/>
      <c r="B864" s="37"/>
      <c r="C864" s="88"/>
      <c r="D864" s="40"/>
      <c r="E864" s="40"/>
      <c r="F864" s="40"/>
      <c r="G864" s="40"/>
      <c r="H864" s="40"/>
      <c r="L864" s="87"/>
      <c r="M864" s="87"/>
      <c r="N864" s="87"/>
    </row>
    <row r="865" spans="1:14" ht="13.5" customHeight="1" x14ac:dyDescent="0.2">
      <c r="A865" s="37"/>
      <c r="B865" s="37"/>
      <c r="C865" s="88"/>
      <c r="D865" s="40"/>
      <c r="E865" s="40"/>
      <c r="F865" s="40"/>
      <c r="G865" s="40"/>
      <c r="H865" s="40"/>
      <c r="L865" s="87"/>
      <c r="M865" s="87"/>
      <c r="N865" s="87"/>
    </row>
    <row r="866" spans="1:14" ht="13.5" customHeight="1" x14ac:dyDescent="0.2">
      <c r="A866" s="37"/>
      <c r="B866" s="37"/>
      <c r="C866" s="88"/>
      <c r="D866" s="40"/>
      <c r="E866" s="40"/>
      <c r="F866" s="40"/>
      <c r="G866" s="40"/>
      <c r="H866" s="40"/>
      <c r="L866" s="87"/>
      <c r="M866" s="87"/>
      <c r="N866" s="87"/>
    </row>
    <row r="867" spans="1:14" ht="13.5" customHeight="1" x14ac:dyDescent="0.2">
      <c r="A867" s="37"/>
      <c r="B867" s="37"/>
      <c r="C867" s="88"/>
      <c r="D867" s="40"/>
      <c r="E867" s="40"/>
      <c r="F867" s="40"/>
      <c r="G867" s="40"/>
      <c r="H867" s="40"/>
      <c r="L867" s="87"/>
      <c r="M867" s="87"/>
      <c r="N867" s="87"/>
    </row>
    <row r="868" spans="1:14" ht="13.5" customHeight="1" x14ac:dyDescent="0.2">
      <c r="A868" s="37"/>
      <c r="B868" s="37"/>
      <c r="C868" s="88"/>
      <c r="D868" s="40"/>
      <c r="E868" s="40"/>
      <c r="F868" s="40"/>
      <c r="G868" s="40"/>
      <c r="H868" s="40"/>
      <c r="L868" s="87"/>
      <c r="M868" s="87"/>
      <c r="N868" s="87"/>
    </row>
    <row r="869" spans="1:14" ht="13.5" customHeight="1" x14ac:dyDescent="0.2">
      <c r="A869" s="37"/>
      <c r="B869" s="37"/>
      <c r="C869" s="88"/>
      <c r="D869" s="40"/>
      <c r="E869" s="40"/>
      <c r="F869" s="40"/>
      <c r="G869" s="40"/>
      <c r="H869" s="40"/>
      <c r="L869" s="87"/>
      <c r="M869" s="87"/>
      <c r="N869" s="87"/>
    </row>
    <row r="870" spans="1:14" ht="13.5" customHeight="1" x14ac:dyDescent="0.2">
      <c r="A870" s="37"/>
      <c r="B870" s="37"/>
      <c r="C870" s="88"/>
      <c r="D870" s="40"/>
      <c r="E870" s="40"/>
      <c r="F870" s="40"/>
      <c r="G870" s="40"/>
      <c r="H870" s="40"/>
      <c r="L870" s="87"/>
      <c r="M870" s="87"/>
      <c r="N870" s="87"/>
    </row>
    <row r="871" spans="1:14" ht="13.5" customHeight="1" x14ac:dyDescent="0.2">
      <c r="A871" s="37"/>
      <c r="B871" s="37"/>
      <c r="C871" s="88"/>
      <c r="D871" s="40"/>
      <c r="E871" s="40"/>
      <c r="F871" s="40"/>
      <c r="G871" s="40"/>
      <c r="H871" s="40"/>
      <c r="L871" s="87"/>
      <c r="M871" s="87"/>
      <c r="N871" s="87"/>
    </row>
    <row r="872" spans="1:14" ht="13.5" customHeight="1" x14ac:dyDescent="0.2">
      <c r="A872" s="37"/>
      <c r="B872" s="37"/>
      <c r="C872" s="88"/>
      <c r="D872" s="40"/>
      <c r="E872" s="40"/>
      <c r="F872" s="40"/>
      <c r="G872" s="40"/>
      <c r="H872" s="40"/>
      <c r="L872" s="87"/>
      <c r="M872" s="87"/>
      <c r="N872" s="87"/>
    </row>
    <row r="873" spans="1:14" ht="13.5" customHeight="1" x14ac:dyDescent="0.2">
      <c r="A873" s="37"/>
      <c r="B873" s="37"/>
      <c r="C873" s="88"/>
      <c r="D873" s="40"/>
      <c r="E873" s="40"/>
      <c r="F873" s="40"/>
      <c r="G873" s="40"/>
      <c r="H873" s="40"/>
      <c r="L873" s="87"/>
      <c r="M873" s="87"/>
      <c r="N873" s="87"/>
    </row>
    <row r="874" spans="1:14" ht="13.5" customHeight="1" x14ac:dyDescent="0.2">
      <c r="A874" s="37"/>
      <c r="B874" s="37"/>
      <c r="C874" s="88"/>
      <c r="D874" s="40"/>
      <c r="E874" s="40"/>
      <c r="F874" s="40"/>
      <c r="G874" s="40"/>
      <c r="H874" s="40"/>
      <c r="L874" s="87"/>
      <c r="M874" s="87"/>
      <c r="N874" s="87"/>
    </row>
    <row r="875" spans="1:14" ht="13.5" customHeight="1" x14ac:dyDescent="0.2">
      <c r="A875" s="37"/>
      <c r="B875" s="37"/>
      <c r="C875" s="88"/>
      <c r="D875" s="40"/>
      <c r="E875" s="40"/>
      <c r="F875" s="40"/>
      <c r="G875" s="40"/>
      <c r="H875" s="40"/>
      <c r="L875" s="87"/>
      <c r="M875" s="87"/>
      <c r="N875" s="87"/>
    </row>
    <row r="876" spans="1:14" ht="13.5" customHeight="1" x14ac:dyDescent="0.2">
      <c r="A876" s="37"/>
      <c r="B876" s="37"/>
      <c r="C876" s="88"/>
      <c r="D876" s="40"/>
      <c r="E876" s="40"/>
      <c r="F876" s="40"/>
      <c r="G876" s="40"/>
      <c r="H876" s="40"/>
      <c r="L876" s="87"/>
      <c r="M876" s="87"/>
      <c r="N876" s="87"/>
    </row>
    <row r="877" spans="1:14" ht="13.5" customHeight="1" x14ac:dyDescent="0.2">
      <c r="A877" s="37"/>
      <c r="B877" s="37"/>
      <c r="C877" s="88"/>
      <c r="D877" s="40"/>
      <c r="E877" s="40"/>
      <c r="F877" s="40"/>
      <c r="G877" s="40"/>
      <c r="H877" s="40"/>
      <c r="L877" s="87"/>
      <c r="M877" s="87"/>
      <c r="N877" s="87"/>
    </row>
    <row r="878" spans="1:14" ht="13.5" customHeight="1" x14ac:dyDescent="0.2">
      <c r="A878" s="37"/>
      <c r="B878" s="37"/>
      <c r="C878" s="88"/>
      <c r="D878" s="40"/>
      <c r="E878" s="40"/>
      <c r="F878" s="40"/>
      <c r="G878" s="40"/>
      <c r="H878" s="40"/>
      <c r="L878" s="87"/>
      <c r="M878" s="87"/>
      <c r="N878" s="87"/>
    </row>
    <row r="879" spans="1:14" ht="13.5" customHeight="1" x14ac:dyDescent="0.2">
      <c r="A879" s="37"/>
      <c r="B879" s="37"/>
      <c r="C879" s="88"/>
      <c r="D879" s="40"/>
      <c r="E879" s="40"/>
      <c r="F879" s="40"/>
      <c r="G879" s="40"/>
      <c r="H879" s="40"/>
      <c r="L879" s="87"/>
      <c r="M879" s="87"/>
      <c r="N879" s="87"/>
    </row>
    <row r="880" spans="1:14" ht="13.5" customHeight="1" x14ac:dyDescent="0.2">
      <c r="A880" s="37"/>
      <c r="B880" s="37"/>
      <c r="C880" s="88"/>
      <c r="D880" s="40"/>
      <c r="E880" s="40"/>
      <c r="F880" s="40"/>
      <c r="G880" s="40"/>
      <c r="H880" s="40"/>
      <c r="L880" s="87"/>
      <c r="M880" s="87"/>
      <c r="N880" s="87"/>
    </row>
    <row r="881" spans="1:14" ht="13.5" customHeight="1" x14ac:dyDescent="0.2">
      <c r="A881" s="37"/>
      <c r="B881" s="37"/>
      <c r="C881" s="88"/>
      <c r="D881" s="40"/>
      <c r="E881" s="40"/>
      <c r="F881" s="40"/>
      <c r="G881" s="40"/>
      <c r="H881" s="40"/>
      <c r="L881" s="87"/>
      <c r="M881" s="87"/>
      <c r="N881" s="87"/>
    </row>
    <row r="882" spans="1:14" ht="13.5" customHeight="1" x14ac:dyDescent="0.2">
      <c r="A882" s="37"/>
      <c r="B882" s="37"/>
      <c r="C882" s="88"/>
      <c r="D882" s="40"/>
      <c r="E882" s="40"/>
      <c r="F882" s="40"/>
      <c r="G882" s="40"/>
      <c r="H882" s="40"/>
      <c r="L882" s="87"/>
      <c r="M882" s="87"/>
      <c r="N882" s="87"/>
    </row>
    <row r="883" spans="1:14" ht="13.5" customHeight="1" x14ac:dyDescent="0.2">
      <c r="A883" s="37"/>
      <c r="B883" s="37"/>
      <c r="C883" s="88"/>
      <c r="D883" s="40"/>
      <c r="E883" s="40"/>
      <c r="F883" s="40"/>
      <c r="G883" s="40"/>
      <c r="H883" s="40"/>
      <c r="L883" s="87"/>
      <c r="M883" s="87"/>
      <c r="N883" s="87"/>
    </row>
    <row r="884" spans="1:14" ht="13.5" customHeight="1" x14ac:dyDescent="0.2">
      <c r="A884" s="37"/>
      <c r="B884" s="37"/>
      <c r="C884" s="88"/>
      <c r="D884" s="40"/>
      <c r="E884" s="40"/>
      <c r="F884" s="40"/>
      <c r="G884" s="40"/>
      <c r="H884" s="40"/>
      <c r="L884" s="87"/>
      <c r="M884" s="87"/>
      <c r="N884" s="87"/>
    </row>
    <row r="885" spans="1:14" ht="13.5" customHeight="1" x14ac:dyDescent="0.2">
      <c r="A885" s="37"/>
      <c r="B885" s="37"/>
      <c r="C885" s="88"/>
      <c r="D885" s="40"/>
      <c r="E885" s="40"/>
      <c r="F885" s="40"/>
      <c r="G885" s="40"/>
      <c r="H885" s="40"/>
      <c r="L885" s="87"/>
      <c r="M885" s="87"/>
      <c r="N885" s="87"/>
    </row>
    <row r="886" spans="1:14" ht="13.5" customHeight="1" x14ac:dyDescent="0.2">
      <c r="A886" s="37"/>
      <c r="B886" s="37"/>
      <c r="C886" s="88"/>
      <c r="D886" s="40"/>
      <c r="E886" s="40"/>
      <c r="F886" s="40"/>
      <c r="G886" s="40"/>
      <c r="H886" s="40"/>
      <c r="L886" s="87"/>
      <c r="M886" s="87"/>
      <c r="N886" s="87"/>
    </row>
    <row r="887" spans="1:14" ht="13.5" customHeight="1" x14ac:dyDescent="0.2">
      <c r="A887" s="37"/>
      <c r="B887" s="37"/>
      <c r="C887" s="88"/>
      <c r="D887" s="40"/>
      <c r="E887" s="40"/>
      <c r="F887" s="40"/>
      <c r="G887" s="40"/>
      <c r="H887" s="40"/>
      <c r="L887" s="87"/>
      <c r="M887" s="87"/>
      <c r="N887" s="87"/>
    </row>
    <row r="888" spans="1:14" ht="13.5" customHeight="1" x14ac:dyDescent="0.2">
      <c r="A888" s="37"/>
      <c r="B888" s="37"/>
      <c r="C888" s="88"/>
      <c r="D888" s="40"/>
      <c r="E888" s="40"/>
      <c r="F888" s="40"/>
      <c r="G888" s="40"/>
      <c r="H888" s="40"/>
      <c r="L888" s="87"/>
      <c r="M888" s="87"/>
      <c r="N888" s="87"/>
    </row>
    <row r="889" spans="1:14" ht="13.5" customHeight="1" x14ac:dyDescent="0.2">
      <c r="A889" s="37"/>
      <c r="B889" s="37"/>
      <c r="C889" s="88"/>
      <c r="D889" s="40"/>
      <c r="E889" s="40"/>
      <c r="F889" s="40"/>
      <c r="G889" s="40"/>
      <c r="H889" s="40"/>
      <c r="L889" s="87"/>
      <c r="M889" s="87"/>
      <c r="N889" s="87"/>
    </row>
    <row r="890" spans="1:14" ht="13.5" customHeight="1" x14ac:dyDescent="0.2">
      <c r="A890" s="37"/>
      <c r="B890" s="37"/>
      <c r="C890" s="88"/>
      <c r="D890" s="40"/>
      <c r="E890" s="40"/>
      <c r="F890" s="40"/>
      <c r="G890" s="40"/>
      <c r="H890" s="40"/>
      <c r="L890" s="87"/>
      <c r="M890" s="87"/>
      <c r="N890" s="87"/>
    </row>
    <row r="891" spans="1:14" ht="13.5" customHeight="1" x14ac:dyDescent="0.2">
      <c r="A891" s="37"/>
      <c r="B891" s="37"/>
      <c r="C891" s="88"/>
      <c r="D891" s="40"/>
      <c r="E891" s="40"/>
      <c r="F891" s="40"/>
      <c r="G891" s="40"/>
      <c r="H891" s="40"/>
      <c r="L891" s="87"/>
      <c r="M891" s="87"/>
      <c r="N891" s="87"/>
    </row>
    <row r="892" spans="1:14" ht="13.5" customHeight="1" x14ac:dyDescent="0.2">
      <c r="A892" s="37"/>
      <c r="B892" s="37"/>
      <c r="C892" s="88"/>
      <c r="D892" s="40"/>
      <c r="E892" s="40"/>
      <c r="F892" s="40"/>
      <c r="G892" s="40"/>
      <c r="H892" s="40"/>
      <c r="L892" s="87"/>
      <c r="M892" s="87"/>
      <c r="N892" s="87"/>
    </row>
    <row r="893" spans="1:14" ht="13.5" customHeight="1" x14ac:dyDescent="0.2">
      <c r="A893" s="37"/>
      <c r="B893" s="37"/>
      <c r="C893" s="88"/>
      <c r="D893" s="40"/>
      <c r="E893" s="40"/>
      <c r="F893" s="40"/>
      <c r="G893" s="40"/>
      <c r="H893" s="40"/>
      <c r="L893" s="87"/>
      <c r="M893" s="87"/>
      <c r="N893" s="87"/>
    </row>
    <row r="894" spans="1:14" ht="13.5" customHeight="1" x14ac:dyDescent="0.2">
      <c r="A894" s="37"/>
      <c r="B894" s="37"/>
      <c r="C894" s="88"/>
      <c r="D894" s="40"/>
      <c r="E894" s="40"/>
      <c r="F894" s="40"/>
      <c r="G894" s="40"/>
      <c r="H894" s="40"/>
      <c r="L894" s="87"/>
      <c r="M894" s="87"/>
      <c r="N894" s="87"/>
    </row>
    <row r="895" spans="1:14" ht="13.5" customHeight="1" x14ac:dyDescent="0.2">
      <c r="A895" s="37"/>
      <c r="B895" s="37"/>
      <c r="C895" s="88"/>
      <c r="D895" s="40"/>
      <c r="E895" s="40"/>
      <c r="F895" s="40"/>
      <c r="G895" s="40"/>
      <c r="H895" s="40"/>
      <c r="L895" s="87"/>
      <c r="M895" s="87"/>
      <c r="N895" s="87"/>
    </row>
    <row r="896" spans="1:14" ht="13.5" customHeight="1" x14ac:dyDescent="0.2">
      <c r="A896" s="37"/>
      <c r="B896" s="37"/>
      <c r="C896" s="88"/>
      <c r="D896" s="40"/>
      <c r="E896" s="40"/>
      <c r="F896" s="40"/>
      <c r="G896" s="40"/>
      <c r="H896" s="40"/>
      <c r="L896" s="87"/>
      <c r="M896" s="87"/>
      <c r="N896" s="87"/>
    </row>
    <row r="897" spans="1:14" ht="13.5" customHeight="1" x14ac:dyDescent="0.2">
      <c r="A897" s="37"/>
      <c r="B897" s="37"/>
      <c r="C897" s="88"/>
      <c r="D897" s="40"/>
      <c r="E897" s="40"/>
      <c r="F897" s="40"/>
      <c r="G897" s="40"/>
      <c r="H897" s="40"/>
      <c r="L897" s="87"/>
      <c r="M897" s="87"/>
      <c r="N897" s="87"/>
    </row>
    <row r="898" spans="1:14" ht="13.5" customHeight="1" x14ac:dyDescent="0.2">
      <c r="A898" s="37"/>
      <c r="B898" s="37"/>
      <c r="C898" s="88"/>
      <c r="D898" s="40"/>
      <c r="E898" s="40"/>
      <c r="F898" s="40"/>
      <c r="G898" s="40"/>
      <c r="H898" s="40"/>
      <c r="L898" s="87"/>
      <c r="M898" s="87"/>
      <c r="N898" s="87"/>
    </row>
    <row r="899" spans="1:14" ht="13.5" customHeight="1" x14ac:dyDescent="0.2">
      <c r="A899" s="37"/>
      <c r="B899" s="37"/>
      <c r="C899" s="88"/>
      <c r="D899" s="40"/>
      <c r="E899" s="40"/>
      <c r="F899" s="40"/>
      <c r="G899" s="40"/>
      <c r="H899" s="40"/>
      <c r="L899" s="87"/>
      <c r="M899" s="87"/>
      <c r="N899" s="87"/>
    </row>
    <row r="900" spans="1:14" ht="13.5" customHeight="1" x14ac:dyDescent="0.2">
      <c r="A900" s="37"/>
      <c r="B900" s="37"/>
      <c r="C900" s="88"/>
      <c r="D900" s="40"/>
      <c r="E900" s="40"/>
      <c r="F900" s="40"/>
      <c r="G900" s="40"/>
      <c r="H900" s="40"/>
      <c r="L900" s="87"/>
      <c r="M900" s="87"/>
      <c r="N900" s="87"/>
    </row>
    <row r="901" spans="1:14" ht="13.5" customHeight="1" x14ac:dyDescent="0.2">
      <c r="A901" s="37"/>
      <c r="B901" s="37"/>
      <c r="C901" s="88"/>
      <c r="D901" s="40"/>
      <c r="E901" s="40"/>
      <c r="F901" s="40"/>
      <c r="G901" s="40"/>
      <c r="H901" s="40"/>
      <c r="L901" s="87"/>
      <c r="M901" s="87"/>
      <c r="N901" s="87"/>
    </row>
    <row r="902" spans="1:14" ht="13.5" customHeight="1" x14ac:dyDescent="0.2">
      <c r="A902" s="37"/>
      <c r="B902" s="37"/>
      <c r="C902" s="88"/>
      <c r="D902" s="40"/>
      <c r="E902" s="40"/>
      <c r="F902" s="40"/>
      <c r="G902" s="40"/>
      <c r="H902" s="40"/>
      <c r="L902" s="87"/>
      <c r="M902" s="87"/>
      <c r="N902" s="87"/>
    </row>
    <row r="903" spans="1:14" ht="13.5" customHeight="1" x14ac:dyDescent="0.2">
      <c r="A903" s="37"/>
      <c r="B903" s="37"/>
      <c r="C903" s="88"/>
      <c r="D903" s="40"/>
      <c r="E903" s="40"/>
      <c r="F903" s="40"/>
      <c r="G903" s="40"/>
      <c r="H903" s="40"/>
      <c r="L903" s="87"/>
      <c r="M903" s="87"/>
      <c r="N903" s="87"/>
    </row>
    <row r="904" spans="1:14" ht="13.5" customHeight="1" x14ac:dyDescent="0.2">
      <c r="A904" s="37"/>
      <c r="B904" s="37"/>
      <c r="C904" s="88"/>
      <c r="D904" s="40"/>
      <c r="E904" s="40"/>
      <c r="F904" s="40"/>
      <c r="G904" s="40"/>
      <c r="H904" s="40"/>
      <c r="L904" s="87"/>
      <c r="M904" s="87"/>
      <c r="N904" s="87"/>
    </row>
    <row r="905" spans="1:14" ht="13.5" customHeight="1" x14ac:dyDescent="0.2">
      <c r="A905" s="37"/>
      <c r="B905" s="37"/>
      <c r="C905" s="88"/>
      <c r="D905" s="40"/>
      <c r="E905" s="40"/>
      <c r="F905" s="40"/>
      <c r="G905" s="40"/>
      <c r="H905" s="40"/>
      <c r="L905" s="87"/>
      <c r="M905" s="87"/>
      <c r="N905" s="87"/>
    </row>
    <row r="906" spans="1:14" ht="13.5" customHeight="1" x14ac:dyDescent="0.2">
      <c r="A906" s="37"/>
      <c r="B906" s="37"/>
      <c r="C906" s="88"/>
      <c r="D906" s="40"/>
      <c r="E906" s="40"/>
      <c r="F906" s="40"/>
      <c r="G906" s="40"/>
      <c r="H906" s="40"/>
      <c r="L906" s="87"/>
      <c r="M906" s="87"/>
      <c r="N906" s="87"/>
    </row>
    <row r="907" spans="1:14" ht="13.5" customHeight="1" x14ac:dyDescent="0.2">
      <c r="A907" s="37"/>
      <c r="B907" s="37"/>
      <c r="C907" s="88"/>
      <c r="D907" s="40"/>
      <c r="E907" s="40"/>
      <c r="F907" s="40"/>
      <c r="G907" s="40"/>
      <c r="H907" s="40"/>
      <c r="L907" s="87"/>
      <c r="M907" s="87"/>
      <c r="N907" s="87"/>
    </row>
    <row r="908" spans="1:14" ht="13.5" customHeight="1" x14ac:dyDescent="0.2">
      <c r="A908" s="37"/>
      <c r="B908" s="37"/>
      <c r="C908" s="88"/>
      <c r="D908" s="40"/>
      <c r="E908" s="40"/>
      <c r="F908" s="40"/>
      <c r="G908" s="40"/>
      <c r="H908" s="40"/>
      <c r="L908" s="87"/>
      <c r="M908" s="87"/>
      <c r="N908" s="87"/>
    </row>
    <row r="909" spans="1:14" ht="13.5" customHeight="1" x14ac:dyDescent="0.2">
      <c r="A909" s="37"/>
      <c r="B909" s="37"/>
      <c r="C909" s="88"/>
      <c r="D909" s="40"/>
      <c r="E909" s="40"/>
      <c r="F909" s="40"/>
      <c r="G909" s="40"/>
      <c r="H909" s="40"/>
      <c r="L909" s="87"/>
      <c r="M909" s="87"/>
      <c r="N909" s="87"/>
    </row>
    <row r="910" spans="1:14" ht="13.5" customHeight="1" x14ac:dyDescent="0.2">
      <c r="A910" s="37"/>
      <c r="B910" s="37"/>
      <c r="C910" s="88"/>
      <c r="D910" s="40"/>
      <c r="E910" s="40"/>
      <c r="F910" s="40"/>
      <c r="G910" s="40"/>
      <c r="H910" s="40"/>
      <c r="L910" s="87"/>
      <c r="M910" s="87"/>
      <c r="N910" s="87"/>
    </row>
    <row r="911" spans="1:14" ht="13.5" customHeight="1" x14ac:dyDescent="0.2">
      <c r="A911" s="37"/>
      <c r="B911" s="37"/>
      <c r="C911" s="88"/>
      <c r="D911" s="40"/>
      <c r="E911" s="40"/>
      <c r="F911" s="40"/>
      <c r="G911" s="40"/>
      <c r="H911" s="40"/>
      <c r="L911" s="87"/>
      <c r="M911" s="87"/>
      <c r="N911" s="87"/>
    </row>
    <row r="912" spans="1:14" ht="13.5" customHeight="1" x14ac:dyDescent="0.2">
      <c r="A912" s="37"/>
      <c r="B912" s="37"/>
      <c r="C912" s="88"/>
      <c r="D912" s="40"/>
      <c r="E912" s="40"/>
      <c r="F912" s="40"/>
      <c r="G912" s="40"/>
      <c r="H912" s="40"/>
      <c r="L912" s="87"/>
      <c r="M912" s="87"/>
      <c r="N912" s="87"/>
    </row>
    <row r="913" spans="1:14" ht="13.5" customHeight="1" x14ac:dyDescent="0.2">
      <c r="A913" s="37"/>
      <c r="B913" s="37"/>
      <c r="C913" s="88"/>
      <c r="D913" s="40"/>
      <c r="E913" s="40"/>
      <c r="F913" s="40"/>
      <c r="G913" s="40"/>
      <c r="H913" s="40"/>
      <c r="L913" s="87"/>
      <c r="M913" s="87"/>
      <c r="N913" s="87"/>
    </row>
    <row r="914" spans="1:14" ht="13.5" customHeight="1" x14ac:dyDescent="0.2">
      <c r="A914" s="37"/>
      <c r="B914" s="37"/>
      <c r="C914" s="88"/>
      <c r="D914" s="40"/>
      <c r="E914" s="40"/>
      <c r="F914" s="40"/>
      <c r="G914" s="40"/>
      <c r="H914" s="40"/>
      <c r="L914" s="87"/>
      <c r="M914" s="87"/>
      <c r="N914" s="87"/>
    </row>
    <row r="915" spans="1:14" ht="13.5" customHeight="1" x14ac:dyDescent="0.2">
      <c r="A915" s="37"/>
      <c r="B915" s="37"/>
      <c r="C915" s="88"/>
      <c r="D915" s="40"/>
      <c r="E915" s="40"/>
      <c r="F915" s="40"/>
      <c r="G915" s="40"/>
      <c r="H915" s="40"/>
      <c r="L915" s="87"/>
      <c r="M915" s="87"/>
      <c r="N915" s="87"/>
    </row>
    <row r="916" spans="1:14" ht="13.5" customHeight="1" x14ac:dyDescent="0.2">
      <c r="A916" s="37"/>
      <c r="B916" s="37"/>
      <c r="C916" s="88"/>
      <c r="D916" s="40"/>
      <c r="E916" s="40"/>
      <c r="F916" s="40"/>
      <c r="G916" s="40"/>
      <c r="H916" s="40"/>
      <c r="L916" s="87"/>
      <c r="M916" s="87"/>
      <c r="N916" s="87"/>
    </row>
    <row r="917" spans="1:14" ht="13.5" customHeight="1" x14ac:dyDescent="0.2">
      <c r="A917" s="37"/>
      <c r="B917" s="37"/>
      <c r="C917" s="88"/>
      <c r="D917" s="40"/>
      <c r="E917" s="40"/>
      <c r="F917" s="40"/>
      <c r="G917" s="40"/>
      <c r="H917" s="40"/>
      <c r="L917" s="87"/>
      <c r="M917" s="87"/>
      <c r="N917" s="87"/>
    </row>
    <row r="918" spans="1:14" ht="13.5" customHeight="1" x14ac:dyDescent="0.2">
      <c r="A918" s="37"/>
      <c r="B918" s="37"/>
      <c r="C918" s="88"/>
      <c r="D918" s="40"/>
      <c r="E918" s="40"/>
      <c r="F918" s="40"/>
      <c r="G918" s="40"/>
      <c r="H918" s="40"/>
      <c r="L918" s="87"/>
      <c r="M918" s="87"/>
      <c r="N918" s="87"/>
    </row>
    <row r="919" spans="1:14" ht="13.5" customHeight="1" x14ac:dyDescent="0.2">
      <c r="A919" s="37"/>
      <c r="B919" s="37"/>
      <c r="C919" s="88"/>
      <c r="D919" s="40"/>
      <c r="E919" s="40"/>
      <c r="F919" s="40"/>
      <c r="G919" s="40"/>
      <c r="H919" s="40"/>
      <c r="L919" s="87"/>
      <c r="M919" s="87"/>
      <c r="N919" s="87"/>
    </row>
    <row r="920" spans="1:14" ht="13.5" customHeight="1" x14ac:dyDescent="0.2">
      <c r="A920" s="37"/>
      <c r="B920" s="37"/>
      <c r="C920" s="88"/>
      <c r="D920" s="40"/>
      <c r="E920" s="40"/>
      <c r="F920" s="40"/>
      <c r="G920" s="40"/>
      <c r="H920" s="40"/>
      <c r="L920" s="87"/>
      <c r="M920" s="87"/>
      <c r="N920" s="87"/>
    </row>
    <row r="921" spans="1:14" ht="13.5" customHeight="1" x14ac:dyDescent="0.2">
      <c r="A921" s="37"/>
      <c r="B921" s="37"/>
      <c r="C921" s="88"/>
      <c r="D921" s="40"/>
      <c r="E921" s="40"/>
      <c r="F921" s="40"/>
      <c r="G921" s="40"/>
      <c r="H921" s="40"/>
      <c r="L921" s="87"/>
      <c r="M921" s="87"/>
      <c r="N921" s="87"/>
    </row>
    <row r="922" spans="1:14" ht="13.5" customHeight="1" x14ac:dyDescent="0.2">
      <c r="A922" s="37"/>
      <c r="B922" s="37"/>
      <c r="C922" s="88"/>
      <c r="D922" s="40"/>
      <c r="E922" s="40"/>
      <c r="F922" s="40"/>
      <c r="G922" s="40"/>
      <c r="H922" s="40"/>
      <c r="L922" s="87"/>
      <c r="M922" s="87"/>
      <c r="N922" s="87"/>
    </row>
    <row r="923" spans="1:14" ht="13.5" customHeight="1" x14ac:dyDescent="0.2">
      <c r="A923" s="37"/>
      <c r="B923" s="37"/>
      <c r="C923" s="88"/>
      <c r="D923" s="40"/>
      <c r="E923" s="40"/>
      <c r="F923" s="40"/>
      <c r="G923" s="40"/>
      <c r="H923" s="40"/>
      <c r="L923" s="87"/>
      <c r="M923" s="87"/>
      <c r="N923" s="87"/>
    </row>
    <row r="924" spans="1:14" ht="13.5" customHeight="1" x14ac:dyDescent="0.2">
      <c r="A924" s="37"/>
      <c r="B924" s="37"/>
      <c r="C924" s="88"/>
      <c r="D924" s="40"/>
      <c r="E924" s="40"/>
      <c r="F924" s="40"/>
      <c r="G924" s="40"/>
      <c r="H924" s="40"/>
      <c r="L924" s="87"/>
      <c r="M924" s="87"/>
      <c r="N924" s="87"/>
    </row>
    <row r="925" spans="1:14" ht="13.5" customHeight="1" x14ac:dyDescent="0.2">
      <c r="A925" s="37"/>
      <c r="B925" s="37"/>
      <c r="C925" s="88"/>
      <c r="D925" s="40"/>
      <c r="E925" s="40"/>
      <c r="F925" s="40"/>
      <c r="G925" s="40"/>
      <c r="H925" s="40"/>
      <c r="L925" s="87"/>
      <c r="M925" s="87"/>
      <c r="N925" s="87"/>
    </row>
    <row r="926" spans="1:14" ht="13.5" customHeight="1" x14ac:dyDescent="0.2">
      <c r="A926" s="37"/>
      <c r="B926" s="37"/>
      <c r="C926" s="88"/>
      <c r="D926" s="40"/>
      <c r="E926" s="40"/>
      <c r="F926" s="40"/>
      <c r="G926" s="40"/>
      <c r="H926" s="40"/>
      <c r="L926" s="87"/>
      <c r="M926" s="87"/>
      <c r="N926" s="87"/>
    </row>
    <row r="927" spans="1:14" ht="13.5" customHeight="1" x14ac:dyDescent="0.2">
      <c r="A927" s="37"/>
      <c r="B927" s="37"/>
      <c r="C927" s="88"/>
      <c r="D927" s="40"/>
      <c r="E927" s="40"/>
      <c r="F927" s="40"/>
      <c r="G927" s="40"/>
      <c r="H927" s="40"/>
      <c r="L927" s="87"/>
      <c r="M927" s="87"/>
      <c r="N927" s="87"/>
    </row>
    <row r="928" spans="1:14" ht="13.5" customHeight="1" x14ac:dyDescent="0.2">
      <c r="A928" s="37"/>
      <c r="B928" s="37"/>
      <c r="C928" s="88"/>
      <c r="D928" s="40"/>
      <c r="E928" s="40"/>
      <c r="F928" s="40"/>
      <c r="G928" s="40"/>
      <c r="H928" s="40"/>
      <c r="L928" s="87"/>
      <c r="M928" s="87"/>
      <c r="N928" s="87"/>
    </row>
    <row r="929" spans="1:14" ht="13.5" customHeight="1" x14ac:dyDescent="0.2">
      <c r="A929" s="37"/>
      <c r="B929" s="37"/>
      <c r="C929" s="88"/>
      <c r="D929" s="40"/>
      <c r="E929" s="40"/>
      <c r="F929" s="40"/>
      <c r="G929" s="40"/>
      <c r="H929" s="40"/>
      <c r="L929" s="87"/>
      <c r="M929" s="87"/>
      <c r="N929" s="87"/>
    </row>
    <row r="930" spans="1:14" ht="13.5" customHeight="1" x14ac:dyDescent="0.2">
      <c r="A930" s="37"/>
      <c r="B930" s="37"/>
      <c r="C930" s="88"/>
      <c r="D930" s="40"/>
      <c r="E930" s="40"/>
      <c r="F930" s="40"/>
      <c r="G930" s="40"/>
      <c r="H930" s="40"/>
      <c r="L930" s="87"/>
      <c r="M930" s="87"/>
      <c r="N930" s="87"/>
    </row>
    <row r="931" spans="1:14" ht="13.5" customHeight="1" x14ac:dyDescent="0.2">
      <c r="A931" s="37"/>
      <c r="B931" s="37"/>
      <c r="C931" s="88"/>
      <c r="D931" s="40"/>
      <c r="E931" s="40"/>
      <c r="F931" s="40"/>
      <c r="G931" s="40"/>
      <c r="H931" s="40"/>
      <c r="L931" s="87"/>
      <c r="M931" s="87"/>
      <c r="N931" s="87"/>
    </row>
    <row r="932" spans="1:14" ht="13.5" customHeight="1" x14ac:dyDescent="0.2">
      <c r="A932" s="37"/>
      <c r="B932" s="37"/>
      <c r="C932" s="88"/>
      <c r="D932" s="40"/>
      <c r="E932" s="40"/>
      <c r="F932" s="40"/>
      <c r="G932" s="40"/>
      <c r="H932" s="40"/>
      <c r="L932" s="87"/>
      <c r="M932" s="87"/>
      <c r="N932" s="87"/>
    </row>
    <row r="933" spans="1:14" ht="13.5" customHeight="1" x14ac:dyDescent="0.2">
      <c r="A933" s="37"/>
      <c r="B933" s="37"/>
      <c r="C933" s="88"/>
      <c r="D933" s="40"/>
      <c r="E933" s="40"/>
      <c r="F933" s="40"/>
      <c r="G933" s="40"/>
      <c r="H933" s="40"/>
      <c r="L933" s="87"/>
      <c r="M933" s="87"/>
      <c r="N933" s="87"/>
    </row>
    <row r="934" spans="1:14" ht="13.5" customHeight="1" x14ac:dyDescent="0.2">
      <c r="A934" s="37"/>
      <c r="B934" s="37"/>
      <c r="C934" s="88"/>
      <c r="D934" s="40"/>
      <c r="E934" s="40"/>
      <c r="F934" s="40"/>
      <c r="G934" s="40"/>
      <c r="H934" s="40"/>
      <c r="L934" s="87"/>
      <c r="M934" s="87"/>
      <c r="N934" s="87"/>
    </row>
    <row r="935" spans="1:14" ht="13.5" customHeight="1" x14ac:dyDescent="0.2">
      <c r="A935" s="37"/>
      <c r="B935" s="37"/>
      <c r="C935" s="88"/>
      <c r="D935" s="40"/>
      <c r="E935" s="40"/>
      <c r="F935" s="40"/>
      <c r="G935" s="40"/>
      <c r="H935" s="40"/>
      <c r="L935" s="87"/>
      <c r="M935" s="87"/>
      <c r="N935" s="87"/>
    </row>
    <row r="936" spans="1:14" ht="13.5" customHeight="1" x14ac:dyDescent="0.2">
      <c r="A936" s="37"/>
      <c r="B936" s="37"/>
      <c r="C936" s="88"/>
      <c r="D936" s="40"/>
      <c r="E936" s="40"/>
      <c r="F936" s="40"/>
      <c r="G936" s="40"/>
      <c r="H936" s="40"/>
      <c r="L936" s="87"/>
      <c r="M936" s="87"/>
      <c r="N936" s="87"/>
    </row>
    <row r="937" spans="1:14" ht="13.5" customHeight="1" x14ac:dyDescent="0.2">
      <c r="A937" s="37"/>
      <c r="B937" s="37"/>
      <c r="C937" s="88"/>
      <c r="D937" s="40"/>
      <c r="E937" s="40"/>
      <c r="F937" s="40"/>
      <c r="G937" s="40"/>
      <c r="H937" s="40"/>
      <c r="L937" s="87"/>
      <c r="M937" s="87"/>
      <c r="N937" s="87"/>
    </row>
    <row r="938" spans="1:14" ht="13.5" customHeight="1" x14ac:dyDescent="0.2">
      <c r="A938" s="37"/>
      <c r="B938" s="37"/>
      <c r="C938" s="88"/>
      <c r="D938" s="40"/>
      <c r="E938" s="40"/>
      <c r="F938" s="40"/>
      <c r="G938" s="40"/>
      <c r="H938" s="40"/>
      <c r="L938" s="87"/>
      <c r="M938" s="87"/>
      <c r="N938" s="87"/>
    </row>
    <row r="939" spans="1:14" ht="13.5" customHeight="1" x14ac:dyDescent="0.2">
      <c r="A939" s="37"/>
      <c r="B939" s="37"/>
      <c r="C939" s="88"/>
      <c r="D939" s="40"/>
      <c r="E939" s="40"/>
      <c r="F939" s="40"/>
      <c r="G939" s="40"/>
      <c r="H939" s="40"/>
      <c r="L939" s="87"/>
      <c r="M939" s="87"/>
      <c r="N939" s="87"/>
    </row>
    <row r="940" spans="1:14" ht="13.5" customHeight="1" x14ac:dyDescent="0.2">
      <c r="A940" s="37"/>
      <c r="B940" s="37"/>
      <c r="C940" s="88"/>
      <c r="D940" s="40"/>
      <c r="E940" s="40"/>
      <c r="F940" s="40"/>
      <c r="G940" s="40"/>
      <c r="H940" s="40"/>
      <c r="L940" s="87"/>
      <c r="M940" s="87"/>
      <c r="N940" s="87"/>
    </row>
    <row r="941" spans="1:14" ht="13.5" customHeight="1" x14ac:dyDescent="0.2">
      <c r="A941" s="37"/>
      <c r="B941" s="37"/>
      <c r="C941" s="88"/>
      <c r="D941" s="40"/>
      <c r="E941" s="40"/>
      <c r="F941" s="40"/>
      <c r="G941" s="40"/>
      <c r="H941" s="40"/>
      <c r="L941" s="87"/>
      <c r="M941" s="87"/>
      <c r="N941" s="87"/>
    </row>
    <row r="942" spans="1:14" ht="13.5" customHeight="1" x14ac:dyDescent="0.2">
      <c r="A942" s="37"/>
      <c r="B942" s="37"/>
      <c r="C942" s="88"/>
      <c r="D942" s="40"/>
      <c r="E942" s="40"/>
      <c r="F942" s="40"/>
      <c r="G942" s="40"/>
      <c r="H942" s="40"/>
      <c r="L942" s="87"/>
      <c r="M942" s="87"/>
      <c r="N942" s="87"/>
    </row>
    <row r="943" spans="1:14" ht="13.5" customHeight="1" x14ac:dyDescent="0.2">
      <c r="A943" s="37"/>
      <c r="B943" s="37"/>
      <c r="C943" s="88"/>
      <c r="D943" s="40"/>
      <c r="E943" s="40"/>
      <c r="F943" s="40"/>
      <c r="G943" s="40"/>
      <c r="H943" s="40"/>
      <c r="L943" s="87"/>
      <c r="M943" s="87"/>
      <c r="N943" s="87"/>
    </row>
    <row r="944" spans="1:14" ht="13.5" customHeight="1" x14ac:dyDescent="0.2">
      <c r="A944" s="37"/>
      <c r="B944" s="37"/>
      <c r="C944" s="88"/>
      <c r="D944" s="40"/>
      <c r="E944" s="40"/>
      <c r="F944" s="40"/>
      <c r="G944" s="40"/>
      <c r="H944" s="40"/>
      <c r="L944" s="87"/>
      <c r="M944" s="87"/>
      <c r="N944" s="87"/>
    </row>
    <row r="945" spans="1:14" ht="13.5" customHeight="1" x14ac:dyDescent="0.2">
      <c r="A945" s="37"/>
      <c r="B945" s="37"/>
      <c r="C945" s="88"/>
      <c r="D945" s="40"/>
      <c r="E945" s="40"/>
      <c r="F945" s="40"/>
      <c r="G945" s="40"/>
      <c r="H945" s="40"/>
      <c r="L945" s="87"/>
      <c r="M945" s="87"/>
      <c r="N945" s="87"/>
    </row>
    <row r="946" spans="1:14" ht="13.5" customHeight="1" x14ac:dyDescent="0.2">
      <c r="A946" s="37"/>
      <c r="B946" s="37"/>
      <c r="C946" s="88"/>
      <c r="D946" s="40"/>
      <c r="E946" s="40"/>
      <c r="F946" s="40"/>
      <c r="G946" s="40"/>
      <c r="H946" s="40"/>
      <c r="L946" s="87"/>
      <c r="M946" s="87"/>
      <c r="N946" s="87"/>
    </row>
    <row r="947" spans="1:14" ht="13.5" customHeight="1" x14ac:dyDescent="0.2">
      <c r="A947" s="37"/>
      <c r="B947" s="37"/>
      <c r="C947" s="88"/>
      <c r="D947" s="40"/>
      <c r="E947" s="40"/>
      <c r="F947" s="40"/>
      <c r="G947" s="40"/>
      <c r="H947" s="40"/>
      <c r="L947" s="87"/>
      <c r="M947" s="87"/>
      <c r="N947" s="87"/>
    </row>
    <row r="948" spans="1:14" ht="13.5" customHeight="1" x14ac:dyDescent="0.2">
      <c r="A948" s="37"/>
      <c r="B948" s="37"/>
      <c r="C948" s="88"/>
      <c r="D948" s="40"/>
      <c r="E948" s="40"/>
      <c r="F948" s="40"/>
      <c r="G948" s="40"/>
      <c r="H948" s="40"/>
      <c r="L948" s="87"/>
      <c r="M948" s="87"/>
      <c r="N948" s="87"/>
    </row>
    <row r="949" spans="1:14" ht="13.5" customHeight="1" x14ac:dyDescent="0.2">
      <c r="A949" s="37"/>
      <c r="B949" s="37"/>
      <c r="C949" s="88"/>
      <c r="D949" s="40"/>
      <c r="E949" s="40"/>
      <c r="F949" s="40"/>
      <c r="G949" s="40"/>
      <c r="H949" s="40"/>
      <c r="L949" s="87"/>
      <c r="M949" s="87"/>
      <c r="N949" s="87"/>
    </row>
    <row r="950" spans="1:14" ht="13.5" customHeight="1" x14ac:dyDescent="0.2">
      <c r="A950" s="37"/>
      <c r="B950" s="37"/>
      <c r="C950" s="88"/>
      <c r="D950" s="40"/>
      <c r="E950" s="40"/>
      <c r="F950" s="40"/>
      <c r="G950" s="40"/>
      <c r="H950" s="40"/>
      <c r="L950" s="87"/>
      <c r="M950" s="87"/>
      <c r="N950" s="87"/>
    </row>
    <row r="951" spans="1:14" ht="13.5" customHeight="1" x14ac:dyDescent="0.2">
      <c r="A951" s="37"/>
      <c r="B951" s="37"/>
      <c r="C951" s="88"/>
      <c r="D951" s="40"/>
      <c r="E951" s="40"/>
      <c r="F951" s="40"/>
      <c r="G951" s="40"/>
      <c r="H951" s="40"/>
      <c r="L951" s="87"/>
      <c r="M951" s="87"/>
      <c r="N951" s="87"/>
    </row>
    <row r="952" spans="1:14" ht="13.5" customHeight="1" x14ac:dyDescent="0.2">
      <c r="A952" s="37"/>
      <c r="B952" s="37"/>
      <c r="C952" s="88"/>
      <c r="D952" s="40"/>
      <c r="E952" s="40"/>
      <c r="F952" s="40"/>
      <c r="G952" s="40"/>
      <c r="H952" s="40"/>
      <c r="L952" s="87"/>
      <c r="M952" s="87"/>
      <c r="N952" s="87"/>
    </row>
    <row r="953" spans="1:14" ht="13.5" customHeight="1" x14ac:dyDescent="0.2">
      <c r="A953" s="37"/>
      <c r="B953" s="37"/>
      <c r="C953" s="88"/>
      <c r="D953" s="40"/>
      <c r="E953" s="40"/>
      <c r="F953" s="40"/>
      <c r="G953" s="40"/>
      <c r="H953" s="40"/>
      <c r="L953" s="87"/>
      <c r="M953" s="87"/>
      <c r="N953" s="87"/>
    </row>
    <row r="954" spans="1:14" ht="13.5" customHeight="1" x14ac:dyDescent="0.2">
      <c r="A954" s="37"/>
      <c r="B954" s="37"/>
      <c r="C954" s="88"/>
      <c r="D954" s="40"/>
      <c r="E954" s="40"/>
      <c r="F954" s="40"/>
      <c r="G954" s="40"/>
      <c r="H954" s="40"/>
      <c r="L954" s="87"/>
      <c r="M954" s="87"/>
      <c r="N954" s="87"/>
    </row>
    <row r="955" spans="1:14" ht="13.5" customHeight="1" x14ac:dyDescent="0.2">
      <c r="A955" s="37"/>
      <c r="B955" s="37"/>
      <c r="C955" s="88"/>
      <c r="D955" s="40"/>
      <c r="E955" s="40"/>
      <c r="F955" s="40"/>
      <c r="G955" s="40"/>
      <c r="H955" s="40"/>
      <c r="L955" s="87"/>
      <c r="M955" s="87"/>
      <c r="N955" s="87"/>
    </row>
    <row r="956" spans="1:14" ht="13.5" customHeight="1" x14ac:dyDescent="0.2">
      <c r="A956" s="37"/>
      <c r="B956" s="37"/>
      <c r="C956" s="88"/>
      <c r="D956" s="40"/>
      <c r="E956" s="40"/>
      <c r="F956" s="40"/>
      <c r="G956" s="40"/>
      <c r="H956" s="40"/>
      <c r="L956" s="87"/>
      <c r="M956" s="87"/>
      <c r="N956" s="87"/>
    </row>
    <row r="957" spans="1:14" ht="13.5" customHeight="1" x14ac:dyDescent="0.2">
      <c r="A957" s="37"/>
      <c r="B957" s="37"/>
      <c r="C957" s="88"/>
      <c r="D957" s="40"/>
      <c r="E957" s="40"/>
      <c r="F957" s="40"/>
      <c r="G957" s="40"/>
      <c r="H957" s="40"/>
      <c r="L957" s="87"/>
      <c r="M957" s="87"/>
      <c r="N957" s="87"/>
    </row>
    <row r="958" spans="1:14" ht="13.5" customHeight="1" x14ac:dyDescent="0.2">
      <c r="A958" s="37"/>
      <c r="B958" s="37"/>
      <c r="C958" s="88"/>
      <c r="D958" s="40"/>
      <c r="E958" s="40"/>
      <c r="F958" s="40"/>
      <c r="G958" s="40"/>
      <c r="H958" s="40"/>
      <c r="L958" s="87"/>
      <c r="M958" s="87"/>
      <c r="N958" s="87"/>
    </row>
    <row r="959" spans="1:14" ht="13.5" customHeight="1" x14ac:dyDescent="0.2">
      <c r="A959" s="37"/>
      <c r="B959" s="37"/>
      <c r="C959" s="88"/>
      <c r="D959" s="40"/>
      <c r="E959" s="40"/>
      <c r="F959" s="40"/>
      <c r="G959" s="40"/>
      <c r="H959" s="40"/>
      <c r="L959" s="87"/>
      <c r="M959" s="87"/>
      <c r="N959" s="87"/>
    </row>
    <row r="960" spans="1:14" ht="13.5" customHeight="1" x14ac:dyDescent="0.2">
      <c r="A960" s="37"/>
      <c r="B960" s="37"/>
      <c r="C960" s="88"/>
      <c r="D960" s="40"/>
      <c r="E960" s="40"/>
      <c r="F960" s="40"/>
      <c r="G960" s="40"/>
      <c r="H960" s="40"/>
      <c r="L960" s="87"/>
      <c r="M960" s="87"/>
      <c r="N960" s="87"/>
    </row>
    <row r="961" spans="1:14" ht="13.5" customHeight="1" x14ac:dyDescent="0.2">
      <c r="A961" s="37"/>
      <c r="B961" s="37"/>
      <c r="C961" s="88"/>
      <c r="D961" s="40"/>
      <c r="E961" s="40"/>
      <c r="F961" s="40"/>
      <c r="G961" s="40"/>
      <c r="H961" s="40"/>
      <c r="L961" s="87"/>
      <c r="M961" s="87"/>
      <c r="N961" s="87"/>
    </row>
    <row r="962" spans="1:14" ht="13.5" customHeight="1" x14ac:dyDescent="0.2">
      <c r="A962" s="37"/>
      <c r="B962" s="37"/>
      <c r="C962" s="88"/>
      <c r="D962" s="40"/>
      <c r="E962" s="40"/>
      <c r="F962" s="40"/>
      <c r="G962" s="40"/>
      <c r="H962" s="40"/>
      <c r="L962" s="87"/>
      <c r="M962" s="87"/>
      <c r="N962" s="87"/>
    </row>
    <row r="963" spans="1:14" ht="13.5" customHeight="1" x14ac:dyDescent="0.2">
      <c r="A963" s="37"/>
      <c r="B963" s="37"/>
      <c r="C963" s="88"/>
      <c r="D963" s="40"/>
      <c r="E963" s="40"/>
      <c r="F963" s="40"/>
      <c r="G963" s="40"/>
      <c r="H963" s="40"/>
      <c r="L963" s="87"/>
      <c r="M963" s="87"/>
      <c r="N963" s="87"/>
    </row>
    <row r="964" spans="1:14" ht="13.5" customHeight="1" x14ac:dyDescent="0.2">
      <c r="A964" s="37"/>
      <c r="B964" s="37"/>
      <c r="C964" s="88"/>
      <c r="D964" s="40"/>
      <c r="E964" s="40"/>
      <c r="F964" s="40"/>
      <c r="G964" s="40"/>
      <c r="H964" s="40"/>
      <c r="L964" s="87"/>
      <c r="M964" s="87"/>
      <c r="N964" s="87"/>
    </row>
    <row r="965" spans="1:14" ht="13.5" customHeight="1" x14ac:dyDescent="0.2">
      <c r="A965" s="37"/>
      <c r="B965" s="37"/>
      <c r="C965" s="88"/>
      <c r="D965" s="40"/>
      <c r="E965" s="40"/>
      <c r="F965" s="40"/>
      <c r="G965" s="40"/>
      <c r="H965" s="40"/>
      <c r="L965" s="87"/>
      <c r="M965" s="87"/>
      <c r="N965" s="87"/>
    </row>
    <row r="966" spans="1:14" ht="13.5" customHeight="1" x14ac:dyDescent="0.2">
      <c r="A966" s="37"/>
      <c r="B966" s="37"/>
      <c r="C966" s="88"/>
      <c r="D966" s="40"/>
      <c r="E966" s="40"/>
      <c r="F966" s="40"/>
      <c r="G966" s="40"/>
      <c r="H966" s="40"/>
      <c r="L966" s="87"/>
      <c r="M966" s="87"/>
      <c r="N966" s="87"/>
    </row>
    <row r="967" spans="1:14" ht="13.5" customHeight="1" x14ac:dyDescent="0.2">
      <c r="A967" s="37"/>
      <c r="B967" s="37"/>
      <c r="C967" s="88"/>
      <c r="D967" s="40"/>
      <c r="E967" s="40"/>
      <c r="F967" s="40"/>
      <c r="G967" s="40"/>
      <c r="H967" s="40"/>
      <c r="L967" s="87"/>
      <c r="M967" s="87"/>
      <c r="N967" s="87"/>
    </row>
    <row r="968" spans="1:14" ht="13.5" customHeight="1" x14ac:dyDescent="0.2">
      <c r="A968" s="37"/>
      <c r="B968" s="37"/>
      <c r="C968" s="88"/>
      <c r="D968" s="40"/>
      <c r="E968" s="40"/>
      <c r="F968" s="40"/>
      <c r="G968" s="40"/>
      <c r="H968" s="40"/>
      <c r="L968" s="87"/>
      <c r="M968" s="87"/>
      <c r="N968" s="87"/>
    </row>
    <row r="969" spans="1:14" ht="13.5" customHeight="1" x14ac:dyDescent="0.2">
      <c r="A969" s="37"/>
      <c r="B969" s="37"/>
      <c r="C969" s="88"/>
      <c r="D969" s="40"/>
      <c r="E969" s="40"/>
      <c r="F969" s="40"/>
      <c r="G969" s="40"/>
      <c r="H969" s="40"/>
      <c r="L969" s="87"/>
      <c r="M969" s="87"/>
      <c r="N969" s="87"/>
    </row>
    <row r="970" spans="1:14" ht="13.5" customHeight="1" x14ac:dyDescent="0.2">
      <c r="A970" s="37"/>
      <c r="B970" s="37"/>
      <c r="C970" s="88"/>
      <c r="D970" s="40"/>
      <c r="E970" s="40"/>
      <c r="F970" s="40"/>
      <c r="G970" s="40"/>
      <c r="H970" s="40"/>
      <c r="L970" s="87"/>
      <c r="M970" s="87"/>
      <c r="N970" s="87"/>
    </row>
    <row r="971" spans="1:14" ht="13.5" customHeight="1" x14ac:dyDescent="0.2">
      <c r="A971" s="37"/>
      <c r="B971" s="37"/>
      <c r="C971" s="88"/>
      <c r="D971" s="40"/>
      <c r="E971" s="40"/>
      <c r="F971" s="40"/>
      <c r="G971" s="40"/>
      <c r="H971" s="40"/>
      <c r="L971" s="87"/>
      <c r="M971" s="87"/>
      <c r="N971" s="87"/>
    </row>
    <row r="972" spans="1:14" ht="13.5" customHeight="1" x14ac:dyDescent="0.2">
      <c r="A972" s="37"/>
      <c r="B972" s="37"/>
      <c r="C972" s="88"/>
      <c r="D972" s="40"/>
      <c r="E972" s="40"/>
      <c r="F972" s="40"/>
      <c r="G972" s="40"/>
      <c r="H972" s="40"/>
      <c r="L972" s="87"/>
      <c r="M972" s="87"/>
      <c r="N972" s="87"/>
    </row>
    <row r="973" spans="1:14" ht="13.5" customHeight="1" x14ac:dyDescent="0.2">
      <c r="A973" s="37"/>
      <c r="B973" s="37"/>
      <c r="C973" s="88"/>
      <c r="D973" s="40"/>
      <c r="E973" s="40"/>
      <c r="F973" s="40"/>
      <c r="G973" s="40"/>
      <c r="H973" s="40"/>
      <c r="L973" s="87"/>
      <c r="M973" s="87"/>
      <c r="N973" s="87"/>
    </row>
    <row r="974" spans="1:14" ht="13.5" customHeight="1" x14ac:dyDescent="0.2">
      <c r="A974" s="37"/>
      <c r="B974" s="37"/>
      <c r="C974" s="88"/>
      <c r="D974" s="40"/>
      <c r="E974" s="40"/>
      <c r="F974" s="40"/>
      <c r="G974" s="40"/>
      <c r="H974" s="40"/>
      <c r="L974" s="87"/>
      <c r="M974" s="87"/>
      <c r="N974" s="87"/>
    </row>
    <row r="975" spans="1:14" ht="13.5" customHeight="1" x14ac:dyDescent="0.2">
      <c r="A975" s="37"/>
      <c r="B975" s="37"/>
      <c r="C975" s="88"/>
      <c r="D975" s="40"/>
      <c r="E975" s="40"/>
      <c r="F975" s="40"/>
      <c r="G975" s="40"/>
      <c r="H975" s="40"/>
      <c r="L975" s="87"/>
      <c r="M975" s="87"/>
      <c r="N975" s="87"/>
    </row>
    <row r="976" spans="1:14" ht="13.5" customHeight="1" x14ac:dyDescent="0.2">
      <c r="A976" s="37"/>
      <c r="B976" s="37"/>
      <c r="C976" s="88"/>
      <c r="D976" s="40"/>
      <c r="E976" s="40"/>
      <c r="F976" s="40"/>
      <c r="G976" s="40"/>
      <c r="H976" s="40"/>
      <c r="L976" s="87"/>
      <c r="M976" s="87"/>
      <c r="N976" s="87"/>
    </row>
    <row r="977" spans="1:14" ht="13.5" customHeight="1" x14ac:dyDescent="0.2">
      <c r="A977" s="37"/>
      <c r="B977" s="37"/>
      <c r="C977" s="88"/>
      <c r="D977" s="40"/>
      <c r="E977" s="40"/>
      <c r="F977" s="40"/>
      <c r="G977" s="40"/>
      <c r="H977" s="40"/>
      <c r="L977" s="87"/>
      <c r="M977" s="87"/>
      <c r="N977" s="87"/>
    </row>
    <row r="978" spans="1:14" ht="13.5" customHeight="1" x14ac:dyDescent="0.2">
      <c r="A978" s="37"/>
      <c r="B978" s="37"/>
      <c r="C978" s="88"/>
      <c r="D978" s="40"/>
      <c r="E978" s="40"/>
      <c r="F978" s="40"/>
      <c r="G978" s="40"/>
      <c r="H978" s="40"/>
      <c r="L978" s="87"/>
      <c r="M978" s="87"/>
      <c r="N978" s="87"/>
    </row>
    <row r="979" spans="1:14" ht="13.5" customHeight="1" x14ac:dyDescent="0.2">
      <c r="A979" s="37"/>
      <c r="B979" s="37"/>
      <c r="C979" s="88"/>
      <c r="D979" s="40"/>
      <c r="E979" s="40"/>
      <c r="F979" s="40"/>
      <c r="G979" s="40"/>
      <c r="H979" s="40"/>
      <c r="L979" s="87"/>
      <c r="M979" s="87"/>
      <c r="N979" s="87"/>
    </row>
    <row r="980" spans="1:14" ht="13.5" customHeight="1" x14ac:dyDescent="0.2">
      <c r="A980" s="37"/>
      <c r="B980" s="37"/>
      <c r="C980" s="88"/>
      <c r="D980" s="40"/>
      <c r="E980" s="40"/>
      <c r="F980" s="40"/>
      <c r="G980" s="40"/>
      <c r="H980" s="40"/>
      <c r="L980" s="87"/>
      <c r="M980" s="87"/>
      <c r="N980" s="87"/>
    </row>
    <row r="981" spans="1:14" ht="13.5" customHeight="1" x14ac:dyDescent="0.2">
      <c r="A981" s="37"/>
      <c r="B981" s="37"/>
      <c r="C981" s="88"/>
      <c r="D981" s="40"/>
      <c r="E981" s="40"/>
      <c r="F981" s="40"/>
      <c r="G981" s="40"/>
      <c r="H981" s="40"/>
      <c r="L981" s="87"/>
      <c r="M981" s="87"/>
      <c r="N981" s="87"/>
    </row>
    <row r="982" spans="1:14" ht="13.5" customHeight="1" x14ac:dyDescent="0.2">
      <c r="A982" s="37"/>
      <c r="B982" s="37"/>
      <c r="C982" s="88"/>
      <c r="D982" s="40"/>
      <c r="E982" s="40"/>
      <c r="F982" s="40"/>
      <c r="G982" s="40"/>
      <c r="H982" s="40"/>
      <c r="L982" s="87"/>
      <c r="M982" s="87"/>
      <c r="N982" s="87"/>
    </row>
    <row r="983" spans="1:14" ht="13.5" customHeight="1" x14ac:dyDescent="0.2">
      <c r="A983" s="37"/>
      <c r="B983" s="37"/>
      <c r="C983" s="88"/>
      <c r="D983" s="40"/>
      <c r="E983" s="40"/>
      <c r="F983" s="40"/>
      <c r="G983" s="40"/>
      <c r="H983" s="40"/>
      <c r="L983" s="87"/>
      <c r="M983" s="87"/>
      <c r="N983" s="87"/>
    </row>
    <row r="984" spans="1:14" ht="13.5" customHeight="1" x14ac:dyDescent="0.2">
      <c r="A984" s="37"/>
      <c r="B984" s="37"/>
      <c r="C984" s="88"/>
      <c r="D984" s="40"/>
      <c r="E984" s="40"/>
      <c r="F984" s="40"/>
      <c r="G984" s="40"/>
      <c r="H984" s="40"/>
      <c r="L984" s="87"/>
      <c r="M984" s="87"/>
      <c r="N984" s="87"/>
    </row>
    <row r="985" spans="1:14" ht="13.5" customHeight="1" x14ac:dyDescent="0.2">
      <c r="A985" s="37"/>
      <c r="B985" s="37"/>
      <c r="C985" s="88"/>
      <c r="D985" s="40"/>
      <c r="E985" s="40"/>
      <c r="F985" s="40"/>
      <c r="G985" s="40"/>
      <c r="H985" s="40"/>
      <c r="L985" s="87"/>
      <c r="M985" s="87"/>
      <c r="N985" s="87"/>
    </row>
    <row r="986" spans="1:14" ht="13.5" customHeight="1" x14ac:dyDescent="0.2">
      <c r="A986" s="37"/>
      <c r="B986" s="37"/>
      <c r="C986" s="88"/>
      <c r="D986" s="40"/>
      <c r="E986" s="40"/>
      <c r="F986" s="40"/>
      <c r="G986" s="40"/>
      <c r="H986" s="40"/>
      <c r="L986" s="87"/>
      <c r="M986" s="87"/>
      <c r="N986" s="87"/>
    </row>
    <row r="987" spans="1:14" ht="13.5" customHeight="1" x14ac:dyDescent="0.2">
      <c r="A987" s="37"/>
      <c r="B987" s="37"/>
      <c r="C987" s="88"/>
      <c r="D987" s="40"/>
      <c r="E987" s="40"/>
      <c r="F987" s="40"/>
      <c r="G987" s="40"/>
      <c r="H987" s="40"/>
      <c r="L987" s="87"/>
      <c r="M987" s="87"/>
      <c r="N987" s="87"/>
    </row>
    <row r="988" spans="1:14" ht="13.5" customHeight="1" x14ac:dyDescent="0.2">
      <c r="A988" s="37"/>
      <c r="B988" s="37"/>
      <c r="C988" s="88"/>
      <c r="D988" s="40"/>
      <c r="E988" s="40"/>
      <c r="F988" s="40"/>
      <c r="G988" s="40"/>
      <c r="H988" s="40"/>
      <c r="L988" s="87"/>
      <c r="M988" s="87"/>
      <c r="N988" s="87"/>
    </row>
    <row r="989" spans="1:14" ht="13.5" customHeight="1" x14ac:dyDescent="0.2">
      <c r="A989" s="37"/>
      <c r="B989" s="37"/>
      <c r="C989" s="88"/>
      <c r="D989" s="40"/>
      <c r="E989" s="40"/>
      <c r="F989" s="40"/>
      <c r="G989" s="40"/>
      <c r="H989" s="40"/>
      <c r="L989" s="87"/>
      <c r="M989" s="87"/>
      <c r="N989" s="87"/>
    </row>
    <row r="990" spans="1:14" ht="13.5" customHeight="1" x14ac:dyDescent="0.2">
      <c r="A990" s="37"/>
      <c r="B990" s="37"/>
      <c r="C990" s="88"/>
      <c r="D990" s="40"/>
      <c r="E990" s="40"/>
      <c r="F990" s="40"/>
      <c r="G990" s="40"/>
      <c r="H990" s="40"/>
      <c r="L990" s="87"/>
      <c r="M990" s="87"/>
      <c r="N990" s="87"/>
    </row>
    <row r="991" spans="1:14" ht="13.5" customHeight="1" x14ac:dyDescent="0.2">
      <c r="A991" s="37"/>
      <c r="B991" s="37"/>
      <c r="C991" s="88"/>
      <c r="D991" s="40"/>
      <c r="E991" s="40"/>
      <c r="F991" s="40"/>
      <c r="G991" s="40"/>
      <c r="H991" s="40"/>
      <c r="L991" s="87"/>
      <c r="M991" s="87"/>
      <c r="N991" s="87"/>
    </row>
    <row r="992" spans="1:14" ht="13.5" customHeight="1" x14ac:dyDescent="0.2">
      <c r="A992" s="37"/>
      <c r="B992" s="37"/>
      <c r="C992" s="88"/>
      <c r="D992" s="40"/>
      <c r="E992" s="40"/>
      <c r="F992" s="40"/>
      <c r="G992" s="40"/>
      <c r="H992" s="40"/>
      <c r="L992" s="87"/>
      <c r="M992" s="87"/>
      <c r="N992" s="87"/>
    </row>
    <row r="993" spans="1:14" ht="13.5" customHeight="1" x14ac:dyDescent="0.2">
      <c r="A993" s="37"/>
      <c r="B993" s="37"/>
      <c r="C993" s="88"/>
      <c r="D993" s="40"/>
      <c r="E993" s="40"/>
      <c r="F993" s="40"/>
      <c r="G993" s="40"/>
      <c r="H993" s="40"/>
      <c r="L993" s="87"/>
      <c r="M993" s="87"/>
      <c r="N993" s="87"/>
    </row>
    <row r="994" spans="1:14" ht="13.5" customHeight="1" x14ac:dyDescent="0.2">
      <c r="A994" s="37"/>
      <c r="B994" s="37"/>
      <c r="C994" s="88"/>
      <c r="D994" s="40"/>
      <c r="E994" s="40"/>
      <c r="F994" s="40"/>
      <c r="G994" s="40"/>
      <c r="H994" s="40"/>
      <c r="L994" s="87"/>
      <c r="M994" s="87"/>
      <c r="N994" s="87"/>
    </row>
    <row r="995" spans="1:14" ht="13.5" customHeight="1" x14ac:dyDescent="0.2">
      <c r="A995" s="37"/>
      <c r="B995" s="37"/>
      <c r="C995" s="88"/>
      <c r="D995" s="40"/>
      <c r="E995" s="40"/>
      <c r="F995" s="40"/>
      <c r="G995" s="40"/>
      <c r="H995" s="40"/>
      <c r="L995" s="87"/>
      <c r="M995" s="87"/>
      <c r="N995" s="87"/>
    </row>
    <row r="996" spans="1:14" ht="13.5" customHeight="1" x14ac:dyDescent="0.2">
      <c r="A996" s="37"/>
      <c r="B996" s="37"/>
      <c r="C996" s="88"/>
      <c r="D996" s="40"/>
      <c r="E996" s="40"/>
      <c r="F996" s="40"/>
      <c r="G996" s="40"/>
      <c r="H996" s="40"/>
      <c r="L996" s="87"/>
      <c r="M996" s="87"/>
      <c r="N996" s="87"/>
    </row>
    <row r="997" spans="1:14" ht="13.5" customHeight="1" x14ac:dyDescent="0.2">
      <c r="A997" s="37"/>
      <c r="B997" s="37"/>
      <c r="C997" s="88"/>
      <c r="D997" s="40"/>
      <c r="E997" s="40"/>
      <c r="F997" s="40"/>
      <c r="G997" s="40"/>
      <c r="H997" s="40"/>
      <c r="L997" s="87"/>
      <c r="M997" s="87"/>
      <c r="N997" s="87"/>
    </row>
    <row r="998" spans="1:14" ht="13.5" customHeight="1" x14ac:dyDescent="0.2">
      <c r="A998" s="37"/>
      <c r="B998" s="37"/>
      <c r="C998" s="88"/>
      <c r="D998" s="40"/>
      <c r="E998" s="40"/>
      <c r="F998" s="40"/>
      <c r="G998" s="40"/>
      <c r="H998" s="40"/>
      <c r="L998" s="87"/>
      <c r="M998" s="87"/>
      <c r="N998" s="87"/>
    </row>
    <row r="999" spans="1:14" ht="13.5" customHeight="1" x14ac:dyDescent="0.2">
      <c r="A999" s="37"/>
      <c r="B999" s="37"/>
      <c r="C999" s="88"/>
      <c r="D999" s="40"/>
      <c r="E999" s="40"/>
      <c r="F999" s="40"/>
      <c r="G999" s="40"/>
      <c r="H999" s="40"/>
      <c r="L999" s="87"/>
      <c r="M999" s="87"/>
      <c r="N999" s="87"/>
    </row>
    <row r="1000" spans="1:14" ht="13.5" customHeight="1" x14ac:dyDescent="0.2">
      <c r="A1000" s="37"/>
      <c r="B1000" s="37"/>
      <c r="C1000" s="88"/>
      <c r="D1000" s="40"/>
      <c r="E1000" s="40"/>
      <c r="F1000" s="40"/>
      <c r="G1000" s="40"/>
      <c r="H1000" s="40"/>
      <c r="L1000" s="87"/>
      <c r="M1000" s="87"/>
      <c r="N1000" s="87"/>
    </row>
  </sheetData>
  <mergeCells count="13">
    <mergeCell ref="N4:N5"/>
    <mergeCell ref="G4:G5"/>
    <mergeCell ref="H4:H5"/>
    <mergeCell ref="L4:L5"/>
    <mergeCell ref="M4:M5"/>
    <mergeCell ref="I4:I5"/>
    <mergeCell ref="J4:J5"/>
    <mergeCell ref="A2:F2"/>
    <mergeCell ref="A4:A5"/>
    <mergeCell ref="C4:C5"/>
    <mergeCell ref="D4:D5"/>
    <mergeCell ref="F4:F5"/>
    <mergeCell ref="B4:B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78BC-8700-4BB0-AAD8-6B422C92080B}">
  <dimension ref="A1:AA1002"/>
  <sheetViews>
    <sheetView topLeftCell="B1" zoomScaleNormal="100" workbookViewId="0">
      <pane xSplit="2" ySplit="1" topLeftCell="D64" activePane="bottomRight" state="frozen"/>
      <selection activeCell="B1" sqref="B1"/>
      <selection pane="topRight" activeCell="D1" sqref="D1"/>
      <selection pane="bottomLeft" activeCell="B2" sqref="B2"/>
      <selection pane="bottomRight" activeCell="E64" sqref="E64"/>
    </sheetView>
  </sheetViews>
  <sheetFormatPr baseColWidth="10" defaultColWidth="14.5" defaultRowHeight="13" x14ac:dyDescent="0.15"/>
  <cols>
    <col min="1" max="1" width="5" style="161" customWidth="1"/>
    <col min="2" max="2" width="8.5" style="144" customWidth="1"/>
    <col min="3" max="3" width="23.83203125" style="144" customWidth="1"/>
    <col min="4" max="4" width="11.5" style="144" customWidth="1"/>
    <col min="5" max="5" width="11.6640625" style="144" customWidth="1"/>
    <col min="6" max="6" width="11.5" style="144" customWidth="1"/>
    <col min="7" max="7" width="19" style="144" customWidth="1"/>
    <col min="8" max="9" width="8.83203125" style="144" customWidth="1"/>
    <col min="10" max="10" width="21.6640625" style="144" customWidth="1"/>
    <col min="11" max="11" width="41" style="75" hidden="1" customWidth="1"/>
    <col min="12" max="12" width="25.5" style="75" hidden="1" customWidth="1"/>
    <col min="13" max="13" width="24.1640625" style="75" hidden="1" customWidth="1"/>
    <col min="14" max="14" width="22.33203125" style="144" hidden="1" customWidth="1"/>
    <col min="15" max="15" width="23.6640625" style="144" hidden="1" customWidth="1"/>
    <col min="16" max="18" width="27.5" style="144" hidden="1" customWidth="1"/>
    <col min="19" max="19" width="27.5" style="144" customWidth="1"/>
    <col min="20" max="20" width="25.1640625" style="144" customWidth="1"/>
    <col min="21" max="22" width="22.1640625" style="144" customWidth="1"/>
    <col min="23" max="23" width="14.5" style="169"/>
    <col min="24" max="24" width="17" style="161" customWidth="1"/>
    <col min="25" max="25" width="14.5" style="161"/>
    <col min="26" max="26" width="92.83203125" style="161" customWidth="1"/>
    <col min="27" max="16384" width="14.5" style="161"/>
  </cols>
  <sheetData>
    <row r="1" spans="1:27" s="158" customFormat="1" ht="49.5" customHeight="1" x14ac:dyDescent="0.2">
      <c r="A1" s="114" t="s">
        <v>155</v>
      </c>
      <c r="B1" s="133" t="s">
        <v>952</v>
      </c>
      <c r="C1" s="114" t="s">
        <v>156</v>
      </c>
      <c r="D1" s="114" t="s">
        <v>975</v>
      </c>
      <c r="E1" s="113" t="s">
        <v>949</v>
      </c>
      <c r="F1" s="114" t="s">
        <v>942</v>
      </c>
      <c r="G1" s="114" t="s">
        <v>154</v>
      </c>
      <c r="H1" s="114" t="s">
        <v>1093</v>
      </c>
      <c r="I1" s="114" t="s">
        <v>1399</v>
      </c>
      <c r="J1" s="114" t="s">
        <v>943</v>
      </c>
      <c r="K1" s="107" t="s">
        <v>944</v>
      </c>
      <c r="L1" s="107" t="s">
        <v>950</v>
      </c>
      <c r="M1" s="120" t="s">
        <v>1070</v>
      </c>
      <c r="N1" s="114" t="s">
        <v>1071</v>
      </c>
      <c r="O1" s="114" t="s">
        <v>1210</v>
      </c>
      <c r="P1" s="114" t="s">
        <v>1211</v>
      </c>
      <c r="Q1" s="114" t="s">
        <v>1338</v>
      </c>
      <c r="R1" s="114" t="s">
        <v>1371</v>
      </c>
      <c r="S1" s="114" t="s">
        <v>1339</v>
      </c>
      <c r="T1" s="152" t="s">
        <v>951</v>
      </c>
      <c r="U1" s="152" t="s">
        <v>947</v>
      </c>
      <c r="V1" s="152" t="s">
        <v>948</v>
      </c>
      <c r="W1" s="153" t="s">
        <v>945</v>
      </c>
      <c r="X1" s="153" t="s">
        <v>946</v>
      </c>
      <c r="Y1" s="153" t="s">
        <v>876</v>
      </c>
      <c r="Z1" s="153" t="s">
        <v>878</v>
      </c>
      <c r="AA1" s="158" t="s">
        <v>1317</v>
      </c>
    </row>
    <row r="2" spans="1:27" ht="25.5" customHeight="1" x14ac:dyDescent="0.15">
      <c r="A2" s="154">
        <v>1</v>
      </c>
      <c r="B2" s="170" t="s">
        <v>312</v>
      </c>
      <c r="C2" s="151" t="s">
        <v>313</v>
      </c>
      <c r="D2" s="146">
        <v>0</v>
      </c>
      <c r="E2" s="174">
        <v>4</v>
      </c>
      <c r="F2" s="171">
        <f>D2/E2*100%</f>
        <v>0</v>
      </c>
      <c r="G2" s="145">
        <v>0</v>
      </c>
      <c r="H2" s="150">
        <v>0</v>
      </c>
      <c r="I2" s="150">
        <v>0</v>
      </c>
      <c r="J2" s="150" t="s">
        <v>1200</v>
      </c>
      <c r="K2" s="116" t="s">
        <v>1099</v>
      </c>
      <c r="L2" s="109"/>
      <c r="M2" s="109" t="s">
        <v>1095</v>
      </c>
      <c r="N2" s="150" t="s">
        <v>1200</v>
      </c>
      <c r="O2" s="150" t="s">
        <v>1241</v>
      </c>
      <c r="P2" s="150" t="s">
        <v>1200</v>
      </c>
      <c r="Q2" s="150"/>
      <c r="R2" s="150"/>
      <c r="S2" s="150" t="s">
        <v>1408</v>
      </c>
      <c r="T2" s="138"/>
      <c r="U2" s="138"/>
      <c r="V2" s="138"/>
      <c r="W2" s="168"/>
    </row>
    <row r="3" spans="1:27" ht="82.5" customHeight="1" x14ac:dyDescent="0.15">
      <c r="A3" s="154">
        <v>2</v>
      </c>
      <c r="B3" s="170" t="s">
        <v>312</v>
      </c>
      <c r="C3" s="151" t="s">
        <v>322</v>
      </c>
      <c r="D3" s="146">
        <v>0</v>
      </c>
      <c r="E3" s="174">
        <v>9</v>
      </c>
      <c r="F3" s="171">
        <f t="shared" ref="F3:F63" si="0">D3/E3*100%</f>
        <v>0</v>
      </c>
      <c r="G3" s="138">
        <v>0</v>
      </c>
      <c r="H3" s="150">
        <v>0</v>
      </c>
      <c r="I3" s="150">
        <v>0</v>
      </c>
      <c r="J3" s="150" t="s">
        <v>1200</v>
      </c>
      <c r="K3" s="116" t="s">
        <v>1058</v>
      </c>
      <c r="M3" s="109" t="s">
        <v>1095</v>
      </c>
      <c r="N3" s="150" t="s">
        <v>1200</v>
      </c>
      <c r="O3" s="150"/>
      <c r="P3" s="150" t="s">
        <v>1200</v>
      </c>
      <c r="Q3" s="150"/>
      <c r="R3" s="150"/>
      <c r="S3" s="150" t="s">
        <v>1408</v>
      </c>
      <c r="T3" s="138"/>
      <c r="U3" s="138"/>
      <c r="V3" s="138"/>
      <c r="W3" s="168"/>
    </row>
    <row r="4" spans="1:27" ht="320" x14ac:dyDescent="0.15">
      <c r="A4" s="154">
        <v>3</v>
      </c>
      <c r="B4" s="170" t="s">
        <v>312</v>
      </c>
      <c r="C4" s="151" t="s">
        <v>334</v>
      </c>
      <c r="D4" s="146">
        <v>0</v>
      </c>
      <c r="E4" s="146">
        <v>8</v>
      </c>
      <c r="F4" s="171">
        <f t="shared" si="0"/>
        <v>0</v>
      </c>
      <c r="G4" s="145">
        <v>0</v>
      </c>
      <c r="H4" s="145">
        <v>1</v>
      </c>
      <c r="I4" s="145">
        <v>0</v>
      </c>
      <c r="J4" s="145" t="s">
        <v>1209</v>
      </c>
      <c r="K4" s="116" t="s">
        <v>1098</v>
      </c>
      <c r="L4" s="109"/>
      <c r="M4" s="109" t="s">
        <v>1202</v>
      </c>
      <c r="N4" s="145" t="s">
        <v>1203</v>
      </c>
      <c r="O4" s="145" t="s">
        <v>1240</v>
      </c>
      <c r="P4" s="145" t="s">
        <v>1305</v>
      </c>
      <c r="Q4" s="145" t="s">
        <v>1393</v>
      </c>
      <c r="R4" s="145"/>
      <c r="S4" s="144" t="s">
        <v>1409</v>
      </c>
      <c r="T4" s="138"/>
      <c r="U4" s="138"/>
      <c r="V4" s="138"/>
      <c r="W4" s="168"/>
    </row>
    <row r="5" spans="1:27" ht="135" customHeight="1" x14ac:dyDescent="0.15">
      <c r="A5" s="154">
        <v>4</v>
      </c>
      <c r="B5" s="170" t="s">
        <v>312</v>
      </c>
      <c r="C5" s="151" t="s">
        <v>159</v>
      </c>
      <c r="D5" s="146">
        <v>1</v>
      </c>
      <c r="E5" s="146">
        <v>8</v>
      </c>
      <c r="F5" s="171">
        <f t="shared" si="0"/>
        <v>0.125</v>
      </c>
      <c r="G5" s="145">
        <v>0</v>
      </c>
      <c r="H5" s="175">
        <v>1</v>
      </c>
      <c r="I5" s="175">
        <v>1</v>
      </c>
      <c r="J5" s="176" t="s">
        <v>1320</v>
      </c>
      <c r="K5" s="116" t="s">
        <v>1099</v>
      </c>
      <c r="L5" s="109"/>
      <c r="M5" s="109" t="s">
        <v>1103</v>
      </c>
      <c r="N5" s="145" t="s">
        <v>1201</v>
      </c>
      <c r="O5" s="145" t="s">
        <v>1244</v>
      </c>
      <c r="P5" s="145" t="s">
        <v>1306</v>
      </c>
      <c r="Q5" s="145" t="s">
        <v>1396</v>
      </c>
      <c r="R5" s="145"/>
      <c r="S5" s="145" t="s">
        <v>1410</v>
      </c>
      <c r="T5" s="138"/>
      <c r="U5" s="138"/>
      <c r="V5" s="138"/>
      <c r="W5" s="168"/>
    </row>
    <row r="6" spans="1:27" ht="108" customHeight="1" x14ac:dyDescent="0.15">
      <c r="A6" s="154">
        <v>5</v>
      </c>
      <c r="B6" s="170" t="s">
        <v>312</v>
      </c>
      <c r="C6" s="151" t="s">
        <v>357</v>
      </c>
      <c r="D6" s="146">
        <v>0</v>
      </c>
      <c r="E6" s="146">
        <v>9</v>
      </c>
      <c r="F6" s="171">
        <f t="shared" si="0"/>
        <v>0</v>
      </c>
      <c r="G6" s="145">
        <v>0</v>
      </c>
      <c r="H6" s="145">
        <v>2</v>
      </c>
      <c r="I6" s="145">
        <v>0</v>
      </c>
      <c r="J6" s="134" t="s">
        <v>1321</v>
      </c>
      <c r="K6" s="116" t="s">
        <v>1099</v>
      </c>
      <c r="L6" s="109"/>
      <c r="M6" s="109" t="s">
        <v>1104</v>
      </c>
      <c r="N6" s="145" t="s">
        <v>1204</v>
      </c>
      <c r="O6" s="145" t="s">
        <v>1245</v>
      </c>
      <c r="P6" s="145" t="s">
        <v>1307</v>
      </c>
      <c r="Q6" s="145" t="s">
        <v>1397</v>
      </c>
      <c r="R6" s="145"/>
      <c r="S6" s="145" t="s">
        <v>1411</v>
      </c>
      <c r="T6" s="138"/>
      <c r="U6" s="138"/>
      <c r="V6" s="138"/>
      <c r="W6" s="168"/>
    </row>
    <row r="7" spans="1:27" ht="409.6" x14ac:dyDescent="0.15">
      <c r="A7" s="154">
        <v>6</v>
      </c>
      <c r="B7" s="170" t="s">
        <v>312</v>
      </c>
      <c r="C7" s="151" t="s">
        <v>371</v>
      </c>
      <c r="D7" s="172">
        <v>1</v>
      </c>
      <c r="E7" s="172">
        <v>9</v>
      </c>
      <c r="F7" s="137">
        <f>D7/E7*100%</f>
        <v>0.1111111111111111</v>
      </c>
      <c r="G7" s="145">
        <v>0</v>
      </c>
      <c r="H7" s="144">
        <v>1</v>
      </c>
      <c r="I7" s="144">
        <v>1</v>
      </c>
      <c r="J7" s="145" t="s">
        <v>1322</v>
      </c>
      <c r="K7" s="116" t="s">
        <v>1105</v>
      </c>
      <c r="L7" s="109"/>
      <c r="M7" s="109" t="s">
        <v>1106</v>
      </c>
      <c r="N7" s="145" t="s">
        <v>1205</v>
      </c>
      <c r="O7" s="145" t="s">
        <v>1246</v>
      </c>
      <c r="P7" s="145" t="s">
        <v>1308</v>
      </c>
      <c r="Q7" s="145" t="s">
        <v>1398</v>
      </c>
      <c r="R7" s="145"/>
      <c r="S7" s="145" t="s">
        <v>1412</v>
      </c>
      <c r="T7" s="138"/>
      <c r="U7" s="138"/>
      <c r="V7" s="138"/>
      <c r="W7" s="168"/>
    </row>
    <row r="8" spans="1:27" ht="107.25" customHeight="1" x14ac:dyDescent="0.15">
      <c r="A8" s="154">
        <v>7</v>
      </c>
      <c r="B8" s="170" t="s">
        <v>312</v>
      </c>
      <c r="C8" s="151" t="s">
        <v>382</v>
      </c>
      <c r="D8" s="147">
        <v>2</v>
      </c>
      <c r="E8" s="147">
        <v>9</v>
      </c>
      <c r="F8" s="148">
        <f t="shared" si="0"/>
        <v>0.22222222222222221</v>
      </c>
      <c r="G8" s="144" t="s">
        <v>1107</v>
      </c>
      <c r="H8" s="144">
        <v>1</v>
      </c>
      <c r="I8" s="144">
        <v>0</v>
      </c>
      <c r="J8" s="134" t="s">
        <v>1206</v>
      </c>
      <c r="K8" s="116" t="s">
        <v>1100</v>
      </c>
      <c r="L8" s="109"/>
      <c r="M8" s="109" t="s">
        <v>1096</v>
      </c>
      <c r="N8" s="145" t="s">
        <v>1207</v>
      </c>
      <c r="O8" s="145" t="s">
        <v>1242</v>
      </c>
      <c r="P8" s="145" t="s">
        <v>1309</v>
      </c>
      <c r="Q8" s="145" t="s">
        <v>1394</v>
      </c>
      <c r="R8" s="145"/>
      <c r="S8" s="144" t="s">
        <v>1413</v>
      </c>
      <c r="T8" s="138"/>
      <c r="U8" s="138"/>
      <c r="V8" s="138"/>
      <c r="W8" s="168"/>
    </row>
    <row r="9" spans="1:27" ht="101.25" customHeight="1" x14ac:dyDescent="0.15">
      <c r="A9" s="154">
        <v>8</v>
      </c>
      <c r="B9" s="170" t="s">
        <v>312</v>
      </c>
      <c r="C9" s="151" t="s">
        <v>157</v>
      </c>
      <c r="D9" s="147">
        <v>2</v>
      </c>
      <c r="E9" s="147">
        <v>9</v>
      </c>
      <c r="F9" s="148">
        <f t="shared" si="0"/>
        <v>0.22222222222222221</v>
      </c>
      <c r="G9" s="144" t="s">
        <v>1108</v>
      </c>
      <c r="H9" s="175">
        <v>1</v>
      </c>
      <c r="I9" s="175">
        <v>0</v>
      </c>
      <c r="J9" s="134" t="s">
        <v>1323</v>
      </c>
      <c r="K9" s="116" t="s">
        <v>1101</v>
      </c>
      <c r="L9" s="109"/>
      <c r="M9" s="109" t="s">
        <v>1102</v>
      </c>
      <c r="N9" s="145" t="s">
        <v>1208</v>
      </c>
      <c r="O9" s="145" t="s">
        <v>1243</v>
      </c>
      <c r="P9" s="145" t="s">
        <v>1310</v>
      </c>
      <c r="Q9" s="145" t="s">
        <v>1395</v>
      </c>
      <c r="R9" s="145"/>
      <c r="S9" s="144" t="s">
        <v>1414</v>
      </c>
      <c r="T9" s="138"/>
      <c r="U9" s="138"/>
      <c r="V9" s="138"/>
      <c r="W9" s="168"/>
    </row>
    <row r="10" spans="1:27" ht="133.5" customHeight="1" x14ac:dyDescent="0.15">
      <c r="A10" s="154">
        <v>9</v>
      </c>
      <c r="B10" s="155" t="s">
        <v>201</v>
      </c>
      <c r="C10" s="143" t="s">
        <v>202</v>
      </c>
      <c r="D10" s="147">
        <v>3</v>
      </c>
      <c r="E10" s="147">
        <v>4</v>
      </c>
      <c r="F10" s="148">
        <f t="shared" si="0"/>
        <v>0.75</v>
      </c>
      <c r="G10" s="141" t="s">
        <v>819</v>
      </c>
      <c r="H10" s="141">
        <v>2</v>
      </c>
      <c r="I10" s="141">
        <v>2</v>
      </c>
      <c r="J10" s="141" t="s">
        <v>1082</v>
      </c>
      <c r="K10" s="40" t="s">
        <v>956</v>
      </c>
      <c r="L10" s="109" t="s">
        <v>963</v>
      </c>
      <c r="M10" s="109" t="s">
        <v>1072</v>
      </c>
      <c r="N10" s="145" t="s">
        <v>1084</v>
      </c>
      <c r="O10" s="145" t="s">
        <v>1248</v>
      </c>
      <c r="P10" s="145" t="s">
        <v>1294</v>
      </c>
      <c r="Q10" s="145" t="s">
        <v>1341</v>
      </c>
      <c r="R10" s="145" t="s">
        <v>1372</v>
      </c>
      <c r="S10" s="145" t="s">
        <v>1406</v>
      </c>
      <c r="T10" s="138">
        <v>1</v>
      </c>
      <c r="U10" s="138">
        <v>0</v>
      </c>
      <c r="V10" s="138">
        <v>1</v>
      </c>
      <c r="W10" s="145">
        <v>1</v>
      </c>
      <c r="X10" s="145"/>
      <c r="Y10" s="145"/>
    </row>
    <row r="11" spans="1:27" ht="328" x14ac:dyDescent="0.15">
      <c r="A11" s="154">
        <v>10</v>
      </c>
      <c r="B11" s="155" t="s">
        <v>201</v>
      </c>
      <c r="C11" s="143" t="s">
        <v>209</v>
      </c>
      <c r="D11" s="147">
        <v>1</v>
      </c>
      <c r="E11" s="147">
        <v>6</v>
      </c>
      <c r="F11" s="148">
        <f t="shared" si="0"/>
        <v>0.16666666666666666</v>
      </c>
      <c r="G11" s="141" t="s">
        <v>852</v>
      </c>
      <c r="H11" s="141">
        <v>1</v>
      </c>
      <c r="I11" s="141">
        <v>1</v>
      </c>
      <c r="J11" s="141" t="s">
        <v>965</v>
      </c>
      <c r="K11" s="40" t="s">
        <v>964</v>
      </c>
      <c r="L11" s="109" t="s">
        <v>966</v>
      </c>
      <c r="M11" s="109" t="s">
        <v>1073</v>
      </c>
      <c r="N11" s="145" t="s">
        <v>1083</v>
      </c>
      <c r="O11" s="145" t="s">
        <v>1247</v>
      </c>
      <c r="P11" s="145" t="s">
        <v>1295</v>
      </c>
      <c r="Q11" s="145" t="s">
        <v>1340</v>
      </c>
      <c r="R11" s="145" t="s">
        <v>1373</v>
      </c>
      <c r="S11" s="145" t="s">
        <v>1400</v>
      </c>
      <c r="T11" s="138"/>
      <c r="U11" s="138"/>
      <c r="V11" s="138"/>
      <c r="W11" s="145">
        <v>1</v>
      </c>
      <c r="X11" s="145"/>
      <c r="Y11" s="145"/>
    </row>
    <row r="12" spans="1:27" ht="54.75" customHeight="1" x14ac:dyDescent="0.15">
      <c r="A12" s="154">
        <v>11</v>
      </c>
      <c r="B12" s="155" t="s">
        <v>201</v>
      </c>
      <c r="C12" s="159" t="s">
        <v>222</v>
      </c>
      <c r="D12" s="135">
        <v>0</v>
      </c>
      <c r="E12" s="135">
        <v>8</v>
      </c>
      <c r="F12" s="149">
        <f t="shared" si="0"/>
        <v>0</v>
      </c>
      <c r="G12" s="136" t="s">
        <v>803</v>
      </c>
      <c r="H12" s="136">
        <v>0</v>
      </c>
      <c r="I12" s="136">
        <v>0</v>
      </c>
      <c r="J12" s="136" t="s">
        <v>954</v>
      </c>
      <c r="K12" s="84"/>
      <c r="L12" s="115" t="s">
        <v>967</v>
      </c>
      <c r="M12" s="115" t="s">
        <v>1074</v>
      </c>
      <c r="N12" s="162" t="s">
        <v>1085</v>
      </c>
      <c r="O12" s="162"/>
      <c r="P12" s="162" t="s">
        <v>1085</v>
      </c>
      <c r="Q12" s="162"/>
      <c r="R12" s="162"/>
      <c r="S12" s="162" t="s">
        <v>1401</v>
      </c>
      <c r="T12" s="136"/>
      <c r="U12" s="136"/>
      <c r="V12" s="136"/>
      <c r="W12" s="150">
        <v>1</v>
      </c>
      <c r="X12" s="150"/>
      <c r="Y12" s="150"/>
    </row>
    <row r="13" spans="1:27" ht="409.6" x14ac:dyDescent="0.15">
      <c r="A13" s="154">
        <v>12</v>
      </c>
      <c r="B13" s="155" t="s">
        <v>201</v>
      </c>
      <c r="C13" s="143" t="s">
        <v>236</v>
      </c>
      <c r="D13" s="147">
        <v>1</v>
      </c>
      <c r="E13" s="147">
        <v>5</v>
      </c>
      <c r="F13" s="148">
        <f t="shared" si="0"/>
        <v>0.2</v>
      </c>
      <c r="G13" s="141" t="s">
        <v>803</v>
      </c>
      <c r="H13" s="141">
        <v>1</v>
      </c>
      <c r="I13" s="141">
        <v>1</v>
      </c>
      <c r="J13" s="141" t="s">
        <v>1296</v>
      </c>
      <c r="K13" s="40" t="s">
        <v>957</v>
      </c>
      <c r="L13" s="116" t="s">
        <v>968</v>
      </c>
      <c r="M13" s="116" t="s">
        <v>1075</v>
      </c>
      <c r="N13" s="163" t="s">
        <v>1086</v>
      </c>
      <c r="O13" s="163" t="s">
        <v>1249</v>
      </c>
      <c r="P13" s="163" t="s">
        <v>1297</v>
      </c>
      <c r="Q13" s="163" t="s">
        <v>1342</v>
      </c>
      <c r="R13" s="163" t="s">
        <v>1374</v>
      </c>
      <c r="S13" s="163" t="s">
        <v>1402</v>
      </c>
      <c r="T13" s="138"/>
      <c r="U13" s="138"/>
      <c r="V13" s="138"/>
      <c r="W13" s="145">
        <v>1</v>
      </c>
      <c r="X13" s="145"/>
      <c r="Y13" s="145"/>
    </row>
    <row r="14" spans="1:27" ht="365" x14ac:dyDescent="0.15">
      <c r="A14" s="154">
        <v>13</v>
      </c>
      <c r="B14" s="155" t="s">
        <v>201</v>
      </c>
      <c r="C14" s="143" t="s">
        <v>172</v>
      </c>
      <c r="D14" s="147">
        <v>2</v>
      </c>
      <c r="E14" s="147">
        <v>5</v>
      </c>
      <c r="F14" s="148">
        <f t="shared" si="0"/>
        <v>0.4</v>
      </c>
      <c r="G14" s="160" t="s">
        <v>969</v>
      </c>
      <c r="H14" s="160">
        <v>1</v>
      </c>
      <c r="I14" s="160">
        <v>1</v>
      </c>
      <c r="J14" s="160" t="s">
        <v>1298</v>
      </c>
      <c r="K14" s="40" t="s">
        <v>959</v>
      </c>
      <c r="L14" s="116" t="s">
        <v>970</v>
      </c>
      <c r="M14" s="116" t="s">
        <v>1076</v>
      </c>
      <c r="N14" s="163" t="s">
        <v>1087</v>
      </c>
      <c r="O14" s="163" t="s">
        <v>1251</v>
      </c>
      <c r="P14" s="163" t="s">
        <v>1299</v>
      </c>
      <c r="Q14" s="163" t="s">
        <v>1344</v>
      </c>
      <c r="R14" s="163" t="s">
        <v>1375</v>
      </c>
      <c r="S14" s="163" t="s">
        <v>1403</v>
      </c>
      <c r="T14" s="138"/>
      <c r="U14" s="138"/>
      <c r="V14" s="138"/>
      <c r="W14" s="164">
        <v>1</v>
      </c>
      <c r="X14" s="165"/>
      <c r="Y14" s="165"/>
    </row>
    <row r="15" spans="1:27" ht="409.6" x14ac:dyDescent="0.15">
      <c r="A15" s="154">
        <v>14</v>
      </c>
      <c r="B15" s="155" t="s">
        <v>201</v>
      </c>
      <c r="C15" s="143" t="s">
        <v>173</v>
      </c>
      <c r="D15" s="147">
        <v>2</v>
      </c>
      <c r="E15" s="147">
        <v>9</v>
      </c>
      <c r="F15" s="148">
        <f t="shared" si="0"/>
        <v>0.22222222222222221</v>
      </c>
      <c r="G15" s="141" t="s">
        <v>971</v>
      </c>
      <c r="H15" s="141">
        <v>2</v>
      </c>
      <c r="I15" s="141">
        <v>2</v>
      </c>
      <c r="J15" s="141" t="s">
        <v>973</v>
      </c>
      <c r="K15" s="40" t="s">
        <v>960</v>
      </c>
      <c r="L15" s="116" t="s">
        <v>972</v>
      </c>
      <c r="M15" s="116" t="s">
        <v>1077</v>
      </c>
      <c r="N15" s="163" t="s">
        <v>1088</v>
      </c>
      <c r="O15" s="163" t="s">
        <v>1252</v>
      </c>
      <c r="P15" s="163" t="s">
        <v>1300</v>
      </c>
      <c r="Q15" s="163" t="s">
        <v>1345</v>
      </c>
      <c r="R15" s="163" t="s">
        <v>1376</v>
      </c>
      <c r="S15" s="163" t="s">
        <v>1404</v>
      </c>
      <c r="T15" s="138"/>
      <c r="U15" s="138"/>
      <c r="V15" s="138"/>
      <c r="W15" s="164">
        <v>1</v>
      </c>
      <c r="X15" s="165"/>
      <c r="Y15" s="165"/>
    </row>
    <row r="16" spans="1:27" ht="96" x14ac:dyDescent="0.15">
      <c r="A16" s="154">
        <v>15</v>
      </c>
      <c r="B16" s="155" t="s">
        <v>201</v>
      </c>
      <c r="C16" s="159" t="s">
        <v>279</v>
      </c>
      <c r="D16" s="135">
        <v>0</v>
      </c>
      <c r="E16" s="135">
        <v>5</v>
      </c>
      <c r="F16" s="149">
        <f t="shared" si="0"/>
        <v>0</v>
      </c>
      <c r="G16" s="136" t="s">
        <v>822</v>
      </c>
      <c r="H16" s="136">
        <v>0</v>
      </c>
      <c r="I16" s="136">
        <v>0</v>
      </c>
      <c r="J16" s="136" t="s">
        <v>954</v>
      </c>
      <c r="K16" s="84" t="s">
        <v>961</v>
      </c>
      <c r="L16" s="115" t="s">
        <v>967</v>
      </c>
      <c r="M16" s="115" t="s">
        <v>1089</v>
      </c>
      <c r="N16" s="162" t="s">
        <v>1090</v>
      </c>
      <c r="O16" s="162"/>
      <c r="P16" s="162" t="s">
        <v>1090</v>
      </c>
      <c r="Q16" s="162"/>
      <c r="R16" s="162"/>
      <c r="S16" s="162" t="s">
        <v>1405</v>
      </c>
      <c r="T16" s="136"/>
      <c r="U16" s="136"/>
      <c r="V16" s="136"/>
      <c r="W16" s="166"/>
      <c r="X16" s="167"/>
      <c r="Y16" s="167"/>
    </row>
    <row r="17" spans="1:27" ht="345" x14ac:dyDescent="0.15">
      <c r="A17" s="154">
        <v>16</v>
      </c>
      <c r="B17" s="155" t="s">
        <v>201</v>
      </c>
      <c r="C17" s="159" t="s">
        <v>291</v>
      </c>
      <c r="D17" s="135">
        <v>0</v>
      </c>
      <c r="E17" s="135">
        <v>5</v>
      </c>
      <c r="F17" s="149">
        <f t="shared" si="0"/>
        <v>0</v>
      </c>
      <c r="G17" s="136" t="s">
        <v>822</v>
      </c>
      <c r="H17" s="136">
        <v>0</v>
      </c>
      <c r="I17" s="136">
        <v>0</v>
      </c>
      <c r="J17" s="136" t="s">
        <v>954</v>
      </c>
      <c r="K17" s="84" t="s">
        <v>962</v>
      </c>
      <c r="L17" s="115" t="s">
        <v>967</v>
      </c>
      <c r="M17" s="115" t="s">
        <v>1079</v>
      </c>
      <c r="N17" s="162" t="s">
        <v>1091</v>
      </c>
      <c r="O17" s="162" t="s">
        <v>1253</v>
      </c>
      <c r="P17" s="162" t="s">
        <v>1301</v>
      </c>
      <c r="Q17" s="162" t="s">
        <v>1346</v>
      </c>
      <c r="R17" s="162"/>
      <c r="S17" s="162" t="s">
        <v>1405</v>
      </c>
      <c r="T17" s="136"/>
      <c r="U17" s="136"/>
      <c r="V17" s="136"/>
      <c r="W17" s="166">
        <v>1</v>
      </c>
      <c r="X17" s="167"/>
      <c r="Y17" s="167"/>
    </row>
    <row r="18" spans="1:27" ht="48" x14ac:dyDescent="0.15">
      <c r="A18" s="156">
        <v>17</v>
      </c>
      <c r="B18" s="157" t="s">
        <v>201</v>
      </c>
      <c r="C18" s="159" t="s">
        <v>171</v>
      </c>
      <c r="D18" s="135">
        <v>0</v>
      </c>
      <c r="E18" s="135">
        <v>3</v>
      </c>
      <c r="F18" s="149">
        <f t="shared" si="0"/>
        <v>0</v>
      </c>
      <c r="G18" s="136" t="s">
        <v>822</v>
      </c>
      <c r="H18" s="136">
        <v>0</v>
      </c>
      <c r="I18" s="136">
        <v>0</v>
      </c>
      <c r="J18" s="136" t="s">
        <v>954</v>
      </c>
      <c r="K18" s="84"/>
      <c r="L18" s="115" t="s">
        <v>967</v>
      </c>
      <c r="M18" s="115" t="s">
        <v>1078</v>
      </c>
      <c r="N18" s="162" t="s">
        <v>967</v>
      </c>
      <c r="O18" s="162"/>
      <c r="P18" s="162" t="s">
        <v>967</v>
      </c>
      <c r="Q18" s="162"/>
      <c r="R18" s="162"/>
      <c r="S18" s="162" t="s">
        <v>1405</v>
      </c>
      <c r="T18" s="136"/>
      <c r="U18" s="136"/>
      <c r="V18" s="136"/>
      <c r="W18" s="166">
        <v>1</v>
      </c>
      <c r="X18" s="167"/>
      <c r="Y18" s="167"/>
    </row>
    <row r="19" spans="1:27" ht="192" x14ac:dyDescent="0.15">
      <c r="A19" s="156">
        <v>18</v>
      </c>
      <c r="B19" s="157" t="s">
        <v>201</v>
      </c>
      <c r="C19" s="159" t="s">
        <v>170</v>
      </c>
      <c r="D19" s="135">
        <v>0</v>
      </c>
      <c r="E19" s="135">
        <v>4</v>
      </c>
      <c r="F19" s="149">
        <f t="shared" si="0"/>
        <v>0</v>
      </c>
      <c r="G19" s="136" t="s">
        <v>822</v>
      </c>
      <c r="H19" s="136">
        <v>0</v>
      </c>
      <c r="I19" s="136">
        <v>0</v>
      </c>
      <c r="J19" s="136" t="s">
        <v>954</v>
      </c>
      <c r="K19" s="84" t="s">
        <v>955</v>
      </c>
      <c r="L19" s="115" t="s">
        <v>967</v>
      </c>
      <c r="M19" s="115" t="s">
        <v>1080</v>
      </c>
      <c r="N19" s="162" t="s">
        <v>967</v>
      </c>
      <c r="O19" s="162" t="s">
        <v>1254</v>
      </c>
      <c r="P19" s="162" t="s">
        <v>1302</v>
      </c>
      <c r="Q19" s="162" t="s">
        <v>1347</v>
      </c>
      <c r="R19" s="162"/>
      <c r="S19" s="162" t="s">
        <v>1405</v>
      </c>
      <c r="T19" s="136"/>
      <c r="U19" s="136"/>
      <c r="V19" s="136"/>
      <c r="W19" s="166">
        <v>1</v>
      </c>
      <c r="X19" s="167"/>
      <c r="Y19" s="167"/>
    </row>
    <row r="20" spans="1:27" ht="409.6" x14ac:dyDescent="0.15">
      <c r="A20" s="154">
        <v>19</v>
      </c>
      <c r="B20" s="155" t="s">
        <v>201</v>
      </c>
      <c r="C20" s="143" t="s">
        <v>305</v>
      </c>
      <c r="D20" s="147">
        <v>1</v>
      </c>
      <c r="E20" s="147">
        <v>3</v>
      </c>
      <c r="F20" s="148">
        <f>D20/E20*100%</f>
        <v>0.33333333333333331</v>
      </c>
      <c r="G20" s="141" t="s">
        <v>953</v>
      </c>
      <c r="H20" s="141">
        <v>1</v>
      </c>
      <c r="I20" s="141">
        <v>1</v>
      </c>
      <c r="J20" s="141" t="s">
        <v>1303</v>
      </c>
      <c r="K20" s="40" t="s">
        <v>958</v>
      </c>
      <c r="L20" s="109" t="s">
        <v>974</v>
      </c>
      <c r="M20" s="109" t="s">
        <v>1081</v>
      </c>
      <c r="N20" s="145" t="s">
        <v>1092</v>
      </c>
      <c r="O20" s="145" t="s">
        <v>1250</v>
      </c>
      <c r="P20" s="145" t="s">
        <v>1304</v>
      </c>
      <c r="Q20" s="145" t="s">
        <v>1343</v>
      </c>
      <c r="R20" s="182" t="s">
        <v>1377</v>
      </c>
      <c r="S20" s="145" t="s">
        <v>1407</v>
      </c>
      <c r="T20" s="138"/>
      <c r="U20" s="138"/>
      <c r="V20" s="138"/>
      <c r="W20" s="164">
        <v>1</v>
      </c>
      <c r="X20" s="165"/>
      <c r="Y20" s="165"/>
    </row>
    <row r="21" spans="1:27" s="110" customFormat="1" ht="165" customHeight="1" x14ac:dyDescent="0.2">
      <c r="A21" s="111">
        <v>20</v>
      </c>
      <c r="B21" s="111" t="s">
        <v>406</v>
      </c>
      <c r="C21" s="89" t="s">
        <v>407</v>
      </c>
      <c r="D21" s="117">
        <v>0</v>
      </c>
      <c r="E21" s="117">
        <v>9</v>
      </c>
      <c r="F21" s="118">
        <f>D21/E21*100%</f>
        <v>0</v>
      </c>
      <c r="G21" s="100" t="s">
        <v>1063</v>
      </c>
      <c r="H21" s="109">
        <v>1</v>
      </c>
      <c r="I21" s="109">
        <v>0</v>
      </c>
      <c r="J21" s="109" t="s">
        <v>1192</v>
      </c>
      <c r="K21" s="75" t="s">
        <v>1067</v>
      </c>
      <c r="L21" s="108" t="s">
        <v>1064</v>
      </c>
      <c r="M21" s="75" t="s">
        <v>1190</v>
      </c>
      <c r="N21" s="108" t="s">
        <v>1193</v>
      </c>
      <c r="O21" s="108" t="s">
        <v>1260</v>
      </c>
      <c r="P21" s="108" t="s">
        <v>1311</v>
      </c>
      <c r="Q21" s="108" t="s">
        <v>1370</v>
      </c>
      <c r="R21" s="108"/>
      <c r="S21" s="108" t="s">
        <v>1415</v>
      </c>
      <c r="T21" s="108"/>
      <c r="U21" s="108"/>
      <c r="V21" s="108"/>
      <c r="W21" s="46"/>
    </row>
    <row r="22" spans="1:27" s="110" customFormat="1" ht="84" x14ac:dyDescent="0.2">
      <c r="A22" s="111">
        <v>21</v>
      </c>
      <c r="B22" s="111" t="s">
        <v>406</v>
      </c>
      <c r="C22" s="102" t="s">
        <v>420</v>
      </c>
      <c r="D22" s="80"/>
      <c r="E22" s="80">
        <v>12</v>
      </c>
      <c r="F22" s="79">
        <f>D22/E22*100%</f>
        <v>0</v>
      </c>
      <c r="G22" s="100" t="s">
        <v>1063</v>
      </c>
      <c r="H22" s="100">
        <v>0</v>
      </c>
      <c r="I22" s="100">
        <v>0</v>
      </c>
      <c r="J22" s="100" t="s">
        <v>1185</v>
      </c>
      <c r="K22" s="75" t="s">
        <v>1067</v>
      </c>
      <c r="L22" s="108" t="s">
        <v>1064</v>
      </c>
      <c r="M22" s="84" t="s">
        <v>803</v>
      </c>
      <c r="N22" s="84" t="s">
        <v>803</v>
      </c>
      <c r="O22" s="84"/>
      <c r="P22" s="84" t="s">
        <v>803</v>
      </c>
      <c r="Q22" s="84"/>
      <c r="R22" s="84"/>
      <c r="S22" s="100" t="s">
        <v>1420</v>
      </c>
      <c r="T22" s="108"/>
      <c r="U22" s="108"/>
      <c r="V22" s="108"/>
      <c r="W22" s="46">
        <v>1</v>
      </c>
    </row>
    <row r="23" spans="1:27" s="110" customFormat="1" ht="163.5" customHeight="1" x14ac:dyDescent="0.2">
      <c r="A23" s="111">
        <v>22</v>
      </c>
      <c r="B23" s="111" t="s">
        <v>406</v>
      </c>
      <c r="C23" s="102" t="s">
        <v>163</v>
      </c>
      <c r="D23" s="80">
        <v>1</v>
      </c>
      <c r="E23" s="80">
        <v>12</v>
      </c>
      <c r="F23" s="79">
        <f t="shared" si="0"/>
        <v>8.3333333333333329E-2</v>
      </c>
      <c r="G23" s="75" t="s">
        <v>860</v>
      </c>
      <c r="H23" s="100">
        <v>0</v>
      </c>
      <c r="I23" s="100">
        <v>0</v>
      </c>
      <c r="J23" s="100" t="s">
        <v>1185</v>
      </c>
      <c r="K23" s="75" t="s">
        <v>1067</v>
      </c>
      <c r="L23" s="108" t="s">
        <v>1064</v>
      </c>
      <c r="M23" s="84" t="s">
        <v>803</v>
      </c>
      <c r="N23" s="84" t="s">
        <v>1194</v>
      </c>
      <c r="O23" s="84"/>
      <c r="P23" s="84" t="s">
        <v>803</v>
      </c>
      <c r="Q23" s="84"/>
      <c r="R23" s="84"/>
      <c r="S23" s="100" t="s">
        <v>1420</v>
      </c>
      <c r="T23" s="108"/>
      <c r="U23" s="108"/>
      <c r="V23" s="108"/>
      <c r="W23" s="46">
        <v>1</v>
      </c>
    </row>
    <row r="24" spans="1:27" s="110" customFormat="1" ht="179.25" customHeight="1" x14ac:dyDescent="0.2">
      <c r="A24" s="111">
        <v>23</v>
      </c>
      <c r="B24" s="111" t="s">
        <v>406</v>
      </c>
      <c r="C24" s="89" t="s">
        <v>451</v>
      </c>
      <c r="D24" s="80">
        <v>2</v>
      </c>
      <c r="E24" s="80">
        <v>10</v>
      </c>
      <c r="F24" s="79">
        <f t="shared" si="0"/>
        <v>0.2</v>
      </c>
      <c r="G24" s="75" t="s">
        <v>863</v>
      </c>
      <c r="H24" s="75">
        <v>2</v>
      </c>
      <c r="I24" s="75">
        <v>0</v>
      </c>
      <c r="J24" s="109" t="s">
        <v>1195</v>
      </c>
      <c r="K24" s="108" t="s">
        <v>1062</v>
      </c>
      <c r="L24" s="109" t="s">
        <v>1065</v>
      </c>
      <c r="M24" s="109" t="s">
        <v>1062</v>
      </c>
      <c r="N24" s="109" t="s">
        <v>1196</v>
      </c>
      <c r="O24" s="109" t="s">
        <v>1259</v>
      </c>
      <c r="P24" s="109" t="s">
        <v>1312</v>
      </c>
      <c r="Q24" s="109" t="s">
        <v>1363</v>
      </c>
      <c r="R24" s="109"/>
      <c r="S24" s="108" t="s">
        <v>1416</v>
      </c>
      <c r="T24" s="108"/>
      <c r="U24" s="108"/>
      <c r="V24" s="108"/>
      <c r="W24" s="46"/>
    </row>
    <row r="25" spans="1:27" s="110" customFormat="1" ht="293" x14ac:dyDescent="0.2">
      <c r="A25" s="111">
        <v>24</v>
      </c>
      <c r="B25" s="111" t="s">
        <v>406</v>
      </c>
      <c r="C25" s="102" t="s">
        <v>161</v>
      </c>
      <c r="D25" s="80">
        <v>0</v>
      </c>
      <c r="E25" s="80">
        <v>3</v>
      </c>
      <c r="F25" s="79">
        <f t="shared" si="0"/>
        <v>0</v>
      </c>
      <c r="G25" s="100" t="s">
        <v>1063</v>
      </c>
      <c r="H25" s="75">
        <v>2</v>
      </c>
      <c r="I25" s="75">
        <v>0</v>
      </c>
      <c r="J25" s="109" t="s">
        <v>1186</v>
      </c>
      <c r="K25" s="108" t="s">
        <v>1061</v>
      </c>
      <c r="L25" s="109" t="s">
        <v>1066</v>
      </c>
      <c r="M25" s="109" t="s">
        <v>1189</v>
      </c>
      <c r="N25" s="109" t="s">
        <v>1198</v>
      </c>
      <c r="O25" s="109" t="s">
        <v>1313</v>
      </c>
      <c r="P25" s="109" t="s">
        <v>1314</v>
      </c>
      <c r="S25" s="109" t="s">
        <v>1417</v>
      </c>
      <c r="T25" s="108"/>
      <c r="U25" s="108"/>
      <c r="V25" s="108"/>
      <c r="W25" s="46">
        <v>1</v>
      </c>
    </row>
    <row r="26" spans="1:27" s="110" customFormat="1" ht="409.6" x14ac:dyDescent="0.2">
      <c r="A26" s="111">
        <v>25</v>
      </c>
      <c r="B26" s="111" t="s">
        <v>406</v>
      </c>
      <c r="C26" s="102" t="s">
        <v>469</v>
      </c>
      <c r="D26" s="80">
        <v>0</v>
      </c>
      <c r="E26" s="80">
        <v>12</v>
      </c>
      <c r="F26" s="79">
        <f t="shared" si="0"/>
        <v>0</v>
      </c>
      <c r="G26" s="100" t="s">
        <v>1063</v>
      </c>
      <c r="H26" s="109">
        <v>1</v>
      </c>
      <c r="I26" s="109">
        <v>0</v>
      </c>
      <c r="J26" s="109" t="s">
        <v>1048</v>
      </c>
      <c r="K26" s="108" t="s">
        <v>1060</v>
      </c>
      <c r="L26" s="109" t="s">
        <v>1066</v>
      </c>
      <c r="M26" s="109" t="s">
        <v>1188</v>
      </c>
      <c r="N26" s="109" t="s">
        <v>1197</v>
      </c>
      <c r="O26" s="109" t="s">
        <v>1258</v>
      </c>
      <c r="P26" s="109" t="s">
        <v>1315</v>
      </c>
      <c r="Q26" s="109" t="s">
        <v>1362</v>
      </c>
      <c r="R26" s="109"/>
      <c r="S26" s="109" t="s">
        <v>1418</v>
      </c>
      <c r="T26" s="108" t="s">
        <v>1316</v>
      </c>
      <c r="U26" s="108"/>
      <c r="V26" s="108"/>
      <c r="W26" s="46"/>
    </row>
    <row r="27" spans="1:27" s="110" customFormat="1" ht="409.6" x14ac:dyDescent="0.2">
      <c r="A27" s="111">
        <v>26</v>
      </c>
      <c r="B27" s="111" t="s">
        <v>406</v>
      </c>
      <c r="C27" s="89" t="s">
        <v>168</v>
      </c>
      <c r="D27" s="80">
        <v>1</v>
      </c>
      <c r="E27" s="80">
        <v>4</v>
      </c>
      <c r="F27" s="79">
        <f t="shared" si="0"/>
        <v>0.25</v>
      </c>
      <c r="G27" s="75" t="s">
        <v>858</v>
      </c>
      <c r="H27" s="75">
        <v>2</v>
      </c>
      <c r="I27" s="75">
        <v>0</v>
      </c>
      <c r="J27" s="75" t="s">
        <v>1191</v>
      </c>
      <c r="K27" s="108" t="s">
        <v>1059</v>
      </c>
      <c r="L27" s="109" t="s">
        <v>1066</v>
      </c>
      <c r="M27" s="109" t="s">
        <v>1187</v>
      </c>
      <c r="N27" s="109" t="s">
        <v>1199</v>
      </c>
      <c r="O27" s="109" t="s">
        <v>1257</v>
      </c>
      <c r="P27" s="109" t="s">
        <v>1319</v>
      </c>
      <c r="Q27" s="109" t="s">
        <v>1361</v>
      </c>
      <c r="R27" s="109"/>
      <c r="S27" s="109" t="s">
        <v>1419</v>
      </c>
      <c r="T27" s="108"/>
      <c r="U27" s="108"/>
      <c r="V27" s="108"/>
      <c r="W27" s="46">
        <v>1</v>
      </c>
      <c r="AA27" s="110" t="s">
        <v>1318</v>
      </c>
    </row>
    <row r="28" spans="1:27" s="110" customFormat="1" ht="64.5" customHeight="1" x14ac:dyDescent="0.2">
      <c r="A28" s="111">
        <v>27</v>
      </c>
      <c r="B28" s="111" t="s">
        <v>406</v>
      </c>
      <c r="C28" s="102" t="s">
        <v>160</v>
      </c>
      <c r="D28" s="80"/>
      <c r="E28" s="80">
        <v>7</v>
      </c>
      <c r="F28" s="79">
        <f t="shared" si="0"/>
        <v>0</v>
      </c>
      <c r="G28" s="100" t="s">
        <v>1063</v>
      </c>
      <c r="H28" s="100">
        <v>0</v>
      </c>
      <c r="I28" s="100">
        <v>0</v>
      </c>
      <c r="J28" s="100" t="s">
        <v>1185</v>
      </c>
      <c r="K28" s="75" t="s">
        <v>1067</v>
      </c>
      <c r="L28" s="108" t="s">
        <v>1064</v>
      </c>
      <c r="M28" s="84" t="s">
        <v>803</v>
      </c>
      <c r="N28" s="84" t="s">
        <v>803</v>
      </c>
      <c r="O28" s="84"/>
      <c r="P28" s="84"/>
      <c r="Q28" s="84"/>
      <c r="R28" s="84"/>
      <c r="S28" s="100" t="s">
        <v>1420</v>
      </c>
      <c r="T28" s="108"/>
      <c r="U28" s="108"/>
      <c r="V28" s="108"/>
      <c r="W28" s="46"/>
    </row>
    <row r="29" spans="1:27" s="110" customFormat="1" ht="13.5" customHeight="1" x14ac:dyDescent="0.2">
      <c r="A29" s="111">
        <v>28</v>
      </c>
      <c r="B29" s="111" t="s">
        <v>406</v>
      </c>
      <c r="C29" s="102" t="s">
        <v>189</v>
      </c>
      <c r="D29" s="80"/>
      <c r="E29" s="80">
        <v>6</v>
      </c>
      <c r="F29" s="79">
        <f t="shared" si="0"/>
        <v>0</v>
      </c>
      <c r="G29" s="100" t="s">
        <v>1063</v>
      </c>
      <c r="H29" s="100">
        <v>0</v>
      </c>
      <c r="I29" s="100">
        <v>0</v>
      </c>
      <c r="J29" s="100" t="s">
        <v>1185</v>
      </c>
      <c r="K29" s="75" t="s">
        <v>1067</v>
      </c>
      <c r="L29" s="108" t="s">
        <v>1064</v>
      </c>
      <c r="M29" s="84" t="s">
        <v>803</v>
      </c>
      <c r="N29" s="84" t="s">
        <v>803</v>
      </c>
      <c r="O29" s="84"/>
      <c r="P29" s="84"/>
      <c r="Q29" s="84"/>
      <c r="R29" s="84"/>
      <c r="S29" s="100" t="s">
        <v>1420</v>
      </c>
      <c r="T29" s="108"/>
      <c r="U29" s="108"/>
      <c r="V29" s="108"/>
      <c r="W29" s="46"/>
    </row>
    <row r="30" spans="1:27" s="110" customFormat="1" ht="13.5" customHeight="1" x14ac:dyDescent="0.2">
      <c r="A30" s="111">
        <v>29</v>
      </c>
      <c r="B30" s="111" t="s">
        <v>406</v>
      </c>
      <c r="C30" s="102" t="s">
        <v>164</v>
      </c>
      <c r="D30" s="80"/>
      <c r="E30" s="80">
        <v>8</v>
      </c>
      <c r="F30" s="79">
        <f t="shared" si="0"/>
        <v>0</v>
      </c>
      <c r="G30" s="100" t="s">
        <v>1063</v>
      </c>
      <c r="H30" s="100">
        <v>0</v>
      </c>
      <c r="I30" s="100">
        <v>0</v>
      </c>
      <c r="J30" s="100" t="s">
        <v>1185</v>
      </c>
      <c r="K30" s="75" t="s">
        <v>1067</v>
      </c>
      <c r="L30" s="108" t="s">
        <v>1064</v>
      </c>
      <c r="M30" s="84" t="s">
        <v>803</v>
      </c>
      <c r="N30" s="84" t="s">
        <v>803</v>
      </c>
      <c r="O30" s="84"/>
      <c r="P30" s="84"/>
      <c r="Q30" s="84"/>
      <c r="R30" s="84"/>
      <c r="S30" s="100" t="s">
        <v>1420</v>
      </c>
      <c r="T30" s="108"/>
      <c r="U30" s="108"/>
      <c r="V30" s="108"/>
      <c r="W30" s="46">
        <v>1</v>
      </c>
    </row>
    <row r="31" spans="1:27" s="110" customFormat="1" ht="84" x14ac:dyDescent="0.2">
      <c r="A31" s="111">
        <v>30</v>
      </c>
      <c r="B31" s="111" t="s">
        <v>406</v>
      </c>
      <c r="C31" s="102" t="s">
        <v>518</v>
      </c>
      <c r="D31" s="80"/>
      <c r="E31" s="80">
        <v>2</v>
      </c>
      <c r="F31" s="79">
        <f t="shared" si="0"/>
        <v>0</v>
      </c>
      <c r="G31" s="100" t="s">
        <v>1063</v>
      </c>
      <c r="H31" s="100">
        <v>0</v>
      </c>
      <c r="I31" s="100">
        <v>0</v>
      </c>
      <c r="J31" s="100" t="s">
        <v>1185</v>
      </c>
      <c r="K31" s="75" t="s">
        <v>1067</v>
      </c>
      <c r="L31" s="108" t="s">
        <v>1064</v>
      </c>
      <c r="M31" s="84" t="s">
        <v>803</v>
      </c>
      <c r="N31" s="84" t="s">
        <v>803</v>
      </c>
      <c r="O31" s="84"/>
      <c r="P31" s="84"/>
      <c r="Q31" s="84"/>
      <c r="R31" s="84"/>
      <c r="S31" s="100" t="s">
        <v>1420</v>
      </c>
      <c r="T31" s="108"/>
      <c r="U31" s="108"/>
      <c r="V31" s="108"/>
      <c r="W31" s="46">
        <v>1</v>
      </c>
    </row>
    <row r="32" spans="1:27" s="110" customFormat="1" ht="33" customHeight="1" x14ac:dyDescent="0.2">
      <c r="A32" s="111">
        <v>31</v>
      </c>
      <c r="B32" s="111" t="s">
        <v>406</v>
      </c>
      <c r="C32" s="102" t="s">
        <v>162</v>
      </c>
      <c r="D32" s="80"/>
      <c r="E32" s="80">
        <v>5</v>
      </c>
      <c r="F32" s="79">
        <f t="shared" si="0"/>
        <v>0</v>
      </c>
      <c r="G32" s="100" t="s">
        <v>1063</v>
      </c>
      <c r="H32" s="100">
        <v>0</v>
      </c>
      <c r="I32" s="100">
        <v>0</v>
      </c>
      <c r="J32" s="100" t="s">
        <v>1185</v>
      </c>
      <c r="K32" s="75" t="s">
        <v>1067</v>
      </c>
      <c r="L32" s="108" t="s">
        <v>1064</v>
      </c>
      <c r="M32" s="84" t="s">
        <v>803</v>
      </c>
      <c r="N32" s="84" t="s">
        <v>803</v>
      </c>
      <c r="O32" s="84"/>
      <c r="P32" s="84"/>
      <c r="Q32" s="84"/>
      <c r="R32" s="84"/>
      <c r="S32" s="100" t="s">
        <v>1420</v>
      </c>
      <c r="T32" s="108"/>
      <c r="U32" s="108"/>
      <c r="V32" s="108"/>
      <c r="W32" s="46">
        <v>1</v>
      </c>
    </row>
    <row r="33" spans="1:26" s="110" customFormat="1" ht="409.6" x14ac:dyDescent="0.15">
      <c r="A33" s="111">
        <v>32</v>
      </c>
      <c r="B33" s="123" t="s">
        <v>530</v>
      </c>
      <c r="C33" s="90" t="s">
        <v>531</v>
      </c>
      <c r="D33" s="80">
        <v>2</v>
      </c>
      <c r="E33" s="80">
        <v>4</v>
      </c>
      <c r="F33" s="79">
        <f t="shared" si="0"/>
        <v>0.5</v>
      </c>
      <c r="G33" s="40" t="s">
        <v>980</v>
      </c>
      <c r="H33" s="40">
        <v>2</v>
      </c>
      <c r="I33" s="40">
        <v>2</v>
      </c>
      <c r="J33" s="40" t="s">
        <v>1131</v>
      </c>
      <c r="K33" s="40" t="s">
        <v>998</v>
      </c>
      <c r="L33" s="40" t="s">
        <v>1132</v>
      </c>
      <c r="M33" s="40" t="s">
        <v>1130</v>
      </c>
      <c r="N33" s="40" t="s">
        <v>1133</v>
      </c>
      <c r="O33" s="40" t="s">
        <v>1233</v>
      </c>
      <c r="P33" s="40" t="s">
        <v>1269</v>
      </c>
      <c r="Q33" s="40" t="s">
        <v>1360</v>
      </c>
      <c r="R33" s="40"/>
      <c r="S33" s="40" t="s">
        <v>1421</v>
      </c>
      <c r="T33" s="108"/>
      <c r="U33" s="108"/>
      <c r="V33" s="108"/>
      <c r="W33" s="124">
        <v>1</v>
      </c>
      <c r="X33" s="95"/>
      <c r="Y33" s="95"/>
    </row>
    <row r="34" spans="1:26" s="110" customFormat="1" ht="409.6" x14ac:dyDescent="0.15">
      <c r="A34" s="111">
        <v>33</v>
      </c>
      <c r="B34" s="123" t="s">
        <v>530</v>
      </c>
      <c r="C34" s="90" t="s">
        <v>185</v>
      </c>
      <c r="D34" s="80">
        <v>1</v>
      </c>
      <c r="E34" s="80">
        <v>1</v>
      </c>
      <c r="F34" s="79">
        <f t="shared" si="0"/>
        <v>1</v>
      </c>
      <c r="G34" s="40" t="s">
        <v>806</v>
      </c>
      <c r="H34" s="40">
        <v>0</v>
      </c>
      <c r="I34" s="40">
        <v>0</v>
      </c>
      <c r="J34" s="40" t="s">
        <v>954</v>
      </c>
      <c r="K34" s="40" t="s">
        <v>997</v>
      </c>
      <c r="L34" s="40" t="s">
        <v>1001</v>
      </c>
      <c r="M34" s="40" t="s">
        <v>1129</v>
      </c>
      <c r="N34" s="40" t="s">
        <v>1134</v>
      </c>
      <c r="O34" s="40" t="s">
        <v>1232</v>
      </c>
      <c r="P34" s="40" t="s">
        <v>1270</v>
      </c>
      <c r="Q34" s="40" t="s">
        <v>1359</v>
      </c>
      <c r="R34" s="40"/>
      <c r="S34" s="40" t="s">
        <v>1422</v>
      </c>
      <c r="T34" s="108"/>
      <c r="U34" s="108"/>
      <c r="V34" s="108"/>
      <c r="W34" s="124">
        <v>1</v>
      </c>
      <c r="X34" s="95" t="s">
        <v>879</v>
      </c>
      <c r="Y34" s="95" t="s">
        <v>893</v>
      </c>
    </row>
    <row r="35" spans="1:26" s="110" customFormat="1" ht="409.6" x14ac:dyDescent="0.15">
      <c r="A35" s="111">
        <v>34</v>
      </c>
      <c r="B35" s="123" t="s">
        <v>530</v>
      </c>
      <c r="C35" s="90" t="s">
        <v>540</v>
      </c>
      <c r="D35" s="80">
        <v>3</v>
      </c>
      <c r="E35" s="80">
        <v>7</v>
      </c>
      <c r="F35" s="79">
        <f t="shared" si="0"/>
        <v>0.42857142857142855</v>
      </c>
      <c r="G35" s="40" t="s">
        <v>802</v>
      </c>
      <c r="H35" s="40">
        <v>2</v>
      </c>
      <c r="I35" s="40">
        <v>2</v>
      </c>
      <c r="J35" s="40" t="s">
        <v>1135</v>
      </c>
      <c r="K35" s="40" t="s">
        <v>989</v>
      </c>
      <c r="L35" s="40" t="s">
        <v>1002</v>
      </c>
      <c r="M35" s="40" t="s">
        <v>1122</v>
      </c>
      <c r="N35" s="40" t="s">
        <v>1138</v>
      </c>
      <c r="O35" s="40" t="s">
        <v>1223</v>
      </c>
      <c r="P35" s="40" t="s">
        <v>1271</v>
      </c>
      <c r="Q35" s="40" t="s">
        <v>1351</v>
      </c>
      <c r="R35" s="40"/>
      <c r="S35" s="40" t="s">
        <v>1423</v>
      </c>
      <c r="T35" s="108"/>
      <c r="U35" s="108"/>
      <c r="V35" s="108"/>
      <c r="W35" s="124">
        <v>0</v>
      </c>
      <c r="X35" s="95" t="s">
        <v>876</v>
      </c>
      <c r="Y35" s="95" t="s">
        <v>893</v>
      </c>
    </row>
    <row r="36" spans="1:26" s="110" customFormat="1" ht="409.6" x14ac:dyDescent="0.15">
      <c r="A36" s="111">
        <v>35</v>
      </c>
      <c r="B36" s="123" t="s">
        <v>530</v>
      </c>
      <c r="C36" s="90" t="s">
        <v>158</v>
      </c>
      <c r="D36" s="80">
        <v>2</v>
      </c>
      <c r="E36" s="80">
        <v>3</v>
      </c>
      <c r="F36" s="79">
        <f t="shared" si="0"/>
        <v>0.66666666666666663</v>
      </c>
      <c r="G36" s="40" t="s">
        <v>833</v>
      </c>
      <c r="H36" s="40">
        <v>2</v>
      </c>
      <c r="I36" s="40">
        <v>2</v>
      </c>
      <c r="J36" s="40" t="s">
        <v>1278</v>
      </c>
      <c r="K36" s="40" t="s">
        <v>991</v>
      </c>
      <c r="L36" s="40" t="s">
        <v>1003</v>
      </c>
      <c r="M36" s="40" t="s">
        <v>1136</v>
      </c>
      <c r="N36" s="40" t="s">
        <v>1137</v>
      </c>
      <c r="O36" s="40" t="s">
        <v>1226</v>
      </c>
      <c r="P36" s="40" t="s">
        <v>1272</v>
      </c>
      <c r="Q36" s="40" t="s">
        <v>1353</v>
      </c>
      <c r="R36" s="40"/>
      <c r="S36" s="40" t="s">
        <v>1424</v>
      </c>
      <c r="T36" s="108"/>
      <c r="U36" s="108"/>
      <c r="V36" s="108"/>
      <c r="W36" s="124">
        <v>1</v>
      </c>
      <c r="X36" s="95" t="s">
        <v>878</v>
      </c>
      <c r="Y36" s="95" t="s">
        <v>877</v>
      </c>
    </row>
    <row r="37" spans="1:26" s="110" customFormat="1" ht="99" customHeight="1" x14ac:dyDescent="0.15">
      <c r="A37" s="111">
        <v>36</v>
      </c>
      <c r="B37" s="123" t="s">
        <v>530</v>
      </c>
      <c r="C37" s="90" t="s">
        <v>182</v>
      </c>
      <c r="D37" s="82">
        <v>0</v>
      </c>
      <c r="E37" s="82">
        <v>8</v>
      </c>
      <c r="F37" s="83">
        <f t="shared" si="0"/>
        <v>0</v>
      </c>
      <c r="G37" s="84" t="s">
        <v>803</v>
      </c>
      <c r="H37" s="84">
        <v>0</v>
      </c>
      <c r="I37" s="84"/>
      <c r="J37" s="84" t="s">
        <v>803</v>
      </c>
      <c r="K37" s="100" t="s">
        <v>981</v>
      </c>
      <c r="L37" s="100" t="s">
        <v>1004</v>
      </c>
      <c r="M37" s="100" t="s">
        <v>1139</v>
      </c>
      <c r="N37" s="100" t="s">
        <v>1140</v>
      </c>
      <c r="O37" s="100" t="s">
        <v>1227</v>
      </c>
      <c r="P37" s="100" t="s">
        <v>1273</v>
      </c>
      <c r="Q37" s="100" t="s">
        <v>1354</v>
      </c>
      <c r="R37" s="100"/>
      <c r="S37" s="100" t="s">
        <v>1364</v>
      </c>
      <c r="T37" s="108"/>
      <c r="U37" s="108"/>
      <c r="V37" s="108"/>
      <c r="W37" s="122">
        <v>1</v>
      </c>
    </row>
    <row r="38" spans="1:26" s="110" customFormat="1" ht="409.6" x14ac:dyDescent="0.15">
      <c r="A38" s="111">
        <v>37</v>
      </c>
      <c r="B38" s="123" t="s">
        <v>530</v>
      </c>
      <c r="C38" s="90" t="s">
        <v>187</v>
      </c>
      <c r="D38" s="80">
        <v>3</v>
      </c>
      <c r="E38" s="80">
        <v>5</v>
      </c>
      <c r="F38" s="79">
        <f t="shared" si="0"/>
        <v>0.6</v>
      </c>
      <c r="G38" s="40" t="s">
        <v>800</v>
      </c>
      <c r="H38" s="40">
        <v>2</v>
      </c>
      <c r="I38" s="40">
        <v>2</v>
      </c>
      <c r="J38" s="40" t="s">
        <v>992</v>
      </c>
      <c r="K38" s="40" t="s">
        <v>993</v>
      </c>
      <c r="L38" s="40" t="s">
        <v>1005</v>
      </c>
      <c r="M38" s="40" t="s">
        <v>1125</v>
      </c>
      <c r="N38" s="40" t="s">
        <v>1141</v>
      </c>
      <c r="O38" s="40" t="s">
        <v>1228</v>
      </c>
      <c r="P38" s="40" t="s">
        <v>1274</v>
      </c>
      <c r="Q38" s="40" t="s">
        <v>1355</v>
      </c>
      <c r="R38" s="40"/>
      <c r="S38" s="40" t="s">
        <v>1425</v>
      </c>
      <c r="T38" s="108"/>
      <c r="U38" s="108"/>
      <c r="V38" s="108"/>
      <c r="W38" s="122">
        <v>1</v>
      </c>
    </row>
    <row r="39" spans="1:26" s="110" customFormat="1" ht="409.6" x14ac:dyDescent="0.15">
      <c r="A39" s="111">
        <v>38</v>
      </c>
      <c r="B39" s="123" t="s">
        <v>530</v>
      </c>
      <c r="C39" s="90" t="s">
        <v>188</v>
      </c>
      <c r="D39" s="80">
        <v>1</v>
      </c>
      <c r="E39" s="80">
        <v>6</v>
      </c>
      <c r="F39" s="79">
        <f t="shared" si="0"/>
        <v>0.16666666666666666</v>
      </c>
      <c r="G39" s="75" t="s">
        <v>872</v>
      </c>
      <c r="H39" s="75">
        <v>1</v>
      </c>
      <c r="I39" s="75">
        <v>1</v>
      </c>
      <c r="J39" s="75" t="s">
        <v>982</v>
      </c>
      <c r="K39" s="40" t="s">
        <v>994</v>
      </c>
      <c r="L39" s="40" t="s">
        <v>1006</v>
      </c>
      <c r="M39" s="40" t="s">
        <v>1126</v>
      </c>
      <c r="N39" s="40" t="s">
        <v>1142</v>
      </c>
      <c r="O39" s="40" t="s">
        <v>1229</v>
      </c>
      <c r="P39" s="40" t="s">
        <v>1275</v>
      </c>
      <c r="Q39" s="40" t="s">
        <v>1356</v>
      </c>
      <c r="R39" s="40"/>
      <c r="S39" s="40" t="s">
        <v>1426</v>
      </c>
      <c r="T39" s="108"/>
      <c r="U39" s="108"/>
      <c r="V39" s="108"/>
      <c r="W39" s="122">
        <v>1</v>
      </c>
    </row>
    <row r="40" spans="1:26" s="110" customFormat="1" ht="409.6" x14ac:dyDescent="0.15">
      <c r="A40" s="111">
        <v>39</v>
      </c>
      <c r="B40" s="123" t="s">
        <v>530</v>
      </c>
      <c r="C40" s="90" t="s">
        <v>583</v>
      </c>
      <c r="D40" s="80">
        <v>1</v>
      </c>
      <c r="E40" s="80">
        <v>6</v>
      </c>
      <c r="F40" s="79">
        <f t="shared" si="0"/>
        <v>0.16666666666666666</v>
      </c>
      <c r="G40" s="75" t="s">
        <v>837</v>
      </c>
      <c r="H40" s="75">
        <v>1</v>
      </c>
      <c r="I40" s="75">
        <v>1</v>
      </c>
      <c r="J40" s="75" t="s">
        <v>1277</v>
      </c>
      <c r="K40" s="40" t="s">
        <v>995</v>
      </c>
      <c r="L40" s="40" t="s">
        <v>1007</v>
      </c>
      <c r="M40" s="40" t="s">
        <v>1127</v>
      </c>
      <c r="N40" s="40" t="s">
        <v>1143</v>
      </c>
      <c r="O40" s="40" t="s">
        <v>1230</v>
      </c>
      <c r="P40" s="40" t="s">
        <v>1276</v>
      </c>
      <c r="Q40" s="40" t="s">
        <v>1357</v>
      </c>
      <c r="R40" s="40"/>
      <c r="S40" s="40" t="s">
        <v>1427</v>
      </c>
      <c r="T40" s="108"/>
      <c r="U40" s="108"/>
      <c r="V40" s="108"/>
      <c r="W40" s="122">
        <v>1</v>
      </c>
    </row>
    <row r="41" spans="1:26" s="110" customFormat="1" ht="409.6" x14ac:dyDescent="0.15">
      <c r="A41" s="111">
        <v>40</v>
      </c>
      <c r="B41" s="123" t="s">
        <v>530</v>
      </c>
      <c r="C41" s="90" t="s">
        <v>592</v>
      </c>
      <c r="D41" s="80">
        <v>2</v>
      </c>
      <c r="E41" s="80">
        <v>4</v>
      </c>
      <c r="F41" s="79">
        <f t="shared" si="0"/>
        <v>0.5</v>
      </c>
      <c r="G41" s="75" t="s">
        <v>839</v>
      </c>
      <c r="H41" s="75">
        <v>1</v>
      </c>
      <c r="I41" s="75">
        <v>1</v>
      </c>
      <c r="J41" s="75" t="s">
        <v>983</v>
      </c>
      <c r="K41" s="40" t="s">
        <v>996</v>
      </c>
      <c r="L41" s="40" t="s">
        <v>1008</v>
      </c>
      <c r="M41" s="40" t="s">
        <v>1128</v>
      </c>
      <c r="N41" s="40" t="s">
        <v>1144</v>
      </c>
      <c r="O41" s="40" t="s">
        <v>1231</v>
      </c>
      <c r="P41" s="40" t="s">
        <v>1279</v>
      </c>
      <c r="Q41" s="40" t="s">
        <v>1358</v>
      </c>
      <c r="R41" s="40"/>
      <c r="S41" s="40" t="s">
        <v>1428</v>
      </c>
      <c r="T41" s="108"/>
      <c r="U41" s="108"/>
      <c r="V41" s="108"/>
      <c r="W41" s="122">
        <v>1</v>
      </c>
    </row>
    <row r="42" spans="1:26" s="110" customFormat="1" ht="409.6" x14ac:dyDescent="0.15">
      <c r="A42" s="111">
        <v>41</v>
      </c>
      <c r="B42" s="123" t="s">
        <v>530</v>
      </c>
      <c r="C42" s="90" t="s">
        <v>184</v>
      </c>
      <c r="D42" s="80">
        <v>1</v>
      </c>
      <c r="E42" s="80">
        <v>6</v>
      </c>
      <c r="F42" s="79">
        <f t="shared" si="0"/>
        <v>0.16666666666666666</v>
      </c>
      <c r="G42" s="40" t="s">
        <v>1145</v>
      </c>
      <c r="H42" s="40">
        <v>1</v>
      </c>
      <c r="I42" s="40"/>
      <c r="J42" s="40" t="s">
        <v>1145</v>
      </c>
      <c r="K42" s="40" t="s">
        <v>986</v>
      </c>
      <c r="L42" s="40" t="s">
        <v>1009</v>
      </c>
      <c r="M42" s="40" t="s">
        <v>1119</v>
      </c>
      <c r="N42" s="40" t="s">
        <v>1146</v>
      </c>
      <c r="O42" s="40" t="s">
        <v>1280</v>
      </c>
      <c r="P42" s="40" t="s">
        <v>1281</v>
      </c>
      <c r="Q42" s="40" t="s">
        <v>1348</v>
      </c>
      <c r="R42" s="40"/>
      <c r="S42" s="40" t="s">
        <v>1429</v>
      </c>
      <c r="T42" s="108"/>
      <c r="U42" s="108"/>
      <c r="V42" s="108"/>
      <c r="W42" s="122">
        <v>1</v>
      </c>
    </row>
    <row r="43" spans="1:26" s="110" customFormat="1" ht="409.6" x14ac:dyDescent="0.15">
      <c r="A43" s="111">
        <v>42</v>
      </c>
      <c r="B43" s="123" t="s">
        <v>530</v>
      </c>
      <c r="C43" s="90" t="s">
        <v>608</v>
      </c>
      <c r="D43" s="80">
        <v>3</v>
      </c>
      <c r="E43" s="80">
        <v>9</v>
      </c>
      <c r="F43" s="79">
        <f t="shared" si="0"/>
        <v>0.33333333333333331</v>
      </c>
      <c r="G43" s="40" t="s">
        <v>985</v>
      </c>
      <c r="H43" s="40">
        <v>3</v>
      </c>
      <c r="I43" s="40">
        <v>3</v>
      </c>
      <c r="J43" s="40" t="s">
        <v>984</v>
      </c>
      <c r="K43" s="40" t="s">
        <v>987</v>
      </c>
      <c r="L43" s="40" t="s">
        <v>1010</v>
      </c>
      <c r="M43" s="40" t="s">
        <v>1120</v>
      </c>
      <c r="N43" s="40" t="s">
        <v>1147</v>
      </c>
      <c r="O43" s="40" t="s">
        <v>1222</v>
      </c>
      <c r="P43" s="40" t="s">
        <v>1282</v>
      </c>
      <c r="Q43" s="40" t="s">
        <v>1349</v>
      </c>
      <c r="R43" s="40"/>
      <c r="S43" s="40" t="s">
        <v>1430</v>
      </c>
      <c r="T43" s="108"/>
      <c r="U43" s="108"/>
      <c r="V43" s="108"/>
      <c r="W43" s="122">
        <v>1</v>
      </c>
    </row>
    <row r="44" spans="1:26" s="110" customFormat="1" ht="409.6" x14ac:dyDescent="0.15">
      <c r="A44" s="111">
        <v>43</v>
      </c>
      <c r="B44" s="123" t="s">
        <v>530</v>
      </c>
      <c r="C44" s="90" t="s">
        <v>179</v>
      </c>
      <c r="D44" s="80">
        <v>4</v>
      </c>
      <c r="E44" s="80">
        <v>5</v>
      </c>
      <c r="F44" s="79">
        <f t="shared" si="0"/>
        <v>0.8</v>
      </c>
      <c r="G44" s="40" t="s">
        <v>1148</v>
      </c>
      <c r="H44" s="40">
        <v>3</v>
      </c>
      <c r="I44" s="40">
        <v>3</v>
      </c>
      <c r="J44" s="40" t="s">
        <v>1283</v>
      </c>
      <c r="K44" s="40" t="s">
        <v>988</v>
      </c>
      <c r="L44" s="40" t="s">
        <v>1011</v>
      </c>
      <c r="M44" s="40" t="s">
        <v>1121</v>
      </c>
      <c r="N44" s="40" t="s">
        <v>1149</v>
      </c>
      <c r="O44" s="40" t="s">
        <v>1284</v>
      </c>
      <c r="P44" s="40" t="s">
        <v>1285</v>
      </c>
      <c r="Q44" s="40" t="s">
        <v>1350</v>
      </c>
      <c r="R44" s="40"/>
      <c r="S44" s="40" t="s">
        <v>1432</v>
      </c>
      <c r="T44" s="108"/>
      <c r="U44" s="108"/>
      <c r="V44" s="108"/>
      <c r="W44" s="122">
        <v>1</v>
      </c>
    </row>
    <row r="45" spans="1:26" s="110" customFormat="1" ht="409.6" x14ac:dyDescent="0.15">
      <c r="A45" s="111">
        <v>44</v>
      </c>
      <c r="B45" s="123" t="s">
        <v>530</v>
      </c>
      <c r="C45" s="90" t="s">
        <v>186</v>
      </c>
      <c r="D45" s="80">
        <v>3</v>
      </c>
      <c r="E45" s="80">
        <v>6</v>
      </c>
      <c r="F45" s="79">
        <f t="shared" si="0"/>
        <v>0.5</v>
      </c>
      <c r="G45" s="40" t="s">
        <v>830</v>
      </c>
      <c r="H45" s="40">
        <v>2</v>
      </c>
      <c r="I45" s="40">
        <v>2</v>
      </c>
      <c r="J45" s="40" t="s">
        <v>999</v>
      </c>
      <c r="K45" s="40" t="s">
        <v>1000</v>
      </c>
      <c r="L45" s="40" t="s">
        <v>1012</v>
      </c>
      <c r="M45" s="40" t="s">
        <v>1123</v>
      </c>
      <c r="N45" s="40" t="s">
        <v>1150</v>
      </c>
      <c r="O45" s="40" t="s">
        <v>1224</v>
      </c>
      <c r="P45" s="40" t="s">
        <v>1286</v>
      </c>
      <c r="Q45" s="40" t="s">
        <v>1351</v>
      </c>
      <c r="R45" s="40"/>
      <c r="S45" s="40" t="s">
        <v>1433</v>
      </c>
      <c r="T45" s="108"/>
      <c r="U45" s="108"/>
      <c r="V45" s="108"/>
      <c r="W45" s="122">
        <v>1</v>
      </c>
    </row>
    <row r="46" spans="1:26" s="110" customFormat="1" ht="409.6" x14ac:dyDescent="0.15">
      <c r="A46" s="111">
        <v>45</v>
      </c>
      <c r="B46" s="123" t="s">
        <v>530</v>
      </c>
      <c r="C46" s="90" t="s">
        <v>181</v>
      </c>
      <c r="D46" s="80">
        <v>3</v>
      </c>
      <c r="E46" s="80">
        <v>7</v>
      </c>
      <c r="F46" s="79">
        <f t="shared" si="0"/>
        <v>0.42857142857142855</v>
      </c>
      <c r="G46" s="40" t="s">
        <v>812</v>
      </c>
      <c r="H46" s="40">
        <v>2</v>
      </c>
      <c r="I46" s="40">
        <v>2</v>
      </c>
      <c r="J46" s="40" t="s">
        <v>1151</v>
      </c>
      <c r="K46" s="40" t="s">
        <v>990</v>
      </c>
      <c r="L46" s="40" t="s">
        <v>1013</v>
      </c>
      <c r="M46" s="40" t="s">
        <v>1124</v>
      </c>
      <c r="N46" s="40" t="s">
        <v>1152</v>
      </c>
      <c r="O46" s="40" t="s">
        <v>1225</v>
      </c>
      <c r="P46" s="40" t="s">
        <v>1287</v>
      </c>
      <c r="Q46" s="40" t="s">
        <v>1352</v>
      </c>
      <c r="R46" s="40"/>
      <c r="S46" s="40" t="s">
        <v>1434</v>
      </c>
      <c r="T46" s="108"/>
      <c r="U46" s="108"/>
      <c r="V46" s="108"/>
      <c r="W46" s="122">
        <v>1</v>
      </c>
    </row>
    <row r="47" spans="1:26" s="110" customFormat="1" ht="57.75" customHeight="1" x14ac:dyDescent="0.15">
      <c r="A47" s="111">
        <v>46</v>
      </c>
      <c r="B47" s="111" t="s">
        <v>646</v>
      </c>
      <c r="C47" s="89" t="s">
        <v>191</v>
      </c>
      <c r="D47" s="80">
        <v>0</v>
      </c>
      <c r="E47" s="80">
        <v>0</v>
      </c>
      <c r="F47" s="79">
        <v>0</v>
      </c>
      <c r="G47" s="84" t="s">
        <v>803</v>
      </c>
      <c r="H47" s="84">
        <v>0</v>
      </c>
      <c r="I47" s="84">
        <v>0</v>
      </c>
      <c r="J47" s="84" t="s">
        <v>803</v>
      </c>
      <c r="K47" s="84" t="s">
        <v>803</v>
      </c>
      <c r="L47" s="84" t="s">
        <v>803</v>
      </c>
      <c r="M47" s="84" t="s">
        <v>1178</v>
      </c>
      <c r="N47" s="84" t="s">
        <v>1178</v>
      </c>
      <c r="O47" s="84"/>
      <c r="P47" s="84" t="s">
        <v>1178</v>
      </c>
      <c r="Q47" s="84"/>
      <c r="R47" s="84"/>
      <c r="S47" s="84" t="s">
        <v>803</v>
      </c>
      <c r="T47" s="108"/>
      <c r="U47" s="108"/>
      <c r="V47" s="108"/>
      <c r="W47" s="95" t="s">
        <v>201</v>
      </c>
      <c r="X47" s="95" t="s">
        <v>875</v>
      </c>
      <c r="Y47" s="95" t="s">
        <v>55</v>
      </c>
    </row>
    <row r="48" spans="1:26" s="110" customFormat="1" ht="92.25" customHeight="1" x14ac:dyDescent="0.15">
      <c r="A48" s="111">
        <v>47</v>
      </c>
      <c r="B48" s="111" t="s">
        <v>646</v>
      </c>
      <c r="C48" s="89" t="s">
        <v>166</v>
      </c>
      <c r="D48" s="80">
        <v>2</v>
      </c>
      <c r="E48" s="80">
        <v>6</v>
      </c>
      <c r="F48" s="79">
        <f t="shared" si="0"/>
        <v>0.33333333333333331</v>
      </c>
      <c r="G48" s="40" t="s">
        <v>1046</v>
      </c>
      <c r="H48" s="40">
        <v>2</v>
      </c>
      <c r="I48" s="40">
        <v>2</v>
      </c>
      <c r="J48" s="40" t="s">
        <v>1094</v>
      </c>
      <c r="K48" s="40" t="s">
        <v>1041</v>
      </c>
      <c r="L48" s="109" t="s">
        <v>1052</v>
      </c>
      <c r="M48" s="109" t="s">
        <v>1175</v>
      </c>
      <c r="N48" s="109" t="s">
        <v>1179</v>
      </c>
      <c r="O48" s="109" t="s">
        <v>1238</v>
      </c>
      <c r="P48" s="109" t="s">
        <v>1289</v>
      </c>
      <c r="Q48" s="109" t="s">
        <v>1369</v>
      </c>
      <c r="R48" s="109"/>
      <c r="S48" s="181" t="s">
        <v>1435</v>
      </c>
      <c r="T48" s="108"/>
      <c r="U48" s="108"/>
      <c r="V48" s="108"/>
      <c r="W48" s="95"/>
      <c r="X48" s="95" t="s">
        <v>879</v>
      </c>
      <c r="Y48" s="95" t="s">
        <v>55</v>
      </c>
      <c r="Z48" s="75" t="s">
        <v>909</v>
      </c>
    </row>
    <row r="49" spans="1:25" s="110" customFormat="1" ht="409.6" x14ac:dyDescent="0.15">
      <c r="A49" s="111">
        <v>48</v>
      </c>
      <c r="B49" s="111" t="s">
        <v>646</v>
      </c>
      <c r="C49" s="89" t="s">
        <v>165</v>
      </c>
      <c r="D49" s="80">
        <v>2</v>
      </c>
      <c r="E49" s="80">
        <v>6</v>
      </c>
      <c r="F49" s="79">
        <f t="shared" si="0"/>
        <v>0.33333333333333331</v>
      </c>
      <c r="G49" s="40" t="s">
        <v>911</v>
      </c>
      <c r="H49" s="40">
        <v>1</v>
      </c>
      <c r="I49" s="40">
        <v>1</v>
      </c>
      <c r="J49" s="40" t="s">
        <v>1047</v>
      </c>
      <c r="K49" s="40" t="s">
        <v>1045</v>
      </c>
      <c r="L49" s="109" t="s">
        <v>1053</v>
      </c>
      <c r="M49" s="109" t="s">
        <v>1177</v>
      </c>
      <c r="N49" s="109" t="s">
        <v>1182</v>
      </c>
      <c r="O49" s="109" t="s">
        <v>1236</v>
      </c>
      <c r="P49" s="109" t="s">
        <v>1290</v>
      </c>
      <c r="Q49" s="109" t="s">
        <v>1368</v>
      </c>
      <c r="R49" s="109"/>
      <c r="S49" s="181" t="s">
        <v>1436</v>
      </c>
      <c r="T49" s="108"/>
      <c r="U49" s="108"/>
      <c r="V49" s="108"/>
      <c r="W49" s="95"/>
      <c r="X49" s="95" t="s">
        <v>876</v>
      </c>
      <c r="Y49" s="95" t="s">
        <v>55</v>
      </c>
    </row>
    <row r="50" spans="1:25" s="110" customFormat="1" ht="409.6" x14ac:dyDescent="0.15">
      <c r="A50" s="111">
        <v>49</v>
      </c>
      <c r="B50" s="111" t="s">
        <v>646</v>
      </c>
      <c r="C50" s="89" t="s">
        <v>661</v>
      </c>
      <c r="D50" s="80">
        <v>2</v>
      </c>
      <c r="E50" s="80">
        <v>5</v>
      </c>
      <c r="F50" s="79">
        <f t="shared" si="0"/>
        <v>0.4</v>
      </c>
      <c r="G50" s="40" t="s">
        <v>865</v>
      </c>
      <c r="H50" s="40">
        <v>2</v>
      </c>
      <c r="I50" s="40">
        <v>2</v>
      </c>
      <c r="J50" s="40" t="s">
        <v>865</v>
      </c>
      <c r="K50" s="40" t="s">
        <v>1043</v>
      </c>
      <c r="L50" s="109" t="s">
        <v>1054</v>
      </c>
      <c r="M50" s="109" t="s">
        <v>1173</v>
      </c>
      <c r="N50" s="109" t="s">
        <v>1180</v>
      </c>
      <c r="O50" s="109" t="s">
        <v>1234</v>
      </c>
      <c r="P50" s="109" t="s">
        <v>1291</v>
      </c>
      <c r="Q50" s="109" t="s">
        <v>1365</v>
      </c>
      <c r="R50" s="109"/>
      <c r="S50" s="109" t="s">
        <v>1437</v>
      </c>
      <c r="T50" s="108"/>
      <c r="U50" s="108"/>
      <c r="V50" s="108"/>
      <c r="W50" s="95"/>
      <c r="X50" s="95" t="s">
        <v>878</v>
      </c>
      <c r="Y50" s="95" t="s">
        <v>924</v>
      </c>
    </row>
    <row r="51" spans="1:25" s="110" customFormat="1" ht="409.6" x14ac:dyDescent="0.2">
      <c r="A51" s="111">
        <v>50</v>
      </c>
      <c r="B51" s="111" t="s">
        <v>646</v>
      </c>
      <c r="C51" s="89" t="s">
        <v>169</v>
      </c>
      <c r="D51" s="80">
        <v>2</v>
      </c>
      <c r="E51" s="80">
        <v>4</v>
      </c>
      <c r="F51" s="79">
        <f t="shared" si="0"/>
        <v>0.5</v>
      </c>
      <c r="G51" s="40" t="s">
        <v>1048</v>
      </c>
      <c r="H51" s="40">
        <v>2</v>
      </c>
      <c r="I51" s="40">
        <v>2</v>
      </c>
      <c r="J51" s="40" t="s">
        <v>1049</v>
      </c>
      <c r="K51" s="40" t="s">
        <v>1042</v>
      </c>
      <c r="L51" s="109" t="s">
        <v>1055</v>
      </c>
      <c r="M51" s="109" t="s">
        <v>1174</v>
      </c>
      <c r="N51" s="109" t="s">
        <v>1181</v>
      </c>
      <c r="O51" s="109" t="s">
        <v>1237</v>
      </c>
      <c r="P51" s="109" t="s">
        <v>1292</v>
      </c>
      <c r="Q51" s="109" t="s">
        <v>1366</v>
      </c>
      <c r="R51" s="109"/>
      <c r="S51" s="109" t="s">
        <v>1431</v>
      </c>
      <c r="T51" s="108"/>
      <c r="U51" s="108"/>
      <c r="V51" s="108"/>
      <c r="W51" s="46"/>
    </row>
    <row r="52" spans="1:25" s="110" customFormat="1" ht="84" x14ac:dyDescent="0.2">
      <c r="A52" s="111">
        <v>51</v>
      </c>
      <c r="B52" s="111" t="s">
        <v>646</v>
      </c>
      <c r="C52" s="89" t="s">
        <v>167</v>
      </c>
      <c r="D52" s="80">
        <v>2</v>
      </c>
      <c r="E52" s="80">
        <v>2</v>
      </c>
      <c r="F52" s="79">
        <f t="shared" si="0"/>
        <v>1</v>
      </c>
      <c r="G52" s="40" t="s">
        <v>912</v>
      </c>
      <c r="H52" s="40">
        <v>0</v>
      </c>
      <c r="I52" s="40"/>
      <c r="J52" s="84" t="s">
        <v>803</v>
      </c>
      <c r="K52" s="84" t="s">
        <v>803</v>
      </c>
      <c r="L52" s="84" t="s">
        <v>1056</v>
      </c>
      <c r="M52" s="84" t="s">
        <v>954</v>
      </c>
      <c r="N52" s="84" t="s">
        <v>1183</v>
      </c>
      <c r="O52" s="84"/>
      <c r="P52" s="84" t="s">
        <v>1183</v>
      </c>
      <c r="Q52" s="84"/>
      <c r="R52" s="84"/>
      <c r="S52" s="84" t="s">
        <v>803</v>
      </c>
      <c r="T52" s="108"/>
      <c r="U52" s="108"/>
      <c r="V52" s="108"/>
      <c r="W52" s="46"/>
    </row>
    <row r="53" spans="1:25" s="110" customFormat="1" ht="231" customHeight="1" x14ac:dyDescent="0.2">
      <c r="A53" s="111">
        <v>52</v>
      </c>
      <c r="B53" s="111" t="s">
        <v>646</v>
      </c>
      <c r="C53" s="89" t="s">
        <v>676</v>
      </c>
      <c r="D53" s="80">
        <v>4</v>
      </c>
      <c r="E53" s="80">
        <v>9</v>
      </c>
      <c r="F53" s="79">
        <f>D53/E53*100%</f>
        <v>0.44444444444444442</v>
      </c>
      <c r="G53" s="40" t="s">
        <v>1050</v>
      </c>
      <c r="H53" s="40">
        <v>4</v>
      </c>
      <c r="I53" s="40">
        <v>4</v>
      </c>
      <c r="J53" s="40" t="s">
        <v>1051</v>
      </c>
      <c r="K53" s="40" t="s">
        <v>1044</v>
      </c>
      <c r="L53" s="109" t="s">
        <v>1057</v>
      </c>
      <c r="M53" s="109" t="s">
        <v>1176</v>
      </c>
      <c r="N53" s="109" t="s">
        <v>1184</v>
      </c>
      <c r="O53" s="109" t="s">
        <v>1235</v>
      </c>
      <c r="P53" s="109" t="s">
        <v>1293</v>
      </c>
      <c r="Q53" s="109" t="s">
        <v>1367</v>
      </c>
      <c r="R53" s="109"/>
      <c r="S53" s="109" t="s">
        <v>1438</v>
      </c>
      <c r="T53" s="108"/>
      <c r="U53" s="108"/>
      <c r="V53" s="108"/>
      <c r="W53" s="46"/>
    </row>
    <row r="54" spans="1:25" s="110" customFormat="1" ht="13.5" customHeight="1" x14ac:dyDescent="0.2">
      <c r="A54" s="111">
        <v>53</v>
      </c>
      <c r="B54" s="111" t="s">
        <v>684</v>
      </c>
      <c r="C54" s="90" t="s">
        <v>190</v>
      </c>
      <c r="D54" s="82"/>
      <c r="E54" s="82"/>
      <c r="F54" s="119" t="e">
        <f t="shared" si="0"/>
        <v>#DIV/0!</v>
      </c>
      <c r="G54" s="84" t="s">
        <v>803</v>
      </c>
      <c r="H54" s="84">
        <v>0</v>
      </c>
      <c r="I54" s="84"/>
      <c r="J54" s="84"/>
      <c r="K54" s="84" t="s">
        <v>803</v>
      </c>
      <c r="L54" s="84" t="s">
        <v>803</v>
      </c>
      <c r="M54" s="84" t="s">
        <v>803</v>
      </c>
      <c r="N54" s="84" t="s">
        <v>803</v>
      </c>
      <c r="O54" s="84" t="s">
        <v>803</v>
      </c>
      <c r="P54" s="84" t="s">
        <v>803</v>
      </c>
      <c r="Q54" s="84"/>
      <c r="R54" s="84"/>
      <c r="S54" s="84"/>
      <c r="T54" s="108"/>
      <c r="U54" s="108"/>
      <c r="V54" s="108"/>
      <c r="W54" s="46"/>
    </row>
    <row r="55" spans="1:25" s="110" customFormat="1" ht="13.5" customHeight="1" x14ac:dyDescent="0.2">
      <c r="A55" s="111">
        <v>54</v>
      </c>
      <c r="B55" s="111" t="s">
        <v>684</v>
      </c>
      <c r="C55" s="90" t="s">
        <v>794</v>
      </c>
      <c r="D55" s="82"/>
      <c r="E55" s="82"/>
      <c r="F55" s="119" t="e">
        <f t="shared" si="0"/>
        <v>#DIV/0!</v>
      </c>
      <c r="G55" s="84" t="s">
        <v>803</v>
      </c>
      <c r="H55" s="84">
        <v>0</v>
      </c>
      <c r="I55" s="84"/>
      <c r="J55" s="84"/>
      <c r="K55" s="84" t="s">
        <v>803</v>
      </c>
      <c r="L55" s="84" t="s">
        <v>803</v>
      </c>
      <c r="M55" s="84" t="s">
        <v>803</v>
      </c>
      <c r="N55" s="84" t="s">
        <v>803</v>
      </c>
      <c r="O55" s="84" t="s">
        <v>803</v>
      </c>
      <c r="P55" s="84" t="s">
        <v>803</v>
      </c>
      <c r="Q55" s="84"/>
      <c r="R55" s="84"/>
      <c r="S55" s="84"/>
      <c r="T55" s="108"/>
      <c r="U55" s="108"/>
      <c r="V55" s="108"/>
      <c r="W55" s="46"/>
    </row>
    <row r="56" spans="1:25" s="110" customFormat="1" ht="332" x14ac:dyDescent="0.2">
      <c r="A56" s="111">
        <v>55</v>
      </c>
      <c r="B56" s="111" t="s">
        <v>684</v>
      </c>
      <c r="C56" s="90" t="s">
        <v>183</v>
      </c>
      <c r="D56" s="117">
        <v>1</v>
      </c>
      <c r="E56" s="117">
        <v>11</v>
      </c>
      <c r="F56" s="118">
        <f t="shared" si="0"/>
        <v>9.0909090909090912E-2</v>
      </c>
      <c r="G56" s="108" t="s">
        <v>803</v>
      </c>
      <c r="H56" s="108">
        <v>1</v>
      </c>
      <c r="I56" s="108"/>
      <c r="J56" s="75" t="s">
        <v>1015</v>
      </c>
      <c r="K56" s="108" t="s">
        <v>1014</v>
      </c>
      <c r="L56" s="109" t="s">
        <v>1029</v>
      </c>
      <c r="M56" s="109" t="s">
        <v>1155</v>
      </c>
      <c r="N56" s="109" t="s">
        <v>1029</v>
      </c>
      <c r="O56" s="109" t="s">
        <v>1213</v>
      </c>
      <c r="P56" s="109" t="s">
        <v>1261</v>
      </c>
      <c r="Q56" s="109" t="s">
        <v>1378</v>
      </c>
      <c r="R56" s="109"/>
      <c r="S56" s="109" t="s">
        <v>1388</v>
      </c>
      <c r="T56" s="108"/>
      <c r="U56" s="108"/>
      <c r="V56" s="108"/>
      <c r="W56" s="46"/>
    </row>
    <row r="57" spans="1:25" s="110" customFormat="1" ht="157.5" customHeight="1" x14ac:dyDescent="0.2">
      <c r="A57" s="111">
        <v>56</v>
      </c>
      <c r="B57" s="111" t="s">
        <v>684</v>
      </c>
      <c r="C57" s="90" t="s">
        <v>178</v>
      </c>
      <c r="D57" s="117">
        <v>4</v>
      </c>
      <c r="E57" s="117">
        <v>25</v>
      </c>
      <c r="F57" s="118">
        <f t="shared" si="0"/>
        <v>0.16</v>
      </c>
      <c r="G57" s="108" t="s">
        <v>803</v>
      </c>
      <c r="H57" s="108">
        <v>4</v>
      </c>
      <c r="I57" s="108"/>
      <c r="J57" s="108" t="s">
        <v>1163</v>
      </c>
      <c r="K57" s="108" t="s">
        <v>1016</v>
      </c>
      <c r="L57" s="109" t="s">
        <v>1031</v>
      </c>
      <c r="M57" s="109" t="s">
        <v>1156</v>
      </c>
      <c r="N57" s="109" t="s">
        <v>1164</v>
      </c>
      <c r="O57" s="109" t="s">
        <v>1214</v>
      </c>
      <c r="P57" s="109" t="s">
        <v>1262</v>
      </c>
      <c r="Q57" s="109" t="s">
        <v>1379</v>
      </c>
      <c r="R57" s="109"/>
      <c r="S57" s="109" t="s">
        <v>1390</v>
      </c>
      <c r="T57" s="108"/>
      <c r="U57" s="108"/>
      <c r="V57" s="108"/>
      <c r="W57" s="46"/>
    </row>
    <row r="58" spans="1:25" s="110" customFormat="1" ht="409.6" x14ac:dyDescent="0.2">
      <c r="A58" s="111">
        <v>57</v>
      </c>
      <c r="B58" s="111" t="s">
        <v>684</v>
      </c>
      <c r="C58" s="90" t="s">
        <v>180</v>
      </c>
      <c r="D58" s="117">
        <v>1</v>
      </c>
      <c r="E58" s="117">
        <v>13</v>
      </c>
      <c r="F58" s="118">
        <f t="shared" si="0"/>
        <v>7.6923076923076927E-2</v>
      </c>
      <c r="G58" s="108" t="s">
        <v>803</v>
      </c>
      <c r="H58" s="108">
        <v>1</v>
      </c>
      <c r="I58" s="108"/>
      <c r="J58" s="108" t="s">
        <v>1021</v>
      </c>
      <c r="K58" s="108" t="s">
        <v>1020</v>
      </c>
      <c r="L58" s="109" t="s">
        <v>1030</v>
      </c>
      <c r="M58" s="109" t="s">
        <v>1158</v>
      </c>
      <c r="N58" s="109" t="s">
        <v>1165</v>
      </c>
      <c r="O58" s="109" t="s">
        <v>1216</v>
      </c>
      <c r="P58" s="109" t="s">
        <v>1263</v>
      </c>
      <c r="Q58" s="109" t="s">
        <v>1381</v>
      </c>
      <c r="R58" s="109"/>
      <c r="S58" s="109" t="s">
        <v>1391</v>
      </c>
      <c r="T58" s="108"/>
      <c r="U58" s="108"/>
      <c r="V58" s="108"/>
      <c r="W58" s="46"/>
    </row>
    <row r="59" spans="1:25" s="110" customFormat="1" ht="238" x14ac:dyDescent="0.2">
      <c r="A59" s="111">
        <v>58</v>
      </c>
      <c r="B59" s="111" t="s">
        <v>684</v>
      </c>
      <c r="C59" s="90" t="s">
        <v>177</v>
      </c>
      <c r="D59" s="117">
        <v>1</v>
      </c>
      <c r="E59" s="117">
        <v>6</v>
      </c>
      <c r="F59" s="118">
        <f t="shared" si="0"/>
        <v>0.16666666666666666</v>
      </c>
      <c r="G59" s="108" t="s">
        <v>803</v>
      </c>
      <c r="H59" s="108">
        <v>1</v>
      </c>
      <c r="I59" s="108"/>
      <c r="J59" s="108" t="s">
        <v>1023</v>
      </c>
      <c r="K59" s="108" t="s">
        <v>1022</v>
      </c>
      <c r="L59" s="109" t="s">
        <v>1032</v>
      </c>
      <c r="M59" s="109" t="s">
        <v>1159</v>
      </c>
      <c r="N59" s="109" t="s">
        <v>1166</v>
      </c>
      <c r="O59" s="109" t="s">
        <v>1217</v>
      </c>
      <c r="P59" s="109" t="s">
        <v>1264</v>
      </c>
      <c r="Q59" s="109" t="s">
        <v>1382</v>
      </c>
      <c r="R59" s="109"/>
      <c r="S59" s="109" t="s">
        <v>1387</v>
      </c>
      <c r="T59" s="108"/>
      <c r="U59" s="108"/>
      <c r="V59" s="108"/>
      <c r="W59" s="46"/>
    </row>
    <row r="60" spans="1:25" s="110" customFormat="1" ht="409.6" x14ac:dyDescent="0.2">
      <c r="A60" s="111">
        <v>59</v>
      </c>
      <c r="B60" s="111" t="s">
        <v>684</v>
      </c>
      <c r="C60" s="90" t="s">
        <v>175</v>
      </c>
      <c r="D60" s="117">
        <v>2</v>
      </c>
      <c r="E60" s="117">
        <v>6</v>
      </c>
      <c r="F60" s="118">
        <f t="shared" si="0"/>
        <v>0.33333333333333331</v>
      </c>
      <c r="G60" s="108" t="s">
        <v>803</v>
      </c>
      <c r="H60" s="108">
        <v>2</v>
      </c>
      <c r="I60" s="108"/>
      <c r="J60" s="108" t="s">
        <v>1167</v>
      </c>
      <c r="K60" s="108" t="s">
        <v>1024</v>
      </c>
      <c r="L60" s="109" t="s">
        <v>1032</v>
      </c>
      <c r="M60" s="109" t="s">
        <v>1160</v>
      </c>
      <c r="N60" s="109" t="s">
        <v>1168</v>
      </c>
      <c r="O60" s="109" t="s">
        <v>1218</v>
      </c>
      <c r="P60" s="109" t="s">
        <v>1265</v>
      </c>
      <c r="Q60" s="109" t="s">
        <v>1383</v>
      </c>
      <c r="R60" s="109"/>
      <c r="S60" s="109" t="s">
        <v>1389</v>
      </c>
      <c r="T60" s="108"/>
      <c r="U60" s="108"/>
      <c r="V60" s="108"/>
      <c r="W60" s="46"/>
    </row>
    <row r="61" spans="1:25" s="110" customFormat="1" ht="409.6" x14ac:dyDescent="0.2">
      <c r="A61" s="111">
        <v>60</v>
      </c>
      <c r="B61" s="111" t="s">
        <v>684</v>
      </c>
      <c r="C61" s="90" t="s">
        <v>176</v>
      </c>
      <c r="D61" s="117">
        <v>1</v>
      </c>
      <c r="E61" s="117">
        <v>7</v>
      </c>
      <c r="F61" s="118">
        <f t="shared" si="0"/>
        <v>0.14285714285714285</v>
      </c>
      <c r="G61" s="108" t="s">
        <v>803</v>
      </c>
      <c r="H61" s="108">
        <v>1</v>
      </c>
      <c r="I61" s="108"/>
      <c r="J61" s="108" t="s">
        <v>1026</v>
      </c>
      <c r="K61" s="108" t="s">
        <v>1025</v>
      </c>
      <c r="L61" s="109" t="s">
        <v>1033</v>
      </c>
      <c r="M61" s="109" t="s">
        <v>1161</v>
      </c>
      <c r="N61" s="109" t="s">
        <v>1169</v>
      </c>
      <c r="O61" s="109" t="s">
        <v>1219</v>
      </c>
      <c r="P61" s="109" t="s">
        <v>1266</v>
      </c>
      <c r="Q61" s="109" t="s">
        <v>1384</v>
      </c>
      <c r="R61" s="109"/>
      <c r="S61" s="109" t="s">
        <v>1387</v>
      </c>
      <c r="T61" s="108"/>
      <c r="U61" s="108"/>
      <c r="V61" s="108"/>
      <c r="W61" s="46"/>
    </row>
    <row r="62" spans="1:25" s="110" customFormat="1" ht="409.6" x14ac:dyDescent="0.2">
      <c r="A62" s="111">
        <v>61</v>
      </c>
      <c r="B62" s="111" t="s">
        <v>684</v>
      </c>
      <c r="C62" s="90" t="s">
        <v>174</v>
      </c>
      <c r="D62" s="117">
        <v>1</v>
      </c>
      <c r="E62" s="117">
        <v>9</v>
      </c>
      <c r="F62" s="118">
        <f t="shared" si="0"/>
        <v>0.1111111111111111</v>
      </c>
      <c r="G62" s="108" t="s">
        <v>803</v>
      </c>
      <c r="H62" s="108">
        <v>1</v>
      </c>
      <c r="I62" s="108"/>
      <c r="J62" s="108" t="s">
        <v>1028</v>
      </c>
      <c r="K62" s="108" t="s">
        <v>1027</v>
      </c>
      <c r="L62" s="109" t="s">
        <v>1034</v>
      </c>
      <c r="M62" s="109" t="s">
        <v>1162</v>
      </c>
      <c r="N62" s="109" t="s">
        <v>1170</v>
      </c>
      <c r="O62" s="109" t="s">
        <v>1220</v>
      </c>
      <c r="P62" s="109" t="s">
        <v>1267</v>
      </c>
      <c r="Q62" s="109" t="s">
        <v>1385</v>
      </c>
      <c r="R62" s="109"/>
      <c r="S62" s="109" t="s">
        <v>1392</v>
      </c>
      <c r="T62" s="108"/>
      <c r="U62" s="108"/>
      <c r="V62" s="108"/>
      <c r="W62" s="46"/>
    </row>
    <row r="63" spans="1:25" s="110" customFormat="1" ht="409.6" x14ac:dyDescent="0.2">
      <c r="A63" s="111">
        <v>62</v>
      </c>
      <c r="B63" s="111" t="s">
        <v>684</v>
      </c>
      <c r="C63" s="90" t="s">
        <v>762</v>
      </c>
      <c r="D63" s="117">
        <v>2</v>
      </c>
      <c r="E63" s="117">
        <v>10</v>
      </c>
      <c r="F63" s="118">
        <f t="shared" si="0"/>
        <v>0.2</v>
      </c>
      <c r="G63" s="108" t="s">
        <v>1018</v>
      </c>
      <c r="H63" s="108">
        <v>2</v>
      </c>
      <c r="I63" s="108"/>
      <c r="J63" s="108" t="s">
        <v>1019</v>
      </c>
      <c r="K63" s="108" t="s">
        <v>1017</v>
      </c>
      <c r="L63" s="109" t="s">
        <v>1035</v>
      </c>
      <c r="M63" s="109" t="s">
        <v>1157</v>
      </c>
      <c r="N63" s="109" t="s">
        <v>1171</v>
      </c>
      <c r="O63" s="109" t="s">
        <v>1215</v>
      </c>
      <c r="P63" s="109" t="s">
        <v>1268</v>
      </c>
      <c r="Q63" s="109" t="s">
        <v>1380</v>
      </c>
      <c r="R63" s="109"/>
      <c r="S63" s="109" t="s">
        <v>1386</v>
      </c>
      <c r="T63" s="108"/>
      <c r="U63" s="108"/>
      <c r="V63" s="108"/>
      <c r="W63" s="46"/>
    </row>
    <row r="64" spans="1:25" s="110" customFormat="1" ht="13.5" customHeight="1" x14ac:dyDescent="0.2">
      <c r="A64" s="112"/>
      <c r="B64" s="112" t="s">
        <v>1068</v>
      </c>
      <c r="C64" s="91" t="s">
        <v>192</v>
      </c>
      <c r="D64" s="129">
        <f>SUM(D2:D63)</f>
        <v>76</v>
      </c>
      <c r="E64" s="129">
        <f>SUM(E2:E63)</f>
        <v>408</v>
      </c>
      <c r="F64" s="130">
        <f>D64/E64*100%</f>
        <v>0.18627450980392157</v>
      </c>
      <c r="G64" s="131"/>
      <c r="H64" s="131">
        <f>SUM(H2:H63)</f>
        <v>69</v>
      </c>
      <c r="I64" s="131"/>
      <c r="J64" s="132">
        <f>H64/E64*100</f>
        <v>16.911764705882355</v>
      </c>
      <c r="K64" s="40"/>
      <c r="L64" s="109"/>
      <c r="M64" s="109"/>
      <c r="N64" s="109"/>
      <c r="O64" s="109"/>
      <c r="P64" s="109"/>
      <c r="Q64" s="109"/>
      <c r="R64" s="109"/>
      <c r="S64" s="109"/>
      <c r="T64" s="108"/>
      <c r="U64" s="108"/>
      <c r="V64" s="108"/>
      <c r="W64" s="46"/>
    </row>
    <row r="65" spans="1:23" s="110" customFormat="1" ht="13.5" customHeight="1" x14ac:dyDescent="0.2">
      <c r="A65" s="112"/>
      <c r="B65" s="112" t="s">
        <v>1069</v>
      </c>
      <c r="C65" s="104" t="s">
        <v>1069</v>
      </c>
      <c r="D65" s="125">
        <v>88</v>
      </c>
      <c r="E65" s="125">
        <v>330</v>
      </c>
      <c r="F65" s="126">
        <f>D65/E65*100%</f>
        <v>0.26666666666666666</v>
      </c>
      <c r="G65" s="127"/>
      <c r="H65" s="127">
        <v>70</v>
      </c>
      <c r="I65" s="127"/>
      <c r="J65" s="128">
        <f>H65/E65*100</f>
        <v>21.212121212121211</v>
      </c>
      <c r="K65" s="40"/>
      <c r="L65" s="109"/>
      <c r="M65" s="109"/>
      <c r="N65" s="109"/>
      <c r="O65" s="109"/>
      <c r="P65" s="109"/>
      <c r="Q65" s="109"/>
      <c r="R65" s="109"/>
      <c r="S65" s="109"/>
      <c r="T65" s="108"/>
      <c r="U65" s="108"/>
      <c r="V65" s="108"/>
      <c r="W65" s="46"/>
    </row>
    <row r="66" spans="1:23" s="110" customFormat="1" ht="13.5" customHeight="1" x14ac:dyDescent="0.15">
      <c r="A66" s="112"/>
      <c r="B66" s="77" t="s">
        <v>530</v>
      </c>
      <c r="C66" s="112" t="s">
        <v>530</v>
      </c>
      <c r="D66" s="222">
        <f>D33+D34+D35+D36+D37+D38+D39+D40+D41+D42+D43+D44+D45+D46</f>
        <v>29</v>
      </c>
      <c r="E66" s="222">
        <f>E33+E34+E35+E36+E37+E38+E39+E40+E41+E42+E43+E44+E45+E46</f>
        <v>77</v>
      </c>
      <c r="F66" s="79">
        <f>D66/E66*100%</f>
        <v>0.37662337662337664</v>
      </c>
      <c r="G66" s="40"/>
      <c r="H66" s="80">
        <f>H33+H34+H35+H36+H37+H38+H39+H40+H41+H42+H43+H44+H45+H46</f>
        <v>22</v>
      </c>
      <c r="I66" s="80"/>
      <c r="J66" s="79">
        <f>H66/E66*100%</f>
        <v>0.2857142857142857</v>
      </c>
      <c r="K66" s="40"/>
      <c r="L66" s="109"/>
      <c r="M66" s="109" t="s">
        <v>1153</v>
      </c>
      <c r="N66" s="109"/>
      <c r="O66" s="109" t="s">
        <v>1221</v>
      </c>
      <c r="P66" s="109" t="s">
        <v>1288</v>
      </c>
      <c r="Q66" s="109"/>
      <c r="R66" s="109"/>
      <c r="S66" s="109"/>
      <c r="T66" s="108"/>
      <c r="U66" s="108"/>
      <c r="V66" s="108"/>
      <c r="W66" s="122"/>
    </row>
    <row r="67" spans="1:23" ht="13.5" customHeight="1" x14ac:dyDescent="0.15">
      <c r="A67" s="139"/>
      <c r="B67" s="139" t="s">
        <v>201</v>
      </c>
      <c r="C67" s="139" t="s">
        <v>201</v>
      </c>
      <c r="D67" s="140">
        <f>D10+D11+D12+D13+D14+D15+D16+D17+D18+D19+D20</f>
        <v>10</v>
      </c>
      <c r="E67" s="140">
        <f>E10+E11+E12+E13+E14+E15+E16+E17+E18+E19+E20</f>
        <v>57</v>
      </c>
      <c r="F67" s="148">
        <f>D67/E67*100%</f>
        <v>0.17543859649122806</v>
      </c>
      <c r="G67" s="141"/>
      <c r="H67" s="140">
        <f>H10+H11+H12+H13+H14+H15+H16+H17+H18+H19+H20</f>
        <v>8</v>
      </c>
      <c r="I67" s="140">
        <f>I10+I11+I12+I13+I14+I15+I16+I17+I18+I19+I20</f>
        <v>8</v>
      </c>
      <c r="J67" s="148">
        <f>H67/E67*100%</f>
        <v>0.14035087719298245</v>
      </c>
      <c r="K67" s="40"/>
      <c r="L67" s="109"/>
      <c r="M67" s="109"/>
      <c r="N67" s="145"/>
      <c r="O67" s="145" t="s">
        <v>1255</v>
      </c>
      <c r="P67" s="145"/>
      <c r="Q67" s="145"/>
      <c r="R67" s="145"/>
      <c r="S67" s="145"/>
      <c r="T67" s="138"/>
      <c r="U67" s="138"/>
      <c r="V67" s="138"/>
      <c r="W67" s="168"/>
    </row>
    <row r="68" spans="1:23" s="110" customFormat="1" ht="13.5" customHeight="1" x14ac:dyDescent="0.2">
      <c r="A68" s="112"/>
      <c r="B68" s="112" t="s">
        <v>406</v>
      </c>
      <c r="C68" s="112" t="s">
        <v>406</v>
      </c>
      <c r="D68" s="121">
        <f>D21+D22+D23+D24+D25+D26+D27+D28+D29+D30+D31+D32</f>
        <v>4</v>
      </c>
      <c r="E68" s="121">
        <f>E21+E22+E23+E24+E25+E26+E27+E28+E29+E30+E31+E32</f>
        <v>90</v>
      </c>
      <c r="F68" s="121">
        <f>D68*100/E68</f>
        <v>4.4444444444444446</v>
      </c>
      <c r="G68" s="40"/>
      <c r="H68" s="121">
        <f>H21+H22+H23+H24+H25+H26+H27+H28+H29+H30+H31+H32</f>
        <v>8</v>
      </c>
      <c r="I68" s="121">
        <f>I21+I22+I23+I24+I25+I26+I27+I28+I29+I30+I31+I32</f>
        <v>0</v>
      </c>
      <c r="J68" s="121">
        <f>H68*100/E68</f>
        <v>8.8888888888888893</v>
      </c>
      <c r="K68" s="40"/>
      <c r="L68" s="109"/>
      <c r="M68" s="109"/>
      <c r="N68" s="109"/>
      <c r="O68" s="109" t="s">
        <v>1256</v>
      </c>
      <c r="P68" s="109"/>
      <c r="Q68" s="109"/>
      <c r="R68" s="109"/>
      <c r="S68" s="109"/>
      <c r="T68" s="108"/>
      <c r="U68" s="108"/>
      <c r="V68" s="108"/>
      <c r="W68" s="46"/>
    </row>
    <row r="69" spans="1:23" ht="13.5" customHeight="1" x14ac:dyDescent="0.15">
      <c r="A69" s="139"/>
      <c r="B69" s="173" t="s">
        <v>312</v>
      </c>
      <c r="C69" s="139" t="s">
        <v>312</v>
      </c>
      <c r="D69" s="140">
        <f>D2+D3+D4+D5+D6+D7+D8+D9</f>
        <v>6</v>
      </c>
      <c r="E69" s="140">
        <f>E2+E3+E4+E5+E6+E7+E8+E9</f>
        <v>65</v>
      </c>
      <c r="F69" s="148">
        <f>D69/E69*100%</f>
        <v>9.2307692307692313E-2</v>
      </c>
      <c r="G69" s="141"/>
      <c r="H69" s="141">
        <f>H2+H3+H4+H5+H6+H7+H8+H9</f>
        <v>7</v>
      </c>
      <c r="I69" s="141">
        <f>I2+I3+I4+I5+I6+I7+I8+I9</f>
        <v>2</v>
      </c>
      <c r="J69" s="148">
        <f>H69/E69*100%</f>
        <v>0.1076923076923077</v>
      </c>
      <c r="K69" s="40"/>
      <c r="L69" s="109"/>
      <c r="M69" s="109" t="s">
        <v>1097</v>
      </c>
      <c r="N69" s="145"/>
      <c r="O69" s="145" t="s">
        <v>1239</v>
      </c>
      <c r="P69" s="145"/>
      <c r="Q69" s="145"/>
      <c r="R69" s="145"/>
      <c r="S69" s="145"/>
      <c r="T69" s="138"/>
      <c r="U69" s="138"/>
      <c r="V69" s="138"/>
      <c r="W69" s="168"/>
    </row>
    <row r="70" spans="1:23" s="110" customFormat="1" ht="27.75" customHeight="1" x14ac:dyDescent="0.2">
      <c r="A70" s="112"/>
      <c r="B70" s="112" t="s">
        <v>684</v>
      </c>
      <c r="C70" s="112" t="s">
        <v>684</v>
      </c>
      <c r="D70" s="121">
        <f>D54+D55+D56+D57+D58+D59+D60+D61+D62+D63</f>
        <v>13</v>
      </c>
      <c r="E70" s="121">
        <f>E54+E55+E56+E57+E58+E59+E60+E61+E62+E63</f>
        <v>87</v>
      </c>
      <c r="F70" s="118">
        <f>D70/E70*100%</f>
        <v>0.14942528735632185</v>
      </c>
      <c r="G70" s="40"/>
      <c r="H70" s="121">
        <f>H54+H55+H56+H57+H58+H59+H60+H61+H62+H63</f>
        <v>13</v>
      </c>
      <c r="I70" s="121"/>
      <c r="J70" s="118">
        <f>H70/E70*100%</f>
        <v>0.14942528735632185</v>
      </c>
      <c r="K70" s="40"/>
      <c r="L70" s="109"/>
      <c r="M70" s="109" t="s">
        <v>1154</v>
      </c>
      <c r="N70" s="109"/>
      <c r="O70" s="109" t="s">
        <v>1212</v>
      </c>
      <c r="P70" s="109"/>
      <c r="Q70" s="109"/>
      <c r="R70" s="109"/>
      <c r="S70" s="109"/>
      <c r="T70" s="108"/>
      <c r="U70" s="108"/>
      <c r="V70" s="108"/>
      <c r="W70" s="46"/>
    </row>
    <row r="71" spans="1:23" s="110" customFormat="1" ht="39.75" customHeight="1" x14ac:dyDescent="0.2">
      <c r="A71" s="112"/>
      <c r="B71" s="112" t="s">
        <v>646</v>
      </c>
      <c r="C71" s="112" t="s">
        <v>646</v>
      </c>
      <c r="D71" s="121">
        <f>D47+D48+D49+D50+D51+D52+D53</f>
        <v>14</v>
      </c>
      <c r="E71" s="121">
        <f>E47+E48+E49+E50+E51+E52+E53</f>
        <v>32</v>
      </c>
      <c r="F71" s="79">
        <f>D71/E71*100%</f>
        <v>0.4375</v>
      </c>
      <c r="G71" s="40"/>
      <c r="H71" s="121">
        <f>H47+H48+H49+H50+H51+H52+H53</f>
        <v>11</v>
      </c>
      <c r="I71" s="121"/>
      <c r="J71" s="79">
        <f>H71/E71*100%</f>
        <v>0.34375</v>
      </c>
      <c r="K71" s="40"/>
      <c r="L71" s="109"/>
      <c r="M71" s="109" t="s">
        <v>1172</v>
      </c>
      <c r="N71" s="109"/>
      <c r="O71" s="109"/>
      <c r="P71" s="109"/>
      <c r="Q71" s="109"/>
      <c r="R71" s="109"/>
      <c r="S71" s="109"/>
      <c r="T71" s="108"/>
      <c r="U71" s="108"/>
      <c r="V71" s="108"/>
      <c r="W71" s="46"/>
    </row>
    <row r="72" spans="1:23" s="110" customFormat="1" ht="13.5" customHeight="1" x14ac:dyDescent="0.2">
      <c r="A72" s="112"/>
      <c r="B72" s="112"/>
      <c r="C72" s="88"/>
      <c r="D72" s="40"/>
      <c r="E72" s="40"/>
      <c r="F72" s="40"/>
      <c r="G72" s="40"/>
      <c r="H72" s="40"/>
      <c r="I72" s="40"/>
      <c r="J72" s="40"/>
      <c r="K72" s="40"/>
      <c r="L72" s="109"/>
      <c r="M72" s="109"/>
      <c r="N72" s="109"/>
      <c r="O72" s="109"/>
      <c r="P72" s="109"/>
      <c r="Q72" s="109"/>
      <c r="R72" s="109"/>
      <c r="S72" s="109"/>
      <c r="T72" s="108"/>
      <c r="U72" s="108"/>
      <c r="V72" s="108"/>
      <c r="W72" s="46"/>
    </row>
    <row r="73" spans="1:23" s="110" customFormat="1" ht="13.5" customHeight="1" x14ac:dyDescent="0.2">
      <c r="A73" s="112"/>
      <c r="B73" s="112"/>
      <c r="C73" s="88"/>
      <c r="D73" s="40"/>
      <c r="E73" s="40"/>
      <c r="F73" s="40"/>
      <c r="G73" s="40"/>
      <c r="H73" s="40"/>
      <c r="I73" s="40"/>
      <c r="J73" s="40"/>
      <c r="K73" s="40"/>
      <c r="L73" s="109"/>
      <c r="M73" s="109"/>
      <c r="N73" s="109"/>
      <c r="O73" s="109"/>
      <c r="P73" s="109"/>
      <c r="Q73" s="109"/>
      <c r="R73" s="109"/>
      <c r="S73" s="109"/>
      <c r="T73" s="108"/>
      <c r="U73" s="108"/>
      <c r="V73" s="108"/>
      <c r="W73" s="46"/>
    </row>
    <row r="74" spans="1:23" s="110" customFormat="1" ht="13.5" customHeight="1" x14ac:dyDescent="0.2">
      <c r="A74" s="112"/>
      <c r="B74" s="112"/>
      <c r="C74" s="88"/>
      <c r="D74" s="40"/>
      <c r="E74" s="40"/>
      <c r="F74" s="40"/>
      <c r="G74" s="40"/>
      <c r="H74" s="40"/>
      <c r="I74" s="40"/>
      <c r="J74" s="40"/>
      <c r="K74" s="40"/>
      <c r="L74" s="109"/>
      <c r="M74" s="109"/>
      <c r="N74" s="109"/>
      <c r="O74" s="109"/>
      <c r="P74" s="109"/>
      <c r="Q74" s="109"/>
      <c r="R74" s="109"/>
      <c r="S74" s="109"/>
      <c r="T74" s="108"/>
      <c r="U74" s="108"/>
      <c r="V74" s="108"/>
      <c r="W74" s="46"/>
    </row>
    <row r="75" spans="1:23" s="110" customFormat="1" ht="13.5" customHeight="1" x14ac:dyDescent="0.2">
      <c r="A75" s="112"/>
      <c r="B75" s="112"/>
      <c r="C75" s="88"/>
      <c r="D75" s="40"/>
      <c r="E75" s="40"/>
      <c r="F75" s="40"/>
      <c r="G75" s="40"/>
      <c r="H75" s="40"/>
      <c r="I75" s="40"/>
      <c r="J75" s="40"/>
      <c r="K75" s="40"/>
      <c r="L75" s="109"/>
      <c r="M75" s="109"/>
      <c r="N75" s="109"/>
      <c r="O75" s="109"/>
      <c r="P75" s="109"/>
      <c r="Q75" s="109"/>
      <c r="R75" s="109"/>
      <c r="S75" s="109"/>
      <c r="T75" s="108"/>
      <c r="U75" s="108"/>
      <c r="V75" s="108"/>
      <c r="W75" s="46"/>
    </row>
    <row r="76" spans="1:23" s="110" customFormat="1" ht="13.5" customHeight="1" x14ac:dyDescent="0.2">
      <c r="A76" s="112"/>
      <c r="B76" s="112"/>
      <c r="C76" s="88"/>
      <c r="D76" s="40"/>
      <c r="E76" s="40"/>
      <c r="F76" s="40"/>
      <c r="G76" s="40"/>
      <c r="H76" s="40"/>
      <c r="I76" s="40"/>
      <c r="J76" s="40"/>
      <c r="K76" s="40"/>
      <c r="L76" s="109"/>
      <c r="M76" s="109"/>
      <c r="N76" s="109"/>
      <c r="O76" s="109"/>
      <c r="P76" s="109"/>
      <c r="Q76" s="109"/>
      <c r="R76" s="109"/>
      <c r="S76" s="109"/>
      <c r="T76" s="108"/>
      <c r="U76" s="108"/>
      <c r="V76" s="108"/>
      <c r="W76" s="46"/>
    </row>
    <row r="77" spans="1:23" s="110" customFormat="1" ht="13.5" customHeight="1" x14ac:dyDescent="0.2">
      <c r="A77" s="112"/>
      <c r="B77" s="112"/>
      <c r="C77" s="88"/>
      <c r="D77" s="40"/>
      <c r="E77" s="40"/>
      <c r="F77" s="40"/>
      <c r="G77" s="40"/>
      <c r="H77" s="40"/>
      <c r="I77" s="40"/>
      <c r="J77" s="40"/>
      <c r="K77" s="40"/>
      <c r="L77" s="109"/>
      <c r="M77" s="109"/>
      <c r="N77" s="109"/>
      <c r="O77" s="109"/>
      <c r="P77" s="109"/>
      <c r="Q77" s="109"/>
      <c r="R77" s="109"/>
      <c r="S77" s="109"/>
      <c r="T77" s="108"/>
      <c r="U77" s="108"/>
      <c r="V77" s="108"/>
      <c r="W77" s="46"/>
    </row>
    <row r="78" spans="1:23" s="110" customFormat="1" ht="13.5" customHeight="1" x14ac:dyDescent="0.2">
      <c r="A78" s="112"/>
      <c r="B78" s="112"/>
      <c r="C78" s="88"/>
      <c r="D78" s="40"/>
      <c r="E78" s="40"/>
      <c r="F78" s="40"/>
      <c r="G78" s="40"/>
      <c r="H78" s="40"/>
      <c r="I78" s="40"/>
      <c r="J78" s="40"/>
      <c r="K78" s="40"/>
      <c r="L78" s="109"/>
      <c r="M78" s="109"/>
      <c r="N78" s="109"/>
      <c r="O78" s="109"/>
      <c r="P78" s="109"/>
      <c r="Q78" s="109"/>
      <c r="R78" s="109"/>
      <c r="S78" s="109"/>
      <c r="T78" s="108"/>
      <c r="U78" s="108"/>
      <c r="V78" s="108"/>
      <c r="W78" s="46"/>
    </row>
    <row r="79" spans="1:23" s="110" customFormat="1" ht="13.5" customHeight="1" x14ac:dyDescent="0.2">
      <c r="A79" s="112"/>
      <c r="B79" s="112"/>
      <c r="C79" s="88"/>
      <c r="D79" s="40"/>
      <c r="E79" s="40"/>
      <c r="F79" s="40"/>
      <c r="G79" s="40"/>
      <c r="H79" s="40"/>
      <c r="I79" s="40"/>
      <c r="J79" s="40"/>
      <c r="K79" s="40"/>
      <c r="L79" s="109"/>
      <c r="M79" s="109"/>
      <c r="N79" s="109"/>
      <c r="O79" s="109"/>
      <c r="P79" s="109"/>
      <c r="Q79" s="109"/>
      <c r="R79" s="109"/>
      <c r="S79" s="109"/>
      <c r="T79" s="108"/>
      <c r="U79" s="108"/>
      <c r="V79" s="108"/>
      <c r="W79" s="46"/>
    </row>
    <row r="80" spans="1:23" s="110" customFormat="1" ht="13.5" customHeight="1" x14ac:dyDescent="0.2">
      <c r="A80" s="112"/>
      <c r="B80" s="112"/>
      <c r="C80" s="88"/>
      <c r="D80" s="40"/>
      <c r="E80" s="40"/>
      <c r="F80" s="40"/>
      <c r="G80" s="40"/>
      <c r="H80" s="40"/>
      <c r="I80" s="40"/>
      <c r="J80" s="40"/>
      <c r="K80" s="40"/>
      <c r="L80" s="109"/>
      <c r="M80" s="109"/>
      <c r="N80" s="109"/>
      <c r="O80" s="109"/>
      <c r="P80" s="109"/>
      <c r="Q80" s="109"/>
      <c r="R80" s="109"/>
      <c r="S80" s="109"/>
      <c r="T80" s="108"/>
      <c r="U80" s="108"/>
      <c r="V80" s="108"/>
      <c r="W80" s="46"/>
    </row>
    <row r="81" spans="1:23" s="110" customFormat="1" ht="13.5" customHeight="1" x14ac:dyDescent="0.2">
      <c r="A81" s="112"/>
      <c r="B81" s="112"/>
      <c r="C81" s="88"/>
      <c r="D81" s="40"/>
      <c r="E81" s="40"/>
      <c r="F81" s="40"/>
      <c r="G81" s="40"/>
      <c r="H81" s="40"/>
      <c r="I81" s="40"/>
      <c r="J81" s="40"/>
      <c r="K81" s="40"/>
      <c r="L81" s="109"/>
      <c r="M81" s="109"/>
      <c r="N81" s="109"/>
      <c r="O81" s="109"/>
      <c r="P81" s="109"/>
      <c r="Q81" s="109"/>
      <c r="R81" s="109"/>
      <c r="S81" s="109"/>
      <c r="T81" s="108"/>
      <c r="U81" s="108"/>
      <c r="V81" s="108"/>
      <c r="W81" s="46"/>
    </row>
    <row r="82" spans="1:23" s="110" customFormat="1" ht="13.5" customHeight="1" x14ac:dyDescent="0.2">
      <c r="A82" s="112"/>
      <c r="B82" s="112"/>
      <c r="C82" s="88"/>
      <c r="D82" s="40"/>
      <c r="E82" s="40"/>
      <c r="F82" s="40"/>
      <c r="G82" s="40"/>
      <c r="H82" s="40"/>
      <c r="I82" s="40"/>
      <c r="J82" s="40"/>
      <c r="K82" s="40"/>
      <c r="L82" s="109"/>
      <c r="M82" s="109"/>
      <c r="N82" s="109"/>
      <c r="O82" s="109"/>
      <c r="P82" s="109"/>
      <c r="Q82" s="109"/>
      <c r="R82" s="109"/>
      <c r="S82" s="109"/>
      <c r="T82" s="108"/>
      <c r="U82" s="108"/>
      <c r="V82" s="108"/>
      <c r="W82" s="46"/>
    </row>
    <row r="83" spans="1:23" s="110" customFormat="1" ht="13.5" customHeight="1" x14ac:dyDescent="0.2">
      <c r="A83" s="112"/>
      <c r="B83" s="112"/>
      <c r="C83" s="88"/>
      <c r="D83" s="40"/>
      <c r="E83" s="40"/>
      <c r="F83" s="40"/>
      <c r="G83" s="40"/>
      <c r="H83" s="40"/>
      <c r="I83" s="40"/>
      <c r="J83" s="40"/>
      <c r="K83" s="40"/>
      <c r="L83" s="109"/>
      <c r="M83" s="109"/>
      <c r="N83" s="109"/>
      <c r="O83" s="109"/>
      <c r="P83" s="109"/>
      <c r="Q83" s="109"/>
      <c r="R83" s="109"/>
      <c r="S83" s="109"/>
      <c r="T83" s="108"/>
      <c r="U83" s="108"/>
      <c r="V83" s="108"/>
      <c r="W83" s="46"/>
    </row>
    <row r="84" spans="1:23" s="110" customFormat="1" ht="13.5" customHeight="1" x14ac:dyDescent="0.2">
      <c r="A84" s="112"/>
      <c r="B84" s="112"/>
      <c r="C84" s="88"/>
      <c r="D84" s="40"/>
      <c r="E84" s="40"/>
      <c r="F84" s="40"/>
      <c r="G84" s="40"/>
      <c r="H84" s="40"/>
      <c r="I84" s="40"/>
      <c r="J84" s="40"/>
      <c r="K84" s="40"/>
      <c r="L84" s="109"/>
      <c r="M84" s="109"/>
      <c r="N84" s="109"/>
      <c r="O84" s="109"/>
      <c r="P84" s="109"/>
      <c r="Q84" s="109"/>
      <c r="R84" s="109"/>
      <c r="S84" s="109"/>
      <c r="T84" s="108"/>
      <c r="U84" s="108"/>
      <c r="V84" s="108"/>
      <c r="W84" s="46"/>
    </row>
    <row r="85" spans="1:23" s="110" customFormat="1" ht="13.5" customHeight="1" x14ac:dyDescent="0.2">
      <c r="A85" s="112"/>
      <c r="B85" s="112"/>
      <c r="C85" s="88"/>
      <c r="D85" s="40"/>
      <c r="E85" s="40"/>
      <c r="F85" s="40"/>
      <c r="G85" s="40"/>
      <c r="H85" s="40"/>
      <c r="I85" s="40"/>
      <c r="J85" s="40"/>
      <c r="K85" s="40"/>
      <c r="L85" s="109"/>
      <c r="M85" s="109"/>
      <c r="N85" s="109"/>
      <c r="O85" s="109"/>
      <c r="P85" s="109"/>
      <c r="Q85" s="109"/>
      <c r="R85" s="109"/>
      <c r="S85" s="109"/>
      <c r="T85" s="108"/>
      <c r="U85" s="108"/>
      <c r="V85" s="108"/>
      <c r="W85" s="46"/>
    </row>
    <row r="86" spans="1:23" s="110" customFormat="1" ht="13.5" customHeight="1" x14ac:dyDescent="0.2">
      <c r="A86" s="112"/>
      <c r="B86" s="112"/>
      <c r="C86" s="88"/>
      <c r="D86" s="40"/>
      <c r="E86" s="40"/>
      <c r="F86" s="40"/>
      <c r="G86" s="40"/>
      <c r="H86" s="40"/>
      <c r="I86" s="40"/>
      <c r="J86" s="40"/>
      <c r="K86" s="40"/>
      <c r="L86" s="109"/>
      <c r="M86" s="109"/>
      <c r="N86" s="109"/>
      <c r="O86" s="109"/>
      <c r="P86" s="109"/>
      <c r="Q86" s="109"/>
      <c r="R86" s="109"/>
      <c r="S86" s="109"/>
      <c r="T86" s="108"/>
      <c r="U86" s="108"/>
      <c r="V86" s="108"/>
      <c r="W86" s="46"/>
    </row>
    <row r="87" spans="1:23" s="110" customFormat="1" ht="13.5" customHeight="1" x14ac:dyDescent="0.2">
      <c r="A87" s="112"/>
      <c r="B87" s="112"/>
      <c r="C87" s="88"/>
      <c r="D87" s="40"/>
      <c r="E87" s="40"/>
      <c r="F87" s="40"/>
      <c r="G87" s="40"/>
      <c r="H87" s="40"/>
      <c r="I87" s="40"/>
      <c r="J87" s="40"/>
      <c r="K87" s="40"/>
      <c r="L87" s="109"/>
      <c r="M87" s="109"/>
      <c r="N87" s="109"/>
      <c r="O87" s="109"/>
      <c r="P87" s="109"/>
      <c r="Q87" s="109"/>
      <c r="R87" s="109"/>
      <c r="S87" s="109"/>
      <c r="T87" s="108"/>
      <c r="U87" s="108"/>
      <c r="V87" s="108"/>
      <c r="W87" s="46"/>
    </row>
    <row r="88" spans="1:23" s="110" customFormat="1" ht="13.5" customHeight="1" x14ac:dyDescent="0.2">
      <c r="A88" s="112"/>
      <c r="B88" s="112"/>
      <c r="C88" s="88"/>
      <c r="D88" s="40"/>
      <c r="E88" s="40"/>
      <c r="F88" s="40"/>
      <c r="G88" s="40"/>
      <c r="H88" s="40"/>
      <c r="I88" s="40"/>
      <c r="J88" s="40"/>
      <c r="K88" s="40"/>
      <c r="L88" s="75"/>
      <c r="M88" s="75"/>
      <c r="N88" s="75"/>
      <c r="O88" s="75"/>
      <c r="P88" s="75"/>
      <c r="Q88" s="75"/>
      <c r="R88" s="75"/>
      <c r="S88" s="75"/>
      <c r="T88" s="40"/>
      <c r="U88" s="40"/>
      <c r="V88" s="40"/>
      <c r="W88" s="46"/>
    </row>
    <row r="89" spans="1:23" s="110" customFormat="1" ht="13.5" customHeight="1" x14ac:dyDescent="0.2">
      <c r="A89" s="112"/>
      <c r="B89" s="112"/>
      <c r="C89" s="88"/>
      <c r="D89" s="40"/>
      <c r="E89" s="40"/>
      <c r="F89" s="40"/>
      <c r="G89" s="40"/>
      <c r="H89" s="40"/>
      <c r="I89" s="40"/>
      <c r="J89" s="40"/>
      <c r="K89" s="40"/>
      <c r="L89" s="75"/>
      <c r="M89" s="75"/>
      <c r="N89" s="75"/>
      <c r="O89" s="75"/>
      <c r="P89" s="75"/>
      <c r="Q89" s="75"/>
      <c r="R89" s="75"/>
      <c r="S89" s="75"/>
      <c r="T89" s="40"/>
      <c r="U89" s="40"/>
      <c r="V89" s="40"/>
      <c r="W89" s="46"/>
    </row>
    <row r="90" spans="1:23" s="110" customFormat="1" ht="13.5" customHeight="1" x14ac:dyDescent="0.2">
      <c r="A90" s="112"/>
      <c r="B90" s="112"/>
      <c r="C90" s="88"/>
      <c r="D90" s="40"/>
      <c r="E90" s="40"/>
      <c r="F90" s="40"/>
      <c r="G90" s="40"/>
      <c r="H90" s="40"/>
      <c r="I90" s="40"/>
      <c r="J90" s="40"/>
      <c r="K90" s="40"/>
      <c r="L90" s="75"/>
      <c r="M90" s="75"/>
      <c r="N90" s="75"/>
      <c r="O90" s="75"/>
      <c r="P90" s="75"/>
      <c r="Q90" s="75"/>
      <c r="R90" s="75"/>
      <c r="S90" s="75"/>
      <c r="T90" s="40"/>
      <c r="U90" s="40"/>
      <c r="V90" s="40"/>
      <c r="W90" s="46"/>
    </row>
    <row r="91" spans="1:23" s="110" customFormat="1" ht="13.5" customHeight="1" x14ac:dyDescent="0.2">
      <c r="A91" s="112"/>
      <c r="B91" s="112"/>
      <c r="C91" s="88"/>
      <c r="D91" s="40"/>
      <c r="E91" s="40"/>
      <c r="F91" s="40"/>
      <c r="G91" s="40"/>
      <c r="H91" s="40"/>
      <c r="I91" s="40"/>
      <c r="J91" s="40"/>
      <c r="K91" s="40"/>
      <c r="L91" s="75"/>
      <c r="M91" s="75"/>
      <c r="N91" s="75"/>
      <c r="O91" s="75"/>
      <c r="P91" s="75"/>
      <c r="Q91" s="75"/>
      <c r="R91" s="75"/>
      <c r="S91" s="75"/>
      <c r="T91" s="40"/>
      <c r="U91" s="40"/>
      <c r="V91" s="40"/>
      <c r="W91" s="46"/>
    </row>
    <row r="92" spans="1:23" s="110" customFormat="1" ht="13.5" customHeight="1" x14ac:dyDescent="0.2">
      <c r="A92" s="112"/>
      <c r="B92" s="112"/>
      <c r="C92" s="88"/>
      <c r="D92" s="40"/>
      <c r="E92" s="40"/>
      <c r="F92" s="40"/>
      <c r="G92" s="40"/>
      <c r="H92" s="40"/>
      <c r="I92" s="40"/>
      <c r="J92" s="40"/>
      <c r="K92" s="40"/>
      <c r="L92" s="75"/>
      <c r="M92" s="75"/>
      <c r="N92" s="75"/>
      <c r="O92" s="75"/>
      <c r="P92" s="75"/>
      <c r="Q92" s="75"/>
      <c r="R92" s="75"/>
      <c r="S92" s="75"/>
      <c r="T92" s="40"/>
      <c r="U92" s="40"/>
      <c r="V92" s="40"/>
      <c r="W92" s="46"/>
    </row>
    <row r="93" spans="1:23" s="110" customFormat="1" ht="13.5" customHeight="1" x14ac:dyDescent="0.2">
      <c r="A93" s="112"/>
      <c r="B93" s="112"/>
      <c r="C93" s="88"/>
      <c r="D93" s="40"/>
      <c r="E93" s="40"/>
      <c r="F93" s="40"/>
      <c r="G93" s="40"/>
      <c r="H93" s="40"/>
      <c r="I93" s="40"/>
      <c r="J93" s="40"/>
      <c r="K93" s="40"/>
      <c r="L93" s="75"/>
      <c r="M93" s="75"/>
      <c r="N93" s="75"/>
      <c r="O93" s="75"/>
      <c r="P93" s="75"/>
      <c r="Q93" s="75"/>
      <c r="R93" s="75"/>
      <c r="S93" s="75"/>
      <c r="T93" s="40"/>
      <c r="U93" s="40"/>
      <c r="V93" s="40"/>
      <c r="W93" s="46"/>
    </row>
    <row r="94" spans="1:23" s="110" customFormat="1" ht="13.5" customHeight="1" x14ac:dyDescent="0.2">
      <c r="A94" s="112"/>
      <c r="B94" s="112"/>
      <c r="C94" s="88"/>
      <c r="D94" s="40"/>
      <c r="E94" s="40"/>
      <c r="F94" s="40"/>
      <c r="G94" s="40"/>
      <c r="H94" s="40"/>
      <c r="I94" s="40"/>
      <c r="J94" s="40"/>
      <c r="K94" s="40"/>
      <c r="L94" s="75"/>
      <c r="M94" s="75"/>
      <c r="N94" s="75"/>
      <c r="O94" s="75"/>
      <c r="P94" s="75"/>
      <c r="Q94" s="75"/>
      <c r="R94" s="75"/>
      <c r="S94" s="75"/>
      <c r="T94" s="40"/>
      <c r="U94" s="40"/>
      <c r="V94" s="40"/>
      <c r="W94" s="46"/>
    </row>
    <row r="95" spans="1:23" s="110" customFormat="1" ht="13.5" customHeight="1" x14ac:dyDescent="0.2">
      <c r="A95" s="112"/>
      <c r="B95" s="112"/>
      <c r="C95" s="88"/>
      <c r="D95" s="40"/>
      <c r="E95" s="40"/>
      <c r="F95" s="40"/>
      <c r="G95" s="40"/>
      <c r="H95" s="40"/>
      <c r="I95" s="40"/>
      <c r="J95" s="40"/>
      <c r="K95" s="40"/>
      <c r="L95" s="75"/>
      <c r="M95" s="75"/>
      <c r="N95" s="75"/>
      <c r="O95" s="75"/>
      <c r="P95" s="75"/>
      <c r="Q95" s="75"/>
      <c r="R95" s="75"/>
      <c r="S95" s="75"/>
      <c r="T95" s="40"/>
      <c r="U95" s="40"/>
      <c r="V95" s="40"/>
      <c r="W95" s="46"/>
    </row>
    <row r="96" spans="1:23" s="110" customFormat="1" ht="13.5" customHeight="1" x14ac:dyDescent="0.2">
      <c r="A96" s="112"/>
      <c r="B96" s="112"/>
      <c r="C96" s="88"/>
      <c r="D96" s="40"/>
      <c r="E96" s="40"/>
      <c r="F96" s="40"/>
      <c r="G96" s="40"/>
      <c r="H96" s="40"/>
      <c r="I96" s="40"/>
      <c r="J96" s="40"/>
      <c r="K96" s="40"/>
      <c r="L96" s="75"/>
      <c r="M96" s="75"/>
      <c r="N96" s="75"/>
      <c r="O96" s="75"/>
      <c r="P96" s="75"/>
      <c r="Q96" s="75"/>
      <c r="R96" s="75"/>
      <c r="S96" s="75"/>
      <c r="T96" s="40"/>
      <c r="U96" s="40"/>
      <c r="V96" s="40"/>
      <c r="W96" s="46"/>
    </row>
    <row r="97" spans="1:23" s="110" customFormat="1" ht="13.5" customHeight="1" x14ac:dyDescent="0.2">
      <c r="A97" s="112"/>
      <c r="B97" s="112"/>
      <c r="C97" s="88"/>
      <c r="D97" s="40"/>
      <c r="E97" s="40"/>
      <c r="F97" s="40"/>
      <c r="G97" s="40"/>
      <c r="H97" s="40"/>
      <c r="I97" s="40"/>
      <c r="J97" s="40"/>
      <c r="K97" s="40"/>
      <c r="L97" s="75"/>
      <c r="M97" s="75"/>
      <c r="N97" s="75"/>
      <c r="O97" s="75"/>
      <c r="P97" s="75"/>
      <c r="Q97" s="75"/>
      <c r="R97" s="75"/>
      <c r="S97" s="75"/>
      <c r="T97" s="40"/>
      <c r="U97" s="40"/>
      <c r="V97" s="40"/>
      <c r="W97" s="46"/>
    </row>
    <row r="98" spans="1:23" s="110" customFormat="1" ht="13.5" customHeight="1" x14ac:dyDescent="0.2">
      <c r="A98" s="112"/>
      <c r="B98" s="112"/>
      <c r="C98" s="88"/>
      <c r="D98" s="40"/>
      <c r="E98" s="40"/>
      <c r="F98" s="40"/>
      <c r="G98" s="40"/>
      <c r="H98" s="40"/>
      <c r="I98" s="40"/>
      <c r="J98" s="40"/>
      <c r="K98" s="40"/>
      <c r="L98" s="75"/>
      <c r="M98" s="75"/>
      <c r="N98" s="75"/>
      <c r="O98" s="75"/>
      <c r="P98" s="75"/>
      <c r="Q98" s="75"/>
      <c r="R98" s="75"/>
      <c r="S98" s="75"/>
      <c r="T98" s="40"/>
      <c r="U98" s="40"/>
      <c r="V98" s="40"/>
      <c r="W98" s="46"/>
    </row>
    <row r="99" spans="1:23" s="110" customFormat="1" ht="13.5" customHeight="1" x14ac:dyDescent="0.2">
      <c r="A99" s="112"/>
      <c r="B99" s="112"/>
      <c r="C99" s="88"/>
      <c r="D99" s="40"/>
      <c r="E99" s="40"/>
      <c r="F99" s="40"/>
      <c r="G99" s="40"/>
      <c r="H99" s="40"/>
      <c r="I99" s="40"/>
      <c r="J99" s="40"/>
      <c r="K99" s="40"/>
      <c r="L99" s="75"/>
      <c r="M99" s="75"/>
      <c r="N99" s="75"/>
      <c r="O99" s="75"/>
      <c r="P99" s="75"/>
      <c r="Q99" s="75"/>
      <c r="R99" s="75"/>
      <c r="S99" s="75"/>
      <c r="T99" s="40"/>
      <c r="U99" s="40"/>
      <c r="V99" s="40"/>
      <c r="W99" s="46"/>
    </row>
    <row r="100" spans="1:23" s="110" customFormat="1" ht="13.5" customHeight="1" x14ac:dyDescent="0.2">
      <c r="A100" s="112"/>
      <c r="B100" s="112"/>
      <c r="C100" s="88"/>
      <c r="D100" s="40"/>
      <c r="E100" s="40"/>
      <c r="F100" s="40"/>
      <c r="G100" s="40"/>
      <c r="H100" s="40"/>
      <c r="I100" s="40"/>
      <c r="J100" s="40"/>
      <c r="K100" s="40"/>
      <c r="L100" s="75"/>
      <c r="M100" s="75"/>
      <c r="N100" s="75"/>
      <c r="O100" s="75"/>
      <c r="P100" s="75"/>
      <c r="Q100" s="75"/>
      <c r="R100" s="75"/>
      <c r="S100" s="75"/>
      <c r="T100" s="40"/>
      <c r="U100" s="40"/>
      <c r="V100" s="40"/>
      <c r="W100" s="46"/>
    </row>
    <row r="101" spans="1:23" s="110" customFormat="1" ht="13.5" customHeight="1" x14ac:dyDescent="0.2">
      <c r="A101" s="112"/>
      <c r="B101" s="112"/>
      <c r="C101" s="88"/>
      <c r="D101" s="40"/>
      <c r="E101" s="40"/>
      <c r="F101" s="40"/>
      <c r="G101" s="40"/>
      <c r="H101" s="40"/>
      <c r="I101" s="40"/>
      <c r="J101" s="40"/>
      <c r="K101" s="40"/>
      <c r="L101" s="75"/>
      <c r="M101" s="75"/>
      <c r="N101" s="75"/>
      <c r="O101" s="75"/>
      <c r="P101" s="75"/>
      <c r="Q101" s="75"/>
      <c r="R101" s="75"/>
      <c r="S101" s="75"/>
      <c r="T101" s="40"/>
      <c r="U101" s="40"/>
      <c r="V101" s="40"/>
      <c r="W101" s="46"/>
    </row>
    <row r="102" spans="1:23" s="110" customFormat="1" ht="13.5" customHeight="1" x14ac:dyDescent="0.2">
      <c r="A102" s="112"/>
      <c r="B102" s="112"/>
      <c r="C102" s="88"/>
      <c r="D102" s="40"/>
      <c r="E102" s="40"/>
      <c r="F102" s="40"/>
      <c r="G102" s="40"/>
      <c r="H102" s="40"/>
      <c r="I102" s="40"/>
      <c r="J102" s="40"/>
      <c r="K102" s="40"/>
      <c r="L102" s="75"/>
      <c r="M102" s="75"/>
      <c r="N102" s="75"/>
      <c r="O102" s="75"/>
      <c r="P102" s="75"/>
      <c r="Q102" s="75"/>
      <c r="R102" s="75"/>
      <c r="S102" s="75"/>
      <c r="T102" s="40"/>
      <c r="U102" s="40"/>
      <c r="V102" s="40"/>
      <c r="W102" s="46"/>
    </row>
    <row r="103" spans="1:23" s="110" customFormat="1" ht="13.5" customHeight="1" x14ac:dyDescent="0.2">
      <c r="A103" s="112"/>
      <c r="B103" s="112"/>
      <c r="C103" s="88"/>
      <c r="D103" s="40"/>
      <c r="E103" s="40"/>
      <c r="F103" s="40"/>
      <c r="G103" s="40"/>
      <c r="H103" s="40"/>
      <c r="I103" s="40"/>
      <c r="J103" s="40"/>
      <c r="K103" s="40"/>
      <c r="L103" s="75"/>
      <c r="M103" s="75"/>
      <c r="N103" s="75"/>
      <c r="O103" s="75"/>
      <c r="P103" s="75"/>
      <c r="Q103" s="75"/>
      <c r="R103" s="75"/>
      <c r="S103" s="75"/>
      <c r="T103" s="40"/>
      <c r="U103" s="40"/>
      <c r="V103" s="40"/>
      <c r="W103" s="46"/>
    </row>
    <row r="104" spans="1:23" s="110" customFormat="1" ht="13.5" customHeight="1" x14ac:dyDescent="0.2">
      <c r="A104" s="112"/>
      <c r="B104" s="112"/>
      <c r="C104" s="88"/>
      <c r="D104" s="40"/>
      <c r="E104" s="40"/>
      <c r="F104" s="40"/>
      <c r="G104" s="40"/>
      <c r="H104" s="40"/>
      <c r="I104" s="40"/>
      <c r="J104" s="40"/>
      <c r="K104" s="40"/>
      <c r="L104" s="75"/>
      <c r="M104" s="75"/>
      <c r="N104" s="75"/>
      <c r="O104" s="75"/>
      <c r="P104" s="75"/>
      <c r="Q104" s="75"/>
      <c r="R104" s="75"/>
      <c r="S104" s="75"/>
      <c r="T104" s="40"/>
      <c r="U104" s="40"/>
      <c r="V104" s="40"/>
      <c r="W104" s="46"/>
    </row>
    <row r="105" spans="1:23" s="110" customFormat="1" ht="13.5" customHeight="1" x14ac:dyDescent="0.2">
      <c r="A105" s="112"/>
      <c r="B105" s="112"/>
      <c r="C105" s="88"/>
      <c r="D105" s="40"/>
      <c r="E105" s="40"/>
      <c r="F105" s="40"/>
      <c r="G105" s="40"/>
      <c r="H105" s="40"/>
      <c r="I105" s="40"/>
      <c r="J105" s="40"/>
      <c r="K105" s="40"/>
      <c r="L105" s="75"/>
      <c r="M105" s="75"/>
      <c r="N105" s="75"/>
      <c r="O105" s="75"/>
      <c r="P105" s="75"/>
      <c r="Q105" s="75"/>
      <c r="R105" s="75"/>
      <c r="S105" s="75"/>
      <c r="T105" s="40"/>
      <c r="U105" s="40"/>
      <c r="V105" s="40"/>
      <c r="W105" s="46"/>
    </row>
    <row r="106" spans="1:23" s="110" customFormat="1" ht="13.5" customHeight="1" x14ac:dyDescent="0.2">
      <c r="A106" s="112"/>
      <c r="B106" s="112"/>
      <c r="C106" s="88"/>
      <c r="D106" s="40"/>
      <c r="E106" s="40"/>
      <c r="F106" s="40"/>
      <c r="G106" s="40"/>
      <c r="H106" s="40"/>
      <c r="I106" s="40"/>
      <c r="J106" s="40"/>
      <c r="K106" s="40"/>
      <c r="L106" s="75"/>
      <c r="M106" s="75"/>
      <c r="N106" s="75"/>
      <c r="O106" s="75"/>
      <c r="P106" s="75"/>
      <c r="Q106" s="75"/>
      <c r="R106" s="75"/>
      <c r="S106" s="75"/>
      <c r="T106" s="40"/>
      <c r="U106" s="40"/>
      <c r="V106" s="40"/>
      <c r="W106" s="46"/>
    </row>
    <row r="107" spans="1:23" s="110" customFormat="1" ht="13.5" customHeight="1" x14ac:dyDescent="0.2">
      <c r="A107" s="112"/>
      <c r="B107" s="112"/>
      <c r="C107" s="88"/>
      <c r="D107" s="40"/>
      <c r="E107" s="40"/>
      <c r="F107" s="40"/>
      <c r="G107" s="40"/>
      <c r="H107" s="40"/>
      <c r="I107" s="40"/>
      <c r="J107" s="40"/>
      <c r="K107" s="40"/>
      <c r="L107" s="75"/>
      <c r="M107" s="75"/>
      <c r="N107" s="75"/>
      <c r="O107" s="75"/>
      <c r="P107" s="75"/>
      <c r="Q107" s="75"/>
      <c r="R107" s="75"/>
      <c r="S107" s="75"/>
      <c r="T107" s="40"/>
      <c r="U107" s="40"/>
      <c r="V107" s="40"/>
      <c r="W107" s="46"/>
    </row>
    <row r="108" spans="1:23" s="110" customFormat="1" ht="13.5" customHeight="1" x14ac:dyDescent="0.2">
      <c r="A108" s="112"/>
      <c r="B108" s="112"/>
      <c r="C108" s="88"/>
      <c r="D108" s="40"/>
      <c r="E108" s="40"/>
      <c r="F108" s="40"/>
      <c r="G108" s="40"/>
      <c r="H108" s="40"/>
      <c r="I108" s="40"/>
      <c r="J108" s="40"/>
      <c r="K108" s="40"/>
      <c r="L108" s="75"/>
      <c r="M108" s="75"/>
      <c r="N108" s="75"/>
      <c r="O108" s="75"/>
      <c r="P108" s="75"/>
      <c r="Q108" s="75"/>
      <c r="R108" s="75"/>
      <c r="S108" s="75"/>
      <c r="T108" s="40"/>
      <c r="U108" s="40"/>
      <c r="V108" s="40"/>
      <c r="W108" s="46"/>
    </row>
    <row r="109" spans="1:23" s="110" customFormat="1" ht="13.5" customHeight="1" x14ac:dyDescent="0.2">
      <c r="A109" s="112"/>
      <c r="B109" s="112"/>
      <c r="C109" s="88"/>
      <c r="D109" s="40"/>
      <c r="E109" s="40"/>
      <c r="F109" s="40"/>
      <c r="G109" s="40"/>
      <c r="H109" s="40"/>
      <c r="I109" s="40"/>
      <c r="J109" s="40"/>
      <c r="K109" s="40"/>
      <c r="L109" s="75"/>
      <c r="M109" s="75"/>
      <c r="N109" s="75"/>
      <c r="O109" s="75"/>
      <c r="P109" s="75"/>
      <c r="Q109" s="75"/>
      <c r="R109" s="75"/>
      <c r="S109" s="75"/>
      <c r="T109" s="40"/>
      <c r="U109" s="40"/>
      <c r="V109" s="40"/>
      <c r="W109" s="46"/>
    </row>
    <row r="110" spans="1:23" s="110" customFormat="1" ht="13.5" customHeight="1" x14ac:dyDescent="0.2">
      <c r="A110" s="112"/>
      <c r="B110" s="112"/>
      <c r="C110" s="88"/>
      <c r="D110" s="40"/>
      <c r="E110" s="40"/>
      <c r="F110" s="40"/>
      <c r="G110" s="40"/>
      <c r="H110" s="40"/>
      <c r="I110" s="40"/>
      <c r="J110" s="40"/>
      <c r="K110" s="40"/>
      <c r="L110" s="75"/>
      <c r="M110" s="75"/>
      <c r="N110" s="75"/>
      <c r="O110" s="75"/>
      <c r="P110" s="75"/>
      <c r="Q110" s="75"/>
      <c r="R110" s="75"/>
      <c r="S110" s="75"/>
      <c r="T110" s="40"/>
      <c r="U110" s="40"/>
      <c r="V110" s="40"/>
      <c r="W110" s="46"/>
    </row>
    <row r="111" spans="1:23" s="110" customFormat="1" ht="13.5" customHeight="1" x14ac:dyDescent="0.2">
      <c r="A111" s="112"/>
      <c r="B111" s="112"/>
      <c r="C111" s="88"/>
      <c r="D111" s="40"/>
      <c r="E111" s="40"/>
      <c r="F111" s="40"/>
      <c r="G111" s="40"/>
      <c r="H111" s="40"/>
      <c r="I111" s="40"/>
      <c r="J111" s="40"/>
      <c r="K111" s="40"/>
      <c r="L111" s="75"/>
      <c r="M111" s="75"/>
      <c r="N111" s="75"/>
      <c r="O111" s="75"/>
      <c r="P111" s="75"/>
      <c r="Q111" s="75"/>
      <c r="R111" s="75"/>
      <c r="S111" s="75"/>
      <c r="T111" s="40"/>
      <c r="U111" s="40"/>
      <c r="V111" s="40"/>
      <c r="W111" s="46"/>
    </row>
    <row r="112" spans="1:23" s="110" customFormat="1" ht="13.5" customHeight="1" x14ac:dyDescent="0.2">
      <c r="A112" s="112"/>
      <c r="B112" s="112"/>
      <c r="C112" s="88"/>
      <c r="D112" s="40"/>
      <c r="E112" s="40"/>
      <c r="F112" s="40"/>
      <c r="G112" s="40"/>
      <c r="H112" s="40"/>
      <c r="I112" s="40"/>
      <c r="J112" s="40"/>
      <c r="K112" s="40"/>
      <c r="L112" s="75"/>
      <c r="M112" s="75"/>
      <c r="N112" s="75"/>
      <c r="O112" s="75"/>
      <c r="P112" s="75"/>
      <c r="Q112" s="75"/>
      <c r="R112" s="75"/>
      <c r="S112" s="75"/>
      <c r="T112" s="40"/>
      <c r="U112" s="40"/>
      <c r="V112" s="40"/>
      <c r="W112" s="46"/>
    </row>
    <row r="113" spans="1:23" s="110" customFormat="1" ht="13.5" customHeight="1" x14ac:dyDescent="0.2">
      <c r="A113" s="112"/>
      <c r="B113" s="112"/>
      <c r="C113" s="88"/>
      <c r="D113" s="40"/>
      <c r="E113" s="40"/>
      <c r="F113" s="40"/>
      <c r="G113" s="40"/>
      <c r="H113" s="40"/>
      <c r="I113" s="40"/>
      <c r="J113" s="40"/>
      <c r="K113" s="40"/>
      <c r="L113" s="75"/>
      <c r="M113" s="75"/>
      <c r="N113" s="75"/>
      <c r="O113" s="75"/>
      <c r="P113" s="75"/>
      <c r="Q113" s="75"/>
      <c r="R113" s="75"/>
      <c r="S113" s="75"/>
      <c r="T113" s="40"/>
      <c r="U113" s="40"/>
      <c r="V113" s="40"/>
      <c r="W113" s="46"/>
    </row>
    <row r="114" spans="1:23" s="110" customFormat="1" ht="13.5" customHeight="1" x14ac:dyDescent="0.2">
      <c r="A114" s="112"/>
      <c r="B114" s="112"/>
      <c r="C114" s="88"/>
      <c r="D114" s="40"/>
      <c r="E114" s="40"/>
      <c r="F114" s="40"/>
      <c r="G114" s="40"/>
      <c r="H114" s="40"/>
      <c r="I114" s="40"/>
      <c r="J114" s="40"/>
      <c r="K114" s="40"/>
      <c r="L114" s="75"/>
      <c r="M114" s="75"/>
      <c r="N114" s="75"/>
      <c r="O114" s="75"/>
      <c r="P114" s="75"/>
      <c r="Q114" s="75"/>
      <c r="R114" s="75"/>
      <c r="S114" s="75"/>
      <c r="T114" s="40"/>
      <c r="U114" s="40"/>
      <c r="V114" s="40"/>
      <c r="W114" s="46"/>
    </row>
    <row r="115" spans="1:23" s="110" customFormat="1" ht="13.5" customHeight="1" x14ac:dyDescent="0.2">
      <c r="A115" s="112"/>
      <c r="B115" s="112"/>
      <c r="C115" s="88"/>
      <c r="D115" s="40"/>
      <c r="E115" s="40"/>
      <c r="F115" s="40"/>
      <c r="G115" s="40"/>
      <c r="H115" s="40"/>
      <c r="I115" s="40"/>
      <c r="J115" s="40"/>
      <c r="K115" s="40"/>
      <c r="L115" s="75"/>
      <c r="M115" s="75"/>
      <c r="N115" s="75"/>
      <c r="O115" s="75"/>
      <c r="P115" s="75"/>
      <c r="Q115" s="75"/>
      <c r="R115" s="75"/>
      <c r="S115" s="75"/>
      <c r="T115" s="40"/>
      <c r="U115" s="40"/>
      <c r="V115" s="40"/>
      <c r="W115" s="46"/>
    </row>
    <row r="116" spans="1:23" s="110" customFormat="1" ht="13.5" customHeight="1" x14ac:dyDescent="0.2">
      <c r="A116" s="112"/>
      <c r="B116" s="112"/>
      <c r="C116" s="88"/>
      <c r="D116" s="40"/>
      <c r="E116" s="40"/>
      <c r="F116" s="40"/>
      <c r="G116" s="40"/>
      <c r="H116" s="40"/>
      <c r="I116" s="40"/>
      <c r="J116" s="40"/>
      <c r="K116" s="40"/>
      <c r="L116" s="75"/>
      <c r="M116" s="75"/>
      <c r="N116" s="75"/>
      <c r="O116" s="75"/>
      <c r="P116" s="75"/>
      <c r="Q116" s="75"/>
      <c r="R116" s="75"/>
      <c r="S116" s="75"/>
      <c r="T116" s="40"/>
      <c r="U116" s="40"/>
      <c r="V116" s="40"/>
      <c r="W116" s="46"/>
    </row>
    <row r="117" spans="1:23" s="110" customFormat="1" ht="13.5" customHeight="1" x14ac:dyDescent="0.2">
      <c r="A117" s="112"/>
      <c r="B117" s="112"/>
      <c r="C117" s="88"/>
      <c r="D117" s="40"/>
      <c r="E117" s="40"/>
      <c r="F117" s="40"/>
      <c r="G117" s="40"/>
      <c r="H117" s="40"/>
      <c r="I117" s="40"/>
      <c r="J117" s="40"/>
      <c r="K117" s="40"/>
      <c r="L117" s="75"/>
      <c r="M117" s="75"/>
      <c r="N117" s="75"/>
      <c r="O117" s="75"/>
      <c r="P117" s="75"/>
      <c r="Q117" s="75"/>
      <c r="R117" s="75"/>
      <c r="S117" s="75"/>
      <c r="T117" s="40"/>
      <c r="U117" s="40"/>
      <c r="V117" s="40"/>
      <c r="W117" s="46"/>
    </row>
    <row r="118" spans="1:23" s="110" customFormat="1" ht="13.5" customHeight="1" x14ac:dyDescent="0.2">
      <c r="A118" s="112"/>
      <c r="B118" s="112"/>
      <c r="C118" s="88"/>
      <c r="D118" s="40"/>
      <c r="E118" s="40"/>
      <c r="F118" s="40"/>
      <c r="G118" s="40"/>
      <c r="H118" s="40"/>
      <c r="I118" s="40"/>
      <c r="J118" s="40"/>
      <c r="K118" s="40"/>
      <c r="L118" s="75"/>
      <c r="M118" s="75"/>
      <c r="N118" s="75"/>
      <c r="O118" s="75"/>
      <c r="P118" s="75"/>
      <c r="Q118" s="75"/>
      <c r="R118" s="75"/>
      <c r="S118" s="75"/>
      <c r="T118" s="40"/>
      <c r="U118" s="40"/>
      <c r="V118" s="40"/>
      <c r="W118" s="46"/>
    </row>
    <row r="119" spans="1:23" s="110" customFormat="1" ht="13.5" customHeight="1" x14ac:dyDescent="0.2">
      <c r="A119" s="112"/>
      <c r="B119" s="112"/>
      <c r="C119" s="88"/>
      <c r="D119" s="40"/>
      <c r="E119" s="40"/>
      <c r="F119" s="40"/>
      <c r="G119" s="40"/>
      <c r="H119" s="40"/>
      <c r="I119" s="40"/>
      <c r="J119" s="40"/>
      <c r="K119" s="40"/>
      <c r="L119" s="75"/>
      <c r="M119" s="75"/>
      <c r="N119" s="75"/>
      <c r="O119" s="75"/>
      <c r="P119" s="75"/>
      <c r="Q119" s="75"/>
      <c r="R119" s="75"/>
      <c r="S119" s="75"/>
      <c r="T119" s="40"/>
      <c r="U119" s="40"/>
      <c r="V119" s="40"/>
      <c r="W119" s="46"/>
    </row>
    <row r="120" spans="1:23" s="110" customFormat="1" ht="13.5" customHeight="1" x14ac:dyDescent="0.2">
      <c r="A120" s="112"/>
      <c r="B120" s="112"/>
      <c r="C120" s="88"/>
      <c r="D120" s="40"/>
      <c r="E120" s="40"/>
      <c r="F120" s="40"/>
      <c r="G120" s="40"/>
      <c r="H120" s="40"/>
      <c r="I120" s="40"/>
      <c r="J120" s="40"/>
      <c r="K120" s="40"/>
      <c r="L120" s="75"/>
      <c r="M120" s="75"/>
      <c r="N120" s="75"/>
      <c r="O120" s="75"/>
      <c r="P120" s="75"/>
      <c r="Q120" s="75"/>
      <c r="R120" s="75"/>
      <c r="S120" s="75"/>
      <c r="T120" s="40"/>
      <c r="U120" s="40"/>
      <c r="V120" s="40"/>
      <c r="W120" s="46"/>
    </row>
    <row r="121" spans="1:23" s="110" customFormat="1" ht="13.5" customHeight="1" x14ac:dyDescent="0.2">
      <c r="A121" s="112"/>
      <c r="B121" s="112"/>
      <c r="C121" s="88"/>
      <c r="D121" s="40"/>
      <c r="E121" s="40"/>
      <c r="F121" s="40"/>
      <c r="G121" s="40"/>
      <c r="H121" s="40"/>
      <c r="I121" s="40"/>
      <c r="J121" s="40"/>
      <c r="K121" s="40"/>
      <c r="L121" s="75"/>
      <c r="M121" s="75"/>
      <c r="N121" s="75"/>
      <c r="O121" s="75"/>
      <c r="P121" s="75"/>
      <c r="Q121" s="75"/>
      <c r="R121" s="75"/>
      <c r="S121" s="75"/>
      <c r="T121" s="40"/>
      <c r="U121" s="40"/>
      <c r="V121" s="40"/>
      <c r="W121" s="46"/>
    </row>
    <row r="122" spans="1:23" s="110" customFormat="1" ht="13.5" customHeight="1" x14ac:dyDescent="0.2">
      <c r="A122" s="112"/>
      <c r="B122" s="112"/>
      <c r="C122" s="88"/>
      <c r="D122" s="40"/>
      <c r="E122" s="40"/>
      <c r="F122" s="40"/>
      <c r="G122" s="40"/>
      <c r="H122" s="40"/>
      <c r="I122" s="40"/>
      <c r="J122" s="40"/>
      <c r="K122" s="40"/>
      <c r="L122" s="75"/>
      <c r="M122" s="75"/>
      <c r="N122" s="75"/>
      <c r="O122" s="75"/>
      <c r="P122" s="75"/>
      <c r="Q122" s="75"/>
      <c r="R122" s="75"/>
      <c r="S122" s="75"/>
      <c r="T122" s="40"/>
      <c r="U122" s="40"/>
      <c r="V122" s="40"/>
      <c r="W122" s="46"/>
    </row>
    <row r="123" spans="1:23" s="110" customFormat="1" ht="13.5" customHeight="1" x14ac:dyDescent="0.2">
      <c r="A123" s="112"/>
      <c r="B123" s="112"/>
      <c r="C123" s="88"/>
      <c r="D123" s="40"/>
      <c r="E123" s="40"/>
      <c r="F123" s="40"/>
      <c r="G123" s="40"/>
      <c r="H123" s="40"/>
      <c r="I123" s="40"/>
      <c r="J123" s="40"/>
      <c r="K123" s="40"/>
      <c r="L123" s="75"/>
      <c r="M123" s="75"/>
      <c r="N123" s="75"/>
      <c r="O123" s="75"/>
      <c r="P123" s="75"/>
      <c r="Q123" s="75"/>
      <c r="R123" s="75"/>
      <c r="S123" s="75"/>
      <c r="T123" s="40"/>
      <c r="U123" s="40"/>
      <c r="V123" s="40"/>
      <c r="W123" s="46"/>
    </row>
    <row r="124" spans="1:23" s="110" customFormat="1" ht="13.5" customHeight="1" x14ac:dyDescent="0.2">
      <c r="A124" s="112"/>
      <c r="B124" s="112"/>
      <c r="C124" s="88"/>
      <c r="D124" s="40"/>
      <c r="E124" s="40"/>
      <c r="F124" s="40"/>
      <c r="G124" s="40"/>
      <c r="H124" s="40"/>
      <c r="I124" s="40"/>
      <c r="J124" s="40"/>
      <c r="K124" s="40"/>
      <c r="L124" s="75"/>
      <c r="M124" s="75"/>
      <c r="N124" s="75"/>
      <c r="O124" s="75"/>
      <c r="P124" s="75"/>
      <c r="Q124" s="75"/>
      <c r="R124" s="75"/>
      <c r="S124" s="75"/>
      <c r="T124" s="40"/>
      <c r="U124" s="40"/>
      <c r="V124" s="40"/>
      <c r="W124" s="46"/>
    </row>
    <row r="125" spans="1:23" s="110" customFormat="1" ht="13.5" customHeight="1" x14ac:dyDescent="0.2">
      <c r="A125" s="112"/>
      <c r="B125" s="112"/>
      <c r="C125" s="88"/>
      <c r="D125" s="40"/>
      <c r="E125" s="40"/>
      <c r="F125" s="40"/>
      <c r="G125" s="40"/>
      <c r="H125" s="40"/>
      <c r="I125" s="40"/>
      <c r="J125" s="40"/>
      <c r="K125" s="40"/>
      <c r="L125" s="75"/>
      <c r="M125" s="75"/>
      <c r="N125" s="75"/>
      <c r="O125" s="75"/>
      <c r="P125" s="75"/>
      <c r="Q125" s="75"/>
      <c r="R125" s="75"/>
      <c r="S125" s="75"/>
      <c r="T125" s="40"/>
      <c r="U125" s="40"/>
      <c r="V125" s="40"/>
      <c r="W125" s="46"/>
    </row>
    <row r="126" spans="1:23" s="110" customFormat="1" ht="13.5" customHeight="1" x14ac:dyDescent="0.2">
      <c r="A126" s="112"/>
      <c r="B126" s="112"/>
      <c r="C126" s="88"/>
      <c r="D126" s="40"/>
      <c r="E126" s="40"/>
      <c r="F126" s="40"/>
      <c r="G126" s="40"/>
      <c r="H126" s="40"/>
      <c r="I126" s="40"/>
      <c r="J126" s="40"/>
      <c r="K126" s="40"/>
      <c r="L126" s="75"/>
      <c r="M126" s="75"/>
      <c r="N126" s="75"/>
      <c r="O126" s="75"/>
      <c r="P126" s="75"/>
      <c r="Q126" s="75"/>
      <c r="R126" s="75"/>
      <c r="S126" s="75"/>
      <c r="T126" s="40"/>
      <c r="U126" s="40"/>
      <c r="V126" s="40"/>
      <c r="W126" s="46"/>
    </row>
    <row r="127" spans="1:23" s="110" customFormat="1" ht="13.5" customHeight="1" x14ac:dyDescent="0.2">
      <c r="A127" s="112"/>
      <c r="B127" s="112"/>
      <c r="C127" s="88"/>
      <c r="D127" s="40"/>
      <c r="E127" s="40"/>
      <c r="F127" s="40"/>
      <c r="G127" s="40"/>
      <c r="H127" s="40"/>
      <c r="I127" s="40"/>
      <c r="J127" s="40"/>
      <c r="K127" s="40"/>
      <c r="L127" s="75"/>
      <c r="M127" s="75"/>
      <c r="N127" s="75"/>
      <c r="O127" s="75"/>
      <c r="P127" s="75"/>
      <c r="Q127" s="75"/>
      <c r="R127" s="75"/>
      <c r="S127" s="75"/>
      <c r="T127" s="40"/>
      <c r="U127" s="40"/>
      <c r="V127" s="40"/>
      <c r="W127" s="46"/>
    </row>
    <row r="128" spans="1:23" s="110" customFormat="1" ht="13.5" customHeight="1" x14ac:dyDescent="0.2">
      <c r="A128" s="112"/>
      <c r="B128" s="112"/>
      <c r="C128" s="88"/>
      <c r="D128" s="40"/>
      <c r="E128" s="40"/>
      <c r="F128" s="40"/>
      <c r="G128" s="40"/>
      <c r="H128" s="40"/>
      <c r="I128" s="40"/>
      <c r="J128" s="40"/>
      <c r="K128" s="40"/>
      <c r="L128" s="75"/>
      <c r="M128" s="75"/>
      <c r="N128" s="75"/>
      <c r="O128" s="75"/>
      <c r="P128" s="75"/>
      <c r="Q128" s="75"/>
      <c r="R128" s="75"/>
      <c r="S128" s="75"/>
      <c r="T128" s="40"/>
      <c r="U128" s="40"/>
      <c r="V128" s="40"/>
      <c r="W128" s="46"/>
    </row>
    <row r="129" spans="1:23" s="110" customFormat="1" ht="13.5" customHeight="1" x14ac:dyDescent="0.2">
      <c r="A129" s="112"/>
      <c r="B129" s="112"/>
      <c r="C129" s="88"/>
      <c r="D129" s="40"/>
      <c r="E129" s="40"/>
      <c r="F129" s="40"/>
      <c r="G129" s="40"/>
      <c r="H129" s="40"/>
      <c r="I129" s="40"/>
      <c r="J129" s="40"/>
      <c r="K129" s="40"/>
      <c r="L129" s="75"/>
      <c r="M129" s="75"/>
      <c r="N129" s="75"/>
      <c r="O129" s="75"/>
      <c r="P129" s="75"/>
      <c r="Q129" s="75"/>
      <c r="R129" s="75"/>
      <c r="S129" s="75"/>
      <c r="T129" s="40"/>
      <c r="U129" s="40"/>
      <c r="V129" s="40"/>
      <c r="W129" s="46"/>
    </row>
    <row r="130" spans="1:23" s="110" customFormat="1" ht="13.5" customHeight="1" x14ac:dyDescent="0.2">
      <c r="A130" s="112"/>
      <c r="B130" s="112"/>
      <c r="C130" s="88"/>
      <c r="D130" s="40"/>
      <c r="E130" s="40"/>
      <c r="F130" s="40"/>
      <c r="G130" s="40"/>
      <c r="H130" s="40"/>
      <c r="I130" s="40"/>
      <c r="J130" s="40"/>
      <c r="K130" s="40"/>
      <c r="L130" s="75"/>
      <c r="M130" s="75"/>
      <c r="N130" s="75"/>
      <c r="O130" s="75"/>
      <c r="P130" s="75"/>
      <c r="Q130" s="75"/>
      <c r="R130" s="75"/>
      <c r="S130" s="75"/>
      <c r="T130" s="40"/>
      <c r="U130" s="40"/>
      <c r="V130" s="40"/>
      <c r="W130" s="46"/>
    </row>
    <row r="131" spans="1:23" s="110" customFormat="1" ht="13.5" customHeight="1" x14ac:dyDescent="0.2">
      <c r="A131" s="112"/>
      <c r="B131" s="112"/>
      <c r="C131" s="88"/>
      <c r="D131" s="40"/>
      <c r="E131" s="40"/>
      <c r="F131" s="40"/>
      <c r="G131" s="40"/>
      <c r="H131" s="40"/>
      <c r="I131" s="40"/>
      <c r="J131" s="40"/>
      <c r="K131" s="40"/>
      <c r="L131" s="75"/>
      <c r="M131" s="75"/>
      <c r="N131" s="75"/>
      <c r="O131" s="75"/>
      <c r="P131" s="75"/>
      <c r="Q131" s="75"/>
      <c r="R131" s="75"/>
      <c r="S131" s="75"/>
      <c r="T131" s="40"/>
      <c r="U131" s="40"/>
      <c r="V131" s="40"/>
      <c r="W131" s="46"/>
    </row>
    <row r="132" spans="1:23" s="110" customFormat="1" ht="13.5" customHeight="1" x14ac:dyDescent="0.2">
      <c r="A132" s="112"/>
      <c r="B132" s="112"/>
      <c r="C132" s="88"/>
      <c r="D132" s="40"/>
      <c r="E132" s="40"/>
      <c r="F132" s="40"/>
      <c r="G132" s="40"/>
      <c r="H132" s="40"/>
      <c r="I132" s="40"/>
      <c r="J132" s="40"/>
      <c r="K132" s="40"/>
      <c r="L132" s="75"/>
      <c r="M132" s="75"/>
      <c r="N132" s="75"/>
      <c r="O132" s="75"/>
      <c r="P132" s="75"/>
      <c r="Q132" s="75"/>
      <c r="R132" s="75"/>
      <c r="S132" s="75"/>
      <c r="T132" s="40"/>
      <c r="U132" s="40"/>
      <c r="V132" s="40"/>
      <c r="W132" s="46"/>
    </row>
    <row r="133" spans="1:23" s="110" customFormat="1" ht="13.5" customHeight="1" x14ac:dyDescent="0.2">
      <c r="A133" s="112"/>
      <c r="B133" s="112"/>
      <c r="C133" s="88"/>
      <c r="D133" s="40"/>
      <c r="E133" s="40"/>
      <c r="F133" s="40"/>
      <c r="G133" s="40"/>
      <c r="H133" s="40"/>
      <c r="I133" s="40"/>
      <c r="J133" s="40"/>
      <c r="K133" s="40"/>
      <c r="L133" s="75"/>
      <c r="M133" s="75"/>
      <c r="N133" s="75"/>
      <c r="O133" s="75"/>
      <c r="P133" s="75"/>
      <c r="Q133" s="75"/>
      <c r="R133" s="75"/>
      <c r="S133" s="75"/>
      <c r="T133" s="40"/>
      <c r="U133" s="40"/>
      <c r="V133" s="40"/>
      <c r="W133" s="46"/>
    </row>
    <row r="134" spans="1:23" s="110" customFormat="1" ht="13.5" customHeight="1" x14ac:dyDescent="0.2">
      <c r="A134" s="112"/>
      <c r="B134" s="112"/>
      <c r="C134" s="88"/>
      <c r="D134" s="40"/>
      <c r="E134" s="40"/>
      <c r="F134" s="40"/>
      <c r="G134" s="40"/>
      <c r="H134" s="40"/>
      <c r="I134" s="40"/>
      <c r="J134" s="40"/>
      <c r="K134" s="40"/>
      <c r="L134" s="75"/>
      <c r="M134" s="75"/>
      <c r="N134" s="75"/>
      <c r="O134" s="75"/>
      <c r="P134" s="75"/>
      <c r="Q134" s="75"/>
      <c r="R134" s="75"/>
      <c r="S134" s="75"/>
      <c r="T134" s="40"/>
      <c r="U134" s="40"/>
      <c r="V134" s="40"/>
      <c r="W134" s="46"/>
    </row>
    <row r="135" spans="1:23" s="110" customFormat="1" ht="13.5" customHeight="1" x14ac:dyDescent="0.2">
      <c r="A135" s="112"/>
      <c r="B135" s="112"/>
      <c r="C135" s="88"/>
      <c r="D135" s="40"/>
      <c r="E135" s="40"/>
      <c r="F135" s="40"/>
      <c r="G135" s="40"/>
      <c r="H135" s="40"/>
      <c r="I135" s="40"/>
      <c r="J135" s="40"/>
      <c r="K135" s="40"/>
      <c r="L135" s="75"/>
      <c r="M135" s="75"/>
      <c r="N135" s="75"/>
      <c r="O135" s="75"/>
      <c r="P135" s="75"/>
      <c r="Q135" s="75"/>
      <c r="R135" s="75"/>
      <c r="S135" s="75"/>
      <c r="T135" s="40"/>
      <c r="U135" s="40"/>
      <c r="V135" s="40"/>
      <c r="W135" s="46"/>
    </row>
    <row r="136" spans="1:23" s="110" customFormat="1" ht="13.5" customHeight="1" x14ac:dyDescent="0.2">
      <c r="A136" s="112"/>
      <c r="B136" s="112"/>
      <c r="C136" s="88"/>
      <c r="D136" s="40"/>
      <c r="E136" s="40"/>
      <c r="F136" s="40"/>
      <c r="G136" s="40"/>
      <c r="H136" s="40"/>
      <c r="I136" s="40"/>
      <c r="J136" s="40"/>
      <c r="K136" s="40"/>
      <c r="L136" s="75"/>
      <c r="M136" s="75"/>
      <c r="N136" s="75"/>
      <c r="O136" s="75"/>
      <c r="P136" s="75"/>
      <c r="Q136" s="75"/>
      <c r="R136" s="75"/>
      <c r="S136" s="75"/>
      <c r="T136" s="40"/>
      <c r="U136" s="40"/>
      <c r="V136" s="40"/>
      <c r="W136" s="46"/>
    </row>
    <row r="137" spans="1:23" s="110" customFormat="1" ht="13.5" customHeight="1" x14ac:dyDescent="0.2">
      <c r="A137" s="112"/>
      <c r="B137" s="112"/>
      <c r="C137" s="88"/>
      <c r="D137" s="40"/>
      <c r="E137" s="40"/>
      <c r="F137" s="40"/>
      <c r="G137" s="40"/>
      <c r="H137" s="40"/>
      <c r="I137" s="40"/>
      <c r="J137" s="40"/>
      <c r="K137" s="40"/>
      <c r="L137" s="75"/>
      <c r="M137" s="75"/>
      <c r="N137" s="75"/>
      <c r="O137" s="75"/>
      <c r="P137" s="75"/>
      <c r="Q137" s="75"/>
      <c r="R137" s="75"/>
      <c r="S137" s="75"/>
      <c r="T137" s="40"/>
      <c r="U137" s="40"/>
      <c r="V137" s="40"/>
      <c r="W137" s="46"/>
    </row>
    <row r="138" spans="1:23" s="110" customFormat="1" ht="13.5" customHeight="1" x14ac:dyDescent="0.2">
      <c r="A138" s="112"/>
      <c r="B138" s="112"/>
      <c r="C138" s="88"/>
      <c r="D138" s="40"/>
      <c r="E138" s="40"/>
      <c r="F138" s="40"/>
      <c r="G138" s="40"/>
      <c r="H138" s="40"/>
      <c r="I138" s="40"/>
      <c r="J138" s="40"/>
      <c r="K138" s="40"/>
      <c r="L138" s="75"/>
      <c r="M138" s="75"/>
      <c r="N138" s="75"/>
      <c r="O138" s="75"/>
      <c r="P138" s="75"/>
      <c r="Q138" s="75"/>
      <c r="R138" s="75"/>
      <c r="S138" s="75"/>
      <c r="T138" s="40"/>
      <c r="U138" s="40"/>
      <c r="V138" s="40"/>
      <c r="W138" s="46"/>
    </row>
    <row r="139" spans="1:23" s="110" customFormat="1" ht="13.5" customHeight="1" x14ac:dyDescent="0.2">
      <c r="A139" s="112"/>
      <c r="B139" s="112"/>
      <c r="C139" s="88"/>
      <c r="D139" s="40"/>
      <c r="E139" s="40"/>
      <c r="F139" s="40"/>
      <c r="G139" s="40"/>
      <c r="H139" s="40"/>
      <c r="I139" s="40"/>
      <c r="J139" s="40"/>
      <c r="K139" s="40"/>
      <c r="L139" s="75"/>
      <c r="M139" s="75"/>
      <c r="N139" s="75"/>
      <c r="O139" s="75"/>
      <c r="P139" s="75"/>
      <c r="Q139" s="75"/>
      <c r="R139" s="75"/>
      <c r="S139" s="75"/>
      <c r="T139" s="40"/>
      <c r="U139" s="40"/>
      <c r="V139" s="40"/>
      <c r="W139" s="46"/>
    </row>
    <row r="140" spans="1:23" s="110" customFormat="1" ht="13.5" customHeight="1" x14ac:dyDescent="0.2">
      <c r="A140" s="112"/>
      <c r="B140" s="112"/>
      <c r="C140" s="88"/>
      <c r="D140" s="40"/>
      <c r="E140" s="40"/>
      <c r="F140" s="40"/>
      <c r="G140" s="40"/>
      <c r="H140" s="40"/>
      <c r="I140" s="40"/>
      <c r="J140" s="40"/>
      <c r="K140" s="40"/>
      <c r="L140" s="75"/>
      <c r="M140" s="75"/>
      <c r="N140" s="75"/>
      <c r="O140" s="75"/>
      <c r="P140" s="75"/>
      <c r="Q140" s="75"/>
      <c r="R140" s="75"/>
      <c r="S140" s="75"/>
      <c r="T140" s="40"/>
      <c r="U140" s="40"/>
      <c r="V140" s="40"/>
      <c r="W140" s="46"/>
    </row>
    <row r="141" spans="1:23" s="110" customFormat="1" ht="13.5" customHeight="1" x14ac:dyDescent="0.2">
      <c r="A141" s="112"/>
      <c r="B141" s="112"/>
      <c r="C141" s="88"/>
      <c r="D141" s="40"/>
      <c r="E141" s="40"/>
      <c r="F141" s="40"/>
      <c r="G141" s="40"/>
      <c r="H141" s="40"/>
      <c r="I141" s="40"/>
      <c r="J141" s="40"/>
      <c r="K141" s="40"/>
      <c r="L141" s="75"/>
      <c r="M141" s="75"/>
      <c r="N141" s="75"/>
      <c r="O141" s="75"/>
      <c r="P141" s="75"/>
      <c r="Q141" s="75"/>
      <c r="R141" s="75"/>
      <c r="S141" s="75"/>
      <c r="T141" s="40"/>
      <c r="U141" s="40"/>
      <c r="V141" s="40"/>
      <c r="W141" s="46"/>
    </row>
    <row r="142" spans="1:23" s="110" customFormat="1" ht="13.5" customHeight="1" x14ac:dyDescent="0.2">
      <c r="A142" s="112"/>
      <c r="B142" s="112"/>
      <c r="C142" s="88"/>
      <c r="D142" s="40"/>
      <c r="E142" s="40"/>
      <c r="F142" s="40"/>
      <c r="G142" s="40"/>
      <c r="H142" s="40"/>
      <c r="I142" s="40"/>
      <c r="J142" s="40"/>
      <c r="K142" s="40"/>
      <c r="L142" s="75"/>
      <c r="M142" s="75"/>
      <c r="N142" s="75"/>
      <c r="O142" s="75"/>
      <c r="P142" s="75"/>
      <c r="Q142" s="75"/>
      <c r="R142" s="75"/>
      <c r="S142" s="75"/>
      <c r="T142" s="40"/>
      <c r="U142" s="40"/>
      <c r="V142" s="40"/>
      <c r="W142" s="46"/>
    </row>
    <row r="143" spans="1:23" s="110" customFormat="1" ht="13.5" customHeight="1" x14ac:dyDescent="0.2">
      <c r="A143" s="112"/>
      <c r="B143" s="112"/>
      <c r="C143" s="88"/>
      <c r="D143" s="40"/>
      <c r="E143" s="40"/>
      <c r="F143" s="40"/>
      <c r="G143" s="40"/>
      <c r="H143" s="40"/>
      <c r="I143" s="40"/>
      <c r="J143" s="40"/>
      <c r="K143" s="40"/>
      <c r="L143" s="75"/>
      <c r="M143" s="75"/>
      <c r="N143" s="75"/>
      <c r="O143" s="75"/>
      <c r="P143" s="75"/>
      <c r="Q143" s="75"/>
      <c r="R143" s="75"/>
      <c r="S143" s="75"/>
      <c r="T143" s="40"/>
      <c r="U143" s="40"/>
      <c r="V143" s="40"/>
      <c r="W143" s="46"/>
    </row>
    <row r="144" spans="1:23" s="110" customFormat="1" ht="13.5" customHeight="1" x14ac:dyDescent="0.2">
      <c r="A144" s="112"/>
      <c r="B144" s="112"/>
      <c r="C144" s="88"/>
      <c r="D144" s="40"/>
      <c r="E144" s="40"/>
      <c r="F144" s="40"/>
      <c r="G144" s="40"/>
      <c r="H144" s="40"/>
      <c r="I144" s="40"/>
      <c r="J144" s="40"/>
      <c r="K144" s="40"/>
      <c r="L144" s="75"/>
      <c r="M144" s="75"/>
      <c r="N144" s="75"/>
      <c r="O144" s="75"/>
      <c r="P144" s="75"/>
      <c r="Q144" s="75"/>
      <c r="R144" s="75"/>
      <c r="S144" s="75"/>
      <c r="T144" s="40"/>
      <c r="U144" s="40"/>
      <c r="V144" s="40"/>
      <c r="W144" s="46"/>
    </row>
    <row r="145" spans="1:23" s="110" customFormat="1" ht="13.5" customHeight="1" x14ac:dyDescent="0.2">
      <c r="A145" s="112"/>
      <c r="B145" s="112"/>
      <c r="C145" s="88"/>
      <c r="D145" s="40"/>
      <c r="E145" s="40"/>
      <c r="F145" s="40"/>
      <c r="G145" s="40"/>
      <c r="H145" s="40"/>
      <c r="I145" s="40"/>
      <c r="J145" s="40"/>
      <c r="K145" s="40"/>
      <c r="L145" s="75"/>
      <c r="M145" s="75"/>
      <c r="N145" s="75"/>
      <c r="O145" s="75"/>
      <c r="P145" s="75"/>
      <c r="Q145" s="75"/>
      <c r="R145" s="75"/>
      <c r="S145" s="75"/>
      <c r="T145" s="40"/>
      <c r="U145" s="40"/>
      <c r="V145" s="40"/>
      <c r="W145" s="46"/>
    </row>
    <row r="146" spans="1:23" s="110" customFormat="1" ht="13.5" customHeight="1" x14ac:dyDescent="0.2">
      <c r="A146" s="112"/>
      <c r="B146" s="112"/>
      <c r="C146" s="88"/>
      <c r="D146" s="40"/>
      <c r="E146" s="40"/>
      <c r="F146" s="40"/>
      <c r="G146" s="40"/>
      <c r="H146" s="40"/>
      <c r="I146" s="40"/>
      <c r="J146" s="40"/>
      <c r="K146" s="40"/>
      <c r="L146" s="75"/>
      <c r="M146" s="75"/>
      <c r="N146" s="75"/>
      <c r="O146" s="75"/>
      <c r="P146" s="75"/>
      <c r="Q146" s="75"/>
      <c r="R146" s="75"/>
      <c r="S146" s="75"/>
      <c r="T146" s="40"/>
      <c r="U146" s="40"/>
      <c r="V146" s="40"/>
      <c r="W146" s="46"/>
    </row>
    <row r="147" spans="1:23" s="110" customFormat="1" ht="13.5" customHeight="1" x14ac:dyDescent="0.2">
      <c r="A147" s="112"/>
      <c r="B147" s="112"/>
      <c r="C147" s="88"/>
      <c r="D147" s="40"/>
      <c r="E147" s="40"/>
      <c r="F147" s="40"/>
      <c r="G147" s="40"/>
      <c r="H147" s="40"/>
      <c r="I147" s="40"/>
      <c r="J147" s="40"/>
      <c r="K147" s="40"/>
      <c r="L147" s="75"/>
      <c r="M147" s="75"/>
      <c r="N147" s="75"/>
      <c r="O147" s="75"/>
      <c r="P147" s="75"/>
      <c r="Q147" s="75"/>
      <c r="R147" s="75"/>
      <c r="S147" s="75"/>
      <c r="T147" s="40"/>
      <c r="U147" s="40"/>
      <c r="V147" s="40"/>
      <c r="W147" s="46"/>
    </row>
    <row r="148" spans="1:23" s="110" customFormat="1" ht="13.5" customHeight="1" x14ac:dyDescent="0.2">
      <c r="A148" s="112"/>
      <c r="B148" s="112"/>
      <c r="C148" s="88"/>
      <c r="D148" s="40"/>
      <c r="E148" s="40"/>
      <c r="F148" s="40"/>
      <c r="G148" s="40"/>
      <c r="H148" s="40"/>
      <c r="I148" s="40"/>
      <c r="J148" s="40"/>
      <c r="K148" s="40"/>
      <c r="L148" s="75"/>
      <c r="M148" s="75"/>
      <c r="N148" s="75"/>
      <c r="O148" s="75"/>
      <c r="P148" s="75"/>
      <c r="Q148" s="75"/>
      <c r="R148" s="75"/>
      <c r="S148" s="75"/>
      <c r="T148" s="40"/>
      <c r="U148" s="40"/>
      <c r="V148" s="40"/>
      <c r="W148" s="46"/>
    </row>
    <row r="149" spans="1:23" s="110" customFormat="1" ht="13.5" customHeight="1" x14ac:dyDescent="0.2">
      <c r="A149" s="112"/>
      <c r="B149" s="112"/>
      <c r="C149" s="88"/>
      <c r="D149" s="40"/>
      <c r="E149" s="40"/>
      <c r="F149" s="40"/>
      <c r="G149" s="40"/>
      <c r="H149" s="40"/>
      <c r="I149" s="40"/>
      <c r="J149" s="40"/>
      <c r="K149" s="40"/>
      <c r="L149" s="75"/>
      <c r="M149" s="75"/>
      <c r="N149" s="75"/>
      <c r="O149" s="75"/>
      <c r="P149" s="75"/>
      <c r="Q149" s="75"/>
      <c r="R149" s="75"/>
      <c r="S149" s="75"/>
      <c r="T149" s="40"/>
      <c r="U149" s="40"/>
      <c r="V149" s="40"/>
      <c r="W149" s="46"/>
    </row>
    <row r="150" spans="1:23" s="110" customFormat="1" ht="13.5" customHeight="1" x14ac:dyDescent="0.2">
      <c r="A150" s="112"/>
      <c r="B150" s="112"/>
      <c r="C150" s="88"/>
      <c r="D150" s="40"/>
      <c r="E150" s="40"/>
      <c r="F150" s="40"/>
      <c r="G150" s="40"/>
      <c r="H150" s="40"/>
      <c r="I150" s="40"/>
      <c r="J150" s="40"/>
      <c r="K150" s="40"/>
      <c r="L150" s="75"/>
      <c r="M150" s="75"/>
      <c r="N150" s="75"/>
      <c r="O150" s="75"/>
      <c r="P150" s="75"/>
      <c r="Q150" s="75"/>
      <c r="R150" s="75"/>
      <c r="S150" s="75"/>
      <c r="T150" s="40"/>
      <c r="U150" s="40"/>
      <c r="V150" s="40"/>
      <c r="W150" s="46"/>
    </row>
    <row r="151" spans="1:23" s="110" customFormat="1" ht="13.5" customHeight="1" x14ac:dyDescent="0.2">
      <c r="A151" s="112"/>
      <c r="B151" s="112"/>
      <c r="C151" s="88"/>
      <c r="D151" s="40"/>
      <c r="E151" s="40"/>
      <c r="F151" s="40"/>
      <c r="G151" s="40"/>
      <c r="H151" s="40"/>
      <c r="I151" s="40"/>
      <c r="J151" s="40"/>
      <c r="K151" s="40"/>
      <c r="L151" s="75"/>
      <c r="M151" s="75"/>
      <c r="N151" s="75"/>
      <c r="O151" s="75"/>
      <c r="P151" s="75"/>
      <c r="Q151" s="75"/>
      <c r="R151" s="75"/>
      <c r="S151" s="75"/>
      <c r="T151" s="40"/>
      <c r="U151" s="40"/>
      <c r="V151" s="40"/>
      <c r="W151" s="46"/>
    </row>
    <row r="152" spans="1:23" s="110" customFormat="1" ht="13.5" customHeight="1" x14ac:dyDescent="0.2">
      <c r="A152" s="112"/>
      <c r="B152" s="112"/>
      <c r="C152" s="88"/>
      <c r="D152" s="40"/>
      <c r="E152" s="40"/>
      <c r="F152" s="40"/>
      <c r="G152" s="40"/>
      <c r="H152" s="40"/>
      <c r="I152" s="40"/>
      <c r="J152" s="40"/>
      <c r="K152" s="40"/>
      <c r="L152" s="75"/>
      <c r="M152" s="75"/>
      <c r="N152" s="75"/>
      <c r="O152" s="75"/>
      <c r="P152" s="75"/>
      <c r="Q152" s="75"/>
      <c r="R152" s="75"/>
      <c r="S152" s="75"/>
      <c r="T152" s="40"/>
      <c r="U152" s="40"/>
      <c r="V152" s="40"/>
      <c r="W152" s="46"/>
    </row>
    <row r="153" spans="1:23" s="110" customFormat="1" ht="13.5" customHeight="1" x14ac:dyDescent="0.2">
      <c r="A153" s="112"/>
      <c r="B153" s="112"/>
      <c r="C153" s="88"/>
      <c r="D153" s="40"/>
      <c r="E153" s="40"/>
      <c r="F153" s="40"/>
      <c r="G153" s="40"/>
      <c r="H153" s="40"/>
      <c r="I153" s="40"/>
      <c r="J153" s="40"/>
      <c r="K153" s="40"/>
      <c r="L153" s="75"/>
      <c r="M153" s="75"/>
      <c r="N153" s="75"/>
      <c r="O153" s="75"/>
      <c r="P153" s="75"/>
      <c r="Q153" s="75"/>
      <c r="R153" s="75"/>
      <c r="S153" s="75"/>
      <c r="T153" s="40"/>
      <c r="U153" s="40"/>
      <c r="V153" s="40"/>
      <c r="W153" s="46"/>
    </row>
    <row r="154" spans="1:23" s="110" customFormat="1" ht="13.5" customHeight="1" x14ac:dyDescent="0.2">
      <c r="A154" s="112"/>
      <c r="B154" s="112"/>
      <c r="C154" s="88"/>
      <c r="D154" s="40"/>
      <c r="E154" s="40"/>
      <c r="F154" s="40"/>
      <c r="G154" s="40"/>
      <c r="H154" s="40"/>
      <c r="I154" s="40"/>
      <c r="J154" s="40"/>
      <c r="K154" s="40"/>
      <c r="L154" s="75"/>
      <c r="M154" s="75"/>
      <c r="N154" s="75"/>
      <c r="O154" s="75"/>
      <c r="P154" s="75"/>
      <c r="Q154" s="75"/>
      <c r="R154" s="75"/>
      <c r="S154" s="75"/>
      <c r="T154" s="40"/>
      <c r="U154" s="40"/>
      <c r="V154" s="40"/>
      <c r="W154" s="46"/>
    </row>
    <row r="155" spans="1:23" s="110" customFormat="1" ht="13.5" customHeight="1" x14ac:dyDescent="0.2">
      <c r="A155" s="112"/>
      <c r="B155" s="112"/>
      <c r="C155" s="88"/>
      <c r="D155" s="40"/>
      <c r="E155" s="40"/>
      <c r="F155" s="40"/>
      <c r="G155" s="40"/>
      <c r="H155" s="40"/>
      <c r="I155" s="40"/>
      <c r="J155" s="40"/>
      <c r="K155" s="40"/>
      <c r="L155" s="75"/>
      <c r="M155" s="75"/>
      <c r="N155" s="75"/>
      <c r="O155" s="75"/>
      <c r="P155" s="75"/>
      <c r="Q155" s="75"/>
      <c r="R155" s="75"/>
      <c r="S155" s="75"/>
      <c r="T155" s="40"/>
      <c r="U155" s="40"/>
      <c r="V155" s="40"/>
      <c r="W155" s="46"/>
    </row>
    <row r="156" spans="1:23" s="110" customFormat="1" ht="13.5" customHeight="1" x14ac:dyDescent="0.2">
      <c r="A156" s="112"/>
      <c r="B156" s="112"/>
      <c r="C156" s="88"/>
      <c r="D156" s="40"/>
      <c r="E156" s="40"/>
      <c r="F156" s="40"/>
      <c r="G156" s="40"/>
      <c r="H156" s="40"/>
      <c r="I156" s="40"/>
      <c r="J156" s="40"/>
      <c r="K156" s="40"/>
      <c r="L156" s="75"/>
      <c r="M156" s="75"/>
      <c r="N156" s="75"/>
      <c r="O156" s="75"/>
      <c r="P156" s="75"/>
      <c r="Q156" s="75"/>
      <c r="R156" s="75"/>
      <c r="S156" s="75"/>
      <c r="T156" s="40"/>
      <c r="U156" s="40"/>
      <c r="V156" s="40"/>
      <c r="W156" s="46"/>
    </row>
    <row r="157" spans="1:23" s="110" customFormat="1" ht="13.5" customHeight="1" x14ac:dyDescent="0.2">
      <c r="A157" s="112"/>
      <c r="B157" s="112"/>
      <c r="C157" s="88"/>
      <c r="D157" s="40"/>
      <c r="E157" s="40"/>
      <c r="F157" s="40"/>
      <c r="G157" s="40"/>
      <c r="H157" s="40"/>
      <c r="I157" s="40"/>
      <c r="J157" s="40"/>
      <c r="K157" s="40"/>
      <c r="L157" s="75"/>
      <c r="M157" s="75"/>
      <c r="N157" s="75"/>
      <c r="O157" s="75"/>
      <c r="P157" s="75"/>
      <c r="Q157" s="75"/>
      <c r="R157" s="75"/>
      <c r="S157" s="75"/>
      <c r="T157" s="40"/>
      <c r="U157" s="40"/>
      <c r="V157" s="40"/>
      <c r="W157" s="46"/>
    </row>
    <row r="158" spans="1:23" s="110" customFormat="1" ht="13.5" customHeight="1" x14ac:dyDescent="0.2">
      <c r="A158" s="112"/>
      <c r="B158" s="112"/>
      <c r="C158" s="88"/>
      <c r="D158" s="40"/>
      <c r="E158" s="40"/>
      <c r="F158" s="40"/>
      <c r="G158" s="40"/>
      <c r="H158" s="40"/>
      <c r="I158" s="40"/>
      <c r="J158" s="40"/>
      <c r="K158" s="40"/>
      <c r="L158" s="75"/>
      <c r="M158" s="75"/>
      <c r="N158" s="75"/>
      <c r="O158" s="75"/>
      <c r="P158" s="75"/>
      <c r="Q158" s="75"/>
      <c r="R158" s="75"/>
      <c r="S158" s="75"/>
      <c r="T158" s="40"/>
      <c r="U158" s="40"/>
      <c r="V158" s="40"/>
      <c r="W158" s="46"/>
    </row>
    <row r="159" spans="1:23" s="110" customFormat="1" ht="13.5" customHeight="1" x14ac:dyDescent="0.2">
      <c r="A159" s="112"/>
      <c r="B159" s="112"/>
      <c r="C159" s="88"/>
      <c r="D159" s="40"/>
      <c r="E159" s="40"/>
      <c r="F159" s="40"/>
      <c r="G159" s="40"/>
      <c r="H159" s="40"/>
      <c r="I159" s="40"/>
      <c r="J159" s="40"/>
      <c r="K159" s="40"/>
      <c r="L159" s="75"/>
      <c r="M159" s="75"/>
      <c r="N159" s="75"/>
      <c r="O159" s="75"/>
      <c r="P159" s="75"/>
      <c r="Q159" s="75"/>
      <c r="R159" s="75"/>
      <c r="S159" s="75"/>
      <c r="T159" s="40"/>
      <c r="U159" s="40"/>
      <c r="V159" s="40"/>
      <c r="W159" s="46"/>
    </row>
    <row r="160" spans="1:23" s="110" customFormat="1" ht="13.5" customHeight="1" x14ac:dyDescent="0.2">
      <c r="A160" s="112"/>
      <c r="B160" s="112"/>
      <c r="C160" s="88"/>
      <c r="D160" s="40"/>
      <c r="E160" s="40"/>
      <c r="F160" s="40"/>
      <c r="G160" s="40"/>
      <c r="H160" s="40"/>
      <c r="I160" s="40"/>
      <c r="J160" s="40"/>
      <c r="K160" s="40"/>
      <c r="L160" s="75"/>
      <c r="M160" s="75"/>
      <c r="N160" s="75"/>
      <c r="O160" s="75"/>
      <c r="P160" s="75"/>
      <c r="Q160" s="75"/>
      <c r="R160" s="75"/>
      <c r="S160" s="75"/>
      <c r="T160" s="40"/>
      <c r="U160" s="40"/>
      <c r="V160" s="40"/>
      <c r="W160" s="46"/>
    </row>
    <row r="161" spans="1:23" s="110" customFormat="1" ht="13.5" customHeight="1" x14ac:dyDescent="0.2">
      <c r="A161" s="112"/>
      <c r="B161" s="112"/>
      <c r="C161" s="88"/>
      <c r="D161" s="40"/>
      <c r="E161" s="40"/>
      <c r="F161" s="40"/>
      <c r="G161" s="40"/>
      <c r="H161" s="40"/>
      <c r="I161" s="40"/>
      <c r="J161" s="40"/>
      <c r="K161" s="40"/>
      <c r="L161" s="75"/>
      <c r="M161" s="75"/>
      <c r="N161" s="75"/>
      <c r="O161" s="75"/>
      <c r="P161" s="75"/>
      <c r="Q161" s="75"/>
      <c r="R161" s="75"/>
      <c r="S161" s="75"/>
      <c r="T161" s="40"/>
      <c r="U161" s="40"/>
      <c r="V161" s="40"/>
      <c r="W161" s="46"/>
    </row>
    <row r="162" spans="1:23" s="110" customFormat="1" ht="13.5" customHeight="1" x14ac:dyDescent="0.2">
      <c r="A162" s="112"/>
      <c r="B162" s="112"/>
      <c r="C162" s="88"/>
      <c r="D162" s="40"/>
      <c r="E162" s="40"/>
      <c r="F162" s="40"/>
      <c r="G162" s="40"/>
      <c r="H162" s="40"/>
      <c r="I162" s="40"/>
      <c r="J162" s="40"/>
      <c r="K162" s="40"/>
      <c r="L162" s="75"/>
      <c r="M162" s="75"/>
      <c r="N162" s="75"/>
      <c r="O162" s="75"/>
      <c r="P162" s="75"/>
      <c r="Q162" s="75"/>
      <c r="R162" s="75"/>
      <c r="S162" s="75"/>
      <c r="T162" s="40"/>
      <c r="U162" s="40"/>
      <c r="V162" s="40"/>
      <c r="W162" s="46"/>
    </row>
    <row r="163" spans="1:23" s="110" customFormat="1" ht="13.5" customHeight="1" x14ac:dyDescent="0.2">
      <c r="A163" s="112"/>
      <c r="B163" s="112"/>
      <c r="C163" s="88"/>
      <c r="D163" s="40"/>
      <c r="E163" s="40"/>
      <c r="F163" s="40"/>
      <c r="G163" s="40"/>
      <c r="H163" s="40"/>
      <c r="I163" s="40"/>
      <c r="J163" s="40"/>
      <c r="K163" s="40"/>
      <c r="L163" s="75"/>
      <c r="M163" s="75"/>
      <c r="N163" s="75"/>
      <c r="O163" s="75"/>
      <c r="P163" s="75"/>
      <c r="Q163" s="75"/>
      <c r="R163" s="75"/>
      <c r="S163" s="75"/>
      <c r="T163" s="40"/>
      <c r="U163" s="40"/>
      <c r="V163" s="40"/>
      <c r="W163" s="46"/>
    </row>
    <row r="164" spans="1:23" s="110" customFormat="1" ht="13.5" customHeight="1" x14ac:dyDescent="0.2">
      <c r="A164" s="112"/>
      <c r="B164" s="112"/>
      <c r="C164" s="88"/>
      <c r="D164" s="40"/>
      <c r="E164" s="40"/>
      <c r="F164" s="40"/>
      <c r="G164" s="40"/>
      <c r="H164" s="40"/>
      <c r="I164" s="40"/>
      <c r="J164" s="40"/>
      <c r="K164" s="40"/>
      <c r="L164" s="75"/>
      <c r="M164" s="75"/>
      <c r="N164" s="75"/>
      <c r="O164" s="75"/>
      <c r="P164" s="75"/>
      <c r="Q164" s="75"/>
      <c r="R164" s="75"/>
      <c r="S164" s="75"/>
      <c r="T164" s="40"/>
      <c r="U164" s="40"/>
      <c r="V164" s="40"/>
      <c r="W164" s="46"/>
    </row>
    <row r="165" spans="1:23" s="110" customFormat="1" ht="13.5" customHeight="1" x14ac:dyDescent="0.2">
      <c r="A165" s="112"/>
      <c r="B165" s="112"/>
      <c r="C165" s="88"/>
      <c r="D165" s="40"/>
      <c r="E165" s="40"/>
      <c r="F165" s="40"/>
      <c r="G165" s="40"/>
      <c r="H165" s="40"/>
      <c r="I165" s="40"/>
      <c r="J165" s="40"/>
      <c r="K165" s="40"/>
      <c r="L165" s="75"/>
      <c r="M165" s="75"/>
      <c r="N165" s="75"/>
      <c r="O165" s="75"/>
      <c r="P165" s="75"/>
      <c r="Q165" s="75"/>
      <c r="R165" s="75"/>
      <c r="S165" s="75"/>
      <c r="T165" s="40"/>
      <c r="U165" s="40"/>
      <c r="V165" s="40"/>
      <c r="W165" s="46"/>
    </row>
    <row r="166" spans="1:23" s="110" customFormat="1" ht="13.5" customHeight="1" x14ac:dyDescent="0.2">
      <c r="A166" s="112"/>
      <c r="B166" s="112"/>
      <c r="C166" s="88"/>
      <c r="D166" s="40"/>
      <c r="E166" s="40"/>
      <c r="F166" s="40"/>
      <c r="G166" s="40"/>
      <c r="H166" s="40"/>
      <c r="I166" s="40"/>
      <c r="J166" s="40"/>
      <c r="K166" s="40"/>
      <c r="L166" s="75"/>
      <c r="M166" s="75"/>
      <c r="N166" s="75"/>
      <c r="O166" s="75"/>
      <c r="P166" s="75"/>
      <c r="Q166" s="75"/>
      <c r="R166" s="75"/>
      <c r="S166" s="75"/>
      <c r="T166" s="40"/>
      <c r="U166" s="40"/>
      <c r="V166" s="40"/>
      <c r="W166" s="46"/>
    </row>
    <row r="167" spans="1:23" s="110" customFormat="1" ht="13.5" customHeight="1" x14ac:dyDescent="0.2">
      <c r="A167" s="112"/>
      <c r="B167" s="112"/>
      <c r="C167" s="88"/>
      <c r="D167" s="40"/>
      <c r="E167" s="40"/>
      <c r="F167" s="40"/>
      <c r="G167" s="40"/>
      <c r="H167" s="40"/>
      <c r="I167" s="40"/>
      <c r="J167" s="40"/>
      <c r="K167" s="40"/>
      <c r="L167" s="75"/>
      <c r="M167" s="75"/>
      <c r="N167" s="75"/>
      <c r="O167" s="75"/>
      <c r="P167" s="75"/>
      <c r="Q167" s="75"/>
      <c r="R167" s="75"/>
      <c r="S167" s="75"/>
      <c r="T167" s="40"/>
      <c r="U167" s="40"/>
      <c r="V167" s="40"/>
      <c r="W167" s="46"/>
    </row>
    <row r="168" spans="1:23" s="110" customFormat="1" ht="13.5" customHeight="1" x14ac:dyDescent="0.2">
      <c r="A168" s="112"/>
      <c r="B168" s="112"/>
      <c r="C168" s="88"/>
      <c r="D168" s="40"/>
      <c r="E168" s="40"/>
      <c r="F168" s="40"/>
      <c r="G168" s="40"/>
      <c r="H168" s="40"/>
      <c r="I168" s="40"/>
      <c r="J168" s="40"/>
      <c r="K168" s="40"/>
      <c r="L168" s="75"/>
      <c r="M168" s="75"/>
      <c r="N168" s="75"/>
      <c r="O168" s="75"/>
      <c r="P168" s="75"/>
      <c r="Q168" s="75"/>
      <c r="R168" s="75"/>
      <c r="S168" s="75"/>
      <c r="T168" s="40"/>
      <c r="U168" s="40"/>
      <c r="V168" s="40"/>
      <c r="W168" s="46"/>
    </row>
    <row r="169" spans="1:23" s="110" customFormat="1" ht="13.5" customHeight="1" x14ac:dyDescent="0.2">
      <c r="A169" s="112"/>
      <c r="B169" s="112"/>
      <c r="C169" s="88"/>
      <c r="D169" s="40"/>
      <c r="E169" s="40"/>
      <c r="F169" s="40"/>
      <c r="G169" s="40"/>
      <c r="H169" s="40"/>
      <c r="I169" s="40"/>
      <c r="J169" s="40"/>
      <c r="K169" s="40"/>
      <c r="L169" s="75"/>
      <c r="M169" s="75"/>
      <c r="N169" s="75"/>
      <c r="O169" s="75"/>
      <c r="P169" s="75"/>
      <c r="Q169" s="75"/>
      <c r="R169" s="75"/>
      <c r="S169" s="75"/>
      <c r="T169" s="40"/>
      <c r="U169" s="40"/>
      <c r="V169" s="40"/>
      <c r="W169" s="46"/>
    </row>
    <row r="170" spans="1:23" s="110" customFormat="1" ht="13.5" customHeight="1" x14ac:dyDescent="0.2">
      <c r="A170" s="112"/>
      <c r="B170" s="112"/>
      <c r="C170" s="88"/>
      <c r="D170" s="40"/>
      <c r="E170" s="40"/>
      <c r="F170" s="40"/>
      <c r="G170" s="40"/>
      <c r="H170" s="40"/>
      <c r="I170" s="40"/>
      <c r="J170" s="40"/>
      <c r="K170" s="40"/>
      <c r="L170" s="75"/>
      <c r="M170" s="75"/>
      <c r="N170" s="75"/>
      <c r="O170" s="75"/>
      <c r="P170" s="75"/>
      <c r="Q170" s="75"/>
      <c r="R170" s="75"/>
      <c r="S170" s="75"/>
      <c r="T170" s="40"/>
      <c r="U170" s="40"/>
      <c r="V170" s="40"/>
      <c r="W170" s="46"/>
    </row>
    <row r="171" spans="1:23" s="110" customFormat="1" ht="13.5" customHeight="1" x14ac:dyDescent="0.2">
      <c r="A171" s="112"/>
      <c r="B171" s="112"/>
      <c r="C171" s="88"/>
      <c r="D171" s="40"/>
      <c r="E171" s="40"/>
      <c r="F171" s="40"/>
      <c r="G171" s="40"/>
      <c r="H171" s="40"/>
      <c r="I171" s="40"/>
      <c r="J171" s="40"/>
      <c r="K171" s="40"/>
      <c r="L171" s="75"/>
      <c r="M171" s="75"/>
      <c r="N171" s="75"/>
      <c r="O171" s="75"/>
      <c r="P171" s="75"/>
      <c r="Q171" s="75"/>
      <c r="R171" s="75"/>
      <c r="S171" s="75"/>
      <c r="T171" s="40"/>
      <c r="U171" s="40"/>
      <c r="V171" s="40"/>
      <c r="W171" s="46"/>
    </row>
    <row r="172" spans="1:23" s="110" customFormat="1" ht="13.5" customHeight="1" x14ac:dyDescent="0.2">
      <c r="A172" s="112"/>
      <c r="B172" s="112"/>
      <c r="C172" s="88"/>
      <c r="D172" s="40"/>
      <c r="E172" s="40"/>
      <c r="F172" s="40"/>
      <c r="G172" s="40"/>
      <c r="H172" s="40"/>
      <c r="I172" s="40"/>
      <c r="J172" s="40"/>
      <c r="K172" s="40"/>
      <c r="L172" s="75"/>
      <c r="M172" s="75"/>
      <c r="N172" s="75"/>
      <c r="O172" s="75"/>
      <c r="P172" s="75"/>
      <c r="Q172" s="75"/>
      <c r="R172" s="75"/>
      <c r="S172" s="75"/>
      <c r="T172" s="40"/>
      <c r="U172" s="40"/>
      <c r="V172" s="40"/>
      <c r="W172" s="46"/>
    </row>
    <row r="173" spans="1:23" s="110" customFormat="1" ht="13.5" customHeight="1" x14ac:dyDescent="0.2">
      <c r="A173" s="112"/>
      <c r="B173" s="112"/>
      <c r="C173" s="88"/>
      <c r="D173" s="40"/>
      <c r="E173" s="40"/>
      <c r="F173" s="40"/>
      <c r="G173" s="40"/>
      <c r="H173" s="40"/>
      <c r="I173" s="40"/>
      <c r="J173" s="40"/>
      <c r="K173" s="40"/>
      <c r="L173" s="75"/>
      <c r="M173" s="75"/>
      <c r="N173" s="75"/>
      <c r="O173" s="75"/>
      <c r="P173" s="75"/>
      <c r="Q173" s="75"/>
      <c r="R173" s="75"/>
      <c r="S173" s="75"/>
      <c r="T173" s="40"/>
      <c r="U173" s="40"/>
      <c r="V173" s="40"/>
      <c r="W173" s="46"/>
    </row>
    <row r="174" spans="1:23" s="110" customFormat="1" ht="13.5" customHeight="1" x14ac:dyDescent="0.2">
      <c r="A174" s="112"/>
      <c r="B174" s="112"/>
      <c r="C174" s="88"/>
      <c r="D174" s="40"/>
      <c r="E174" s="40"/>
      <c r="F174" s="40"/>
      <c r="G174" s="40"/>
      <c r="H174" s="40"/>
      <c r="I174" s="40"/>
      <c r="J174" s="40"/>
      <c r="K174" s="40"/>
      <c r="L174" s="75"/>
      <c r="M174" s="75"/>
      <c r="N174" s="75"/>
      <c r="O174" s="75"/>
      <c r="P174" s="75"/>
      <c r="Q174" s="75"/>
      <c r="R174" s="75"/>
      <c r="S174" s="75"/>
      <c r="T174" s="40"/>
      <c r="U174" s="40"/>
      <c r="V174" s="40"/>
      <c r="W174" s="46"/>
    </row>
    <row r="175" spans="1:23" s="110" customFormat="1" ht="13.5" customHeight="1" x14ac:dyDescent="0.2">
      <c r="A175" s="112"/>
      <c r="B175" s="112"/>
      <c r="C175" s="88"/>
      <c r="D175" s="40"/>
      <c r="E175" s="40"/>
      <c r="F175" s="40"/>
      <c r="G175" s="40"/>
      <c r="H175" s="40"/>
      <c r="I175" s="40"/>
      <c r="J175" s="40"/>
      <c r="K175" s="40"/>
      <c r="L175" s="75"/>
      <c r="M175" s="75"/>
      <c r="N175" s="75"/>
      <c r="O175" s="75"/>
      <c r="P175" s="75"/>
      <c r="Q175" s="75"/>
      <c r="R175" s="75"/>
      <c r="S175" s="75"/>
      <c r="T175" s="40"/>
      <c r="U175" s="40"/>
      <c r="V175" s="40"/>
      <c r="W175" s="46"/>
    </row>
    <row r="176" spans="1:23" s="110" customFormat="1" ht="13.5" customHeight="1" x14ac:dyDescent="0.2">
      <c r="A176" s="112"/>
      <c r="B176" s="112"/>
      <c r="C176" s="88"/>
      <c r="D176" s="40"/>
      <c r="E176" s="40"/>
      <c r="F176" s="40"/>
      <c r="G176" s="40"/>
      <c r="H176" s="40"/>
      <c r="I176" s="40"/>
      <c r="J176" s="40"/>
      <c r="K176" s="40"/>
      <c r="L176" s="75"/>
      <c r="M176" s="75"/>
      <c r="N176" s="75"/>
      <c r="O176" s="75"/>
      <c r="P176" s="75"/>
      <c r="Q176" s="75"/>
      <c r="R176" s="75"/>
      <c r="S176" s="75"/>
      <c r="T176" s="40"/>
      <c r="U176" s="40"/>
      <c r="V176" s="40"/>
      <c r="W176" s="46"/>
    </row>
    <row r="177" spans="1:23" s="110" customFormat="1" ht="13.5" customHeight="1" x14ac:dyDescent="0.2">
      <c r="A177" s="112"/>
      <c r="B177" s="112"/>
      <c r="C177" s="88"/>
      <c r="D177" s="40"/>
      <c r="E177" s="40"/>
      <c r="F177" s="40"/>
      <c r="G177" s="40"/>
      <c r="H177" s="40"/>
      <c r="I177" s="40"/>
      <c r="J177" s="40"/>
      <c r="K177" s="40"/>
      <c r="L177" s="75"/>
      <c r="M177" s="75"/>
      <c r="N177" s="75"/>
      <c r="O177" s="75"/>
      <c r="P177" s="75"/>
      <c r="Q177" s="75"/>
      <c r="R177" s="75"/>
      <c r="S177" s="75"/>
      <c r="T177" s="40"/>
      <c r="U177" s="40"/>
      <c r="V177" s="40"/>
      <c r="W177" s="46"/>
    </row>
    <row r="178" spans="1:23" s="110" customFormat="1" ht="13.5" customHeight="1" x14ac:dyDescent="0.2">
      <c r="A178" s="112"/>
      <c r="B178" s="112"/>
      <c r="C178" s="88"/>
      <c r="D178" s="40"/>
      <c r="E178" s="40"/>
      <c r="F178" s="40"/>
      <c r="G178" s="40"/>
      <c r="H178" s="40"/>
      <c r="I178" s="40"/>
      <c r="J178" s="40"/>
      <c r="K178" s="40"/>
      <c r="L178" s="75"/>
      <c r="M178" s="75"/>
      <c r="N178" s="75"/>
      <c r="O178" s="75"/>
      <c r="P178" s="75"/>
      <c r="Q178" s="75"/>
      <c r="R178" s="75"/>
      <c r="S178" s="75"/>
      <c r="T178" s="40"/>
      <c r="U178" s="40"/>
      <c r="V178" s="40"/>
      <c r="W178" s="46"/>
    </row>
    <row r="179" spans="1:23" s="110" customFormat="1" ht="13.5" customHeight="1" x14ac:dyDescent="0.2">
      <c r="A179" s="112"/>
      <c r="B179" s="112"/>
      <c r="C179" s="88"/>
      <c r="D179" s="40"/>
      <c r="E179" s="40"/>
      <c r="F179" s="40"/>
      <c r="G179" s="40"/>
      <c r="H179" s="40"/>
      <c r="I179" s="40"/>
      <c r="J179" s="40"/>
      <c r="K179" s="40"/>
      <c r="L179" s="75"/>
      <c r="M179" s="75"/>
      <c r="N179" s="75"/>
      <c r="O179" s="75"/>
      <c r="P179" s="75"/>
      <c r="Q179" s="75"/>
      <c r="R179" s="75"/>
      <c r="S179" s="75"/>
      <c r="T179" s="40"/>
      <c r="U179" s="40"/>
      <c r="V179" s="40"/>
      <c r="W179" s="46"/>
    </row>
    <row r="180" spans="1:23" s="110" customFormat="1" ht="13.5" customHeight="1" x14ac:dyDescent="0.2">
      <c r="A180" s="112"/>
      <c r="B180" s="112"/>
      <c r="C180" s="88"/>
      <c r="D180" s="40"/>
      <c r="E180" s="40"/>
      <c r="F180" s="40"/>
      <c r="G180" s="40"/>
      <c r="H180" s="40"/>
      <c r="I180" s="40"/>
      <c r="J180" s="40"/>
      <c r="K180" s="40"/>
      <c r="L180" s="75"/>
      <c r="M180" s="75"/>
      <c r="N180" s="75"/>
      <c r="O180" s="75"/>
      <c r="P180" s="75"/>
      <c r="Q180" s="75"/>
      <c r="R180" s="75"/>
      <c r="S180" s="75"/>
      <c r="T180" s="40"/>
      <c r="U180" s="40"/>
      <c r="V180" s="40"/>
      <c r="W180" s="46"/>
    </row>
    <row r="181" spans="1:23" s="110" customFormat="1" ht="13.5" customHeight="1" x14ac:dyDescent="0.2">
      <c r="A181" s="112"/>
      <c r="B181" s="112"/>
      <c r="C181" s="88"/>
      <c r="D181" s="40"/>
      <c r="E181" s="40"/>
      <c r="F181" s="40"/>
      <c r="G181" s="40"/>
      <c r="H181" s="40"/>
      <c r="I181" s="40"/>
      <c r="J181" s="40"/>
      <c r="K181" s="40"/>
      <c r="L181" s="75"/>
      <c r="M181" s="75"/>
      <c r="N181" s="75"/>
      <c r="O181" s="75"/>
      <c r="P181" s="75"/>
      <c r="Q181" s="75"/>
      <c r="R181" s="75"/>
      <c r="S181" s="75"/>
      <c r="T181" s="40"/>
      <c r="U181" s="40"/>
      <c r="V181" s="40"/>
      <c r="W181" s="46"/>
    </row>
    <row r="182" spans="1:23" s="110" customFormat="1" ht="13.5" customHeight="1" x14ac:dyDescent="0.2">
      <c r="A182" s="112"/>
      <c r="B182" s="112"/>
      <c r="C182" s="88"/>
      <c r="D182" s="40"/>
      <c r="E182" s="40"/>
      <c r="F182" s="40"/>
      <c r="G182" s="40"/>
      <c r="H182" s="40"/>
      <c r="I182" s="40"/>
      <c r="J182" s="40"/>
      <c r="K182" s="40"/>
      <c r="L182" s="75"/>
      <c r="M182" s="75"/>
      <c r="N182" s="75"/>
      <c r="O182" s="75"/>
      <c r="P182" s="75"/>
      <c r="Q182" s="75"/>
      <c r="R182" s="75"/>
      <c r="S182" s="75"/>
      <c r="T182" s="40"/>
      <c r="U182" s="40"/>
      <c r="V182" s="40"/>
      <c r="W182" s="46"/>
    </row>
    <row r="183" spans="1:23" s="110" customFormat="1" ht="13.5" customHeight="1" x14ac:dyDescent="0.2">
      <c r="A183" s="112"/>
      <c r="B183" s="112"/>
      <c r="C183" s="88"/>
      <c r="D183" s="40"/>
      <c r="E183" s="40"/>
      <c r="F183" s="40"/>
      <c r="G183" s="40"/>
      <c r="H183" s="40"/>
      <c r="I183" s="40"/>
      <c r="J183" s="40"/>
      <c r="K183" s="40"/>
      <c r="L183" s="75"/>
      <c r="M183" s="75"/>
      <c r="N183" s="75"/>
      <c r="O183" s="75"/>
      <c r="P183" s="75"/>
      <c r="Q183" s="75"/>
      <c r="R183" s="75"/>
      <c r="S183" s="75"/>
      <c r="T183" s="40"/>
      <c r="U183" s="40"/>
      <c r="V183" s="40"/>
      <c r="W183" s="46"/>
    </row>
    <row r="184" spans="1:23" s="110" customFormat="1" ht="13.5" customHeight="1" x14ac:dyDescent="0.2">
      <c r="A184" s="112"/>
      <c r="B184" s="112"/>
      <c r="C184" s="88"/>
      <c r="D184" s="40"/>
      <c r="E184" s="40"/>
      <c r="F184" s="40"/>
      <c r="G184" s="40"/>
      <c r="H184" s="40"/>
      <c r="I184" s="40"/>
      <c r="J184" s="40"/>
      <c r="K184" s="40"/>
      <c r="L184" s="75"/>
      <c r="M184" s="75"/>
      <c r="N184" s="75"/>
      <c r="O184" s="75"/>
      <c r="P184" s="75"/>
      <c r="Q184" s="75"/>
      <c r="R184" s="75"/>
      <c r="S184" s="75"/>
      <c r="T184" s="40"/>
      <c r="U184" s="40"/>
      <c r="V184" s="40"/>
      <c r="W184" s="46"/>
    </row>
    <row r="185" spans="1:23" s="110" customFormat="1" ht="13.5" customHeight="1" x14ac:dyDescent="0.2">
      <c r="A185" s="112"/>
      <c r="B185" s="112"/>
      <c r="C185" s="88"/>
      <c r="D185" s="40"/>
      <c r="E185" s="40"/>
      <c r="F185" s="40"/>
      <c r="G185" s="40"/>
      <c r="H185" s="40"/>
      <c r="I185" s="40"/>
      <c r="J185" s="40"/>
      <c r="K185" s="40"/>
      <c r="L185" s="75"/>
      <c r="M185" s="75"/>
      <c r="N185" s="75"/>
      <c r="O185" s="75"/>
      <c r="P185" s="75"/>
      <c r="Q185" s="75"/>
      <c r="R185" s="75"/>
      <c r="S185" s="75"/>
      <c r="T185" s="40"/>
      <c r="U185" s="40"/>
      <c r="V185" s="40"/>
      <c r="W185" s="46"/>
    </row>
    <row r="186" spans="1:23" s="110" customFormat="1" ht="13.5" customHeight="1" x14ac:dyDescent="0.2">
      <c r="A186" s="112"/>
      <c r="B186" s="112"/>
      <c r="C186" s="88"/>
      <c r="D186" s="40"/>
      <c r="E186" s="40"/>
      <c r="F186" s="40"/>
      <c r="G186" s="40"/>
      <c r="H186" s="40"/>
      <c r="I186" s="40"/>
      <c r="J186" s="40"/>
      <c r="K186" s="40"/>
      <c r="L186" s="75"/>
      <c r="M186" s="75"/>
      <c r="N186" s="75"/>
      <c r="O186" s="75"/>
      <c r="P186" s="75"/>
      <c r="Q186" s="75"/>
      <c r="R186" s="75"/>
      <c r="S186" s="75"/>
      <c r="T186" s="40"/>
      <c r="U186" s="40"/>
      <c r="V186" s="40"/>
      <c r="W186" s="46"/>
    </row>
    <row r="187" spans="1:23" s="110" customFormat="1" ht="13.5" customHeight="1" x14ac:dyDescent="0.2">
      <c r="A187" s="112"/>
      <c r="B187" s="112"/>
      <c r="C187" s="88"/>
      <c r="D187" s="40"/>
      <c r="E187" s="40"/>
      <c r="F187" s="40"/>
      <c r="G187" s="40"/>
      <c r="H187" s="40"/>
      <c r="I187" s="40"/>
      <c r="J187" s="40"/>
      <c r="K187" s="40"/>
      <c r="L187" s="75"/>
      <c r="M187" s="75"/>
      <c r="N187" s="75"/>
      <c r="O187" s="75"/>
      <c r="P187" s="75"/>
      <c r="Q187" s="75"/>
      <c r="R187" s="75"/>
      <c r="S187" s="75"/>
      <c r="T187" s="40"/>
      <c r="U187" s="40"/>
      <c r="V187" s="40"/>
      <c r="W187" s="46"/>
    </row>
    <row r="188" spans="1:23" s="110" customFormat="1" ht="13.5" customHeight="1" x14ac:dyDescent="0.2">
      <c r="A188" s="112"/>
      <c r="B188" s="112"/>
      <c r="C188" s="88"/>
      <c r="D188" s="40"/>
      <c r="E188" s="40"/>
      <c r="F188" s="40"/>
      <c r="G188" s="40"/>
      <c r="H188" s="40"/>
      <c r="I188" s="40"/>
      <c r="J188" s="40"/>
      <c r="K188" s="40"/>
      <c r="L188" s="75"/>
      <c r="M188" s="75"/>
      <c r="N188" s="75"/>
      <c r="O188" s="75"/>
      <c r="P188" s="75"/>
      <c r="Q188" s="75"/>
      <c r="R188" s="75"/>
      <c r="S188" s="75"/>
      <c r="T188" s="40"/>
      <c r="U188" s="40"/>
      <c r="V188" s="40"/>
      <c r="W188" s="46"/>
    </row>
    <row r="189" spans="1:23" s="110" customFormat="1" ht="13.5" customHeight="1" x14ac:dyDescent="0.2">
      <c r="A189" s="112"/>
      <c r="B189" s="112"/>
      <c r="C189" s="88"/>
      <c r="D189" s="40"/>
      <c r="E189" s="40"/>
      <c r="F189" s="40"/>
      <c r="G189" s="40"/>
      <c r="H189" s="40"/>
      <c r="I189" s="40"/>
      <c r="J189" s="40"/>
      <c r="K189" s="40"/>
      <c r="L189" s="75"/>
      <c r="M189" s="75"/>
      <c r="N189" s="75"/>
      <c r="O189" s="75"/>
      <c r="P189" s="75"/>
      <c r="Q189" s="75"/>
      <c r="R189" s="75"/>
      <c r="S189" s="75"/>
      <c r="T189" s="40"/>
      <c r="U189" s="40"/>
      <c r="V189" s="40"/>
      <c r="W189" s="46"/>
    </row>
    <row r="190" spans="1:23" s="110" customFormat="1" ht="13.5" customHeight="1" x14ac:dyDescent="0.2">
      <c r="A190" s="112"/>
      <c r="B190" s="112"/>
      <c r="C190" s="88"/>
      <c r="D190" s="40"/>
      <c r="E190" s="40"/>
      <c r="F190" s="40"/>
      <c r="G190" s="40"/>
      <c r="H190" s="40"/>
      <c r="I190" s="40"/>
      <c r="J190" s="40"/>
      <c r="K190" s="40"/>
      <c r="L190" s="75"/>
      <c r="M190" s="75"/>
      <c r="N190" s="75"/>
      <c r="O190" s="75"/>
      <c r="P190" s="75"/>
      <c r="Q190" s="75"/>
      <c r="R190" s="75"/>
      <c r="S190" s="75"/>
      <c r="T190" s="40"/>
      <c r="U190" s="40"/>
      <c r="V190" s="40"/>
      <c r="W190" s="46"/>
    </row>
    <row r="191" spans="1:23" s="110" customFormat="1" ht="13.5" customHeight="1" x14ac:dyDescent="0.2">
      <c r="A191" s="112"/>
      <c r="B191" s="112"/>
      <c r="C191" s="88"/>
      <c r="D191" s="40"/>
      <c r="E191" s="40"/>
      <c r="F191" s="40"/>
      <c r="G191" s="40"/>
      <c r="H191" s="40"/>
      <c r="I191" s="40"/>
      <c r="J191" s="40"/>
      <c r="K191" s="40"/>
      <c r="L191" s="75"/>
      <c r="M191" s="75"/>
      <c r="N191" s="75"/>
      <c r="O191" s="75"/>
      <c r="P191" s="75"/>
      <c r="Q191" s="75"/>
      <c r="R191" s="75"/>
      <c r="S191" s="75"/>
      <c r="T191" s="40"/>
      <c r="U191" s="40"/>
      <c r="V191" s="40"/>
      <c r="W191" s="46"/>
    </row>
    <row r="192" spans="1:23" s="110" customFormat="1" ht="13.5" customHeight="1" x14ac:dyDescent="0.2">
      <c r="A192" s="112"/>
      <c r="B192" s="112"/>
      <c r="C192" s="88"/>
      <c r="D192" s="40"/>
      <c r="E192" s="40"/>
      <c r="F192" s="40"/>
      <c r="G192" s="40"/>
      <c r="H192" s="40"/>
      <c r="I192" s="40"/>
      <c r="J192" s="40"/>
      <c r="K192" s="40"/>
      <c r="L192" s="75"/>
      <c r="M192" s="75"/>
      <c r="N192" s="75"/>
      <c r="O192" s="75"/>
      <c r="P192" s="75"/>
      <c r="Q192" s="75"/>
      <c r="R192" s="75"/>
      <c r="S192" s="75"/>
      <c r="T192" s="40"/>
      <c r="U192" s="40"/>
      <c r="V192" s="40"/>
      <c r="W192" s="46"/>
    </row>
    <row r="193" spans="1:23" s="110" customFormat="1" ht="13.5" customHeight="1" x14ac:dyDescent="0.2">
      <c r="A193" s="112"/>
      <c r="B193" s="112"/>
      <c r="C193" s="88"/>
      <c r="D193" s="40"/>
      <c r="E193" s="40"/>
      <c r="F193" s="40"/>
      <c r="G193" s="40"/>
      <c r="H193" s="40"/>
      <c r="I193" s="40"/>
      <c r="J193" s="40"/>
      <c r="K193" s="40"/>
      <c r="L193" s="75"/>
      <c r="M193" s="75"/>
      <c r="N193" s="75"/>
      <c r="O193" s="75"/>
      <c r="P193" s="75"/>
      <c r="Q193" s="75"/>
      <c r="R193" s="75"/>
      <c r="S193" s="75"/>
      <c r="T193" s="40"/>
      <c r="U193" s="40"/>
      <c r="V193" s="40"/>
      <c r="W193" s="46"/>
    </row>
    <row r="194" spans="1:23" s="110" customFormat="1" ht="13.5" customHeight="1" x14ac:dyDescent="0.2">
      <c r="A194" s="112"/>
      <c r="B194" s="112"/>
      <c r="C194" s="88"/>
      <c r="D194" s="40"/>
      <c r="E194" s="40"/>
      <c r="F194" s="40"/>
      <c r="G194" s="40"/>
      <c r="H194" s="40"/>
      <c r="I194" s="40"/>
      <c r="J194" s="40"/>
      <c r="K194" s="40"/>
      <c r="L194" s="75"/>
      <c r="M194" s="75"/>
      <c r="N194" s="75"/>
      <c r="O194" s="75"/>
      <c r="P194" s="75"/>
      <c r="Q194" s="75"/>
      <c r="R194" s="75"/>
      <c r="S194" s="75"/>
      <c r="T194" s="40"/>
      <c r="U194" s="40"/>
      <c r="V194" s="40"/>
      <c r="W194" s="46"/>
    </row>
    <row r="195" spans="1:23" s="110" customFormat="1" ht="13.5" customHeight="1" x14ac:dyDescent="0.2">
      <c r="A195" s="112"/>
      <c r="B195" s="112"/>
      <c r="C195" s="88"/>
      <c r="D195" s="40"/>
      <c r="E195" s="40"/>
      <c r="F195" s="40"/>
      <c r="G195" s="40"/>
      <c r="H195" s="40"/>
      <c r="I195" s="40"/>
      <c r="J195" s="40"/>
      <c r="K195" s="40"/>
      <c r="L195" s="75"/>
      <c r="M195" s="75"/>
      <c r="N195" s="75"/>
      <c r="O195" s="75"/>
      <c r="P195" s="75"/>
      <c r="Q195" s="75"/>
      <c r="R195" s="75"/>
      <c r="S195" s="75"/>
      <c r="T195" s="40"/>
      <c r="U195" s="40"/>
      <c r="V195" s="40"/>
      <c r="W195" s="46"/>
    </row>
    <row r="196" spans="1:23" s="110" customFormat="1" ht="13.5" customHeight="1" x14ac:dyDescent="0.2">
      <c r="A196" s="112"/>
      <c r="B196" s="112"/>
      <c r="C196" s="88"/>
      <c r="D196" s="40"/>
      <c r="E196" s="40"/>
      <c r="F196" s="40"/>
      <c r="G196" s="40"/>
      <c r="H196" s="40"/>
      <c r="I196" s="40"/>
      <c r="J196" s="40"/>
      <c r="K196" s="40"/>
      <c r="L196" s="75"/>
      <c r="M196" s="75"/>
      <c r="N196" s="75"/>
      <c r="O196" s="75"/>
      <c r="P196" s="75"/>
      <c r="Q196" s="75"/>
      <c r="R196" s="75"/>
      <c r="S196" s="75"/>
      <c r="T196" s="40"/>
      <c r="U196" s="40"/>
      <c r="V196" s="40"/>
      <c r="W196" s="46"/>
    </row>
    <row r="197" spans="1:23" s="110" customFormat="1" ht="13.5" customHeight="1" x14ac:dyDescent="0.2">
      <c r="A197" s="112"/>
      <c r="B197" s="112"/>
      <c r="C197" s="88"/>
      <c r="D197" s="40"/>
      <c r="E197" s="40"/>
      <c r="F197" s="40"/>
      <c r="G197" s="40"/>
      <c r="H197" s="40"/>
      <c r="I197" s="40"/>
      <c r="J197" s="40"/>
      <c r="K197" s="40"/>
      <c r="L197" s="75"/>
      <c r="M197" s="75"/>
      <c r="N197" s="75"/>
      <c r="O197" s="75"/>
      <c r="P197" s="75"/>
      <c r="Q197" s="75"/>
      <c r="R197" s="75"/>
      <c r="S197" s="75"/>
      <c r="T197" s="40"/>
      <c r="U197" s="40"/>
      <c r="V197" s="40"/>
      <c r="W197" s="46"/>
    </row>
    <row r="198" spans="1:23" s="110" customFormat="1" ht="13.5" customHeight="1" x14ac:dyDescent="0.2">
      <c r="A198" s="112"/>
      <c r="B198" s="112"/>
      <c r="C198" s="88"/>
      <c r="D198" s="40"/>
      <c r="E198" s="40"/>
      <c r="F198" s="40"/>
      <c r="G198" s="40"/>
      <c r="H198" s="40"/>
      <c r="I198" s="40"/>
      <c r="J198" s="40"/>
      <c r="K198" s="40"/>
      <c r="L198" s="75"/>
      <c r="M198" s="75"/>
      <c r="N198" s="75"/>
      <c r="O198" s="75"/>
      <c r="P198" s="75"/>
      <c r="Q198" s="75"/>
      <c r="R198" s="75"/>
      <c r="S198" s="75"/>
      <c r="T198" s="40"/>
      <c r="U198" s="40"/>
      <c r="V198" s="40"/>
      <c r="W198" s="46"/>
    </row>
    <row r="199" spans="1:23" s="110" customFormat="1" ht="13.5" customHeight="1" x14ac:dyDescent="0.2">
      <c r="A199" s="112"/>
      <c r="B199" s="112"/>
      <c r="C199" s="88"/>
      <c r="D199" s="40"/>
      <c r="E199" s="40"/>
      <c r="F199" s="40"/>
      <c r="G199" s="40"/>
      <c r="H199" s="40"/>
      <c r="I199" s="40"/>
      <c r="J199" s="40"/>
      <c r="K199" s="40"/>
      <c r="L199" s="75"/>
      <c r="M199" s="75"/>
      <c r="N199" s="75"/>
      <c r="O199" s="75"/>
      <c r="P199" s="75"/>
      <c r="Q199" s="75"/>
      <c r="R199" s="75"/>
      <c r="S199" s="75"/>
      <c r="T199" s="40"/>
      <c r="U199" s="40"/>
      <c r="V199" s="40"/>
      <c r="W199" s="46"/>
    </row>
    <row r="200" spans="1:23" s="110" customFormat="1" ht="13.5" customHeight="1" x14ac:dyDescent="0.2">
      <c r="A200" s="112"/>
      <c r="B200" s="112"/>
      <c r="C200" s="88"/>
      <c r="D200" s="40"/>
      <c r="E200" s="40"/>
      <c r="F200" s="40"/>
      <c r="G200" s="40"/>
      <c r="H200" s="40"/>
      <c r="I200" s="40"/>
      <c r="J200" s="40"/>
      <c r="K200" s="40"/>
      <c r="L200" s="75"/>
      <c r="M200" s="75"/>
      <c r="N200" s="75"/>
      <c r="O200" s="75"/>
      <c r="P200" s="75"/>
      <c r="Q200" s="75"/>
      <c r="R200" s="75"/>
      <c r="S200" s="75"/>
      <c r="T200" s="40"/>
      <c r="U200" s="40"/>
      <c r="V200" s="40"/>
      <c r="W200" s="46"/>
    </row>
    <row r="201" spans="1:23" s="110" customFormat="1" ht="13.5" customHeight="1" x14ac:dyDescent="0.2">
      <c r="A201" s="112"/>
      <c r="B201" s="112"/>
      <c r="C201" s="88"/>
      <c r="D201" s="40"/>
      <c r="E201" s="40"/>
      <c r="F201" s="40"/>
      <c r="G201" s="40"/>
      <c r="H201" s="40"/>
      <c r="I201" s="40"/>
      <c r="J201" s="40"/>
      <c r="K201" s="40"/>
      <c r="L201" s="75"/>
      <c r="M201" s="75"/>
      <c r="N201" s="75"/>
      <c r="O201" s="75"/>
      <c r="P201" s="75"/>
      <c r="Q201" s="75"/>
      <c r="R201" s="75"/>
      <c r="S201" s="75"/>
      <c r="T201" s="40"/>
      <c r="U201" s="40"/>
      <c r="V201" s="40"/>
      <c r="W201" s="46"/>
    </row>
    <row r="202" spans="1:23" s="110" customFormat="1" ht="13.5" customHeight="1" x14ac:dyDescent="0.2">
      <c r="A202" s="112"/>
      <c r="B202" s="112"/>
      <c r="C202" s="88"/>
      <c r="D202" s="40"/>
      <c r="E202" s="40"/>
      <c r="F202" s="40"/>
      <c r="G202" s="40"/>
      <c r="H202" s="40"/>
      <c r="I202" s="40"/>
      <c r="J202" s="40"/>
      <c r="K202" s="40"/>
      <c r="L202" s="75"/>
      <c r="M202" s="75"/>
      <c r="N202" s="75"/>
      <c r="O202" s="75"/>
      <c r="P202" s="75"/>
      <c r="Q202" s="75"/>
      <c r="R202" s="75"/>
      <c r="S202" s="75"/>
      <c r="T202" s="40"/>
      <c r="U202" s="40"/>
      <c r="V202" s="40"/>
      <c r="W202" s="46"/>
    </row>
    <row r="203" spans="1:23" s="110" customFormat="1" ht="13.5" customHeight="1" x14ac:dyDescent="0.2">
      <c r="A203" s="112"/>
      <c r="B203" s="112"/>
      <c r="C203" s="88"/>
      <c r="D203" s="40"/>
      <c r="E203" s="40"/>
      <c r="F203" s="40"/>
      <c r="G203" s="40"/>
      <c r="H203" s="40"/>
      <c r="I203" s="40"/>
      <c r="J203" s="40"/>
      <c r="K203" s="40"/>
      <c r="L203" s="75"/>
      <c r="M203" s="75"/>
      <c r="N203" s="75"/>
      <c r="O203" s="75"/>
      <c r="P203" s="75"/>
      <c r="Q203" s="75"/>
      <c r="R203" s="75"/>
      <c r="S203" s="75"/>
      <c r="T203" s="40"/>
      <c r="U203" s="40"/>
      <c r="V203" s="40"/>
      <c r="W203" s="46"/>
    </row>
    <row r="204" spans="1:23" s="110" customFormat="1" ht="13.5" customHeight="1" x14ac:dyDescent="0.2">
      <c r="A204" s="112"/>
      <c r="B204" s="112"/>
      <c r="C204" s="88"/>
      <c r="D204" s="40"/>
      <c r="E204" s="40"/>
      <c r="F204" s="40"/>
      <c r="G204" s="40"/>
      <c r="H204" s="40"/>
      <c r="I204" s="40"/>
      <c r="J204" s="40"/>
      <c r="K204" s="40"/>
      <c r="L204" s="75"/>
      <c r="M204" s="75"/>
      <c r="N204" s="75"/>
      <c r="O204" s="75"/>
      <c r="P204" s="75"/>
      <c r="Q204" s="75"/>
      <c r="R204" s="75"/>
      <c r="S204" s="75"/>
      <c r="T204" s="40"/>
      <c r="U204" s="40"/>
      <c r="V204" s="40"/>
      <c r="W204" s="46"/>
    </row>
    <row r="205" spans="1:23" s="110" customFormat="1" ht="13.5" customHeight="1" x14ac:dyDescent="0.2">
      <c r="A205" s="112"/>
      <c r="B205" s="112"/>
      <c r="C205" s="88"/>
      <c r="D205" s="40"/>
      <c r="E205" s="40"/>
      <c r="F205" s="40"/>
      <c r="G205" s="40"/>
      <c r="H205" s="40"/>
      <c r="I205" s="40"/>
      <c r="J205" s="40"/>
      <c r="K205" s="40"/>
      <c r="L205" s="75"/>
      <c r="M205" s="75"/>
      <c r="N205" s="75"/>
      <c r="O205" s="75"/>
      <c r="P205" s="75"/>
      <c r="Q205" s="75"/>
      <c r="R205" s="75"/>
      <c r="S205" s="75"/>
      <c r="T205" s="40"/>
      <c r="U205" s="40"/>
      <c r="V205" s="40"/>
      <c r="W205" s="46"/>
    </row>
    <row r="206" spans="1:23" s="110" customFormat="1" ht="13.5" customHeight="1" x14ac:dyDescent="0.2">
      <c r="A206" s="112"/>
      <c r="B206" s="112"/>
      <c r="C206" s="88"/>
      <c r="D206" s="40"/>
      <c r="E206" s="40"/>
      <c r="F206" s="40"/>
      <c r="G206" s="40"/>
      <c r="H206" s="40"/>
      <c r="I206" s="40"/>
      <c r="J206" s="40"/>
      <c r="K206" s="40"/>
      <c r="L206" s="75"/>
      <c r="M206" s="75"/>
      <c r="N206" s="75"/>
      <c r="O206" s="75"/>
      <c r="P206" s="75"/>
      <c r="Q206" s="75"/>
      <c r="R206" s="75"/>
      <c r="S206" s="75"/>
      <c r="T206" s="40"/>
      <c r="U206" s="40"/>
      <c r="V206" s="40"/>
      <c r="W206" s="46"/>
    </row>
    <row r="207" spans="1:23" s="110" customFormat="1" ht="13.5" customHeight="1" x14ac:dyDescent="0.2">
      <c r="A207" s="112"/>
      <c r="B207" s="112"/>
      <c r="C207" s="88"/>
      <c r="D207" s="40"/>
      <c r="E207" s="40"/>
      <c r="F207" s="40"/>
      <c r="G207" s="40"/>
      <c r="H207" s="40"/>
      <c r="I207" s="40"/>
      <c r="J207" s="40"/>
      <c r="K207" s="40"/>
      <c r="L207" s="75"/>
      <c r="M207" s="75"/>
      <c r="N207" s="75"/>
      <c r="O207" s="75"/>
      <c r="P207" s="75"/>
      <c r="Q207" s="75"/>
      <c r="R207" s="75"/>
      <c r="S207" s="75"/>
      <c r="T207" s="40"/>
      <c r="U207" s="40"/>
      <c r="V207" s="40"/>
      <c r="W207" s="46"/>
    </row>
    <row r="208" spans="1:23" s="110" customFormat="1" ht="13.5" customHeight="1" x14ac:dyDescent="0.2">
      <c r="A208" s="112"/>
      <c r="B208" s="112"/>
      <c r="C208" s="88"/>
      <c r="D208" s="40"/>
      <c r="E208" s="40"/>
      <c r="F208" s="40"/>
      <c r="G208" s="40"/>
      <c r="H208" s="40"/>
      <c r="I208" s="40"/>
      <c r="J208" s="40"/>
      <c r="K208" s="40"/>
      <c r="L208" s="75"/>
      <c r="M208" s="75"/>
      <c r="N208" s="75"/>
      <c r="O208" s="75"/>
      <c r="P208" s="75"/>
      <c r="Q208" s="75"/>
      <c r="R208" s="75"/>
      <c r="S208" s="75"/>
      <c r="T208" s="40"/>
      <c r="U208" s="40"/>
      <c r="V208" s="40"/>
      <c r="W208" s="46"/>
    </row>
    <row r="209" spans="1:23" s="110" customFormat="1" ht="13.5" customHeight="1" x14ac:dyDescent="0.2">
      <c r="A209" s="112"/>
      <c r="B209" s="112"/>
      <c r="C209" s="88"/>
      <c r="D209" s="40"/>
      <c r="E209" s="40"/>
      <c r="F209" s="40"/>
      <c r="G209" s="40"/>
      <c r="H209" s="40"/>
      <c r="I209" s="40"/>
      <c r="J209" s="40"/>
      <c r="K209" s="40"/>
      <c r="L209" s="75"/>
      <c r="M209" s="75"/>
      <c r="N209" s="75"/>
      <c r="O209" s="75"/>
      <c r="P209" s="75"/>
      <c r="Q209" s="75"/>
      <c r="R209" s="75"/>
      <c r="S209" s="75"/>
      <c r="T209" s="40"/>
      <c r="U209" s="40"/>
      <c r="V209" s="40"/>
      <c r="W209" s="46"/>
    </row>
    <row r="210" spans="1:23" s="110" customFormat="1" ht="13.5" customHeight="1" x14ac:dyDescent="0.2">
      <c r="A210" s="112"/>
      <c r="B210" s="112"/>
      <c r="C210" s="88"/>
      <c r="D210" s="40"/>
      <c r="E210" s="40"/>
      <c r="F210" s="40"/>
      <c r="G210" s="40"/>
      <c r="H210" s="40"/>
      <c r="I210" s="40"/>
      <c r="J210" s="40"/>
      <c r="K210" s="40"/>
      <c r="L210" s="75"/>
      <c r="M210" s="75"/>
      <c r="N210" s="75"/>
      <c r="O210" s="75"/>
      <c r="P210" s="75"/>
      <c r="Q210" s="75"/>
      <c r="R210" s="75"/>
      <c r="S210" s="75"/>
      <c r="T210" s="40"/>
      <c r="U210" s="40"/>
      <c r="V210" s="40"/>
      <c r="W210" s="46"/>
    </row>
    <row r="211" spans="1:23" s="110" customFormat="1" ht="13.5" customHeight="1" x14ac:dyDescent="0.2">
      <c r="A211" s="112"/>
      <c r="B211" s="112"/>
      <c r="C211" s="88"/>
      <c r="D211" s="40"/>
      <c r="E211" s="40"/>
      <c r="F211" s="40"/>
      <c r="G211" s="40"/>
      <c r="H211" s="40"/>
      <c r="I211" s="40"/>
      <c r="J211" s="40"/>
      <c r="K211" s="40"/>
      <c r="L211" s="75"/>
      <c r="M211" s="75"/>
      <c r="N211" s="75"/>
      <c r="O211" s="75"/>
      <c r="P211" s="75"/>
      <c r="Q211" s="75"/>
      <c r="R211" s="75"/>
      <c r="S211" s="75"/>
      <c r="T211" s="40"/>
      <c r="U211" s="40"/>
      <c r="V211" s="40"/>
      <c r="W211" s="46"/>
    </row>
    <row r="212" spans="1:23" s="110" customFormat="1" ht="13.5" customHeight="1" x14ac:dyDescent="0.2">
      <c r="A212" s="112"/>
      <c r="B212" s="112"/>
      <c r="C212" s="88"/>
      <c r="D212" s="40"/>
      <c r="E212" s="40"/>
      <c r="F212" s="40"/>
      <c r="G212" s="40"/>
      <c r="H212" s="40"/>
      <c r="I212" s="40"/>
      <c r="J212" s="40"/>
      <c r="K212" s="40"/>
      <c r="L212" s="75"/>
      <c r="M212" s="75"/>
      <c r="N212" s="75"/>
      <c r="O212" s="75"/>
      <c r="P212" s="75"/>
      <c r="Q212" s="75"/>
      <c r="R212" s="75"/>
      <c r="S212" s="75"/>
      <c r="T212" s="40"/>
      <c r="U212" s="40"/>
      <c r="V212" s="40"/>
      <c r="W212" s="46"/>
    </row>
    <row r="213" spans="1:23" s="110" customFormat="1" ht="13.5" customHeight="1" x14ac:dyDescent="0.2">
      <c r="A213" s="112"/>
      <c r="B213" s="112"/>
      <c r="C213" s="88"/>
      <c r="D213" s="40"/>
      <c r="E213" s="40"/>
      <c r="F213" s="40"/>
      <c r="G213" s="40"/>
      <c r="H213" s="40"/>
      <c r="I213" s="40"/>
      <c r="J213" s="40"/>
      <c r="K213" s="40"/>
      <c r="L213" s="75"/>
      <c r="M213" s="75"/>
      <c r="N213" s="75"/>
      <c r="O213" s="75"/>
      <c r="P213" s="75"/>
      <c r="Q213" s="75"/>
      <c r="R213" s="75"/>
      <c r="S213" s="75"/>
      <c r="T213" s="40"/>
      <c r="U213" s="40"/>
      <c r="V213" s="40"/>
      <c r="W213" s="46"/>
    </row>
    <row r="214" spans="1:23" s="110" customFormat="1" ht="13.5" customHeight="1" x14ac:dyDescent="0.2">
      <c r="A214" s="112"/>
      <c r="B214" s="112"/>
      <c r="C214" s="88"/>
      <c r="D214" s="40"/>
      <c r="E214" s="40"/>
      <c r="F214" s="40"/>
      <c r="G214" s="40"/>
      <c r="H214" s="40"/>
      <c r="I214" s="40"/>
      <c r="J214" s="40"/>
      <c r="K214" s="40"/>
      <c r="L214" s="75"/>
      <c r="M214" s="75"/>
      <c r="N214" s="75"/>
      <c r="O214" s="75"/>
      <c r="P214" s="75"/>
      <c r="Q214" s="75"/>
      <c r="R214" s="75"/>
      <c r="S214" s="75"/>
      <c r="T214" s="40"/>
      <c r="U214" s="40"/>
      <c r="V214" s="40"/>
      <c r="W214" s="46"/>
    </row>
    <row r="215" spans="1:23" s="110" customFormat="1" ht="13.5" customHeight="1" x14ac:dyDescent="0.2">
      <c r="A215" s="112"/>
      <c r="B215" s="112"/>
      <c r="C215" s="88"/>
      <c r="D215" s="40"/>
      <c r="E215" s="40"/>
      <c r="F215" s="40"/>
      <c r="G215" s="40"/>
      <c r="H215" s="40"/>
      <c r="I215" s="40"/>
      <c r="J215" s="40"/>
      <c r="K215" s="40"/>
      <c r="L215" s="75"/>
      <c r="M215" s="75"/>
      <c r="N215" s="75"/>
      <c r="O215" s="75"/>
      <c r="P215" s="75"/>
      <c r="Q215" s="75"/>
      <c r="R215" s="75"/>
      <c r="S215" s="75"/>
      <c r="T215" s="40"/>
      <c r="U215" s="40"/>
      <c r="V215" s="40"/>
      <c r="W215" s="46"/>
    </row>
    <row r="216" spans="1:23" s="110" customFormat="1" ht="13.5" customHeight="1" x14ac:dyDescent="0.2">
      <c r="A216" s="112"/>
      <c r="B216" s="112"/>
      <c r="C216" s="88"/>
      <c r="D216" s="40"/>
      <c r="E216" s="40"/>
      <c r="F216" s="40"/>
      <c r="G216" s="40"/>
      <c r="H216" s="40"/>
      <c r="I216" s="40"/>
      <c r="J216" s="40"/>
      <c r="K216" s="40"/>
      <c r="L216" s="75"/>
      <c r="M216" s="75"/>
      <c r="N216" s="75"/>
      <c r="O216" s="75"/>
      <c r="P216" s="75"/>
      <c r="Q216" s="75"/>
      <c r="R216" s="75"/>
      <c r="S216" s="75"/>
      <c r="T216" s="40"/>
      <c r="U216" s="40"/>
      <c r="V216" s="40"/>
      <c r="W216" s="46"/>
    </row>
    <row r="217" spans="1:23" s="110" customFormat="1" ht="13.5" customHeight="1" x14ac:dyDescent="0.2">
      <c r="A217" s="112"/>
      <c r="B217" s="112"/>
      <c r="C217" s="88"/>
      <c r="D217" s="40"/>
      <c r="E217" s="40"/>
      <c r="F217" s="40"/>
      <c r="G217" s="40"/>
      <c r="H217" s="40"/>
      <c r="I217" s="40"/>
      <c r="J217" s="40"/>
      <c r="K217" s="40"/>
      <c r="L217" s="75"/>
      <c r="M217" s="75"/>
      <c r="N217" s="75"/>
      <c r="O217" s="75"/>
      <c r="P217" s="75"/>
      <c r="Q217" s="75"/>
      <c r="R217" s="75"/>
      <c r="S217" s="75"/>
      <c r="T217" s="40"/>
      <c r="U217" s="40"/>
      <c r="V217" s="40"/>
      <c r="W217" s="46"/>
    </row>
    <row r="218" spans="1:23" s="110" customFormat="1" ht="13.5" customHeight="1" x14ac:dyDescent="0.2">
      <c r="A218" s="112"/>
      <c r="B218" s="112"/>
      <c r="C218" s="88"/>
      <c r="D218" s="40"/>
      <c r="E218" s="40"/>
      <c r="F218" s="40"/>
      <c r="G218" s="40"/>
      <c r="H218" s="40"/>
      <c r="I218" s="40"/>
      <c r="J218" s="40"/>
      <c r="K218" s="40"/>
      <c r="L218" s="75"/>
      <c r="M218" s="75"/>
      <c r="N218" s="75"/>
      <c r="O218" s="75"/>
      <c r="P218" s="75"/>
      <c r="Q218" s="75"/>
      <c r="R218" s="75"/>
      <c r="S218" s="75"/>
      <c r="T218" s="40"/>
      <c r="U218" s="40"/>
      <c r="V218" s="40"/>
      <c r="W218" s="46"/>
    </row>
    <row r="219" spans="1:23" s="110" customFormat="1" ht="13.5" customHeight="1" x14ac:dyDescent="0.2">
      <c r="A219" s="112"/>
      <c r="B219" s="112"/>
      <c r="C219" s="88"/>
      <c r="D219" s="40"/>
      <c r="E219" s="40"/>
      <c r="F219" s="40"/>
      <c r="G219" s="40"/>
      <c r="H219" s="40"/>
      <c r="I219" s="40"/>
      <c r="J219" s="40"/>
      <c r="K219" s="40"/>
      <c r="L219" s="75"/>
      <c r="M219" s="75"/>
      <c r="N219" s="75"/>
      <c r="O219" s="75"/>
      <c r="P219" s="75"/>
      <c r="Q219" s="75"/>
      <c r="R219" s="75"/>
      <c r="S219" s="75"/>
      <c r="T219" s="40"/>
      <c r="U219" s="40"/>
      <c r="V219" s="40"/>
      <c r="W219" s="46"/>
    </row>
    <row r="220" spans="1:23" s="110" customFormat="1" ht="13.5" customHeight="1" x14ac:dyDescent="0.2">
      <c r="A220" s="112"/>
      <c r="B220" s="112"/>
      <c r="C220" s="88"/>
      <c r="D220" s="40"/>
      <c r="E220" s="40"/>
      <c r="F220" s="40"/>
      <c r="G220" s="40"/>
      <c r="H220" s="40"/>
      <c r="I220" s="40"/>
      <c r="J220" s="40"/>
      <c r="K220" s="40"/>
      <c r="L220" s="75"/>
      <c r="M220" s="75"/>
      <c r="N220" s="75"/>
      <c r="O220" s="75"/>
      <c r="P220" s="75"/>
      <c r="Q220" s="75"/>
      <c r="R220" s="75"/>
      <c r="S220" s="75"/>
      <c r="T220" s="40"/>
      <c r="U220" s="40"/>
      <c r="V220" s="40"/>
      <c r="W220" s="46"/>
    </row>
    <row r="221" spans="1:23" s="110" customFormat="1" ht="13.5" customHeight="1" x14ac:dyDescent="0.2">
      <c r="A221" s="112"/>
      <c r="B221" s="112"/>
      <c r="C221" s="88"/>
      <c r="D221" s="40"/>
      <c r="E221" s="40"/>
      <c r="F221" s="40"/>
      <c r="G221" s="40"/>
      <c r="H221" s="40"/>
      <c r="I221" s="40"/>
      <c r="J221" s="40"/>
      <c r="K221" s="40"/>
      <c r="L221" s="75"/>
      <c r="M221" s="75"/>
      <c r="N221" s="75"/>
      <c r="O221" s="75"/>
      <c r="P221" s="75"/>
      <c r="Q221" s="75"/>
      <c r="R221" s="75"/>
      <c r="S221" s="75"/>
      <c r="T221" s="40"/>
      <c r="U221" s="40"/>
      <c r="V221" s="40"/>
      <c r="W221" s="46"/>
    </row>
    <row r="222" spans="1:23" s="110" customFormat="1" ht="13.5" customHeight="1" x14ac:dyDescent="0.2">
      <c r="A222" s="112"/>
      <c r="B222" s="112"/>
      <c r="C222" s="88"/>
      <c r="D222" s="40"/>
      <c r="E222" s="40"/>
      <c r="F222" s="40"/>
      <c r="G222" s="40"/>
      <c r="H222" s="40"/>
      <c r="I222" s="40"/>
      <c r="J222" s="40"/>
      <c r="K222" s="40"/>
      <c r="L222" s="75"/>
      <c r="M222" s="75"/>
      <c r="N222" s="75"/>
      <c r="O222" s="75"/>
      <c r="P222" s="75"/>
      <c r="Q222" s="75"/>
      <c r="R222" s="75"/>
      <c r="S222" s="75"/>
      <c r="T222" s="40"/>
      <c r="U222" s="40"/>
      <c r="V222" s="40"/>
      <c r="W222" s="46"/>
    </row>
    <row r="223" spans="1:23" s="110" customFormat="1" ht="13.5" customHeight="1" x14ac:dyDescent="0.2">
      <c r="A223" s="112"/>
      <c r="B223" s="112"/>
      <c r="C223" s="88"/>
      <c r="D223" s="40"/>
      <c r="E223" s="40"/>
      <c r="F223" s="40"/>
      <c r="G223" s="40"/>
      <c r="H223" s="40"/>
      <c r="I223" s="40"/>
      <c r="J223" s="40"/>
      <c r="K223" s="40"/>
      <c r="L223" s="75"/>
      <c r="M223" s="75"/>
      <c r="N223" s="75"/>
      <c r="O223" s="75"/>
      <c r="P223" s="75"/>
      <c r="Q223" s="75"/>
      <c r="R223" s="75"/>
      <c r="S223" s="75"/>
      <c r="T223" s="40"/>
      <c r="U223" s="40"/>
      <c r="V223" s="40"/>
      <c r="W223" s="46"/>
    </row>
    <row r="224" spans="1:23" s="110" customFormat="1" ht="13.5" customHeight="1" x14ac:dyDescent="0.2">
      <c r="A224" s="112"/>
      <c r="B224" s="112"/>
      <c r="C224" s="88"/>
      <c r="D224" s="40"/>
      <c r="E224" s="40"/>
      <c r="F224" s="40"/>
      <c r="G224" s="40"/>
      <c r="H224" s="40"/>
      <c r="I224" s="40"/>
      <c r="J224" s="40"/>
      <c r="K224" s="40"/>
      <c r="L224" s="75"/>
      <c r="M224" s="75"/>
      <c r="N224" s="75"/>
      <c r="O224" s="75"/>
      <c r="P224" s="75"/>
      <c r="Q224" s="75"/>
      <c r="R224" s="75"/>
      <c r="S224" s="75"/>
      <c r="T224" s="40"/>
      <c r="U224" s="40"/>
      <c r="V224" s="40"/>
      <c r="W224" s="46"/>
    </row>
    <row r="225" spans="1:23" s="110" customFormat="1" ht="13.5" customHeight="1" x14ac:dyDescent="0.2">
      <c r="A225" s="112"/>
      <c r="B225" s="112"/>
      <c r="C225" s="88"/>
      <c r="D225" s="40"/>
      <c r="E225" s="40"/>
      <c r="F225" s="40"/>
      <c r="G225" s="40"/>
      <c r="H225" s="40"/>
      <c r="I225" s="40"/>
      <c r="J225" s="40"/>
      <c r="K225" s="40"/>
      <c r="L225" s="75"/>
      <c r="M225" s="75"/>
      <c r="N225" s="75"/>
      <c r="O225" s="75"/>
      <c r="P225" s="75"/>
      <c r="Q225" s="75"/>
      <c r="R225" s="75"/>
      <c r="S225" s="75"/>
      <c r="T225" s="40"/>
      <c r="U225" s="40"/>
      <c r="V225" s="40"/>
      <c r="W225" s="46"/>
    </row>
    <row r="226" spans="1:23" s="110" customFormat="1" ht="13.5" customHeight="1" x14ac:dyDescent="0.2">
      <c r="A226" s="112"/>
      <c r="B226" s="112"/>
      <c r="C226" s="88"/>
      <c r="D226" s="40"/>
      <c r="E226" s="40"/>
      <c r="F226" s="40"/>
      <c r="G226" s="40"/>
      <c r="H226" s="40"/>
      <c r="I226" s="40"/>
      <c r="J226" s="40"/>
      <c r="K226" s="40"/>
      <c r="L226" s="75"/>
      <c r="M226" s="75"/>
      <c r="N226" s="75"/>
      <c r="O226" s="75"/>
      <c r="P226" s="75"/>
      <c r="Q226" s="75"/>
      <c r="R226" s="75"/>
      <c r="S226" s="75"/>
      <c r="T226" s="40"/>
      <c r="U226" s="40"/>
      <c r="V226" s="40"/>
      <c r="W226" s="46"/>
    </row>
    <row r="227" spans="1:23" s="110" customFormat="1" ht="13.5" customHeight="1" x14ac:dyDescent="0.2">
      <c r="A227" s="112"/>
      <c r="B227" s="112"/>
      <c r="C227" s="88"/>
      <c r="D227" s="40"/>
      <c r="E227" s="40"/>
      <c r="F227" s="40"/>
      <c r="G227" s="40"/>
      <c r="H227" s="40"/>
      <c r="I227" s="40"/>
      <c r="J227" s="40"/>
      <c r="K227" s="40"/>
      <c r="L227" s="75"/>
      <c r="M227" s="75"/>
      <c r="N227" s="75"/>
      <c r="O227" s="75"/>
      <c r="P227" s="75"/>
      <c r="Q227" s="75"/>
      <c r="R227" s="75"/>
      <c r="S227" s="75"/>
      <c r="T227" s="40"/>
      <c r="U227" s="40"/>
      <c r="V227" s="40"/>
      <c r="W227" s="46"/>
    </row>
    <row r="228" spans="1:23" s="110" customFormat="1" ht="13.5" customHeight="1" x14ac:dyDescent="0.2">
      <c r="A228" s="112"/>
      <c r="B228" s="112"/>
      <c r="C228" s="88"/>
      <c r="D228" s="40"/>
      <c r="E228" s="40"/>
      <c r="F228" s="40"/>
      <c r="G228" s="40"/>
      <c r="H228" s="40"/>
      <c r="I228" s="40"/>
      <c r="J228" s="40"/>
      <c r="K228" s="40"/>
      <c r="L228" s="75"/>
      <c r="M228" s="75"/>
      <c r="N228" s="75"/>
      <c r="O228" s="75"/>
      <c r="P228" s="75"/>
      <c r="Q228" s="75"/>
      <c r="R228" s="75"/>
      <c r="S228" s="75"/>
      <c r="T228" s="40"/>
      <c r="U228" s="40"/>
      <c r="V228" s="40"/>
      <c r="W228" s="46"/>
    </row>
    <row r="229" spans="1:23" s="110" customFormat="1" ht="13.5" customHeight="1" x14ac:dyDescent="0.2">
      <c r="A229" s="112"/>
      <c r="B229" s="112"/>
      <c r="C229" s="88"/>
      <c r="D229" s="40"/>
      <c r="E229" s="40"/>
      <c r="F229" s="40"/>
      <c r="G229" s="40"/>
      <c r="H229" s="40"/>
      <c r="I229" s="40"/>
      <c r="J229" s="40"/>
      <c r="K229" s="40"/>
      <c r="L229" s="75"/>
      <c r="M229" s="75"/>
      <c r="N229" s="75"/>
      <c r="O229" s="75"/>
      <c r="P229" s="75"/>
      <c r="Q229" s="75"/>
      <c r="R229" s="75"/>
      <c r="S229" s="75"/>
      <c r="T229" s="40"/>
      <c r="U229" s="40"/>
      <c r="V229" s="40"/>
      <c r="W229" s="46"/>
    </row>
    <row r="230" spans="1:23" s="110" customFormat="1" ht="13.5" customHeight="1" x14ac:dyDescent="0.2">
      <c r="A230" s="112"/>
      <c r="B230" s="112"/>
      <c r="C230" s="88"/>
      <c r="D230" s="40"/>
      <c r="E230" s="40"/>
      <c r="F230" s="40"/>
      <c r="G230" s="40"/>
      <c r="H230" s="40"/>
      <c r="I230" s="40"/>
      <c r="J230" s="40"/>
      <c r="K230" s="40"/>
      <c r="L230" s="75"/>
      <c r="M230" s="75"/>
      <c r="N230" s="75"/>
      <c r="O230" s="75"/>
      <c r="P230" s="75"/>
      <c r="Q230" s="75"/>
      <c r="R230" s="75"/>
      <c r="S230" s="75"/>
      <c r="T230" s="40"/>
      <c r="U230" s="40"/>
      <c r="V230" s="40"/>
      <c r="W230" s="46"/>
    </row>
    <row r="231" spans="1:23" s="110" customFormat="1" ht="13.5" customHeight="1" x14ac:dyDescent="0.2">
      <c r="A231" s="112"/>
      <c r="B231" s="112"/>
      <c r="C231" s="88"/>
      <c r="D231" s="40"/>
      <c r="E231" s="40"/>
      <c r="F231" s="40"/>
      <c r="G231" s="40"/>
      <c r="H231" s="40"/>
      <c r="I231" s="40"/>
      <c r="J231" s="40"/>
      <c r="K231" s="40"/>
      <c r="L231" s="75"/>
      <c r="M231" s="75"/>
      <c r="N231" s="75"/>
      <c r="O231" s="75"/>
      <c r="P231" s="75"/>
      <c r="Q231" s="75"/>
      <c r="R231" s="75"/>
      <c r="S231" s="75"/>
      <c r="T231" s="40"/>
      <c r="U231" s="40"/>
      <c r="V231" s="40"/>
      <c r="W231" s="46"/>
    </row>
    <row r="232" spans="1:23" s="110" customFormat="1" ht="13.5" customHeight="1" x14ac:dyDescent="0.2">
      <c r="A232" s="112"/>
      <c r="B232" s="112"/>
      <c r="C232" s="88"/>
      <c r="D232" s="40"/>
      <c r="E232" s="40"/>
      <c r="F232" s="40"/>
      <c r="G232" s="40"/>
      <c r="H232" s="40"/>
      <c r="I232" s="40"/>
      <c r="J232" s="40"/>
      <c r="K232" s="40"/>
      <c r="L232" s="75"/>
      <c r="M232" s="75"/>
      <c r="N232" s="75"/>
      <c r="O232" s="75"/>
      <c r="P232" s="75"/>
      <c r="Q232" s="75"/>
      <c r="R232" s="75"/>
      <c r="S232" s="75"/>
      <c r="T232" s="40"/>
      <c r="U232" s="40"/>
      <c r="V232" s="40"/>
      <c r="W232" s="46"/>
    </row>
    <row r="233" spans="1:23" s="110" customFormat="1" ht="13.5" customHeight="1" x14ac:dyDescent="0.2">
      <c r="A233" s="112"/>
      <c r="B233" s="112"/>
      <c r="C233" s="88"/>
      <c r="D233" s="40"/>
      <c r="E233" s="40"/>
      <c r="F233" s="40"/>
      <c r="G233" s="40"/>
      <c r="H233" s="40"/>
      <c r="I233" s="40"/>
      <c r="J233" s="40"/>
      <c r="K233" s="40"/>
      <c r="L233" s="75"/>
      <c r="M233" s="75"/>
      <c r="N233" s="75"/>
      <c r="O233" s="75"/>
      <c r="P233" s="75"/>
      <c r="Q233" s="75"/>
      <c r="R233" s="75"/>
      <c r="S233" s="75"/>
      <c r="T233" s="40"/>
      <c r="U233" s="40"/>
      <c r="V233" s="40"/>
      <c r="W233" s="46"/>
    </row>
    <row r="234" spans="1:23" s="110" customFormat="1" ht="13.5" customHeight="1" x14ac:dyDescent="0.2">
      <c r="A234" s="112"/>
      <c r="B234" s="112"/>
      <c r="C234" s="88"/>
      <c r="D234" s="40"/>
      <c r="E234" s="40"/>
      <c r="F234" s="40"/>
      <c r="G234" s="40"/>
      <c r="H234" s="40"/>
      <c r="I234" s="40"/>
      <c r="J234" s="40"/>
      <c r="K234" s="40"/>
      <c r="L234" s="75"/>
      <c r="M234" s="75"/>
      <c r="N234" s="75"/>
      <c r="O234" s="75"/>
      <c r="P234" s="75"/>
      <c r="Q234" s="75"/>
      <c r="R234" s="75"/>
      <c r="S234" s="75"/>
      <c r="T234" s="40"/>
      <c r="U234" s="40"/>
      <c r="V234" s="40"/>
      <c r="W234" s="46"/>
    </row>
    <row r="235" spans="1:23" s="110" customFormat="1" ht="13.5" customHeight="1" x14ac:dyDescent="0.2">
      <c r="A235" s="112"/>
      <c r="B235" s="112"/>
      <c r="C235" s="88"/>
      <c r="D235" s="40"/>
      <c r="E235" s="40"/>
      <c r="F235" s="40"/>
      <c r="G235" s="40"/>
      <c r="H235" s="40"/>
      <c r="I235" s="40"/>
      <c r="J235" s="40"/>
      <c r="K235" s="40"/>
      <c r="L235" s="75"/>
      <c r="M235" s="75"/>
      <c r="N235" s="75"/>
      <c r="O235" s="75"/>
      <c r="P235" s="75"/>
      <c r="Q235" s="75"/>
      <c r="R235" s="75"/>
      <c r="S235" s="75"/>
      <c r="T235" s="40"/>
      <c r="U235" s="40"/>
      <c r="V235" s="40"/>
      <c r="W235" s="46"/>
    </row>
    <row r="236" spans="1:23" s="110" customFormat="1" ht="13.5" customHeight="1" x14ac:dyDescent="0.2">
      <c r="A236" s="112"/>
      <c r="B236" s="112"/>
      <c r="C236" s="88"/>
      <c r="D236" s="40"/>
      <c r="E236" s="40"/>
      <c r="F236" s="40"/>
      <c r="G236" s="40"/>
      <c r="H236" s="40"/>
      <c r="I236" s="40"/>
      <c r="J236" s="40"/>
      <c r="K236" s="40"/>
      <c r="L236" s="75"/>
      <c r="M236" s="75"/>
      <c r="N236" s="75"/>
      <c r="O236" s="75"/>
      <c r="P236" s="75"/>
      <c r="Q236" s="75"/>
      <c r="R236" s="75"/>
      <c r="S236" s="75"/>
      <c r="T236" s="40"/>
      <c r="U236" s="40"/>
      <c r="V236" s="40"/>
      <c r="W236" s="46"/>
    </row>
    <row r="237" spans="1:23" s="110" customFormat="1" ht="13.5" customHeight="1" x14ac:dyDescent="0.2">
      <c r="A237" s="112"/>
      <c r="B237" s="112"/>
      <c r="C237" s="88"/>
      <c r="D237" s="40"/>
      <c r="E237" s="40"/>
      <c r="F237" s="40"/>
      <c r="G237" s="40"/>
      <c r="H237" s="40"/>
      <c r="I237" s="40"/>
      <c r="J237" s="40"/>
      <c r="K237" s="40"/>
      <c r="L237" s="75"/>
      <c r="M237" s="75"/>
      <c r="N237" s="75"/>
      <c r="O237" s="75"/>
      <c r="P237" s="75"/>
      <c r="Q237" s="75"/>
      <c r="R237" s="75"/>
      <c r="S237" s="75"/>
      <c r="T237" s="40"/>
      <c r="U237" s="40"/>
      <c r="V237" s="40"/>
      <c r="W237" s="46"/>
    </row>
    <row r="238" spans="1:23" s="110" customFormat="1" ht="13.5" customHeight="1" x14ac:dyDescent="0.2">
      <c r="A238" s="112"/>
      <c r="B238" s="112"/>
      <c r="C238" s="88"/>
      <c r="D238" s="40"/>
      <c r="E238" s="40"/>
      <c r="F238" s="40"/>
      <c r="G238" s="40"/>
      <c r="H238" s="40"/>
      <c r="I238" s="40"/>
      <c r="J238" s="40"/>
      <c r="K238" s="40"/>
      <c r="L238" s="75"/>
      <c r="M238" s="75"/>
      <c r="N238" s="75"/>
      <c r="O238" s="75"/>
      <c r="P238" s="75"/>
      <c r="Q238" s="75"/>
      <c r="R238" s="75"/>
      <c r="S238" s="75"/>
      <c r="T238" s="40"/>
      <c r="U238" s="40"/>
      <c r="V238" s="40"/>
      <c r="W238" s="46"/>
    </row>
    <row r="239" spans="1:23" s="110" customFormat="1" ht="13.5" customHeight="1" x14ac:dyDescent="0.2">
      <c r="A239" s="112"/>
      <c r="B239" s="112"/>
      <c r="C239" s="88"/>
      <c r="D239" s="40"/>
      <c r="E239" s="40"/>
      <c r="F239" s="40"/>
      <c r="G239" s="40"/>
      <c r="H239" s="40"/>
      <c r="I239" s="40"/>
      <c r="J239" s="40"/>
      <c r="K239" s="40"/>
      <c r="L239" s="75"/>
      <c r="M239" s="75"/>
      <c r="N239" s="75"/>
      <c r="O239" s="75"/>
      <c r="P239" s="75"/>
      <c r="Q239" s="75"/>
      <c r="R239" s="75"/>
      <c r="S239" s="75"/>
      <c r="T239" s="40"/>
      <c r="U239" s="40"/>
      <c r="V239" s="40"/>
      <c r="W239" s="46"/>
    </row>
    <row r="240" spans="1:23" s="110" customFormat="1" ht="13.5" customHeight="1" x14ac:dyDescent="0.2">
      <c r="A240" s="112"/>
      <c r="B240" s="112"/>
      <c r="C240" s="88"/>
      <c r="D240" s="40"/>
      <c r="E240" s="40"/>
      <c r="F240" s="40"/>
      <c r="G240" s="40"/>
      <c r="H240" s="40"/>
      <c r="I240" s="40"/>
      <c r="J240" s="40"/>
      <c r="K240" s="40"/>
      <c r="L240" s="75"/>
      <c r="M240" s="75"/>
      <c r="N240" s="75"/>
      <c r="O240" s="75"/>
      <c r="P240" s="75"/>
      <c r="Q240" s="75"/>
      <c r="R240" s="75"/>
      <c r="S240" s="75"/>
      <c r="T240" s="40"/>
      <c r="U240" s="40"/>
      <c r="V240" s="40"/>
      <c r="W240" s="46"/>
    </row>
    <row r="241" spans="1:23" s="110" customFormat="1" ht="13.5" customHeight="1" x14ac:dyDescent="0.2">
      <c r="A241" s="112"/>
      <c r="B241" s="112"/>
      <c r="C241" s="88"/>
      <c r="D241" s="40"/>
      <c r="E241" s="40"/>
      <c r="F241" s="40"/>
      <c r="G241" s="40"/>
      <c r="H241" s="40"/>
      <c r="I241" s="40"/>
      <c r="J241" s="40"/>
      <c r="K241" s="40"/>
      <c r="L241" s="75"/>
      <c r="M241" s="75"/>
      <c r="N241" s="75"/>
      <c r="O241" s="75"/>
      <c r="P241" s="75"/>
      <c r="Q241" s="75"/>
      <c r="R241" s="75"/>
      <c r="S241" s="75"/>
      <c r="T241" s="40"/>
      <c r="U241" s="40"/>
      <c r="V241" s="40"/>
      <c r="W241" s="46"/>
    </row>
    <row r="242" spans="1:23" s="110" customFormat="1" ht="13.5" customHeight="1" x14ac:dyDescent="0.2">
      <c r="A242" s="112"/>
      <c r="B242" s="112"/>
      <c r="C242" s="88"/>
      <c r="D242" s="40"/>
      <c r="E242" s="40"/>
      <c r="F242" s="40"/>
      <c r="G242" s="40"/>
      <c r="H242" s="40"/>
      <c r="I242" s="40"/>
      <c r="J242" s="40"/>
      <c r="K242" s="40"/>
      <c r="L242" s="75"/>
      <c r="M242" s="75"/>
      <c r="N242" s="75"/>
      <c r="O242" s="75"/>
      <c r="P242" s="75"/>
      <c r="Q242" s="75"/>
      <c r="R242" s="75"/>
      <c r="S242" s="75"/>
      <c r="T242" s="40"/>
      <c r="U242" s="40"/>
      <c r="V242" s="40"/>
      <c r="W242" s="46"/>
    </row>
    <row r="243" spans="1:23" s="110" customFormat="1" ht="13.5" customHeight="1" x14ac:dyDescent="0.2">
      <c r="A243" s="112"/>
      <c r="B243" s="112"/>
      <c r="C243" s="88"/>
      <c r="D243" s="40"/>
      <c r="E243" s="40"/>
      <c r="F243" s="40"/>
      <c r="G243" s="40"/>
      <c r="H243" s="40"/>
      <c r="I243" s="40"/>
      <c r="J243" s="40"/>
      <c r="K243" s="40"/>
      <c r="L243" s="75"/>
      <c r="M243" s="75"/>
      <c r="N243" s="75"/>
      <c r="O243" s="75"/>
      <c r="P243" s="75"/>
      <c r="Q243" s="75"/>
      <c r="R243" s="75"/>
      <c r="S243" s="75"/>
      <c r="T243" s="40"/>
      <c r="U243" s="40"/>
      <c r="V243" s="40"/>
      <c r="W243" s="46"/>
    </row>
    <row r="244" spans="1:23" s="110" customFormat="1" ht="13.5" customHeight="1" x14ac:dyDescent="0.2">
      <c r="A244" s="112"/>
      <c r="B244" s="112"/>
      <c r="C244" s="88"/>
      <c r="D244" s="40"/>
      <c r="E244" s="40"/>
      <c r="F244" s="40"/>
      <c r="G244" s="40"/>
      <c r="H244" s="40"/>
      <c r="I244" s="40"/>
      <c r="J244" s="40"/>
      <c r="K244" s="40"/>
      <c r="L244" s="75"/>
      <c r="M244" s="75"/>
      <c r="N244" s="75"/>
      <c r="O244" s="75"/>
      <c r="P244" s="75"/>
      <c r="Q244" s="75"/>
      <c r="R244" s="75"/>
      <c r="S244" s="75"/>
      <c r="T244" s="40"/>
      <c r="U244" s="40"/>
      <c r="V244" s="40"/>
      <c r="W244" s="46"/>
    </row>
    <row r="245" spans="1:23" s="110" customFormat="1" ht="13.5" customHeight="1" x14ac:dyDescent="0.2">
      <c r="A245" s="112"/>
      <c r="B245" s="112"/>
      <c r="C245" s="88"/>
      <c r="D245" s="40"/>
      <c r="E245" s="40"/>
      <c r="F245" s="40"/>
      <c r="G245" s="40"/>
      <c r="H245" s="40"/>
      <c r="I245" s="40"/>
      <c r="J245" s="40"/>
      <c r="K245" s="40"/>
      <c r="L245" s="75"/>
      <c r="M245" s="75"/>
      <c r="N245" s="75"/>
      <c r="O245" s="75"/>
      <c r="P245" s="75"/>
      <c r="Q245" s="75"/>
      <c r="R245" s="75"/>
      <c r="S245" s="75"/>
      <c r="T245" s="40"/>
      <c r="U245" s="40"/>
      <c r="V245" s="40"/>
      <c r="W245" s="46"/>
    </row>
    <row r="246" spans="1:23" s="110" customFormat="1" ht="13.5" customHeight="1" x14ac:dyDescent="0.2">
      <c r="A246" s="112"/>
      <c r="B246" s="112"/>
      <c r="C246" s="88"/>
      <c r="D246" s="40"/>
      <c r="E246" s="40"/>
      <c r="F246" s="40"/>
      <c r="G246" s="40"/>
      <c r="H246" s="40"/>
      <c r="I246" s="40"/>
      <c r="J246" s="40"/>
      <c r="K246" s="40"/>
      <c r="L246" s="75"/>
      <c r="M246" s="75"/>
      <c r="N246" s="75"/>
      <c r="O246" s="75"/>
      <c r="P246" s="75"/>
      <c r="Q246" s="75"/>
      <c r="R246" s="75"/>
      <c r="S246" s="75"/>
      <c r="T246" s="40"/>
      <c r="U246" s="40"/>
      <c r="V246" s="40"/>
      <c r="W246" s="46"/>
    </row>
    <row r="247" spans="1:23" s="110" customFormat="1" ht="13.5" customHeight="1" x14ac:dyDescent="0.2">
      <c r="A247" s="112"/>
      <c r="B247" s="112"/>
      <c r="C247" s="88"/>
      <c r="D247" s="40"/>
      <c r="E247" s="40"/>
      <c r="F247" s="40"/>
      <c r="G247" s="40"/>
      <c r="H247" s="40"/>
      <c r="I247" s="40"/>
      <c r="J247" s="40"/>
      <c r="K247" s="40"/>
      <c r="L247" s="75"/>
      <c r="M247" s="75"/>
      <c r="N247" s="75"/>
      <c r="O247" s="75"/>
      <c r="P247" s="75"/>
      <c r="Q247" s="75"/>
      <c r="R247" s="75"/>
      <c r="S247" s="75"/>
      <c r="T247" s="40"/>
      <c r="U247" s="40"/>
      <c r="V247" s="40"/>
      <c r="W247" s="46"/>
    </row>
    <row r="248" spans="1:23" s="110" customFormat="1" ht="13.5" customHeight="1" x14ac:dyDescent="0.2">
      <c r="A248" s="112"/>
      <c r="B248" s="112"/>
      <c r="C248" s="88"/>
      <c r="D248" s="40"/>
      <c r="E248" s="40"/>
      <c r="F248" s="40"/>
      <c r="G248" s="40"/>
      <c r="H248" s="40"/>
      <c r="I248" s="40"/>
      <c r="J248" s="40"/>
      <c r="K248" s="40"/>
      <c r="L248" s="75"/>
      <c r="M248" s="75"/>
      <c r="N248" s="75"/>
      <c r="O248" s="75"/>
      <c r="P248" s="75"/>
      <c r="Q248" s="75"/>
      <c r="R248" s="75"/>
      <c r="S248" s="75"/>
      <c r="T248" s="40"/>
      <c r="U248" s="40"/>
      <c r="V248" s="40"/>
      <c r="W248" s="46"/>
    </row>
    <row r="249" spans="1:23" s="110" customFormat="1" ht="13.5" customHeight="1" x14ac:dyDescent="0.2">
      <c r="A249" s="112"/>
      <c r="B249" s="112"/>
      <c r="C249" s="88"/>
      <c r="D249" s="40"/>
      <c r="E249" s="40"/>
      <c r="F249" s="40"/>
      <c r="G249" s="40"/>
      <c r="H249" s="40"/>
      <c r="I249" s="40"/>
      <c r="J249" s="40"/>
      <c r="K249" s="40"/>
      <c r="L249" s="75"/>
      <c r="M249" s="75"/>
      <c r="N249" s="75"/>
      <c r="O249" s="75"/>
      <c r="P249" s="75"/>
      <c r="Q249" s="75"/>
      <c r="R249" s="75"/>
      <c r="S249" s="75"/>
      <c r="T249" s="40"/>
      <c r="U249" s="40"/>
      <c r="V249" s="40"/>
      <c r="W249" s="46"/>
    </row>
    <row r="250" spans="1:23" s="110" customFormat="1" ht="13.5" customHeight="1" x14ac:dyDescent="0.2">
      <c r="A250" s="112"/>
      <c r="B250" s="112"/>
      <c r="C250" s="88"/>
      <c r="D250" s="40"/>
      <c r="E250" s="40"/>
      <c r="F250" s="40"/>
      <c r="G250" s="40"/>
      <c r="H250" s="40"/>
      <c r="I250" s="40"/>
      <c r="J250" s="40"/>
      <c r="K250" s="40"/>
      <c r="L250" s="75"/>
      <c r="M250" s="75"/>
      <c r="N250" s="75"/>
      <c r="O250" s="75"/>
      <c r="P250" s="75"/>
      <c r="Q250" s="75"/>
      <c r="R250" s="75"/>
      <c r="S250" s="75"/>
      <c r="T250" s="40"/>
      <c r="U250" s="40"/>
      <c r="V250" s="40"/>
      <c r="W250" s="46"/>
    </row>
    <row r="251" spans="1:23" s="110" customFormat="1" ht="13.5" customHeight="1" x14ac:dyDescent="0.2">
      <c r="A251" s="112"/>
      <c r="B251" s="112"/>
      <c r="C251" s="88"/>
      <c r="D251" s="40"/>
      <c r="E251" s="40"/>
      <c r="F251" s="40"/>
      <c r="G251" s="40"/>
      <c r="H251" s="40"/>
      <c r="I251" s="40"/>
      <c r="J251" s="40"/>
      <c r="K251" s="40"/>
      <c r="L251" s="75"/>
      <c r="M251" s="75"/>
      <c r="N251" s="75"/>
      <c r="O251" s="75"/>
      <c r="P251" s="75"/>
      <c r="Q251" s="75"/>
      <c r="R251" s="75"/>
      <c r="S251" s="75"/>
      <c r="T251" s="40"/>
      <c r="U251" s="40"/>
      <c r="V251" s="40"/>
      <c r="W251" s="46"/>
    </row>
    <row r="252" spans="1:23" s="110" customFormat="1" ht="13.5" customHeight="1" x14ac:dyDescent="0.2">
      <c r="A252" s="112"/>
      <c r="B252" s="112"/>
      <c r="C252" s="88"/>
      <c r="D252" s="40"/>
      <c r="E252" s="40"/>
      <c r="F252" s="40"/>
      <c r="G252" s="40"/>
      <c r="H252" s="40"/>
      <c r="I252" s="40"/>
      <c r="J252" s="40"/>
      <c r="K252" s="40"/>
      <c r="L252" s="75"/>
      <c r="M252" s="75"/>
      <c r="N252" s="75"/>
      <c r="O252" s="75"/>
      <c r="P252" s="75"/>
      <c r="Q252" s="75"/>
      <c r="R252" s="75"/>
      <c r="S252" s="75"/>
      <c r="T252" s="40"/>
      <c r="U252" s="40"/>
      <c r="V252" s="40"/>
      <c r="W252" s="46"/>
    </row>
    <row r="253" spans="1:23" s="110" customFormat="1" ht="13.5" customHeight="1" x14ac:dyDescent="0.2">
      <c r="A253" s="112"/>
      <c r="B253" s="112"/>
      <c r="C253" s="88"/>
      <c r="D253" s="40"/>
      <c r="E253" s="40"/>
      <c r="F253" s="40"/>
      <c r="G253" s="40"/>
      <c r="H253" s="40"/>
      <c r="I253" s="40"/>
      <c r="J253" s="40"/>
      <c r="K253" s="40"/>
      <c r="L253" s="75"/>
      <c r="M253" s="75"/>
      <c r="N253" s="75"/>
      <c r="O253" s="75"/>
      <c r="P253" s="75"/>
      <c r="Q253" s="75"/>
      <c r="R253" s="75"/>
      <c r="S253" s="75"/>
      <c r="T253" s="40"/>
      <c r="U253" s="40"/>
      <c r="V253" s="40"/>
      <c r="W253" s="46"/>
    </row>
    <row r="254" spans="1:23" s="110" customFormat="1" ht="13.5" customHeight="1" x14ac:dyDescent="0.2">
      <c r="A254" s="112"/>
      <c r="B254" s="112"/>
      <c r="C254" s="88"/>
      <c r="D254" s="40"/>
      <c r="E254" s="40"/>
      <c r="F254" s="40"/>
      <c r="G254" s="40"/>
      <c r="H254" s="40"/>
      <c r="I254" s="40"/>
      <c r="J254" s="40"/>
      <c r="K254" s="40"/>
      <c r="L254" s="75"/>
      <c r="M254" s="75"/>
      <c r="N254" s="75"/>
      <c r="O254" s="75"/>
      <c r="P254" s="75"/>
      <c r="Q254" s="75"/>
      <c r="R254" s="75"/>
      <c r="S254" s="75"/>
      <c r="T254" s="40"/>
      <c r="U254" s="40"/>
      <c r="V254" s="40"/>
      <c r="W254" s="46"/>
    </row>
    <row r="255" spans="1:23" s="110" customFormat="1" ht="13.5" customHeight="1" x14ac:dyDescent="0.2">
      <c r="A255" s="112"/>
      <c r="B255" s="112"/>
      <c r="C255" s="88"/>
      <c r="D255" s="40"/>
      <c r="E255" s="40"/>
      <c r="F255" s="40"/>
      <c r="G255" s="40"/>
      <c r="H255" s="40"/>
      <c r="I255" s="40"/>
      <c r="J255" s="40"/>
      <c r="K255" s="40"/>
      <c r="L255" s="75"/>
      <c r="M255" s="75"/>
      <c r="N255" s="75"/>
      <c r="O255" s="75"/>
      <c r="P255" s="75"/>
      <c r="Q255" s="75"/>
      <c r="R255" s="75"/>
      <c r="S255" s="75"/>
      <c r="T255" s="40"/>
      <c r="U255" s="40"/>
      <c r="V255" s="40"/>
      <c r="W255" s="46"/>
    </row>
    <row r="256" spans="1:23" s="110" customFormat="1" ht="13.5" customHeight="1" x14ac:dyDescent="0.2">
      <c r="A256" s="112"/>
      <c r="B256" s="112"/>
      <c r="C256" s="88"/>
      <c r="D256" s="40"/>
      <c r="E256" s="40"/>
      <c r="F256" s="40"/>
      <c r="G256" s="40"/>
      <c r="H256" s="40"/>
      <c r="I256" s="40"/>
      <c r="J256" s="40"/>
      <c r="K256" s="40"/>
      <c r="L256" s="75"/>
      <c r="M256" s="75"/>
      <c r="N256" s="75"/>
      <c r="O256" s="75"/>
      <c r="P256" s="75"/>
      <c r="Q256" s="75"/>
      <c r="R256" s="75"/>
      <c r="S256" s="75"/>
      <c r="T256" s="40"/>
      <c r="U256" s="40"/>
      <c r="V256" s="40"/>
      <c r="W256" s="46"/>
    </row>
    <row r="257" spans="1:23" s="110" customFormat="1" ht="13.5" customHeight="1" x14ac:dyDescent="0.2">
      <c r="A257" s="112"/>
      <c r="B257" s="112"/>
      <c r="C257" s="88"/>
      <c r="D257" s="40"/>
      <c r="E257" s="40"/>
      <c r="F257" s="40"/>
      <c r="G257" s="40"/>
      <c r="H257" s="40"/>
      <c r="I257" s="40"/>
      <c r="J257" s="40"/>
      <c r="K257" s="40"/>
      <c r="L257" s="75"/>
      <c r="M257" s="75"/>
      <c r="N257" s="75"/>
      <c r="O257" s="75"/>
      <c r="P257" s="75"/>
      <c r="Q257" s="75"/>
      <c r="R257" s="75"/>
      <c r="S257" s="75"/>
      <c r="T257" s="40"/>
      <c r="U257" s="40"/>
      <c r="V257" s="40"/>
      <c r="W257" s="46"/>
    </row>
    <row r="258" spans="1:23" s="110" customFormat="1" ht="13.5" customHeight="1" x14ac:dyDescent="0.2">
      <c r="A258" s="112"/>
      <c r="B258" s="112"/>
      <c r="C258" s="88"/>
      <c r="D258" s="40"/>
      <c r="E258" s="40"/>
      <c r="F258" s="40"/>
      <c r="G258" s="40"/>
      <c r="H258" s="40"/>
      <c r="I258" s="40"/>
      <c r="J258" s="40"/>
      <c r="K258" s="40"/>
      <c r="L258" s="75"/>
      <c r="M258" s="75"/>
      <c r="N258" s="75"/>
      <c r="O258" s="75"/>
      <c r="P258" s="75"/>
      <c r="Q258" s="75"/>
      <c r="R258" s="75"/>
      <c r="S258" s="75"/>
      <c r="T258" s="40"/>
      <c r="U258" s="40"/>
      <c r="V258" s="40"/>
      <c r="W258" s="46"/>
    </row>
    <row r="259" spans="1:23" s="110" customFormat="1" ht="13.5" customHeight="1" x14ac:dyDescent="0.2">
      <c r="A259" s="112"/>
      <c r="B259" s="112"/>
      <c r="C259" s="88"/>
      <c r="D259" s="40"/>
      <c r="E259" s="40"/>
      <c r="F259" s="40"/>
      <c r="G259" s="40"/>
      <c r="H259" s="40"/>
      <c r="I259" s="40"/>
      <c r="J259" s="40"/>
      <c r="K259" s="40"/>
      <c r="L259" s="75"/>
      <c r="M259" s="75"/>
      <c r="N259" s="75"/>
      <c r="O259" s="75"/>
      <c r="P259" s="75"/>
      <c r="Q259" s="75"/>
      <c r="R259" s="75"/>
      <c r="S259" s="75"/>
      <c r="T259" s="40"/>
      <c r="U259" s="40"/>
      <c r="V259" s="40"/>
      <c r="W259" s="46"/>
    </row>
    <row r="260" spans="1:23" s="110" customFormat="1" ht="13.5" customHeight="1" x14ac:dyDescent="0.2">
      <c r="A260" s="112"/>
      <c r="B260" s="112"/>
      <c r="C260" s="88"/>
      <c r="D260" s="40"/>
      <c r="E260" s="40"/>
      <c r="F260" s="40"/>
      <c r="G260" s="40"/>
      <c r="H260" s="40"/>
      <c r="I260" s="40"/>
      <c r="J260" s="40"/>
      <c r="K260" s="40"/>
      <c r="L260" s="75"/>
      <c r="M260" s="75"/>
      <c r="N260" s="75"/>
      <c r="O260" s="75"/>
      <c r="P260" s="75"/>
      <c r="Q260" s="75"/>
      <c r="R260" s="75"/>
      <c r="S260" s="75"/>
      <c r="T260" s="40"/>
      <c r="U260" s="40"/>
      <c r="V260" s="40"/>
      <c r="W260" s="46"/>
    </row>
    <row r="261" spans="1:23" s="110" customFormat="1" ht="13.5" customHeight="1" x14ac:dyDescent="0.2">
      <c r="A261" s="112"/>
      <c r="B261" s="112"/>
      <c r="C261" s="88"/>
      <c r="D261" s="40"/>
      <c r="E261" s="40"/>
      <c r="F261" s="40"/>
      <c r="G261" s="40"/>
      <c r="H261" s="40"/>
      <c r="I261" s="40"/>
      <c r="J261" s="40"/>
      <c r="K261" s="40"/>
      <c r="L261" s="75"/>
      <c r="M261" s="75"/>
      <c r="N261" s="75"/>
      <c r="O261" s="75"/>
      <c r="P261" s="75"/>
      <c r="Q261" s="75"/>
      <c r="R261" s="75"/>
      <c r="S261" s="75"/>
      <c r="T261" s="40"/>
      <c r="U261" s="40"/>
      <c r="V261" s="40"/>
      <c r="W261" s="46"/>
    </row>
    <row r="262" spans="1:23" s="110" customFormat="1" ht="13.5" customHeight="1" x14ac:dyDescent="0.2">
      <c r="A262" s="112"/>
      <c r="B262" s="112"/>
      <c r="C262" s="88"/>
      <c r="D262" s="40"/>
      <c r="E262" s="40"/>
      <c r="F262" s="40"/>
      <c r="G262" s="40"/>
      <c r="H262" s="40"/>
      <c r="I262" s="40"/>
      <c r="J262" s="40"/>
      <c r="K262" s="40"/>
      <c r="L262" s="75"/>
      <c r="M262" s="75"/>
      <c r="N262" s="75"/>
      <c r="O262" s="75"/>
      <c r="P262" s="75"/>
      <c r="Q262" s="75"/>
      <c r="R262" s="75"/>
      <c r="S262" s="75"/>
      <c r="T262" s="40"/>
      <c r="U262" s="40"/>
      <c r="V262" s="40"/>
      <c r="W262" s="46"/>
    </row>
    <row r="263" spans="1:23" s="110" customFormat="1" ht="13.5" customHeight="1" x14ac:dyDescent="0.2">
      <c r="A263" s="112"/>
      <c r="B263" s="112"/>
      <c r="C263" s="88"/>
      <c r="D263" s="40"/>
      <c r="E263" s="40"/>
      <c r="F263" s="40"/>
      <c r="G263" s="40"/>
      <c r="H263" s="40"/>
      <c r="I263" s="40"/>
      <c r="J263" s="40"/>
      <c r="K263" s="40"/>
      <c r="L263" s="75"/>
      <c r="M263" s="75"/>
      <c r="N263" s="75"/>
      <c r="O263" s="75"/>
      <c r="P263" s="75"/>
      <c r="Q263" s="75"/>
      <c r="R263" s="75"/>
      <c r="S263" s="75"/>
      <c r="T263" s="40"/>
      <c r="U263" s="40"/>
      <c r="V263" s="40"/>
      <c r="W263" s="46"/>
    </row>
    <row r="264" spans="1:23" s="110" customFormat="1" ht="13.5" customHeight="1" x14ac:dyDescent="0.2">
      <c r="A264" s="112"/>
      <c r="B264" s="112"/>
      <c r="C264" s="88"/>
      <c r="D264" s="40"/>
      <c r="E264" s="40"/>
      <c r="F264" s="40"/>
      <c r="G264" s="40"/>
      <c r="H264" s="40"/>
      <c r="I264" s="40"/>
      <c r="J264" s="40"/>
      <c r="K264" s="40"/>
      <c r="L264" s="75"/>
      <c r="M264" s="75"/>
      <c r="N264" s="75"/>
      <c r="O264" s="75"/>
      <c r="P264" s="75"/>
      <c r="Q264" s="75"/>
      <c r="R264" s="75"/>
      <c r="S264" s="75"/>
      <c r="T264" s="40"/>
      <c r="U264" s="40"/>
      <c r="V264" s="40"/>
      <c r="W264" s="46"/>
    </row>
    <row r="265" spans="1:23" s="110" customFormat="1" ht="13.5" customHeight="1" x14ac:dyDescent="0.2">
      <c r="A265" s="112"/>
      <c r="B265" s="112"/>
      <c r="C265" s="88"/>
      <c r="D265" s="40"/>
      <c r="E265" s="40"/>
      <c r="F265" s="40"/>
      <c r="G265" s="40"/>
      <c r="H265" s="40"/>
      <c r="I265" s="40"/>
      <c r="J265" s="40"/>
      <c r="K265" s="40"/>
      <c r="L265" s="75"/>
      <c r="M265" s="75"/>
      <c r="N265" s="75"/>
      <c r="O265" s="75"/>
      <c r="P265" s="75"/>
      <c r="Q265" s="75"/>
      <c r="R265" s="75"/>
      <c r="S265" s="75"/>
      <c r="T265" s="40"/>
      <c r="U265" s="40"/>
      <c r="V265" s="40"/>
      <c r="W265" s="46"/>
    </row>
    <row r="266" spans="1:23" s="110" customFormat="1" ht="13.5" customHeight="1" x14ac:dyDescent="0.2">
      <c r="A266" s="112"/>
      <c r="B266" s="112"/>
      <c r="C266" s="88"/>
      <c r="D266" s="40"/>
      <c r="E266" s="40"/>
      <c r="F266" s="40"/>
      <c r="G266" s="40"/>
      <c r="H266" s="40"/>
      <c r="I266" s="40"/>
      <c r="J266" s="40"/>
      <c r="K266" s="40"/>
      <c r="L266" s="75"/>
      <c r="M266" s="75"/>
      <c r="N266" s="75"/>
      <c r="O266" s="75"/>
      <c r="P266" s="75"/>
      <c r="Q266" s="75"/>
      <c r="R266" s="75"/>
      <c r="S266" s="75"/>
      <c r="T266" s="40"/>
      <c r="U266" s="40"/>
      <c r="V266" s="40"/>
      <c r="W266" s="46"/>
    </row>
    <row r="267" spans="1:23" s="110" customFormat="1" ht="13.5" customHeight="1" x14ac:dyDescent="0.2">
      <c r="A267" s="112"/>
      <c r="B267" s="112"/>
      <c r="C267" s="88"/>
      <c r="D267" s="40"/>
      <c r="E267" s="40"/>
      <c r="F267" s="40"/>
      <c r="G267" s="40"/>
      <c r="H267" s="40"/>
      <c r="I267" s="40"/>
      <c r="J267" s="40"/>
      <c r="K267" s="40"/>
      <c r="L267" s="75"/>
      <c r="M267" s="75"/>
      <c r="N267" s="75"/>
      <c r="O267" s="75"/>
      <c r="P267" s="75"/>
      <c r="Q267" s="75"/>
      <c r="R267" s="75"/>
      <c r="S267" s="75"/>
      <c r="T267" s="40"/>
      <c r="U267" s="40"/>
      <c r="V267" s="40"/>
      <c r="W267" s="46"/>
    </row>
    <row r="268" spans="1:23" s="110" customFormat="1" ht="13.5" customHeight="1" x14ac:dyDescent="0.2">
      <c r="A268" s="112"/>
      <c r="B268" s="112"/>
      <c r="C268" s="88"/>
      <c r="D268" s="40"/>
      <c r="E268" s="40"/>
      <c r="F268" s="40"/>
      <c r="G268" s="40"/>
      <c r="H268" s="40"/>
      <c r="I268" s="40"/>
      <c r="J268" s="40"/>
      <c r="K268" s="40"/>
      <c r="L268" s="75"/>
      <c r="M268" s="75"/>
      <c r="N268" s="75"/>
      <c r="O268" s="75"/>
      <c r="P268" s="75"/>
      <c r="Q268" s="75"/>
      <c r="R268" s="75"/>
      <c r="S268" s="75"/>
      <c r="T268" s="40"/>
      <c r="U268" s="40"/>
      <c r="V268" s="40"/>
      <c r="W268" s="46"/>
    </row>
    <row r="269" spans="1:23" s="110" customFormat="1" ht="13.5" customHeight="1" x14ac:dyDescent="0.2">
      <c r="A269" s="112"/>
      <c r="B269" s="112"/>
      <c r="C269" s="88"/>
      <c r="D269" s="40"/>
      <c r="E269" s="40"/>
      <c r="F269" s="40"/>
      <c r="G269" s="40"/>
      <c r="H269" s="40"/>
      <c r="I269" s="40"/>
      <c r="J269" s="40"/>
      <c r="K269" s="40"/>
      <c r="L269" s="75"/>
      <c r="M269" s="75"/>
      <c r="N269" s="75"/>
      <c r="O269" s="75"/>
      <c r="P269" s="75"/>
      <c r="Q269" s="75"/>
      <c r="R269" s="75"/>
      <c r="S269" s="75"/>
      <c r="T269" s="40"/>
      <c r="U269" s="40"/>
      <c r="V269" s="40"/>
      <c r="W269" s="46"/>
    </row>
    <row r="270" spans="1:23" s="110" customFormat="1" ht="13.5" customHeight="1" x14ac:dyDescent="0.2">
      <c r="A270" s="112"/>
      <c r="B270" s="112"/>
      <c r="C270" s="88"/>
      <c r="D270" s="40"/>
      <c r="E270" s="40"/>
      <c r="F270" s="40"/>
      <c r="G270" s="40"/>
      <c r="H270" s="40"/>
      <c r="I270" s="40"/>
      <c r="J270" s="40"/>
      <c r="K270" s="40"/>
      <c r="L270" s="75"/>
      <c r="M270" s="75"/>
      <c r="N270" s="75"/>
      <c r="O270" s="75"/>
      <c r="P270" s="75"/>
      <c r="Q270" s="75"/>
      <c r="R270" s="75"/>
      <c r="S270" s="75"/>
      <c r="T270" s="40"/>
      <c r="U270" s="40"/>
      <c r="V270" s="40"/>
      <c r="W270" s="46"/>
    </row>
    <row r="271" spans="1:23" s="110" customFormat="1" ht="13.5" customHeight="1" x14ac:dyDescent="0.2">
      <c r="A271" s="112"/>
      <c r="B271" s="112"/>
      <c r="C271" s="88"/>
      <c r="D271" s="40"/>
      <c r="E271" s="40"/>
      <c r="F271" s="40"/>
      <c r="G271" s="40"/>
      <c r="H271" s="40"/>
      <c r="I271" s="40"/>
      <c r="J271" s="40"/>
      <c r="K271" s="40"/>
      <c r="L271" s="75"/>
      <c r="M271" s="75"/>
      <c r="N271" s="75"/>
      <c r="O271" s="75"/>
      <c r="P271" s="75"/>
      <c r="Q271" s="75"/>
      <c r="R271" s="75"/>
      <c r="S271" s="75"/>
      <c r="T271" s="40"/>
      <c r="U271" s="40"/>
      <c r="V271" s="40"/>
      <c r="W271" s="46"/>
    </row>
    <row r="272" spans="1:23" s="110" customFormat="1" ht="13.5" customHeight="1" x14ac:dyDescent="0.2">
      <c r="A272" s="112"/>
      <c r="B272" s="112"/>
      <c r="C272" s="88"/>
      <c r="D272" s="40"/>
      <c r="E272" s="40"/>
      <c r="F272" s="40"/>
      <c r="G272" s="40"/>
      <c r="H272" s="40"/>
      <c r="I272" s="40"/>
      <c r="J272" s="40"/>
      <c r="K272" s="40"/>
      <c r="L272" s="75"/>
      <c r="M272" s="75"/>
      <c r="N272" s="75"/>
      <c r="O272" s="75"/>
      <c r="P272" s="75"/>
      <c r="Q272" s="75"/>
      <c r="R272" s="75"/>
      <c r="S272" s="75"/>
      <c r="T272" s="40"/>
      <c r="U272" s="40"/>
      <c r="V272" s="40"/>
      <c r="W272" s="46"/>
    </row>
    <row r="273" spans="1:23" s="110" customFormat="1" ht="13.5" customHeight="1" x14ac:dyDescent="0.2">
      <c r="A273" s="112"/>
      <c r="B273" s="112"/>
      <c r="C273" s="88"/>
      <c r="D273" s="40"/>
      <c r="E273" s="40"/>
      <c r="F273" s="40"/>
      <c r="G273" s="40"/>
      <c r="H273" s="40"/>
      <c r="I273" s="40"/>
      <c r="J273" s="40"/>
      <c r="K273" s="40"/>
      <c r="L273" s="75"/>
      <c r="M273" s="75"/>
      <c r="N273" s="75"/>
      <c r="O273" s="75"/>
      <c r="P273" s="75"/>
      <c r="Q273" s="75"/>
      <c r="R273" s="75"/>
      <c r="S273" s="75"/>
      <c r="T273" s="40"/>
      <c r="U273" s="40"/>
      <c r="V273" s="40"/>
      <c r="W273" s="46"/>
    </row>
    <row r="274" spans="1:23" s="110" customFormat="1" ht="13.5" customHeight="1" x14ac:dyDescent="0.2">
      <c r="A274" s="112"/>
      <c r="B274" s="112"/>
      <c r="C274" s="88"/>
      <c r="D274" s="40"/>
      <c r="E274" s="40"/>
      <c r="F274" s="40"/>
      <c r="G274" s="40"/>
      <c r="H274" s="40"/>
      <c r="I274" s="40"/>
      <c r="J274" s="40"/>
      <c r="K274" s="40"/>
      <c r="L274" s="75"/>
      <c r="M274" s="75"/>
      <c r="N274" s="75"/>
      <c r="O274" s="75"/>
      <c r="P274" s="75"/>
      <c r="Q274" s="75"/>
      <c r="R274" s="75"/>
      <c r="S274" s="75"/>
      <c r="T274" s="40"/>
      <c r="U274" s="40"/>
      <c r="V274" s="40"/>
      <c r="W274" s="46"/>
    </row>
    <row r="275" spans="1:23" s="110" customFormat="1" ht="13.5" customHeight="1" x14ac:dyDescent="0.2">
      <c r="A275" s="112"/>
      <c r="B275" s="112"/>
      <c r="C275" s="88"/>
      <c r="D275" s="40"/>
      <c r="E275" s="40"/>
      <c r="F275" s="40"/>
      <c r="G275" s="40"/>
      <c r="H275" s="40"/>
      <c r="I275" s="40"/>
      <c r="J275" s="40"/>
      <c r="K275" s="40"/>
      <c r="L275" s="75"/>
      <c r="M275" s="75"/>
      <c r="N275" s="75"/>
      <c r="O275" s="75"/>
      <c r="P275" s="75"/>
      <c r="Q275" s="75"/>
      <c r="R275" s="75"/>
      <c r="S275" s="75"/>
      <c r="T275" s="40"/>
      <c r="U275" s="40"/>
      <c r="V275" s="40"/>
      <c r="W275" s="46"/>
    </row>
    <row r="276" spans="1:23" s="110" customFormat="1" ht="13.5" customHeight="1" x14ac:dyDescent="0.2">
      <c r="A276" s="112"/>
      <c r="B276" s="112"/>
      <c r="C276" s="88"/>
      <c r="D276" s="40"/>
      <c r="E276" s="40"/>
      <c r="F276" s="40"/>
      <c r="G276" s="40"/>
      <c r="H276" s="40"/>
      <c r="I276" s="40"/>
      <c r="J276" s="40"/>
      <c r="K276" s="40"/>
      <c r="L276" s="75"/>
      <c r="M276" s="75"/>
      <c r="N276" s="75"/>
      <c r="O276" s="75"/>
      <c r="P276" s="75"/>
      <c r="Q276" s="75"/>
      <c r="R276" s="75"/>
      <c r="S276" s="75"/>
      <c r="T276" s="40"/>
      <c r="U276" s="40"/>
      <c r="V276" s="40"/>
      <c r="W276" s="46"/>
    </row>
    <row r="277" spans="1:23" s="110" customFormat="1" ht="13.5" customHeight="1" x14ac:dyDescent="0.2">
      <c r="A277" s="112"/>
      <c r="B277" s="112"/>
      <c r="C277" s="88"/>
      <c r="D277" s="40"/>
      <c r="E277" s="40"/>
      <c r="F277" s="40"/>
      <c r="G277" s="40"/>
      <c r="H277" s="40"/>
      <c r="I277" s="40"/>
      <c r="J277" s="40"/>
      <c r="K277" s="40"/>
      <c r="L277" s="75"/>
      <c r="M277" s="75"/>
      <c r="N277" s="75"/>
      <c r="O277" s="75"/>
      <c r="P277" s="75"/>
      <c r="Q277" s="75"/>
      <c r="R277" s="75"/>
      <c r="S277" s="75"/>
      <c r="T277" s="40"/>
      <c r="U277" s="40"/>
      <c r="V277" s="40"/>
      <c r="W277" s="46"/>
    </row>
    <row r="278" spans="1:23" s="110" customFormat="1" ht="13.5" customHeight="1" x14ac:dyDescent="0.2">
      <c r="A278" s="112"/>
      <c r="B278" s="112"/>
      <c r="C278" s="88"/>
      <c r="D278" s="40"/>
      <c r="E278" s="40"/>
      <c r="F278" s="40"/>
      <c r="G278" s="40"/>
      <c r="H278" s="40"/>
      <c r="I278" s="40"/>
      <c r="J278" s="40"/>
      <c r="K278" s="40"/>
      <c r="L278" s="75"/>
      <c r="M278" s="75"/>
      <c r="N278" s="75"/>
      <c r="O278" s="75"/>
      <c r="P278" s="75"/>
      <c r="Q278" s="75"/>
      <c r="R278" s="75"/>
      <c r="S278" s="75"/>
      <c r="T278" s="40"/>
      <c r="U278" s="40"/>
      <c r="V278" s="40"/>
      <c r="W278" s="46"/>
    </row>
    <row r="279" spans="1:23" s="110" customFormat="1" ht="13.5" customHeight="1" x14ac:dyDescent="0.2">
      <c r="A279" s="112"/>
      <c r="B279" s="112"/>
      <c r="C279" s="88"/>
      <c r="D279" s="40"/>
      <c r="E279" s="40"/>
      <c r="F279" s="40"/>
      <c r="G279" s="40"/>
      <c r="H279" s="40"/>
      <c r="I279" s="40"/>
      <c r="J279" s="40"/>
      <c r="K279" s="40"/>
      <c r="L279" s="75"/>
      <c r="M279" s="75"/>
      <c r="N279" s="75"/>
      <c r="O279" s="75"/>
      <c r="P279" s="75"/>
      <c r="Q279" s="75"/>
      <c r="R279" s="75"/>
      <c r="S279" s="75"/>
      <c r="T279" s="40"/>
      <c r="U279" s="40"/>
      <c r="V279" s="40"/>
      <c r="W279" s="46"/>
    </row>
    <row r="280" spans="1:23" s="110" customFormat="1" ht="13.5" customHeight="1" x14ac:dyDescent="0.2">
      <c r="A280" s="112"/>
      <c r="B280" s="112"/>
      <c r="C280" s="88"/>
      <c r="D280" s="40"/>
      <c r="E280" s="40"/>
      <c r="F280" s="40"/>
      <c r="G280" s="40"/>
      <c r="H280" s="40"/>
      <c r="I280" s="40"/>
      <c r="J280" s="40"/>
      <c r="K280" s="40"/>
      <c r="L280" s="75"/>
      <c r="M280" s="75"/>
      <c r="N280" s="75"/>
      <c r="O280" s="75"/>
      <c r="P280" s="75"/>
      <c r="Q280" s="75"/>
      <c r="R280" s="75"/>
      <c r="S280" s="75"/>
      <c r="T280" s="40"/>
      <c r="U280" s="40"/>
      <c r="V280" s="40"/>
      <c r="W280" s="46"/>
    </row>
    <row r="281" spans="1:23" s="110" customFormat="1" ht="13.5" customHeight="1" x14ac:dyDescent="0.2">
      <c r="A281" s="112"/>
      <c r="B281" s="112"/>
      <c r="C281" s="88"/>
      <c r="D281" s="40"/>
      <c r="E281" s="40"/>
      <c r="F281" s="40"/>
      <c r="G281" s="40"/>
      <c r="H281" s="40"/>
      <c r="I281" s="40"/>
      <c r="J281" s="40"/>
      <c r="K281" s="40"/>
      <c r="L281" s="75"/>
      <c r="M281" s="75"/>
      <c r="N281" s="75"/>
      <c r="O281" s="75"/>
      <c r="P281" s="75"/>
      <c r="Q281" s="75"/>
      <c r="R281" s="75"/>
      <c r="S281" s="75"/>
      <c r="T281" s="40"/>
      <c r="U281" s="40"/>
      <c r="V281" s="40"/>
      <c r="W281" s="46"/>
    </row>
    <row r="282" spans="1:23" s="110" customFormat="1" ht="13.5" customHeight="1" x14ac:dyDescent="0.2">
      <c r="A282" s="112"/>
      <c r="B282" s="112"/>
      <c r="C282" s="88"/>
      <c r="D282" s="40"/>
      <c r="E282" s="40"/>
      <c r="F282" s="40"/>
      <c r="G282" s="40"/>
      <c r="H282" s="40"/>
      <c r="I282" s="40"/>
      <c r="J282" s="40"/>
      <c r="K282" s="40"/>
      <c r="L282" s="75"/>
      <c r="M282" s="75"/>
      <c r="N282" s="75"/>
      <c r="O282" s="75"/>
      <c r="P282" s="75"/>
      <c r="Q282" s="75"/>
      <c r="R282" s="75"/>
      <c r="S282" s="75"/>
      <c r="T282" s="40"/>
      <c r="U282" s="40"/>
      <c r="V282" s="40"/>
      <c r="W282" s="46"/>
    </row>
    <row r="283" spans="1:23" s="110" customFormat="1" ht="13.5" customHeight="1" x14ac:dyDescent="0.2">
      <c r="A283" s="112"/>
      <c r="B283" s="112"/>
      <c r="C283" s="88"/>
      <c r="D283" s="40"/>
      <c r="E283" s="40"/>
      <c r="F283" s="40"/>
      <c r="G283" s="40"/>
      <c r="H283" s="40"/>
      <c r="I283" s="40"/>
      <c r="J283" s="40"/>
      <c r="K283" s="40"/>
      <c r="L283" s="75"/>
      <c r="M283" s="75"/>
      <c r="N283" s="75"/>
      <c r="O283" s="75"/>
      <c r="P283" s="75"/>
      <c r="Q283" s="75"/>
      <c r="R283" s="75"/>
      <c r="S283" s="75"/>
      <c r="T283" s="40"/>
      <c r="U283" s="40"/>
      <c r="V283" s="40"/>
      <c r="W283" s="46"/>
    </row>
    <row r="284" spans="1:23" s="110" customFormat="1" ht="13.5" customHeight="1" x14ac:dyDescent="0.2">
      <c r="A284" s="112"/>
      <c r="B284" s="112"/>
      <c r="C284" s="88"/>
      <c r="D284" s="40"/>
      <c r="E284" s="40"/>
      <c r="F284" s="40"/>
      <c r="G284" s="40"/>
      <c r="H284" s="40"/>
      <c r="I284" s="40"/>
      <c r="J284" s="40"/>
      <c r="K284" s="40"/>
      <c r="L284" s="75"/>
      <c r="M284" s="75"/>
      <c r="N284" s="75"/>
      <c r="O284" s="75"/>
      <c r="P284" s="75"/>
      <c r="Q284" s="75"/>
      <c r="R284" s="75"/>
      <c r="S284" s="75"/>
      <c r="T284" s="40"/>
      <c r="U284" s="40"/>
      <c r="V284" s="40"/>
      <c r="W284" s="46"/>
    </row>
    <row r="285" spans="1:23" s="110" customFormat="1" ht="13.5" customHeight="1" x14ac:dyDescent="0.2">
      <c r="A285" s="112"/>
      <c r="B285" s="112"/>
      <c r="C285" s="88"/>
      <c r="D285" s="40"/>
      <c r="E285" s="40"/>
      <c r="F285" s="40"/>
      <c r="G285" s="40"/>
      <c r="H285" s="40"/>
      <c r="I285" s="40"/>
      <c r="J285" s="40"/>
      <c r="K285" s="40"/>
      <c r="L285" s="75"/>
      <c r="M285" s="75"/>
      <c r="N285" s="75"/>
      <c r="O285" s="75"/>
      <c r="P285" s="75"/>
      <c r="Q285" s="75"/>
      <c r="R285" s="75"/>
      <c r="S285" s="75"/>
      <c r="T285" s="40"/>
      <c r="U285" s="40"/>
      <c r="V285" s="40"/>
      <c r="W285" s="46"/>
    </row>
    <row r="286" spans="1:23" s="110" customFormat="1" ht="13.5" customHeight="1" x14ac:dyDescent="0.2">
      <c r="A286" s="112"/>
      <c r="B286" s="112"/>
      <c r="C286" s="88"/>
      <c r="D286" s="40"/>
      <c r="E286" s="40"/>
      <c r="F286" s="40"/>
      <c r="G286" s="40"/>
      <c r="H286" s="40"/>
      <c r="I286" s="40"/>
      <c r="J286" s="40"/>
      <c r="K286" s="40"/>
      <c r="L286" s="75"/>
      <c r="M286" s="75"/>
      <c r="N286" s="75"/>
      <c r="O286" s="75"/>
      <c r="P286" s="75"/>
      <c r="Q286" s="75"/>
      <c r="R286" s="75"/>
      <c r="S286" s="75"/>
      <c r="T286" s="40"/>
      <c r="U286" s="40"/>
      <c r="V286" s="40"/>
      <c r="W286" s="46"/>
    </row>
    <row r="287" spans="1:23" s="110" customFormat="1" ht="13.5" customHeight="1" x14ac:dyDescent="0.2">
      <c r="A287" s="112"/>
      <c r="B287" s="112"/>
      <c r="C287" s="88"/>
      <c r="D287" s="40"/>
      <c r="E287" s="40"/>
      <c r="F287" s="40"/>
      <c r="G287" s="40"/>
      <c r="H287" s="40"/>
      <c r="I287" s="40"/>
      <c r="J287" s="40"/>
      <c r="K287" s="40"/>
      <c r="L287" s="75"/>
      <c r="M287" s="75"/>
      <c r="N287" s="75"/>
      <c r="O287" s="75"/>
      <c r="P287" s="75"/>
      <c r="Q287" s="75"/>
      <c r="R287" s="75"/>
      <c r="S287" s="75"/>
      <c r="T287" s="40"/>
      <c r="U287" s="40"/>
      <c r="V287" s="40"/>
      <c r="W287" s="46"/>
    </row>
    <row r="288" spans="1:23" s="110" customFormat="1" ht="13.5" customHeight="1" x14ac:dyDescent="0.2">
      <c r="A288" s="112"/>
      <c r="B288" s="112"/>
      <c r="C288" s="88"/>
      <c r="D288" s="40"/>
      <c r="E288" s="40"/>
      <c r="F288" s="40"/>
      <c r="G288" s="40"/>
      <c r="H288" s="40"/>
      <c r="I288" s="40"/>
      <c r="J288" s="40"/>
      <c r="K288" s="40"/>
      <c r="L288" s="75"/>
      <c r="M288" s="75"/>
      <c r="N288" s="75"/>
      <c r="O288" s="75"/>
      <c r="P288" s="75"/>
      <c r="Q288" s="75"/>
      <c r="R288" s="75"/>
      <c r="S288" s="75"/>
      <c r="T288" s="40"/>
      <c r="U288" s="40"/>
      <c r="V288" s="40"/>
      <c r="W288" s="46"/>
    </row>
    <row r="289" spans="1:23" s="110" customFormat="1" ht="13.5" customHeight="1" x14ac:dyDescent="0.2">
      <c r="A289" s="112"/>
      <c r="B289" s="112"/>
      <c r="C289" s="88"/>
      <c r="D289" s="40"/>
      <c r="E289" s="40"/>
      <c r="F289" s="40"/>
      <c r="G289" s="40"/>
      <c r="H289" s="40"/>
      <c r="I289" s="40"/>
      <c r="J289" s="40"/>
      <c r="K289" s="40"/>
      <c r="L289" s="75"/>
      <c r="M289" s="75"/>
      <c r="N289" s="75"/>
      <c r="O289" s="75"/>
      <c r="P289" s="75"/>
      <c r="Q289" s="75"/>
      <c r="R289" s="75"/>
      <c r="S289" s="75"/>
      <c r="T289" s="40"/>
      <c r="U289" s="40"/>
      <c r="V289" s="40"/>
      <c r="W289" s="46"/>
    </row>
    <row r="290" spans="1:23" s="110" customFormat="1" ht="13.5" customHeight="1" x14ac:dyDescent="0.2">
      <c r="A290" s="112"/>
      <c r="B290" s="112"/>
      <c r="C290" s="88"/>
      <c r="D290" s="40"/>
      <c r="E290" s="40"/>
      <c r="F290" s="40"/>
      <c r="G290" s="40"/>
      <c r="H290" s="40"/>
      <c r="I290" s="40"/>
      <c r="J290" s="40"/>
      <c r="K290" s="40"/>
      <c r="L290" s="75"/>
      <c r="M290" s="75"/>
      <c r="N290" s="75"/>
      <c r="O290" s="75"/>
      <c r="P290" s="75"/>
      <c r="Q290" s="75"/>
      <c r="R290" s="75"/>
      <c r="S290" s="75"/>
      <c r="T290" s="40"/>
      <c r="U290" s="40"/>
      <c r="V290" s="40"/>
      <c r="W290" s="46"/>
    </row>
    <row r="291" spans="1:23" s="110" customFormat="1" ht="13.5" customHeight="1" x14ac:dyDescent="0.2">
      <c r="A291" s="112"/>
      <c r="B291" s="112"/>
      <c r="C291" s="88"/>
      <c r="D291" s="40"/>
      <c r="E291" s="40"/>
      <c r="F291" s="40"/>
      <c r="G291" s="40"/>
      <c r="H291" s="40"/>
      <c r="I291" s="40"/>
      <c r="J291" s="40"/>
      <c r="K291" s="40"/>
      <c r="L291" s="75"/>
      <c r="M291" s="75"/>
      <c r="N291" s="75"/>
      <c r="O291" s="75"/>
      <c r="P291" s="75"/>
      <c r="Q291" s="75"/>
      <c r="R291" s="75"/>
      <c r="S291" s="75"/>
      <c r="T291" s="40"/>
      <c r="U291" s="40"/>
      <c r="V291" s="40"/>
      <c r="W291" s="46"/>
    </row>
    <row r="292" spans="1:23" s="110" customFormat="1" ht="13.5" customHeight="1" x14ac:dyDescent="0.2">
      <c r="A292" s="112"/>
      <c r="B292" s="112"/>
      <c r="C292" s="88"/>
      <c r="D292" s="40"/>
      <c r="E292" s="40"/>
      <c r="F292" s="40"/>
      <c r="G292" s="40"/>
      <c r="H292" s="40"/>
      <c r="I292" s="40"/>
      <c r="J292" s="40"/>
      <c r="K292" s="40"/>
      <c r="L292" s="75"/>
      <c r="M292" s="75"/>
      <c r="N292" s="75"/>
      <c r="O292" s="75"/>
      <c r="P292" s="75"/>
      <c r="Q292" s="75"/>
      <c r="R292" s="75"/>
      <c r="S292" s="75"/>
      <c r="T292" s="40"/>
      <c r="U292" s="40"/>
      <c r="V292" s="40"/>
      <c r="W292" s="46"/>
    </row>
    <row r="293" spans="1:23" s="110" customFormat="1" ht="13.5" customHeight="1" x14ac:dyDescent="0.2">
      <c r="A293" s="112"/>
      <c r="B293" s="112"/>
      <c r="C293" s="88"/>
      <c r="D293" s="40"/>
      <c r="E293" s="40"/>
      <c r="F293" s="40"/>
      <c r="G293" s="40"/>
      <c r="H293" s="40"/>
      <c r="I293" s="40"/>
      <c r="J293" s="40"/>
      <c r="K293" s="40"/>
      <c r="L293" s="75"/>
      <c r="M293" s="75"/>
      <c r="N293" s="75"/>
      <c r="O293" s="75"/>
      <c r="P293" s="75"/>
      <c r="Q293" s="75"/>
      <c r="R293" s="75"/>
      <c r="S293" s="75"/>
      <c r="T293" s="40"/>
      <c r="U293" s="40"/>
      <c r="V293" s="40"/>
      <c r="W293" s="46"/>
    </row>
    <row r="294" spans="1:23" s="110" customFormat="1" ht="13.5" customHeight="1" x14ac:dyDescent="0.2">
      <c r="A294" s="112"/>
      <c r="B294" s="112"/>
      <c r="C294" s="88"/>
      <c r="D294" s="40"/>
      <c r="E294" s="40"/>
      <c r="F294" s="40"/>
      <c r="G294" s="40"/>
      <c r="H294" s="40"/>
      <c r="I294" s="40"/>
      <c r="J294" s="40"/>
      <c r="K294" s="40"/>
      <c r="L294" s="75"/>
      <c r="M294" s="75"/>
      <c r="N294" s="75"/>
      <c r="O294" s="75"/>
      <c r="P294" s="75"/>
      <c r="Q294" s="75"/>
      <c r="R294" s="75"/>
      <c r="S294" s="75"/>
      <c r="T294" s="40"/>
      <c r="U294" s="40"/>
      <c r="V294" s="40"/>
      <c r="W294" s="46"/>
    </row>
    <row r="295" spans="1:23" s="110" customFormat="1" ht="13.5" customHeight="1" x14ac:dyDescent="0.2">
      <c r="A295" s="112"/>
      <c r="B295" s="112"/>
      <c r="C295" s="88"/>
      <c r="D295" s="40"/>
      <c r="E295" s="40"/>
      <c r="F295" s="40"/>
      <c r="G295" s="40"/>
      <c r="H295" s="40"/>
      <c r="I295" s="40"/>
      <c r="J295" s="40"/>
      <c r="K295" s="40"/>
      <c r="L295" s="75"/>
      <c r="M295" s="75"/>
      <c r="N295" s="75"/>
      <c r="O295" s="75"/>
      <c r="P295" s="75"/>
      <c r="Q295" s="75"/>
      <c r="R295" s="75"/>
      <c r="S295" s="75"/>
      <c r="T295" s="40"/>
      <c r="U295" s="40"/>
      <c r="V295" s="40"/>
      <c r="W295" s="46"/>
    </row>
    <row r="296" spans="1:23" s="110" customFormat="1" ht="13.5" customHeight="1" x14ac:dyDescent="0.2">
      <c r="A296" s="112"/>
      <c r="B296" s="112"/>
      <c r="C296" s="88"/>
      <c r="D296" s="40"/>
      <c r="E296" s="40"/>
      <c r="F296" s="40"/>
      <c r="G296" s="40"/>
      <c r="H296" s="40"/>
      <c r="I296" s="40"/>
      <c r="J296" s="40"/>
      <c r="K296" s="40"/>
      <c r="L296" s="75"/>
      <c r="M296" s="75"/>
      <c r="N296" s="75"/>
      <c r="O296" s="75"/>
      <c r="P296" s="75"/>
      <c r="Q296" s="75"/>
      <c r="R296" s="75"/>
      <c r="S296" s="75"/>
      <c r="T296" s="40"/>
      <c r="U296" s="40"/>
      <c r="V296" s="40"/>
      <c r="W296" s="46"/>
    </row>
    <row r="297" spans="1:23" s="110" customFormat="1" ht="13.5" customHeight="1" x14ac:dyDescent="0.2">
      <c r="A297" s="112"/>
      <c r="B297" s="112"/>
      <c r="C297" s="88"/>
      <c r="D297" s="40"/>
      <c r="E297" s="40"/>
      <c r="F297" s="40"/>
      <c r="G297" s="40"/>
      <c r="H297" s="40"/>
      <c r="I297" s="40"/>
      <c r="J297" s="40"/>
      <c r="K297" s="40"/>
      <c r="L297" s="75"/>
      <c r="M297" s="75"/>
      <c r="N297" s="75"/>
      <c r="O297" s="75"/>
      <c r="P297" s="75"/>
      <c r="Q297" s="75"/>
      <c r="R297" s="75"/>
      <c r="S297" s="75"/>
      <c r="T297" s="40"/>
      <c r="U297" s="40"/>
      <c r="V297" s="40"/>
      <c r="W297" s="46"/>
    </row>
    <row r="298" spans="1:23" s="110" customFormat="1" ht="13.5" customHeight="1" x14ac:dyDescent="0.2">
      <c r="A298" s="112"/>
      <c r="B298" s="112"/>
      <c r="C298" s="88"/>
      <c r="D298" s="40"/>
      <c r="E298" s="40"/>
      <c r="F298" s="40"/>
      <c r="G298" s="40"/>
      <c r="H298" s="40"/>
      <c r="I298" s="40"/>
      <c r="J298" s="40"/>
      <c r="K298" s="40"/>
      <c r="L298" s="75"/>
      <c r="M298" s="75"/>
      <c r="N298" s="75"/>
      <c r="O298" s="75"/>
      <c r="P298" s="75"/>
      <c r="Q298" s="75"/>
      <c r="R298" s="75"/>
      <c r="S298" s="75"/>
      <c r="T298" s="40"/>
      <c r="U298" s="40"/>
      <c r="V298" s="40"/>
      <c r="W298" s="46"/>
    </row>
    <row r="299" spans="1:23" s="110" customFormat="1" ht="13.5" customHeight="1" x14ac:dyDescent="0.2">
      <c r="A299" s="112"/>
      <c r="B299" s="112"/>
      <c r="C299" s="88"/>
      <c r="D299" s="40"/>
      <c r="E299" s="40"/>
      <c r="F299" s="40"/>
      <c r="G299" s="40"/>
      <c r="H299" s="40"/>
      <c r="I299" s="40"/>
      <c r="J299" s="40"/>
      <c r="K299" s="40"/>
      <c r="L299" s="75"/>
      <c r="M299" s="75"/>
      <c r="N299" s="75"/>
      <c r="O299" s="75"/>
      <c r="P299" s="75"/>
      <c r="Q299" s="75"/>
      <c r="R299" s="75"/>
      <c r="S299" s="75"/>
      <c r="T299" s="40"/>
      <c r="U299" s="40"/>
      <c r="V299" s="40"/>
      <c r="W299" s="46"/>
    </row>
    <row r="300" spans="1:23" s="110" customFormat="1" ht="13.5" customHeight="1" x14ac:dyDescent="0.2">
      <c r="A300" s="112"/>
      <c r="B300" s="112"/>
      <c r="C300" s="88"/>
      <c r="D300" s="40"/>
      <c r="E300" s="40"/>
      <c r="F300" s="40"/>
      <c r="G300" s="40"/>
      <c r="H300" s="40"/>
      <c r="I300" s="40"/>
      <c r="J300" s="40"/>
      <c r="K300" s="40"/>
      <c r="L300" s="75"/>
      <c r="M300" s="75"/>
      <c r="N300" s="75"/>
      <c r="O300" s="75"/>
      <c r="P300" s="75"/>
      <c r="Q300" s="75"/>
      <c r="R300" s="75"/>
      <c r="S300" s="75"/>
      <c r="T300" s="40"/>
      <c r="U300" s="40"/>
      <c r="V300" s="40"/>
      <c r="W300" s="46"/>
    </row>
    <row r="301" spans="1:23" s="110" customFormat="1" ht="13.5" customHeight="1" x14ac:dyDescent="0.2">
      <c r="A301" s="112"/>
      <c r="B301" s="112"/>
      <c r="C301" s="88"/>
      <c r="D301" s="40"/>
      <c r="E301" s="40"/>
      <c r="F301" s="40"/>
      <c r="G301" s="40"/>
      <c r="H301" s="40"/>
      <c r="I301" s="40"/>
      <c r="J301" s="40"/>
      <c r="K301" s="40"/>
      <c r="L301" s="75"/>
      <c r="M301" s="75"/>
      <c r="N301" s="75"/>
      <c r="O301" s="75"/>
      <c r="P301" s="75"/>
      <c r="Q301" s="75"/>
      <c r="R301" s="75"/>
      <c r="S301" s="75"/>
      <c r="T301" s="40"/>
      <c r="U301" s="40"/>
      <c r="V301" s="40"/>
      <c r="W301" s="46"/>
    </row>
    <row r="302" spans="1:23" s="110" customFormat="1" ht="13.5" customHeight="1" x14ac:dyDescent="0.2">
      <c r="A302" s="112"/>
      <c r="B302" s="112"/>
      <c r="C302" s="88"/>
      <c r="D302" s="40"/>
      <c r="E302" s="40"/>
      <c r="F302" s="40"/>
      <c r="G302" s="40"/>
      <c r="H302" s="40"/>
      <c r="I302" s="40"/>
      <c r="J302" s="40"/>
      <c r="K302" s="40"/>
      <c r="L302" s="75"/>
      <c r="M302" s="75"/>
      <c r="N302" s="75"/>
      <c r="O302" s="75"/>
      <c r="P302" s="75"/>
      <c r="Q302" s="75"/>
      <c r="R302" s="75"/>
      <c r="S302" s="75"/>
      <c r="T302" s="40"/>
      <c r="U302" s="40"/>
      <c r="V302" s="40"/>
      <c r="W302" s="46"/>
    </row>
    <row r="303" spans="1:23" s="110" customFormat="1" ht="13.5" customHeight="1" x14ac:dyDescent="0.2">
      <c r="A303" s="112"/>
      <c r="B303" s="112"/>
      <c r="C303" s="88"/>
      <c r="D303" s="40"/>
      <c r="E303" s="40"/>
      <c r="F303" s="40"/>
      <c r="G303" s="40"/>
      <c r="H303" s="40"/>
      <c r="I303" s="40"/>
      <c r="J303" s="40"/>
      <c r="K303" s="40"/>
      <c r="L303" s="75"/>
      <c r="M303" s="75"/>
      <c r="N303" s="75"/>
      <c r="O303" s="75"/>
      <c r="P303" s="75"/>
      <c r="Q303" s="75"/>
      <c r="R303" s="75"/>
      <c r="S303" s="75"/>
      <c r="T303" s="40"/>
      <c r="U303" s="40"/>
      <c r="V303" s="40"/>
      <c r="W303" s="46"/>
    </row>
    <row r="304" spans="1:23" s="110" customFormat="1" ht="13.5" customHeight="1" x14ac:dyDescent="0.2">
      <c r="A304" s="112"/>
      <c r="B304" s="112"/>
      <c r="C304" s="88"/>
      <c r="D304" s="40"/>
      <c r="E304" s="40"/>
      <c r="F304" s="40"/>
      <c r="G304" s="40"/>
      <c r="H304" s="40"/>
      <c r="I304" s="40"/>
      <c r="J304" s="40"/>
      <c r="K304" s="40"/>
      <c r="L304" s="75"/>
      <c r="M304" s="75"/>
      <c r="N304" s="75"/>
      <c r="O304" s="75"/>
      <c r="P304" s="75"/>
      <c r="Q304" s="75"/>
      <c r="R304" s="75"/>
      <c r="S304" s="75"/>
      <c r="T304" s="40"/>
      <c r="U304" s="40"/>
      <c r="V304" s="40"/>
      <c r="W304" s="46"/>
    </row>
    <row r="305" spans="1:23" s="110" customFormat="1" ht="13.5" customHeight="1" x14ac:dyDescent="0.2">
      <c r="A305" s="112"/>
      <c r="B305" s="112"/>
      <c r="C305" s="88"/>
      <c r="D305" s="40"/>
      <c r="E305" s="40"/>
      <c r="F305" s="40"/>
      <c r="G305" s="40"/>
      <c r="H305" s="40"/>
      <c r="I305" s="40"/>
      <c r="J305" s="40"/>
      <c r="K305" s="40"/>
      <c r="L305" s="75"/>
      <c r="M305" s="75"/>
      <c r="N305" s="75"/>
      <c r="O305" s="75"/>
      <c r="P305" s="75"/>
      <c r="Q305" s="75"/>
      <c r="R305" s="75"/>
      <c r="S305" s="75"/>
      <c r="T305" s="40"/>
      <c r="U305" s="40"/>
      <c r="V305" s="40"/>
      <c r="W305" s="46"/>
    </row>
    <row r="306" spans="1:23" s="110" customFormat="1" ht="13.5" customHeight="1" x14ac:dyDescent="0.2">
      <c r="A306" s="112"/>
      <c r="B306" s="112"/>
      <c r="C306" s="88"/>
      <c r="D306" s="40"/>
      <c r="E306" s="40"/>
      <c r="F306" s="40"/>
      <c r="G306" s="40"/>
      <c r="H306" s="40"/>
      <c r="I306" s="40"/>
      <c r="J306" s="40"/>
      <c r="K306" s="40"/>
      <c r="L306" s="75"/>
      <c r="M306" s="75"/>
      <c r="N306" s="75"/>
      <c r="O306" s="75"/>
      <c r="P306" s="75"/>
      <c r="Q306" s="75"/>
      <c r="R306" s="75"/>
      <c r="S306" s="75"/>
      <c r="T306" s="40"/>
      <c r="U306" s="40"/>
      <c r="V306" s="40"/>
      <c r="W306" s="46"/>
    </row>
    <row r="307" spans="1:23" s="110" customFormat="1" ht="13.5" customHeight="1" x14ac:dyDescent="0.2">
      <c r="A307" s="112"/>
      <c r="B307" s="112"/>
      <c r="C307" s="88"/>
      <c r="D307" s="40"/>
      <c r="E307" s="40"/>
      <c r="F307" s="40"/>
      <c r="G307" s="40"/>
      <c r="H307" s="40"/>
      <c r="I307" s="40"/>
      <c r="J307" s="40"/>
      <c r="K307" s="40"/>
      <c r="L307" s="75"/>
      <c r="M307" s="75"/>
      <c r="N307" s="75"/>
      <c r="O307" s="75"/>
      <c r="P307" s="75"/>
      <c r="Q307" s="75"/>
      <c r="R307" s="75"/>
      <c r="S307" s="75"/>
      <c r="T307" s="40"/>
      <c r="U307" s="40"/>
      <c r="V307" s="40"/>
      <c r="W307" s="46"/>
    </row>
    <row r="308" spans="1:23" s="110" customFormat="1" ht="13.5" customHeight="1" x14ac:dyDescent="0.2">
      <c r="A308" s="112"/>
      <c r="B308" s="112"/>
      <c r="C308" s="88"/>
      <c r="D308" s="40"/>
      <c r="E308" s="40"/>
      <c r="F308" s="40"/>
      <c r="G308" s="40"/>
      <c r="H308" s="40"/>
      <c r="I308" s="40"/>
      <c r="J308" s="40"/>
      <c r="K308" s="40"/>
      <c r="L308" s="75"/>
      <c r="M308" s="75"/>
      <c r="N308" s="75"/>
      <c r="O308" s="75"/>
      <c r="P308" s="75"/>
      <c r="Q308" s="75"/>
      <c r="R308" s="75"/>
      <c r="S308" s="75"/>
      <c r="T308" s="40"/>
      <c r="U308" s="40"/>
      <c r="V308" s="40"/>
      <c r="W308" s="46"/>
    </row>
    <row r="309" spans="1:23" s="110" customFormat="1" ht="13.5" customHeight="1" x14ac:dyDescent="0.2">
      <c r="A309" s="112"/>
      <c r="B309" s="112"/>
      <c r="C309" s="88"/>
      <c r="D309" s="40"/>
      <c r="E309" s="40"/>
      <c r="F309" s="40"/>
      <c r="G309" s="40"/>
      <c r="H309" s="40"/>
      <c r="I309" s="40"/>
      <c r="J309" s="40"/>
      <c r="K309" s="40"/>
      <c r="L309" s="75"/>
      <c r="M309" s="75"/>
      <c r="N309" s="75"/>
      <c r="O309" s="75"/>
      <c r="P309" s="75"/>
      <c r="Q309" s="75"/>
      <c r="R309" s="75"/>
      <c r="S309" s="75"/>
      <c r="T309" s="40"/>
      <c r="U309" s="40"/>
      <c r="V309" s="40"/>
      <c r="W309" s="46"/>
    </row>
    <row r="310" spans="1:23" s="110" customFormat="1" ht="13.5" customHeight="1" x14ac:dyDescent="0.2">
      <c r="A310" s="112"/>
      <c r="B310" s="112"/>
      <c r="C310" s="88"/>
      <c r="D310" s="40"/>
      <c r="E310" s="40"/>
      <c r="F310" s="40"/>
      <c r="G310" s="40"/>
      <c r="H310" s="40"/>
      <c r="I310" s="40"/>
      <c r="J310" s="40"/>
      <c r="K310" s="40"/>
      <c r="L310" s="75"/>
      <c r="M310" s="75"/>
      <c r="N310" s="75"/>
      <c r="O310" s="75"/>
      <c r="P310" s="75"/>
      <c r="Q310" s="75"/>
      <c r="R310" s="75"/>
      <c r="S310" s="75"/>
      <c r="T310" s="40"/>
      <c r="U310" s="40"/>
      <c r="V310" s="40"/>
      <c r="W310" s="46"/>
    </row>
    <row r="311" spans="1:23" s="110" customFormat="1" ht="13.5" customHeight="1" x14ac:dyDescent="0.2">
      <c r="A311" s="112"/>
      <c r="B311" s="112"/>
      <c r="C311" s="88"/>
      <c r="D311" s="40"/>
      <c r="E311" s="40"/>
      <c r="F311" s="40"/>
      <c r="G311" s="40"/>
      <c r="H311" s="40"/>
      <c r="I311" s="40"/>
      <c r="J311" s="40"/>
      <c r="K311" s="40"/>
      <c r="L311" s="75"/>
      <c r="M311" s="75"/>
      <c r="N311" s="75"/>
      <c r="O311" s="75"/>
      <c r="P311" s="75"/>
      <c r="Q311" s="75"/>
      <c r="R311" s="75"/>
      <c r="S311" s="75"/>
      <c r="T311" s="40"/>
      <c r="U311" s="40"/>
      <c r="V311" s="40"/>
      <c r="W311" s="46"/>
    </row>
    <row r="312" spans="1:23" s="110" customFormat="1" ht="13.5" customHeight="1" x14ac:dyDescent="0.2">
      <c r="A312" s="112"/>
      <c r="B312" s="112"/>
      <c r="C312" s="88"/>
      <c r="D312" s="40"/>
      <c r="E312" s="40"/>
      <c r="F312" s="40"/>
      <c r="G312" s="40"/>
      <c r="H312" s="40"/>
      <c r="I312" s="40"/>
      <c r="J312" s="40"/>
      <c r="K312" s="40"/>
      <c r="L312" s="75"/>
      <c r="M312" s="75"/>
      <c r="N312" s="75"/>
      <c r="O312" s="75"/>
      <c r="P312" s="75"/>
      <c r="Q312" s="75"/>
      <c r="R312" s="75"/>
      <c r="S312" s="75"/>
      <c r="T312" s="40"/>
      <c r="U312" s="40"/>
      <c r="V312" s="40"/>
      <c r="W312" s="46"/>
    </row>
    <row r="313" spans="1:23" s="110" customFormat="1" ht="13.5" customHeight="1" x14ac:dyDescent="0.2">
      <c r="A313" s="112"/>
      <c r="B313" s="112"/>
      <c r="C313" s="88"/>
      <c r="D313" s="40"/>
      <c r="E313" s="40"/>
      <c r="F313" s="40"/>
      <c r="G313" s="40"/>
      <c r="H313" s="40"/>
      <c r="I313" s="40"/>
      <c r="J313" s="40"/>
      <c r="K313" s="40"/>
      <c r="L313" s="75"/>
      <c r="M313" s="75"/>
      <c r="N313" s="75"/>
      <c r="O313" s="75"/>
      <c r="P313" s="75"/>
      <c r="Q313" s="75"/>
      <c r="R313" s="75"/>
      <c r="S313" s="75"/>
      <c r="T313" s="40"/>
      <c r="U313" s="40"/>
      <c r="V313" s="40"/>
      <c r="W313" s="46"/>
    </row>
    <row r="314" spans="1:23" s="110" customFormat="1" ht="13.5" customHeight="1" x14ac:dyDescent="0.2">
      <c r="A314" s="112"/>
      <c r="B314" s="112"/>
      <c r="C314" s="88"/>
      <c r="D314" s="40"/>
      <c r="E314" s="40"/>
      <c r="F314" s="40"/>
      <c r="G314" s="40"/>
      <c r="H314" s="40"/>
      <c r="I314" s="40"/>
      <c r="J314" s="40"/>
      <c r="K314" s="40"/>
      <c r="L314" s="75"/>
      <c r="M314" s="75"/>
      <c r="N314" s="75"/>
      <c r="O314" s="75"/>
      <c r="P314" s="75"/>
      <c r="Q314" s="75"/>
      <c r="R314" s="75"/>
      <c r="S314" s="75"/>
      <c r="T314" s="40"/>
      <c r="U314" s="40"/>
      <c r="V314" s="40"/>
      <c r="W314" s="46"/>
    </row>
    <row r="315" spans="1:23" s="110" customFormat="1" ht="13.5" customHeight="1" x14ac:dyDescent="0.2">
      <c r="A315" s="112"/>
      <c r="B315" s="112"/>
      <c r="C315" s="88"/>
      <c r="D315" s="40"/>
      <c r="E315" s="40"/>
      <c r="F315" s="40"/>
      <c r="G315" s="40"/>
      <c r="H315" s="40"/>
      <c r="I315" s="40"/>
      <c r="J315" s="40"/>
      <c r="K315" s="40"/>
      <c r="L315" s="75"/>
      <c r="M315" s="75"/>
      <c r="N315" s="75"/>
      <c r="O315" s="75"/>
      <c r="P315" s="75"/>
      <c r="Q315" s="75"/>
      <c r="R315" s="75"/>
      <c r="S315" s="75"/>
      <c r="T315" s="40"/>
      <c r="U315" s="40"/>
      <c r="V315" s="40"/>
      <c r="W315" s="46"/>
    </row>
    <row r="316" spans="1:23" s="110" customFormat="1" ht="13.5" customHeight="1" x14ac:dyDescent="0.2">
      <c r="A316" s="112"/>
      <c r="B316" s="112"/>
      <c r="C316" s="88"/>
      <c r="D316" s="40"/>
      <c r="E316" s="40"/>
      <c r="F316" s="40"/>
      <c r="G316" s="40"/>
      <c r="H316" s="40"/>
      <c r="I316" s="40"/>
      <c r="J316" s="40"/>
      <c r="K316" s="40"/>
      <c r="L316" s="75"/>
      <c r="M316" s="75"/>
      <c r="N316" s="75"/>
      <c r="O316" s="75"/>
      <c r="P316" s="75"/>
      <c r="Q316" s="75"/>
      <c r="R316" s="75"/>
      <c r="S316" s="75"/>
      <c r="T316" s="40"/>
      <c r="U316" s="40"/>
      <c r="V316" s="40"/>
      <c r="W316" s="46"/>
    </row>
    <row r="317" spans="1:23" s="110" customFormat="1" ht="13.5" customHeight="1" x14ac:dyDescent="0.2">
      <c r="A317" s="112"/>
      <c r="B317" s="112"/>
      <c r="C317" s="88"/>
      <c r="D317" s="40"/>
      <c r="E317" s="40"/>
      <c r="F317" s="40"/>
      <c r="G317" s="40"/>
      <c r="H317" s="40"/>
      <c r="I317" s="40"/>
      <c r="J317" s="40"/>
      <c r="K317" s="40"/>
      <c r="L317" s="75"/>
      <c r="M317" s="75"/>
      <c r="N317" s="75"/>
      <c r="O317" s="75"/>
      <c r="P317" s="75"/>
      <c r="Q317" s="75"/>
      <c r="R317" s="75"/>
      <c r="S317" s="75"/>
      <c r="T317" s="40"/>
      <c r="U317" s="40"/>
      <c r="V317" s="40"/>
      <c r="W317" s="46"/>
    </row>
    <row r="318" spans="1:23" s="110" customFormat="1" ht="13.5" customHeight="1" x14ac:dyDescent="0.2">
      <c r="A318" s="112"/>
      <c r="B318" s="112"/>
      <c r="C318" s="88"/>
      <c r="D318" s="40"/>
      <c r="E318" s="40"/>
      <c r="F318" s="40"/>
      <c r="G318" s="40"/>
      <c r="H318" s="40"/>
      <c r="I318" s="40"/>
      <c r="J318" s="40"/>
      <c r="K318" s="40"/>
      <c r="L318" s="75"/>
      <c r="M318" s="75"/>
      <c r="N318" s="75"/>
      <c r="O318" s="75"/>
      <c r="P318" s="75"/>
      <c r="Q318" s="75"/>
      <c r="R318" s="75"/>
      <c r="S318" s="75"/>
      <c r="T318" s="40"/>
      <c r="U318" s="40"/>
      <c r="V318" s="40"/>
      <c r="W318" s="46"/>
    </row>
    <row r="319" spans="1:23" s="110" customFormat="1" ht="13.5" customHeight="1" x14ac:dyDescent="0.2">
      <c r="A319" s="112"/>
      <c r="B319" s="112"/>
      <c r="C319" s="88"/>
      <c r="D319" s="40"/>
      <c r="E319" s="40"/>
      <c r="F319" s="40"/>
      <c r="G319" s="40"/>
      <c r="H319" s="40"/>
      <c r="I319" s="40"/>
      <c r="J319" s="40"/>
      <c r="K319" s="40"/>
      <c r="L319" s="75"/>
      <c r="M319" s="75"/>
      <c r="N319" s="75"/>
      <c r="O319" s="75"/>
      <c r="P319" s="75"/>
      <c r="Q319" s="75"/>
      <c r="R319" s="75"/>
      <c r="S319" s="75"/>
      <c r="T319" s="40"/>
      <c r="U319" s="40"/>
      <c r="V319" s="40"/>
      <c r="W319" s="46"/>
    </row>
    <row r="320" spans="1:23" s="110" customFormat="1" ht="13.5" customHeight="1" x14ac:dyDescent="0.2">
      <c r="A320" s="112"/>
      <c r="B320" s="112"/>
      <c r="C320" s="88"/>
      <c r="D320" s="40"/>
      <c r="E320" s="40"/>
      <c r="F320" s="40"/>
      <c r="G320" s="40"/>
      <c r="H320" s="40"/>
      <c r="I320" s="40"/>
      <c r="J320" s="40"/>
      <c r="K320" s="40"/>
      <c r="L320" s="75"/>
      <c r="M320" s="75"/>
      <c r="N320" s="75"/>
      <c r="O320" s="75"/>
      <c r="P320" s="75"/>
      <c r="Q320" s="75"/>
      <c r="R320" s="75"/>
      <c r="S320" s="75"/>
      <c r="T320" s="40"/>
      <c r="U320" s="40"/>
      <c r="V320" s="40"/>
      <c r="W320" s="46"/>
    </row>
    <row r="321" spans="1:23" s="110" customFormat="1" ht="13.5" customHeight="1" x14ac:dyDescent="0.2">
      <c r="A321" s="112"/>
      <c r="B321" s="112"/>
      <c r="C321" s="88"/>
      <c r="D321" s="40"/>
      <c r="E321" s="40"/>
      <c r="F321" s="40"/>
      <c r="G321" s="40"/>
      <c r="H321" s="40"/>
      <c r="I321" s="40"/>
      <c r="J321" s="40"/>
      <c r="K321" s="40"/>
      <c r="L321" s="75"/>
      <c r="M321" s="75"/>
      <c r="N321" s="75"/>
      <c r="O321" s="75"/>
      <c r="P321" s="75"/>
      <c r="Q321" s="75"/>
      <c r="R321" s="75"/>
      <c r="S321" s="75"/>
      <c r="T321" s="40"/>
      <c r="U321" s="40"/>
      <c r="V321" s="40"/>
      <c r="W321" s="46"/>
    </row>
    <row r="322" spans="1:23" s="110" customFormat="1" ht="13.5" customHeight="1" x14ac:dyDescent="0.2">
      <c r="A322" s="112"/>
      <c r="B322" s="112"/>
      <c r="C322" s="88"/>
      <c r="D322" s="40"/>
      <c r="E322" s="40"/>
      <c r="F322" s="40"/>
      <c r="G322" s="40"/>
      <c r="H322" s="40"/>
      <c r="I322" s="40"/>
      <c r="J322" s="40"/>
      <c r="K322" s="40"/>
      <c r="L322" s="75"/>
      <c r="M322" s="75"/>
      <c r="N322" s="75"/>
      <c r="O322" s="75"/>
      <c r="P322" s="75"/>
      <c r="Q322" s="75"/>
      <c r="R322" s="75"/>
      <c r="S322" s="75"/>
      <c r="T322" s="40"/>
      <c r="U322" s="40"/>
      <c r="V322" s="40"/>
      <c r="W322" s="46"/>
    </row>
    <row r="323" spans="1:23" s="110" customFormat="1" ht="13.5" customHeight="1" x14ac:dyDescent="0.2">
      <c r="A323" s="112"/>
      <c r="B323" s="112"/>
      <c r="C323" s="88"/>
      <c r="D323" s="40"/>
      <c r="E323" s="40"/>
      <c r="F323" s="40"/>
      <c r="G323" s="40"/>
      <c r="H323" s="40"/>
      <c r="I323" s="40"/>
      <c r="J323" s="40"/>
      <c r="K323" s="40"/>
      <c r="L323" s="75"/>
      <c r="M323" s="75"/>
      <c r="N323" s="75"/>
      <c r="O323" s="75"/>
      <c r="P323" s="75"/>
      <c r="Q323" s="75"/>
      <c r="R323" s="75"/>
      <c r="S323" s="75"/>
      <c r="T323" s="40"/>
      <c r="U323" s="40"/>
      <c r="V323" s="40"/>
      <c r="W323" s="46"/>
    </row>
    <row r="324" spans="1:23" s="110" customFormat="1" ht="13.5" customHeight="1" x14ac:dyDescent="0.2">
      <c r="A324" s="112"/>
      <c r="B324" s="112"/>
      <c r="C324" s="88"/>
      <c r="D324" s="40"/>
      <c r="E324" s="40"/>
      <c r="F324" s="40"/>
      <c r="G324" s="40"/>
      <c r="H324" s="40"/>
      <c r="I324" s="40"/>
      <c r="J324" s="40"/>
      <c r="K324" s="40"/>
      <c r="L324" s="75"/>
      <c r="M324" s="75"/>
      <c r="N324" s="75"/>
      <c r="O324" s="75"/>
      <c r="P324" s="75"/>
      <c r="Q324" s="75"/>
      <c r="R324" s="75"/>
      <c r="S324" s="75"/>
      <c r="T324" s="40"/>
      <c r="U324" s="40"/>
      <c r="V324" s="40"/>
      <c r="W324" s="46"/>
    </row>
    <row r="325" spans="1:23" s="110" customFormat="1" ht="13.5" customHeight="1" x14ac:dyDescent="0.2">
      <c r="A325" s="112"/>
      <c r="B325" s="112"/>
      <c r="C325" s="88"/>
      <c r="D325" s="40"/>
      <c r="E325" s="40"/>
      <c r="F325" s="40"/>
      <c r="G325" s="40"/>
      <c r="H325" s="40"/>
      <c r="I325" s="40"/>
      <c r="J325" s="40"/>
      <c r="K325" s="40"/>
      <c r="L325" s="75"/>
      <c r="M325" s="75"/>
      <c r="N325" s="75"/>
      <c r="O325" s="75"/>
      <c r="P325" s="75"/>
      <c r="Q325" s="75"/>
      <c r="R325" s="75"/>
      <c r="S325" s="75"/>
      <c r="T325" s="40"/>
      <c r="U325" s="40"/>
      <c r="V325" s="40"/>
      <c r="W325" s="46"/>
    </row>
    <row r="326" spans="1:23" s="110" customFormat="1" ht="13.5" customHeight="1" x14ac:dyDescent="0.2">
      <c r="A326" s="112"/>
      <c r="B326" s="112"/>
      <c r="C326" s="88"/>
      <c r="D326" s="40"/>
      <c r="E326" s="40"/>
      <c r="F326" s="40"/>
      <c r="G326" s="40"/>
      <c r="H326" s="40"/>
      <c r="I326" s="40"/>
      <c r="J326" s="40"/>
      <c r="K326" s="40"/>
      <c r="L326" s="75"/>
      <c r="M326" s="75"/>
      <c r="N326" s="75"/>
      <c r="O326" s="75"/>
      <c r="P326" s="75"/>
      <c r="Q326" s="75"/>
      <c r="R326" s="75"/>
      <c r="S326" s="75"/>
      <c r="T326" s="40"/>
      <c r="U326" s="40"/>
      <c r="V326" s="40"/>
      <c r="W326" s="46"/>
    </row>
    <row r="327" spans="1:23" s="110" customFormat="1" ht="13.5" customHeight="1" x14ac:dyDescent="0.2">
      <c r="A327" s="112"/>
      <c r="B327" s="112"/>
      <c r="C327" s="88"/>
      <c r="D327" s="40"/>
      <c r="E327" s="40"/>
      <c r="F327" s="40"/>
      <c r="G327" s="40"/>
      <c r="H327" s="40"/>
      <c r="I327" s="40"/>
      <c r="J327" s="40"/>
      <c r="K327" s="40"/>
      <c r="L327" s="75"/>
      <c r="M327" s="75"/>
      <c r="N327" s="75"/>
      <c r="O327" s="75"/>
      <c r="P327" s="75"/>
      <c r="Q327" s="75"/>
      <c r="R327" s="75"/>
      <c r="S327" s="75"/>
      <c r="T327" s="40"/>
      <c r="U327" s="40"/>
      <c r="V327" s="40"/>
      <c r="W327" s="46"/>
    </row>
    <row r="328" spans="1:23" s="110" customFormat="1" ht="13.5" customHeight="1" x14ac:dyDescent="0.2">
      <c r="A328" s="112"/>
      <c r="B328" s="112"/>
      <c r="C328" s="88"/>
      <c r="D328" s="40"/>
      <c r="E328" s="40"/>
      <c r="F328" s="40"/>
      <c r="G328" s="40"/>
      <c r="H328" s="40"/>
      <c r="I328" s="40"/>
      <c r="J328" s="40"/>
      <c r="K328" s="40"/>
      <c r="L328" s="75"/>
      <c r="M328" s="75"/>
      <c r="N328" s="75"/>
      <c r="O328" s="75"/>
      <c r="P328" s="75"/>
      <c r="Q328" s="75"/>
      <c r="R328" s="75"/>
      <c r="S328" s="75"/>
      <c r="T328" s="40"/>
      <c r="U328" s="40"/>
      <c r="V328" s="40"/>
      <c r="W328" s="46"/>
    </row>
    <row r="329" spans="1:23" s="110" customFormat="1" ht="13.5" customHeight="1" x14ac:dyDescent="0.2">
      <c r="A329" s="112"/>
      <c r="B329" s="112"/>
      <c r="C329" s="88"/>
      <c r="D329" s="40"/>
      <c r="E329" s="40"/>
      <c r="F329" s="40"/>
      <c r="G329" s="40"/>
      <c r="H329" s="40"/>
      <c r="I329" s="40"/>
      <c r="J329" s="40"/>
      <c r="K329" s="40"/>
      <c r="L329" s="75"/>
      <c r="M329" s="75"/>
      <c r="N329" s="75"/>
      <c r="O329" s="75"/>
      <c r="P329" s="75"/>
      <c r="Q329" s="75"/>
      <c r="R329" s="75"/>
      <c r="S329" s="75"/>
      <c r="T329" s="40"/>
      <c r="U329" s="40"/>
      <c r="V329" s="40"/>
      <c r="W329" s="46"/>
    </row>
    <row r="330" spans="1:23" s="110" customFormat="1" ht="13.5" customHeight="1" x14ac:dyDescent="0.2">
      <c r="A330" s="112"/>
      <c r="B330" s="112"/>
      <c r="C330" s="88"/>
      <c r="D330" s="40"/>
      <c r="E330" s="40"/>
      <c r="F330" s="40"/>
      <c r="G330" s="40"/>
      <c r="H330" s="40"/>
      <c r="I330" s="40"/>
      <c r="J330" s="40"/>
      <c r="K330" s="40"/>
      <c r="L330" s="75"/>
      <c r="M330" s="75"/>
      <c r="N330" s="75"/>
      <c r="O330" s="75"/>
      <c r="P330" s="75"/>
      <c r="Q330" s="75"/>
      <c r="R330" s="75"/>
      <c r="S330" s="75"/>
      <c r="T330" s="40"/>
      <c r="U330" s="40"/>
      <c r="V330" s="40"/>
      <c r="W330" s="46"/>
    </row>
    <row r="331" spans="1:23" s="110" customFormat="1" ht="13.5" customHeight="1" x14ac:dyDescent="0.2">
      <c r="A331" s="112"/>
      <c r="B331" s="112"/>
      <c r="C331" s="88"/>
      <c r="D331" s="40"/>
      <c r="E331" s="40"/>
      <c r="F331" s="40"/>
      <c r="G331" s="40"/>
      <c r="H331" s="40"/>
      <c r="I331" s="40"/>
      <c r="J331" s="40"/>
      <c r="K331" s="40"/>
      <c r="L331" s="75"/>
      <c r="M331" s="75"/>
      <c r="N331" s="75"/>
      <c r="O331" s="75"/>
      <c r="P331" s="75"/>
      <c r="Q331" s="75"/>
      <c r="R331" s="75"/>
      <c r="S331" s="75"/>
      <c r="T331" s="40"/>
      <c r="U331" s="40"/>
      <c r="V331" s="40"/>
      <c r="W331" s="46"/>
    </row>
    <row r="332" spans="1:23" s="110" customFormat="1" ht="13.5" customHeight="1" x14ac:dyDescent="0.2">
      <c r="A332" s="112"/>
      <c r="B332" s="112"/>
      <c r="C332" s="88"/>
      <c r="D332" s="40"/>
      <c r="E332" s="40"/>
      <c r="F332" s="40"/>
      <c r="G332" s="40"/>
      <c r="H332" s="40"/>
      <c r="I332" s="40"/>
      <c r="J332" s="40"/>
      <c r="K332" s="40"/>
      <c r="L332" s="75"/>
      <c r="M332" s="75"/>
      <c r="N332" s="75"/>
      <c r="O332" s="75"/>
      <c r="P332" s="75"/>
      <c r="Q332" s="75"/>
      <c r="R332" s="75"/>
      <c r="S332" s="75"/>
      <c r="T332" s="40"/>
      <c r="U332" s="40"/>
      <c r="V332" s="40"/>
      <c r="W332" s="46"/>
    </row>
    <row r="333" spans="1:23" s="110" customFormat="1" ht="13.5" customHeight="1" x14ac:dyDescent="0.2">
      <c r="A333" s="112"/>
      <c r="B333" s="112"/>
      <c r="C333" s="88"/>
      <c r="D333" s="40"/>
      <c r="E333" s="40"/>
      <c r="F333" s="40"/>
      <c r="G333" s="40"/>
      <c r="H333" s="40"/>
      <c r="I333" s="40"/>
      <c r="J333" s="40"/>
      <c r="K333" s="40"/>
      <c r="L333" s="75"/>
      <c r="M333" s="75"/>
      <c r="N333" s="75"/>
      <c r="O333" s="75"/>
      <c r="P333" s="75"/>
      <c r="Q333" s="75"/>
      <c r="R333" s="75"/>
      <c r="S333" s="75"/>
      <c r="T333" s="40"/>
      <c r="U333" s="40"/>
      <c r="V333" s="40"/>
      <c r="W333" s="46"/>
    </row>
    <row r="334" spans="1:23" s="110" customFormat="1" ht="13.5" customHeight="1" x14ac:dyDescent="0.2">
      <c r="A334" s="112"/>
      <c r="B334" s="112"/>
      <c r="C334" s="88"/>
      <c r="D334" s="40"/>
      <c r="E334" s="40"/>
      <c r="F334" s="40"/>
      <c r="G334" s="40"/>
      <c r="H334" s="40"/>
      <c r="I334" s="40"/>
      <c r="J334" s="40"/>
      <c r="K334" s="40"/>
      <c r="L334" s="75"/>
      <c r="M334" s="75"/>
      <c r="N334" s="75"/>
      <c r="O334" s="75"/>
      <c r="P334" s="75"/>
      <c r="Q334" s="75"/>
      <c r="R334" s="75"/>
      <c r="S334" s="75"/>
      <c r="T334" s="40"/>
      <c r="U334" s="40"/>
      <c r="V334" s="40"/>
      <c r="W334" s="46"/>
    </row>
    <row r="335" spans="1:23" s="110" customFormat="1" ht="13.5" customHeight="1" x14ac:dyDescent="0.2">
      <c r="A335" s="112"/>
      <c r="B335" s="112"/>
      <c r="C335" s="88"/>
      <c r="D335" s="40"/>
      <c r="E335" s="40"/>
      <c r="F335" s="40"/>
      <c r="G335" s="40"/>
      <c r="H335" s="40"/>
      <c r="I335" s="40"/>
      <c r="J335" s="40"/>
      <c r="K335" s="40"/>
      <c r="L335" s="75"/>
      <c r="M335" s="75"/>
      <c r="N335" s="75"/>
      <c r="O335" s="75"/>
      <c r="P335" s="75"/>
      <c r="Q335" s="75"/>
      <c r="R335" s="75"/>
      <c r="S335" s="75"/>
      <c r="T335" s="40"/>
      <c r="U335" s="40"/>
      <c r="V335" s="40"/>
      <c r="W335" s="46"/>
    </row>
    <row r="336" spans="1:23" s="110" customFormat="1" ht="13.5" customHeight="1" x14ac:dyDescent="0.2">
      <c r="A336" s="112"/>
      <c r="B336" s="112"/>
      <c r="C336" s="88"/>
      <c r="D336" s="40"/>
      <c r="E336" s="40"/>
      <c r="F336" s="40"/>
      <c r="G336" s="40"/>
      <c r="H336" s="40"/>
      <c r="I336" s="40"/>
      <c r="J336" s="40"/>
      <c r="K336" s="40"/>
      <c r="L336" s="75"/>
      <c r="M336" s="75"/>
      <c r="N336" s="75"/>
      <c r="O336" s="75"/>
      <c r="P336" s="75"/>
      <c r="Q336" s="75"/>
      <c r="R336" s="75"/>
      <c r="S336" s="75"/>
      <c r="T336" s="40"/>
      <c r="U336" s="40"/>
      <c r="V336" s="40"/>
      <c r="W336" s="46"/>
    </row>
    <row r="337" spans="1:23" s="110" customFormat="1" ht="13.5" customHeight="1" x14ac:dyDescent="0.2">
      <c r="A337" s="112"/>
      <c r="B337" s="112"/>
      <c r="C337" s="88"/>
      <c r="D337" s="40"/>
      <c r="E337" s="40"/>
      <c r="F337" s="40"/>
      <c r="G337" s="40"/>
      <c r="H337" s="40"/>
      <c r="I337" s="40"/>
      <c r="J337" s="40"/>
      <c r="K337" s="40"/>
      <c r="L337" s="75"/>
      <c r="M337" s="75"/>
      <c r="N337" s="75"/>
      <c r="O337" s="75"/>
      <c r="P337" s="75"/>
      <c r="Q337" s="75"/>
      <c r="R337" s="75"/>
      <c r="S337" s="75"/>
      <c r="T337" s="40"/>
      <c r="U337" s="40"/>
      <c r="V337" s="40"/>
      <c r="W337" s="46"/>
    </row>
    <row r="338" spans="1:23" s="110" customFormat="1" ht="13.5" customHeight="1" x14ac:dyDescent="0.2">
      <c r="A338" s="112"/>
      <c r="B338" s="112"/>
      <c r="C338" s="88"/>
      <c r="D338" s="40"/>
      <c r="E338" s="40"/>
      <c r="F338" s="40"/>
      <c r="G338" s="40"/>
      <c r="H338" s="40"/>
      <c r="I338" s="40"/>
      <c r="J338" s="40"/>
      <c r="K338" s="40"/>
      <c r="L338" s="75"/>
      <c r="M338" s="75"/>
      <c r="N338" s="75"/>
      <c r="O338" s="75"/>
      <c r="P338" s="75"/>
      <c r="Q338" s="75"/>
      <c r="R338" s="75"/>
      <c r="S338" s="75"/>
      <c r="T338" s="40"/>
      <c r="U338" s="40"/>
      <c r="V338" s="40"/>
      <c r="W338" s="46"/>
    </row>
    <row r="339" spans="1:23" s="110" customFormat="1" ht="13.5" customHeight="1" x14ac:dyDescent="0.2">
      <c r="A339" s="112"/>
      <c r="B339" s="112"/>
      <c r="C339" s="88"/>
      <c r="D339" s="40"/>
      <c r="E339" s="40"/>
      <c r="F339" s="40"/>
      <c r="G339" s="40"/>
      <c r="H339" s="40"/>
      <c r="I339" s="40"/>
      <c r="J339" s="40"/>
      <c r="K339" s="40"/>
      <c r="L339" s="75"/>
      <c r="M339" s="75"/>
      <c r="N339" s="75"/>
      <c r="O339" s="75"/>
      <c r="P339" s="75"/>
      <c r="Q339" s="75"/>
      <c r="R339" s="75"/>
      <c r="S339" s="75"/>
      <c r="T339" s="40"/>
      <c r="U339" s="40"/>
      <c r="V339" s="40"/>
      <c r="W339" s="46"/>
    </row>
    <row r="340" spans="1:23" s="110" customFormat="1" ht="13.5" customHeight="1" x14ac:dyDescent="0.2">
      <c r="A340" s="112"/>
      <c r="B340" s="112"/>
      <c r="C340" s="88"/>
      <c r="D340" s="40"/>
      <c r="E340" s="40"/>
      <c r="F340" s="40"/>
      <c r="G340" s="40"/>
      <c r="H340" s="40"/>
      <c r="I340" s="40"/>
      <c r="J340" s="40"/>
      <c r="K340" s="40"/>
      <c r="L340" s="75"/>
      <c r="M340" s="75"/>
      <c r="N340" s="75"/>
      <c r="O340" s="75"/>
      <c r="P340" s="75"/>
      <c r="Q340" s="75"/>
      <c r="R340" s="75"/>
      <c r="S340" s="75"/>
      <c r="T340" s="40"/>
      <c r="U340" s="40"/>
      <c r="V340" s="40"/>
      <c r="W340" s="46"/>
    </row>
    <row r="341" spans="1:23" s="110" customFormat="1" ht="13.5" customHeight="1" x14ac:dyDescent="0.2">
      <c r="A341" s="112"/>
      <c r="B341" s="112"/>
      <c r="C341" s="88"/>
      <c r="D341" s="40"/>
      <c r="E341" s="40"/>
      <c r="F341" s="40"/>
      <c r="G341" s="40"/>
      <c r="H341" s="40"/>
      <c r="I341" s="40"/>
      <c r="J341" s="40"/>
      <c r="K341" s="40"/>
      <c r="L341" s="75"/>
      <c r="M341" s="75"/>
      <c r="N341" s="75"/>
      <c r="O341" s="75"/>
      <c r="P341" s="75"/>
      <c r="Q341" s="75"/>
      <c r="R341" s="75"/>
      <c r="S341" s="75"/>
      <c r="T341" s="40"/>
      <c r="U341" s="40"/>
      <c r="V341" s="40"/>
      <c r="W341" s="46"/>
    </row>
    <row r="342" spans="1:23" s="110" customFormat="1" ht="13.5" customHeight="1" x14ac:dyDescent="0.2">
      <c r="A342" s="112"/>
      <c r="B342" s="112"/>
      <c r="C342" s="88"/>
      <c r="D342" s="40"/>
      <c r="E342" s="40"/>
      <c r="F342" s="40"/>
      <c r="G342" s="40"/>
      <c r="H342" s="40"/>
      <c r="I342" s="40"/>
      <c r="J342" s="40"/>
      <c r="K342" s="40"/>
      <c r="L342" s="75"/>
      <c r="M342" s="75"/>
      <c r="N342" s="75"/>
      <c r="O342" s="75"/>
      <c r="P342" s="75"/>
      <c r="Q342" s="75"/>
      <c r="R342" s="75"/>
      <c r="S342" s="75"/>
      <c r="T342" s="40"/>
      <c r="U342" s="40"/>
      <c r="V342" s="40"/>
      <c r="W342" s="46"/>
    </row>
    <row r="343" spans="1:23" s="110" customFormat="1" ht="13.5" customHeight="1" x14ac:dyDescent="0.2">
      <c r="A343" s="112"/>
      <c r="B343" s="112"/>
      <c r="C343" s="88"/>
      <c r="D343" s="40"/>
      <c r="E343" s="40"/>
      <c r="F343" s="40"/>
      <c r="G343" s="40"/>
      <c r="H343" s="40"/>
      <c r="I343" s="40"/>
      <c r="J343" s="40"/>
      <c r="K343" s="40"/>
      <c r="L343" s="75"/>
      <c r="M343" s="75"/>
      <c r="N343" s="75"/>
      <c r="O343" s="75"/>
      <c r="P343" s="75"/>
      <c r="Q343" s="75"/>
      <c r="R343" s="75"/>
      <c r="S343" s="75"/>
      <c r="T343" s="40"/>
      <c r="U343" s="40"/>
      <c r="V343" s="40"/>
      <c r="W343" s="46"/>
    </row>
    <row r="344" spans="1:23" s="110" customFormat="1" ht="13.5" customHeight="1" x14ac:dyDescent="0.2">
      <c r="A344" s="112"/>
      <c r="B344" s="112"/>
      <c r="C344" s="88"/>
      <c r="D344" s="40"/>
      <c r="E344" s="40"/>
      <c r="F344" s="40"/>
      <c r="G344" s="40"/>
      <c r="H344" s="40"/>
      <c r="I344" s="40"/>
      <c r="J344" s="40"/>
      <c r="K344" s="40"/>
      <c r="L344" s="75"/>
      <c r="M344" s="75"/>
      <c r="N344" s="75"/>
      <c r="O344" s="75"/>
      <c r="P344" s="75"/>
      <c r="Q344" s="75"/>
      <c r="R344" s="75"/>
      <c r="S344" s="75"/>
      <c r="T344" s="40"/>
      <c r="U344" s="40"/>
      <c r="V344" s="40"/>
      <c r="W344" s="46"/>
    </row>
    <row r="345" spans="1:23" s="110" customFormat="1" ht="13.5" customHeight="1" x14ac:dyDescent="0.2">
      <c r="A345" s="112"/>
      <c r="B345" s="112"/>
      <c r="C345" s="88"/>
      <c r="D345" s="40"/>
      <c r="E345" s="40"/>
      <c r="F345" s="40"/>
      <c r="G345" s="40"/>
      <c r="H345" s="40"/>
      <c r="I345" s="40"/>
      <c r="J345" s="40"/>
      <c r="K345" s="40"/>
      <c r="L345" s="75"/>
      <c r="M345" s="75"/>
      <c r="N345" s="75"/>
      <c r="O345" s="75"/>
      <c r="P345" s="75"/>
      <c r="Q345" s="75"/>
      <c r="R345" s="75"/>
      <c r="S345" s="75"/>
      <c r="T345" s="40"/>
      <c r="U345" s="40"/>
      <c r="V345" s="40"/>
      <c r="W345" s="46"/>
    </row>
    <row r="346" spans="1:23" s="110" customFormat="1" ht="13.5" customHeight="1" x14ac:dyDescent="0.2">
      <c r="A346" s="112"/>
      <c r="B346" s="112"/>
      <c r="C346" s="88"/>
      <c r="D346" s="40"/>
      <c r="E346" s="40"/>
      <c r="F346" s="40"/>
      <c r="G346" s="40"/>
      <c r="H346" s="40"/>
      <c r="I346" s="40"/>
      <c r="J346" s="40"/>
      <c r="K346" s="40"/>
      <c r="L346" s="75"/>
      <c r="M346" s="75"/>
      <c r="N346" s="75"/>
      <c r="O346" s="75"/>
      <c r="P346" s="75"/>
      <c r="Q346" s="75"/>
      <c r="R346" s="75"/>
      <c r="S346" s="75"/>
      <c r="T346" s="40"/>
      <c r="U346" s="40"/>
      <c r="V346" s="40"/>
      <c r="W346" s="46"/>
    </row>
    <row r="347" spans="1:23" s="110" customFormat="1" ht="13.5" customHeight="1" x14ac:dyDescent="0.2">
      <c r="A347" s="112"/>
      <c r="B347" s="112"/>
      <c r="C347" s="88"/>
      <c r="D347" s="40"/>
      <c r="E347" s="40"/>
      <c r="F347" s="40"/>
      <c r="G347" s="40"/>
      <c r="H347" s="40"/>
      <c r="I347" s="40"/>
      <c r="J347" s="40"/>
      <c r="K347" s="40"/>
      <c r="L347" s="75"/>
      <c r="M347" s="75"/>
      <c r="N347" s="75"/>
      <c r="O347" s="75"/>
      <c r="P347" s="75"/>
      <c r="Q347" s="75"/>
      <c r="R347" s="75"/>
      <c r="S347" s="75"/>
      <c r="T347" s="40"/>
      <c r="U347" s="40"/>
      <c r="V347" s="40"/>
      <c r="W347" s="46"/>
    </row>
    <row r="348" spans="1:23" s="110" customFormat="1" ht="13.5" customHeight="1" x14ac:dyDescent="0.2">
      <c r="A348" s="112"/>
      <c r="B348" s="112"/>
      <c r="C348" s="88"/>
      <c r="D348" s="40"/>
      <c r="E348" s="40"/>
      <c r="F348" s="40"/>
      <c r="G348" s="40"/>
      <c r="H348" s="40"/>
      <c r="I348" s="40"/>
      <c r="J348" s="40"/>
      <c r="K348" s="40"/>
      <c r="L348" s="75"/>
      <c r="M348" s="75"/>
      <c r="N348" s="75"/>
      <c r="O348" s="75"/>
      <c r="P348" s="75"/>
      <c r="Q348" s="75"/>
      <c r="R348" s="75"/>
      <c r="S348" s="75"/>
      <c r="T348" s="40"/>
      <c r="U348" s="40"/>
      <c r="V348" s="40"/>
      <c r="W348" s="46"/>
    </row>
    <row r="349" spans="1:23" s="110" customFormat="1" ht="13.5" customHeight="1" x14ac:dyDescent="0.2">
      <c r="A349" s="112"/>
      <c r="B349" s="112"/>
      <c r="C349" s="88"/>
      <c r="D349" s="40"/>
      <c r="E349" s="40"/>
      <c r="F349" s="40"/>
      <c r="G349" s="40"/>
      <c r="H349" s="40"/>
      <c r="I349" s="40"/>
      <c r="J349" s="40"/>
      <c r="K349" s="40"/>
      <c r="L349" s="75"/>
      <c r="M349" s="75"/>
      <c r="N349" s="75"/>
      <c r="O349" s="75"/>
      <c r="P349" s="75"/>
      <c r="Q349" s="75"/>
      <c r="R349" s="75"/>
      <c r="S349" s="75"/>
      <c r="T349" s="40"/>
      <c r="U349" s="40"/>
      <c r="V349" s="40"/>
      <c r="W349" s="46"/>
    </row>
    <row r="350" spans="1:23" s="110" customFormat="1" ht="13.5" customHeight="1" x14ac:dyDescent="0.2">
      <c r="A350" s="112"/>
      <c r="B350" s="112"/>
      <c r="C350" s="88"/>
      <c r="D350" s="40"/>
      <c r="E350" s="40"/>
      <c r="F350" s="40"/>
      <c r="G350" s="40"/>
      <c r="H350" s="40"/>
      <c r="I350" s="40"/>
      <c r="J350" s="40"/>
      <c r="K350" s="40"/>
      <c r="L350" s="75"/>
      <c r="M350" s="75"/>
      <c r="N350" s="75"/>
      <c r="O350" s="75"/>
      <c r="P350" s="75"/>
      <c r="Q350" s="75"/>
      <c r="R350" s="75"/>
      <c r="S350" s="75"/>
      <c r="T350" s="40"/>
      <c r="U350" s="40"/>
      <c r="V350" s="40"/>
      <c r="W350" s="46"/>
    </row>
    <row r="351" spans="1:23" s="110" customFormat="1" ht="13.5" customHeight="1" x14ac:dyDescent="0.2">
      <c r="A351" s="112"/>
      <c r="B351" s="112"/>
      <c r="C351" s="88"/>
      <c r="D351" s="40"/>
      <c r="E351" s="40"/>
      <c r="F351" s="40"/>
      <c r="G351" s="40"/>
      <c r="H351" s="40"/>
      <c r="I351" s="40"/>
      <c r="J351" s="40"/>
      <c r="K351" s="40"/>
      <c r="L351" s="75"/>
      <c r="M351" s="75"/>
      <c r="N351" s="75"/>
      <c r="O351" s="75"/>
      <c r="P351" s="75"/>
      <c r="Q351" s="75"/>
      <c r="R351" s="75"/>
      <c r="S351" s="75"/>
      <c r="T351" s="40"/>
      <c r="U351" s="40"/>
      <c r="V351" s="40"/>
      <c r="W351" s="46"/>
    </row>
    <row r="352" spans="1:23" s="110" customFormat="1" ht="13.5" customHeight="1" x14ac:dyDescent="0.2">
      <c r="A352" s="112"/>
      <c r="B352" s="112"/>
      <c r="C352" s="88"/>
      <c r="D352" s="40"/>
      <c r="E352" s="40"/>
      <c r="F352" s="40"/>
      <c r="G352" s="40"/>
      <c r="H352" s="40"/>
      <c r="I352" s="40"/>
      <c r="J352" s="40"/>
      <c r="K352" s="40"/>
      <c r="L352" s="75"/>
      <c r="M352" s="75"/>
      <c r="N352" s="75"/>
      <c r="O352" s="75"/>
      <c r="P352" s="75"/>
      <c r="Q352" s="75"/>
      <c r="R352" s="75"/>
      <c r="S352" s="75"/>
      <c r="T352" s="40"/>
      <c r="U352" s="40"/>
      <c r="V352" s="40"/>
      <c r="W352" s="46"/>
    </row>
    <row r="353" spans="1:23" s="110" customFormat="1" ht="13.5" customHeight="1" x14ac:dyDescent="0.2">
      <c r="A353" s="112"/>
      <c r="B353" s="112"/>
      <c r="C353" s="88"/>
      <c r="D353" s="40"/>
      <c r="E353" s="40"/>
      <c r="F353" s="40"/>
      <c r="G353" s="40"/>
      <c r="H353" s="40"/>
      <c r="I353" s="40"/>
      <c r="J353" s="40"/>
      <c r="K353" s="40"/>
      <c r="L353" s="75"/>
      <c r="M353" s="75"/>
      <c r="N353" s="75"/>
      <c r="O353" s="75"/>
      <c r="P353" s="75"/>
      <c r="Q353" s="75"/>
      <c r="R353" s="75"/>
      <c r="S353" s="75"/>
      <c r="T353" s="40"/>
      <c r="U353" s="40"/>
      <c r="V353" s="40"/>
      <c r="W353" s="46"/>
    </row>
    <row r="354" spans="1:23" s="110" customFormat="1" ht="13.5" customHeight="1" x14ac:dyDescent="0.2">
      <c r="A354" s="112"/>
      <c r="B354" s="112"/>
      <c r="C354" s="88"/>
      <c r="D354" s="40"/>
      <c r="E354" s="40"/>
      <c r="F354" s="40"/>
      <c r="G354" s="40"/>
      <c r="H354" s="40"/>
      <c r="I354" s="40"/>
      <c r="J354" s="40"/>
      <c r="K354" s="40"/>
      <c r="L354" s="75"/>
      <c r="M354" s="75"/>
      <c r="N354" s="75"/>
      <c r="O354" s="75"/>
      <c r="P354" s="75"/>
      <c r="Q354" s="75"/>
      <c r="R354" s="75"/>
      <c r="S354" s="75"/>
      <c r="T354" s="40"/>
      <c r="U354" s="40"/>
      <c r="V354" s="40"/>
      <c r="W354" s="46"/>
    </row>
    <row r="355" spans="1:23" s="110" customFormat="1" ht="13.5" customHeight="1" x14ac:dyDescent="0.2">
      <c r="A355" s="112"/>
      <c r="B355" s="112"/>
      <c r="C355" s="88"/>
      <c r="D355" s="40"/>
      <c r="E355" s="40"/>
      <c r="F355" s="40"/>
      <c r="G355" s="40"/>
      <c r="H355" s="40"/>
      <c r="I355" s="40"/>
      <c r="J355" s="40"/>
      <c r="K355" s="40"/>
      <c r="L355" s="75"/>
      <c r="M355" s="75"/>
      <c r="N355" s="75"/>
      <c r="O355" s="75"/>
      <c r="P355" s="75"/>
      <c r="Q355" s="75"/>
      <c r="R355" s="75"/>
      <c r="S355" s="75"/>
      <c r="T355" s="40"/>
      <c r="U355" s="40"/>
      <c r="V355" s="40"/>
      <c r="W355" s="46"/>
    </row>
    <row r="356" spans="1:23" s="110" customFormat="1" ht="13.5" customHeight="1" x14ac:dyDescent="0.2">
      <c r="A356" s="112"/>
      <c r="B356" s="112"/>
      <c r="C356" s="88"/>
      <c r="D356" s="40"/>
      <c r="E356" s="40"/>
      <c r="F356" s="40"/>
      <c r="G356" s="40"/>
      <c r="H356" s="40"/>
      <c r="I356" s="40"/>
      <c r="J356" s="40"/>
      <c r="K356" s="40"/>
      <c r="L356" s="75"/>
      <c r="M356" s="75"/>
      <c r="N356" s="75"/>
      <c r="O356" s="75"/>
      <c r="P356" s="75"/>
      <c r="Q356" s="75"/>
      <c r="R356" s="75"/>
      <c r="S356" s="75"/>
      <c r="T356" s="40"/>
      <c r="U356" s="40"/>
      <c r="V356" s="40"/>
      <c r="W356" s="46"/>
    </row>
    <row r="357" spans="1:23" s="110" customFormat="1" ht="13.5" customHeight="1" x14ac:dyDescent="0.2">
      <c r="A357" s="112"/>
      <c r="B357" s="112"/>
      <c r="C357" s="88"/>
      <c r="D357" s="40"/>
      <c r="E357" s="40"/>
      <c r="F357" s="40"/>
      <c r="G357" s="40"/>
      <c r="H357" s="40"/>
      <c r="I357" s="40"/>
      <c r="J357" s="40"/>
      <c r="K357" s="40"/>
      <c r="L357" s="75"/>
      <c r="M357" s="75"/>
      <c r="N357" s="75"/>
      <c r="O357" s="75"/>
      <c r="P357" s="75"/>
      <c r="Q357" s="75"/>
      <c r="R357" s="75"/>
      <c r="S357" s="75"/>
      <c r="T357" s="40"/>
      <c r="U357" s="40"/>
      <c r="V357" s="40"/>
      <c r="W357" s="46"/>
    </row>
    <row r="358" spans="1:23" s="110" customFormat="1" ht="13.5" customHeight="1" x14ac:dyDescent="0.2">
      <c r="A358" s="112"/>
      <c r="B358" s="112"/>
      <c r="C358" s="88"/>
      <c r="D358" s="40"/>
      <c r="E358" s="40"/>
      <c r="F358" s="40"/>
      <c r="G358" s="40"/>
      <c r="H358" s="40"/>
      <c r="I358" s="40"/>
      <c r="J358" s="40"/>
      <c r="K358" s="40"/>
      <c r="L358" s="75"/>
      <c r="M358" s="75"/>
      <c r="N358" s="75"/>
      <c r="O358" s="75"/>
      <c r="P358" s="75"/>
      <c r="Q358" s="75"/>
      <c r="R358" s="75"/>
      <c r="S358" s="75"/>
      <c r="T358" s="40"/>
      <c r="U358" s="40"/>
      <c r="V358" s="40"/>
      <c r="W358" s="46"/>
    </row>
    <row r="359" spans="1:23" s="110" customFormat="1" ht="13.5" customHeight="1" x14ac:dyDescent="0.2">
      <c r="A359" s="112"/>
      <c r="B359" s="112"/>
      <c r="C359" s="88"/>
      <c r="D359" s="40"/>
      <c r="E359" s="40"/>
      <c r="F359" s="40"/>
      <c r="G359" s="40"/>
      <c r="H359" s="40"/>
      <c r="I359" s="40"/>
      <c r="J359" s="40"/>
      <c r="K359" s="40"/>
      <c r="L359" s="75"/>
      <c r="M359" s="75"/>
      <c r="N359" s="75"/>
      <c r="O359" s="75"/>
      <c r="P359" s="75"/>
      <c r="Q359" s="75"/>
      <c r="R359" s="75"/>
      <c r="S359" s="75"/>
      <c r="T359" s="40"/>
      <c r="U359" s="40"/>
      <c r="V359" s="40"/>
      <c r="W359" s="46"/>
    </row>
    <row r="360" spans="1:23" s="110" customFormat="1" ht="13.5" customHeight="1" x14ac:dyDescent="0.2">
      <c r="A360" s="112"/>
      <c r="B360" s="112"/>
      <c r="C360" s="88"/>
      <c r="D360" s="40"/>
      <c r="E360" s="40"/>
      <c r="F360" s="40"/>
      <c r="G360" s="40"/>
      <c r="H360" s="40"/>
      <c r="I360" s="40"/>
      <c r="J360" s="40"/>
      <c r="K360" s="40"/>
      <c r="L360" s="75"/>
      <c r="M360" s="75"/>
      <c r="N360" s="75"/>
      <c r="O360" s="75"/>
      <c r="P360" s="75"/>
      <c r="Q360" s="75"/>
      <c r="R360" s="75"/>
      <c r="S360" s="75"/>
      <c r="T360" s="40"/>
      <c r="U360" s="40"/>
      <c r="V360" s="40"/>
      <c r="W360" s="46"/>
    </row>
    <row r="361" spans="1:23" s="110" customFormat="1" ht="13.5" customHeight="1" x14ac:dyDescent="0.2">
      <c r="A361" s="112"/>
      <c r="B361" s="112"/>
      <c r="C361" s="88"/>
      <c r="D361" s="40"/>
      <c r="E361" s="40"/>
      <c r="F361" s="40"/>
      <c r="G361" s="40"/>
      <c r="H361" s="40"/>
      <c r="I361" s="40"/>
      <c r="J361" s="40"/>
      <c r="K361" s="40"/>
      <c r="L361" s="75"/>
      <c r="M361" s="75"/>
      <c r="N361" s="75"/>
      <c r="O361" s="75"/>
      <c r="P361" s="75"/>
      <c r="Q361" s="75"/>
      <c r="R361" s="75"/>
      <c r="S361" s="75"/>
      <c r="T361" s="40"/>
      <c r="U361" s="40"/>
      <c r="V361" s="40"/>
      <c r="W361" s="46"/>
    </row>
    <row r="362" spans="1:23" s="110" customFormat="1" ht="13.5" customHeight="1" x14ac:dyDescent="0.2">
      <c r="A362" s="112"/>
      <c r="B362" s="112"/>
      <c r="C362" s="88"/>
      <c r="D362" s="40"/>
      <c r="E362" s="40"/>
      <c r="F362" s="40"/>
      <c r="G362" s="40"/>
      <c r="H362" s="40"/>
      <c r="I362" s="40"/>
      <c r="J362" s="40"/>
      <c r="K362" s="40"/>
      <c r="L362" s="75"/>
      <c r="M362" s="75"/>
      <c r="N362" s="75"/>
      <c r="O362" s="75"/>
      <c r="P362" s="75"/>
      <c r="Q362" s="75"/>
      <c r="R362" s="75"/>
      <c r="S362" s="75"/>
      <c r="T362" s="40"/>
      <c r="U362" s="40"/>
      <c r="V362" s="40"/>
      <c r="W362" s="46"/>
    </row>
    <row r="363" spans="1:23" s="110" customFormat="1" ht="13.5" customHeight="1" x14ac:dyDescent="0.2">
      <c r="A363" s="112"/>
      <c r="B363" s="112"/>
      <c r="C363" s="88"/>
      <c r="D363" s="40"/>
      <c r="E363" s="40"/>
      <c r="F363" s="40"/>
      <c r="G363" s="40"/>
      <c r="H363" s="40"/>
      <c r="I363" s="40"/>
      <c r="J363" s="40"/>
      <c r="K363" s="40"/>
      <c r="L363" s="75"/>
      <c r="M363" s="75"/>
      <c r="N363" s="75"/>
      <c r="O363" s="75"/>
      <c r="P363" s="75"/>
      <c r="Q363" s="75"/>
      <c r="R363" s="75"/>
      <c r="S363" s="75"/>
      <c r="T363" s="40"/>
      <c r="U363" s="40"/>
      <c r="V363" s="40"/>
      <c r="W363" s="46"/>
    </row>
    <row r="364" spans="1:23" s="110" customFormat="1" ht="13.5" customHeight="1" x14ac:dyDescent="0.2">
      <c r="A364" s="112"/>
      <c r="B364" s="112"/>
      <c r="C364" s="88"/>
      <c r="D364" s="40"/>
      <c r="E364" s="40"/>
      <c r="F364" s="40"/>
      <c r="G364" s="40"/>
      <c r="H364" s="40"/>
      <c r="I364" s="40"/>
      <c r="J364" s="40"/>
      <c r="K364" s="40"/>
      <c r="L364" s="75"/>
      <c r="M364" s="75"/>
      <c r="N364" s="75"/>
      <c r="O364" s="75"/>
      <c r="P364" s="75"/>
      <c r="Q364" s="75"/>
      <c r="R364" s="75"/>
      <c r="S364" s="75"/>
      <c r="T364" s="40"/>
      <c r="U364" s="40"/>
      <c r="V364" s="40"/>
      <c r="W364" s="46"/>
    </row>
    <row r="365" spans="1:23" s="110" customFormat="1" ht="13.5" customHeight="1" x14ac:dyDescent="0.2">
      <c r="A365" s="112"/>
      <c r="B365" s="112"/>
      <c r="C365" s="88"/>
      <c r="D365" s="40"/>
      <c r="E365" s="40"/>
      <c r="F365" s="40"/>
      <c r="G365" s="40"/>
      <c r="H365" s="40"/>
      <c r="I365" s="40"/>
      <c r="J365" s="40"/>
      <c r="K365" s="40"/>
      <c r="L365" s="75"/>
      <c r="M365" s="75"/>
      <c r="N365" s="75"/>
      <c r="O365" s="75"/>
      <c r="P365" s="75"/>
      <c r="Q365" s="75"/>
      <c r="R365" s="75"/>
      <c r="S365" s="75"/>
      <c r="T365" s="40"/>
      <c r="U365" s="40"/>
      <c r="V365" s="40"/>
      <c r="W365" s="46"/>
    </row>
    <row r="366" spans="1:23" s="110" customFormat="1" ht="13.5" customHeight="1" x14ac:dyDescent="0.2">
      <c r="A366" s="112"/>
      <c r="B366" s="112"/>
      <c r="C366" s="88"/>
      <c r="D366" s="40"/>
      <c r="E366" s="40"/>
      <c r="F366" s="40"/>
      <c r="G366" s="40"/>
      <c r="H366" s="40"/>
      <c r="I366" s="40"/>
      <c r="J366" s="40"/>
      <c r="K366" s="40"/>
      <c r="L366" s="75"/>
      <c r="M366" s="75"/>
      <c r="N366" s="75"/>
      <c r="O366" s="75"/>
      <c r="P366" s="75"/>
      <c r="Q366" s="75"/>
      <c r="R366" s="75"/>
      <c r="S366" s="75"/>
      <c r="T366" s="40"/>
      <c r="U366" s="40"/>
      <c r="V366" s="40"/>
      <c r="W366" s="46"/>
    </row>
    <row r="367" spans="1:23" s="110" customFormat="1" ht="13.5" customHeight="1" x14ac:dyDescent="0.2">
      <c r="A367" s="112"/>
      <c r="B367" s="112"/>
      <c r="C367" s="88"/>
      <c r="D367" s="40"/>
      <c r="E367" s="40"/>
      <c r="F367" s="40"/>
      <c r="G367" s="40"/>
      <c r="H367" s="40"/>
      <c r="I367" s="40"/>
      <c r="J367" s="40"/>
      <c r="K367" s="40"/>
      <c r="L367" s="75"/>
      <c r="M367" s="75"/>
      <c r="N367" s="75"/>
      <c r="O367" s="75"/>
      <c r="P367" s="75"/>
      <c r="Q367" s="75"/>
      <c r="R367" s="75"/>
      <c r="S367" s="75"/>
      <c r="T367" s="40"/>
      <c r="U367" s="40"/>
      <c r="V367" s="40"/>
      <c r="W367" s="46"/>
    </row>
    <row r="368" spans="1:23" s="110" customFormat="1" ht="13.5" customHeight="1" x14ac:dyDescent="0.2">
      <c r="A368" s="112"/>
      <c r="B368" s="112"/>
      <c r="C368" s="88"/>
      <c r="D368" s="40"/>
      <c r="E368" s="40"/>
      <c r="F368" s="40"/>
      <c r="G368" s="40"/>
      <c r="H368" s="40"/>
      <c r="I368" s="40"/>
      <c r="J368" s="40"/>
      <c r="K368" s="40"/>
      <c r="L368" s="75"/>
      <c r="M368" s="75"/>
      <c r="N368" s="75"/>
      <c r="O368" s="75"/>
      <c r="P368" s="75"/>
      <c r="Q368" s="75"/>
      <c r="R368" s="75"/>
      <c r="S368" s="75"/>
      <c r="T368" s="40"/>
      <c r="U368" s="40"/>
      <c r="V368" s="40"/>
      <c r="W368" s="46"/>
    </row>
    <row r="369" spans="1:23" s="110" customFormat="1" ht="13.5" customHeight="1" x14ac:dyDescent="0.2">
      <c r="A369" s="112"/>
      <c r="B369" s="112"/>
      <c r="C369" s="88"/>
      <c r="D369" s="40"/>
      <c r="E369" s="40"/>
      <c r="F369" s="40"/>
      <c r="G369" s="40"/>
      <c r="H369" s="40"/>
      <c r="I369" s="40"/>
      <c r="J369" s="40"/>
      <c r="K369" s="40"/>
      <c r="L369" s="75"/>
      <c r="M369" s="75"/>
      <c r="N369" s="75"/>
      <c r="O369" s="75"/>
      <c r="P369" s="75"/>
      <c r="Q369" s="75"/>
      <c r="R369" s="75"/>
      <c r="S369" s="75"/>
      <c r="T369" s="40"/>
      <c r="U369" s="40"/>
      <c r="V369" s="40"/>
      <c r="W369" s="46"/>
    </row>
    <row r="370" spans="1:23" s="110" customFormat="1" ht="13.5" customHeight="1" x14ac:dyDescent="0.2">
      <c r="A370" s="112"/>
      <c r="B370" s="112"/>
      <c r="C370" s="88"/>
      <c r="D370" s="40"/>
      <c r="E370" s="40"/>
      <c r="F370" s="40"/>
      <c r="G370" s="40"/>
      <c r="H370" s="40"/>
      <c r="I370" s="40"/>
      <c r="J370" s="40"/>
      <c r="K370" s="40"/>
      <c r="L370" s="75"/>
      <c r="M370" s="75"/>
      <c r="N370" s="75"/>
      <c r="O370" s="75"/>
      <c r="P370" s="75"/>
      <c r="Q370" s="75"/>
      <c r="R370" s="75"/>
      <c r="S370" s="75"/>
      <c r="T370" s="40"/>
      <c r="U370" s="40"/>
      <c r="V370" s="40"/>
      <c r="W370" s="46"/>
    </row>
    <row r="371" spans="1:23" s="110" customFormat="1" ht="13.5" customHeight="1" x14ac:dyDescent="0.2">
      <c r="A371" s="112"/>
      <c r="B371" s="112"/>
      <c r="C371" s="88"/>
      <c r="D371" s="40"/>
      <c r="E371" s="40"/>
      <c r="F371" s="40"/>
      <c r="G371" s="40"/>
      <c r="H371" s="40"/>
      <c r="I371" s="40"/>
      <c r="J371" s="40"/>
      <c r="K371" s="40"/>
      <c r="L371" s="75"/>
      <c r="M371" s="75"/>
      <c r="N371" s="75"/>
      <c r="O371" s="75"/>
      <c r="P371" s="75"/>
      <c r="Q371" s="75"/>
      <c r="R371" s="75"/>
      <c r="S371" s="75"/>
      <c r="T371" s="40"/>
      <c r="U371" s="40"/>
      <c r="V371" s="40"/>
      <c r="W371" s="46"/>
    </row>
    <row r="372" spans="1:23" s="110" customFormat="1" ht="13.5" customHeight="1" x14ac:dyDescent="0.2">
      <c r="A372" s="112"/>
      <c r="B372" s="112"/>
      <c r="C372" s="88"/>
      <c r="D372" s="40"/>
      <c r="E372" s="40"/>
      <c r="F372" s="40"/>
      <c r="G372" s="40"/>
      <c r="H372" s="40"/>
      <c r="I372" s="40"/>
      <c r="J372" s="40"/>
      <c r="K372" s="40"/>
      <c r="L372" s="75"/>
      <c r="M372" s="75"/>
      <c r="N372" s="75"/>
      <c r="O372" s="75"/>
      <c r="P372" s="75"/>
      <c r="Q372" s="75"/>
      <c r="R372" s="75"/>
      <c r="S372" s="75"/>
      <c r="T372" s="40"/>
      <c r="U372" s="40"/>
      <c r="V372" s="40"/>
      <c r="W372" s="46"/>
    </row>
    <row r="373" spans="1:23" s="110" customFormat="1" ht="13.5" customHeight="1" x14ac:dyDescent="0.2">
      <c r="A373" s="112"/>
      <c r="B373" s="112"/>
      <c r="C373" s="88"/>
      <c r="D373" s="40"/>
      <c r="E373" s="40"/>
      <c r="F373" s="40"/>
      <c r="G373" s="40"/>
      <c r="H373" s="40"/>
      <c r="I373" s="40"/>
      <c r="J373" s="40"/>
      <c r="K373" s="40"/>
      <c r="L373" s="75"/>
      <c r="M373" s="75"/>
      <c r="N373" s="75"/>
      <c r="O373" s="75"/>
      <c r="P373" s="75"/>
      <c r="Q373" s="75"/>
      <c r="R373" s="75"/>
      <c r="S373" s="75"/>
      <c r="T373" s="40"/>
      <c r="U373" s="40"/>
      <c r="V373" s="40"/>
      <c r="W373" s="46"/>
    </row>
    <row r="374" spans="1:23" s="110" customFormat="1" ht="13.5" customHeight="1" x14ac:dyDescent="0.2">
      <c r="A374" s="112"/>
      <c r="B374" s="112"/>
      <c r="C374" s="88"/>
      <c r="D374" s="40"/>
      <c r="E374" s="40"/>
      <c r="F374" s="40"/>
      <c r="G374" s="40"/>
      <c r="H374" s="40"/>
      <c r="I374" s="40"/>
      <c r="J374" s="40"/>
      <c r="K374" s="40"/>
      <c r="L374" s="75"/>
      <c r="M374" s="75"/>
      <c r="N374" s="75"/>
      <c r="O374" s="75"/>
      <c r="P374" s="75"/>
      <c r="Q374" s="75"/>
      <c r="R374" s="75"/>
      <c r="S374" s="75"/>
      <c r="T374" s="40"/>
      <c r="U374" s="40"/>
      <c r="V374" s="40"/>
      <c r="W374" s="46"/>
    </row>
    <row r="375" spans="1:23" s="110" customFormat="1" ht="13.5" customHeight="1" x14ac:dyDescent="0.2">
      <c r="A375" s="112"/>
      <c r="B375" s="112"/>
      <c r="C375" s="88"/>
      <c r="D375" s="40"/>
      <c r="E375" s="40"/>
      <c r="F375" s="40"/>
      <c r="G375" s="40"/>
      <c r="H375" s="40"/>
      <c r="I375" s="40"/>
      <c r="J375" s="40"/>
      <c r="K375" s="40"/>
      <c r="L375" s="75"/>
      <c r="M375" s="75"/>
      <c r="N375" s="75"/>
      <c r="O375" s="75"/>
      <c r="P375" s="75"/>
      <c r="Q375" s="75"/>
      <c r="R375" s="75"/>
      <c r="S375" s="75"/>
      <c r="T375" s="40"/>
      <c r="U375" s="40"/>
      <c r="V375" s="40"/>
      <c r="W375" s="46"/>
    </row>
    <row r="376" spans="1:23" s="110" customFormat="1" ht="13.5" customHeight="1" x14ac:dyDescent="0.2">
      <c r="A376" s="112"/>
      <c r="B376" s="112"/>
      <c r="C376" s="88"/>
      <c r="D376" s="40"/>
      <c r="E376" s="40"/>
      <c r="F376" s="40"/>
      <c r="G376" s="40"/>
      <c r="H376" s="40"/>
      <c r="I376" s="40"/>
      <c r="J376" s="40"/>
      <c r="K376" s="40"/>
      <c r="L376" s="75"/>
      <c r="M376" s="75"/>
      <c r="N376" s="75"/>
      <c r="O376" s="75"/>
      <c r="P376" s="75"/>
      <c r="Q376" s="75"/>
      <c r="R376" s="75"/>
      <c r="S376" s="75"/>
      <c r="T376" s="40"/>
      <c r="U376" s="40"/>
      <c r="V376" s="40"/>
      <c r="W376" s="46"/>
    </row>
    <row r="377" spans="1:23" s="110" customFormat="1" ht="13.5" customHeight="1" x14ac:dyDescent="0.2">
      <c r="A377" s="112"/>
      <c r="B377" s="112"/>
      <c r="C377" s="88"/>
      <c r="D377" s="40"/>
      <c r="E377" s="40"/>
      <c r="F377" s="40"/>
      <c r="G377" s="40"/>
      <c r="H377" s="40"/>
      <c r="I377" s="40"/>
      <c r="J377" s="40"/>
      <c r="K377" s="40"/>
      <c r="L377" s="75"/>
      <c r="M377" s="75"/>
      <c r="N377" s="75"/>
      <c r="O377" s="75"/>
      <c r="P377" s="75"/>
      <c r="Q377" s="75"/>
      <c r="R377" s="75"/>
      <c r="S377" s="75"/>
      <c r="T377" s="40"/>
      <c r="U377" s="40"/>
      <c r="V377" s="40"/>
      <c r="W377" s="46"/>
    </row>
    <row r="378" spans="1:23" s="110" customFormat="1" ht="13.5" customHeight="1" x14ac:dyDescent="0.2">
      <c r="A378" s="112"/>
      <c r="B378" s="112"/>
      <c r="C378" s="88"/>
      <c r="D378" s="40"/>
      <c r="E378" s="40"/>
      <c r="F378" s="40"/>
      <c r="G378" s="40"/>
      <c r="H378" s="40"/>
      <c r="I378" s="40"/>
      <c r="J378" s="40"/>
      <c r="K378" s="40"/>
      <c r="L378" s="75"/>
      <c r="M378" s="75"/>
      <c r="N378" s="75"/>
      <c r="O378" s="75"/>
      <c r="P378" s="75"/>
      <c r="Q378" s="75"/>
      <c r="R378" s="75"/>
      <c r="S378" s="75"/>
      <c r="T378" s="40"/>
      <c r="U378" s="40"/>
      <c r="V378" s="40"/>
      <c r="W378" s="46"/>
    </row>
    <row r="379" spans="1:23" s="110" customFormat="1" ht="13.5" customHeight="1" x14ac:dyDescent="0.2">
      <c r="A379" s="112"/>
      <c r="B379" s="112"/>
      <c r="C379" s="88"/>
      <c r="D379" s="40"/>
      <c r="E379" s="40"/>
      <c r="F379" s="40"/>
      <c r="G379" s="40"/>
      <c r="H379" s="40"/>
      <c r="I379" s="40"/>
      <c r="J379" s="40"/>
      <c r="K379" s="40"/>
      <c r="L379" s="75"/>
      <c r="M379" s="75"/>
      <c r="N379" s="75"/>
      <c r="O379" s="75"/>
      <c r="P379" s="75"/>
      <c r="Q379" s="75"/>
      <c r="R379" s="75"/>
      <c r="S379" s="75"/>
      <c r="T379" s="40"/>
      <c r="U379" s="40"/>
      <c r="V379" s="40"/>
      <c r="W379" s="46"/>
    </row>
    <row r="380" spans="1:23" s="110" customFormat="1" ht="13.5" customHeight="1" x14ac:dyDescent="0.2">
      <c r="A380" s="112"/>
      <c r="B380" s="112"/>
      <c r="C380" s="88"/>
      <c r="D380" s="40"/>
      <c r="E380" s="40"/>
      <c r="F380" s="40"/>
      <c r="G380" s="40"/>
      <c r="H380" s="40"/>
      <c r="I380" s="40"/>
      <c r="J380" s="40"/>
      <c r="K380" s="40"/>
      <c r="L380" s="75"/>
      <c r="M380" s="75"/>
      <c r="N380" s="75"/>
      <c r="O380" s="75"/>
      <c r="P380" s="75"/>
      <c r="Q380" s="75"/>
      <c r="R380" s="75"/>
      <c r="S380" s="75"/>
      <c r="T380" s="40"/>
      <c r="U380" s="40"/>
      <c r="V380" s="40"/>
      <c r="W380" s="46"/>
    </row>
    <row r="381" spans="1:23" s="110" customFormat="1" ht="13.5" customHeight="1" x14ac:dyDescent="0.2">
      <c r="A381" s="112"/>
      <c r="B381" s="112"/>
      <c r="C381" s="88"/>
      <c r="D381" s="40"/>
      <c r="E381" s="40"/>
      <c r="F381" s="40"/>
      <c r="G381" s="40"/>
      <c r="H381" s="40"/>
      <c r="I381" s="40"/>
      <c r="J381" s="40"/>
      <c r="K381" s="40"/>
      <c r="L381" s="75"/>
      <c r="M381" s="75"/>
      <c r="N381" s="75"/>
      <c r="O381" s="75"/>
      <c r="P381" s="75"/>
      <c r="Q381" s="75"/>
      <c r="R381" s="75"/>
      <c r="S381" s="75"/>
      <c r="T381" s="40"/>
      <c r="U381" s="40"/>
      <c r="V381" s="40"/>
      <c r="W381" s="46"/>
    </row>
    <row r="382" spans="1:23" s="110" customFormat="1" ht="13.5" customHeight="1" x14ac:dyDescent="0.2">
      <c r="A382" s="112"/>
      <c r="B382" s="112"/>
      <c r="C382" s="88"/>
      <c r="D382" s="40"/>
      <c r="E382" s="40"/>
      <c r="F382" s="40"/>
      <c r="G382" s="40"/>
      <c r="H382" s="40"/>
      <c r="I382" s="40"/>
      <c r="J382" s="40"/>
      <c r="K382" s="40"/>
      <c r="L382" s="75"/>
      <c r="M382" s="75"/>
      <c r="N382" s="75"/>
      <c r="O382" s="75"/>
      <c r="P382" s="75"/>
      <c r="Q382" s="75"/>
      <c r="R382" s="75"/>
      <c r="S382" s="75"/>
      <c r="T382" s="40"/>
      <c r="U382" s="40"/>
      <c r="V382" s="40"/>
      <c r="W382" s="46"/>
    </row>
    <row r="383" spans="1:23" s="110" customFormat="1" ht="13.5" customHeight="1" x14ac:dyDescent="0.2">
      <c r="A383" s="112"/>
      <c r="B383" s="112"/>
      <c r="C383" s="88"/>
      <c r="D383" s="40"/>
      <c r="E383" s="40"/>
      <c r="F383" s="40"/>
      <c r="G383" s="40"/>
      <c r="H383" s="40"/>
      <c r="I383" s="40"/>
      <c r="J383" s="40"/>
      <c r="K383" s="40"/>
      <c r="L383" s="75"/>
      <c r="M383" s="75"/>
      <c r="N383" s="75"/>
      <c r="O383" s="75"/>
      <c r="P383" s="75"/>
      <c r="Q383" s="75"/>
      <c r="R383" s="75"/>
      <c r="S383" s="75"/>
      <c r="T383" s="40"/>
      <c r="U383" s="40"/>
      <c r="V383" s="40"/>
      <c r="W383" s="46"/>
    </row>
    <row r="384" spans="1:23" s="110" customFormat="1" ht="13.5" customHeight="1" x14ac:dyDescent="0.2">
      <c r="A384" s="112"/>
      <c r="B384" s="112"/>
      <c r="C384" s="88"/>
      <c r="D384" s="40"/>
      <c r="E384" s="40"/>
      <c r="F384" s="40"/>
      <c r="G384" s="40"/>
      <c r="H384" s="40"/>
      <c r="I384" s="40"/>
      <c r="J384" s="40"/>
      <c r="K384" s="40"/>
      <c r="L384" s="75"/>
      <c r="M384" s="75"/>
      <c r="N384" s="75"/>
      <c r="O384" s="75"/>
      <c r="P384" s="75"/>
      <c r="Q384" s="75"/>
      <c r="R384" s="75"/>
      <c r="S384" s="75"/>
      <c r="T384" s="40"/>
      <c r="U384" s="40"/>
      <c r="V384" s="40"/>
      <c r="W384" s="46"/>
    </row>
    <row r="385" spans="1:23" s="110" customFormat="1" ht="13.5" customHeight="1" x14ac:dyDescent="0.2">
      <c r="A385" s="112"/>
      <c r="B385" s="112"/>
      <c r="C385" s="88"/>
      <c r="D385" s="40"/>
      <c r="E385" s="40"/>
      <c r="F385" s="40"/>
      <c r="G385" s="40"/>
      <c r="H385" s="40"/>
      <c r="I385" s="40"/>
      <c r="J385" s="40"/>
      <c r="K385" s="40"/>
      <c r="L385" s="75"/>
      <c r="M385" s="75"/>
      <c r="N385" s="75"/>
      <c r="O385" s="75"/>
      <c r="P385" s="75"/>
      <c r="Q385" s="75"/>
      <c r="R385" s="75"/>
      <c r="S385" s="75"/>
      <c r="T385" s="40"/>
      <c r="U385" s="40"/>
      <c r="V385" s="40"/>
      <c r="W385" s="46"/>
    </row>
    <row r="386" spans="1:23" s="110" customFormat="1" ht="13.5" customHeight="1" x14ac:dyDescent="0.2">
      <c r="A386" s="112"/>
      <c r="B386" s="112"/>
      <c r="C386" s="88"/>
      <c r="D386" s="40"/>
      <c r="E386" s="40"/>
      <c r="F386" s="40"/>
      <c r="G386" s="40"/>
      <c r="H386" s="40"/>
      <c r="I386" s="40"/>
      <c r="J386" s="40"/>
      <c r="K386" s="40"/>
      <c r="L386" s="75"/>
      <c r="M386" s="75"/>
      <c r="N386" s="75"/>
      <c r="O386" s="75"/>
      <c r="P386" s="75"/>
      <c r="Q386" s="75"/>
      <c r="R386" s="75"/>
      <c r="S386" s="75"/>
      <c r="T386" s="40"/>
      <c r="U386" s="40"/>
      <c r="V386" s="40"/>
      <c r="W386" s="46"/>
    </row>
    <row r="387" spans="1:23" s="110" customFormat="1" ht="13.5" customHeight="1" x14ac:dyDescent="0.2">
      <c r="A387" s="112"/>
      <c r="B387" s="112"/>
      <c r="C387" s="88"/>
      <c r="D387" s="40"/>
      <c r="E387" s="40"/>
      <c r="F387" s="40"/>
      <c r="G387" s="40"/>
      <c r="H387" s="40"/>
      <c r="I387" s="40"/>
      <c r="J387" s="40"/>
      <c r="K387" s="40"/>
      <c r="L387" s="75"/>
      <c r="M387" s="75"/>
      <c r="N387" s="75"/>
      <c r="O387" s="75"/>
      <c r="P387" s="75"/>
      <c r="Q387" s="75"/>
      <c r="R387" s="75"/>
      <c r="S387" s="75"/>
      <c r="T387" s="40"/>
      <c r="U387" s="40"/>
      <c r="V387" s="40"/>
      <c r="W387" s="46"/>
    </row>
    <row r="388" spans="1:23" s="110" customFormat="1" ht="13.5" customHeight="1" x14ac:dyDescent="0.2">
      <c r="A388" s="112"/>
      <c r="B388" s="112"/>
      <c r="C388" s="88"/>
      <c r="D388" s="40"/>
      <c r="E388" s="40"/>
      <c r="F388" s="40"/>
      <c r="G388" s="40"/>
      <c r="H388" s="40"/>
      <c r="I388" s="40"/>
      <c r="J388" s="40"/>
      <c r="K388" s="40"/>
      <c r="L388" s="75"/>
      <c r="M388" s="75"/>
      <c r="N388" s="75"/>
      <c r="O388" s="75"/>
      <c r="P388" s="75"/>
      <c r="Q388" s="75"/>
      <c r="R388" s="75"/>
      <c r="S388" s="75"/>
      <c r="T388" s="40"/>
      <c r="U388" s="40"/>
      <c r="V388" s="40"/>
      <c r="W388" s="46"/>
    </row>
    <row r="389" spans="1:23" s="110" customFormat="1" ht="13.5" customHeight="1" x14ac:dyDescent="0.2">
      <c r="A389" s="112"/>
      <c r="B389" s="112"/>
      <c r="C389" s="88"/>
      <c r="D389" s="40"/>
      <c r="E389" s="40"/>
      <c r="F389" s="40"/>
      <c r="G389" s="40"/>
      <c r="H389" s="40"/>
      <c r="I389" s="40"/>
      <c r="J389" s="40"/>
      <c r="K389" s="40"/>
      <c r="L389" s="75"/>
      <c r="M389" s="75"/>
      <c r="N389" s="75"/>
      <c r="O389" s="75"/>
      <c r="P389" s="75"/>
      <c r="Q389" s="75"/>
      <c r="R389" s="75"/>
      <c r="S389" s="75"/>
      <c r="T389" s="40"/>
      <c r="U389" s="40"/>
      <c r="V389" s="40"/>
      <c r="W389" s="46"/>
    </row>
    <row r="390" spans="1:23" s="110" customFormat="1" ht="13.5" customHeight="1" x14ac:dyDescent="0.2">
      <c r="A390" s="112"/>
      <c r="B390" s="112"/>
      <c r="C390" s="88"/>
      <c r="D390" s="40"/>
      <c r="E390" s="40"/>
      <c r="F390" s="40"/>
      <c r="G390" s="40"/>
      <c r="H390" s="40"/>
      <c r="I390" s="40"/>
      <c r="J390" s="40"/>
      <c r="K390" s="40"/>
      <c r="L390" s="75"/>
      <c r="M390" s="75"/>
      <c r="N390" s="75"/>
      <c r="O390" s="75"/>
      <c r="P390" s="75"/>
      <c r="Q390" s="75"/>
      <c r="R390" s="75"/>
      <c r="S390" s="75"/>
      <c r="T390" s="40"/>
      <c r="U390" s="40"/>
      <c r="V390" s="40"/>
      <c r="W390" s="46"/>
    </row>
    <row r="391" spans="1:23" s="110" customFormat="1" ht="13.5" customHeight="1" x14ac:dyDescent="0.2">
      <c r="A391" s="112"/>
      <c r="B391" s="112"/>
      <c r="C391" s="88"/>
      <c r="D391" s="40"/>
      <c r="E391" s="40"/>
      <c r="F391" s="40"/>
      <c r="G391" s="40"/>
      <c r="H391" s="40"/>
      <c r="I391" s="40"/>
      <c r="J391" s="40"/>
      <c r="K391" s="40"/>
      <c r="L391" s="75"/>
      <c r="M391" s="75"/>
      <c r="N391" s="75"/>
      <c r="O391" s="75"/>
      <c r="P391" s="75"/>
      <c r="Q391" s="75"/>
      <c r="R391" s="75"/>
      <c r="S391" s="75"/>
      <c r="T391" s="40"/>
      <c r="U391" s="40"/>
      <c r="V391" s="40"/>
      <c r="W391" s="46"/>
    </row>
    <row r="392" spans="1:23" s="110" customFormat="1" ht="13.5" customHeight="1" x14ac:dyDescent="0.2">
      <c r="A392" s="112"/>
      <c r="B392" s="112"/>
      <c r="C392" s="88"/>
      <c r="D392" s="40"/>
      <c r="E392" s="40"/>
      <c r="F392" s="40"/>
      <c r="G392" s="40"/>
      <c r="H392" s="40"/>
      <c r="I392" s="40"/>
      <c r="J392" s="40"/>
      <c r="K392" s="40"/>
      <c r="L392" s="75"/>
      <c r="M392" s="75"/>
      <c r="N392" s="75"/>
      <c r="O392" s="75"/>
      <c r="P392" s="75"/>
      <c r="Q392" s="75"/>
      <c r="R392" s="75"/>
      <c r="S392" s="75"/>
      <c r="T392" s="40"/>
      <c r="U392" s="40"/>
      <c r="V392" s="40"/>
      <c r="W392" s="46"/>
    </row>
    <row r="393" spans="1:23" s="110" customFormat="1" ht="13.5" customHeight="1" x14ac:dyDescent="0.2">
      <c r="A393" s="112"/>
      <c r="B393" s="112"/>
      <c r="C393" s="88"/>
      <c r="D393" s="40"/>
      <c r="E393" s="40"/>
      <c r="F393" s="40"/>
      <c r="G393" s="40"/>
      <c r="H393" s="40"/>
      <c r="I393" s="40"/>
      <c r="J393" s="40"/>
      <c r="K393" s="40"/>
      <c r="L393" s="75"/>
      <c r="M393" s="75"/>
      <c r="N393" s="75"/>
      <c r="O393" s="75"/>
      <c r="P393" s="75"/>
      <c r="Q393" s="75"/>
      <c r="R393" s="75"/>
      <c r="S393" s="75"/>
      <c r="T393" s="40"/>
      <c r="U393" s="40"/>
      <c r="V393" s="40"/>
      <c r="W393" s="46"/>
    </row>
    <row r="394" spans="1:23" s="110" customFormat="1" ht="13.5" customHeight="1" x14ac:dyDescent="0.2">
      <c r="A394" s="112"/>
      <c r="B394" s="112"/>
      <c r="C394" s="88"/>
      <c r="D394" s="40"/>
      <c r="E394" s="40"/>
      <c r="F394" s="40"/>
      <c r="G394" s="40"/>
      <c r="H394" s="40"/>
      <c r="I394" s="40"/>
      <c r="J394" s="40"/>
      <c r="K394" s="40"/>
      <c r="L394" s="75"/>
      <c r="M394" s="75"/>
      <c r="N394" s="75"/>
      <c r="O394" s="75"/>
      <c r="P394" s="75"/>
      <c r="Q394" s="75"/>
      <c r="R394" s="75"/>
      <c r="S394" s="75"/>
      <c r="T394" s="40"/>
      <c r="U394" s="40"/>
      <c r="V394" s="40"/>
      <c r="W394" s="46"/>
    </row>
    <row r="395" spans="1:23" s="110" customFormat="1" ht="13.5" customHeight="1" x14ac:dyDescent="0.2">
      <c r="A395" s="112"/>
      <c r="B395" s="112"/>
      <c r="C395" s="88"/>
      <c r="D395" s="40"/>
      <c r="E395" s="40"/>
      <c r="F395" s="40"/>
      <c r="G395" s="40"/>
      <c r="H395" s="40"/>
      <c r="I395" s="40"/>
      <c r="J395" s="40"/>
      <c r="K395" s="40"/>
      <c r="L395" s="75"/>
      <c r="M395" s="75"/>
      <c r="N395" s="75"/>
      <c r="O395" s="75"/>
      <c r="P395" s="75"/>
      <c r="Q395" s="75"/>
      <c r="R395" s="75"/>
      <c r="S395" s="75"/>
      <c r="T395" s="40"/>
      <c r="U395" s="40"/>
      <c r="V395" s="40"/>
      <c r="W395" s="46"/>
    </row>
    <row r="396" spans="1:23" s="110" customFormat="1" ht="13.5" customHeight="1" x14ac:dyDescent="0.2">
      <c r="A396" s="112"/>
      <c r="B396" s="112"/>
      <c r="C396" s="88"/>
      <c r="D396" s="40"/>
      <c r="E396" s="40"/>
      <c r="F396" s="40"/>
      <c r="G396" s="40"/>
      <c r="H396" s="40"/>
      <c r="I396" s="40"/>
      <c r="J396" s="40"/>
      <c r="K396" s="40"/>
      <c r="L396" s="75"/>
      <c r="M396" s="75"/>
      <c r="N396" s="75"/>
      <c r="O396" s="75"/>
      <c r="P396" s="75"/>
      <c r="Q396" s="75"/>
      <c r="R396" s="75"/>
      <c r="S396" s="75"/>
      <c r="T396" s="40"/>
      <c r="U396" s="40"/>
      <c r="V396" s="40"/>
      <c r="W396" s="46"/>
    </row>
    <row r="397" spans="1:23" s="110" customFormat="1" ht="13.5" customHeight="1" x14ac:dyDescent="0.2">
      <c r="A397" s="112"/>
      <c r="B397" s="112"/>
      <c r="C397" s="88"/>
      <c r="D397" s="40"/>
      <c r="E397" s="40"/>
      <c r="F397" s="40"/>
      <c r="G397" s="40"/>
      <c r="H397" s="40"/>
      <c r="I397" s="40"/>
      <c r="J397" s="40"/>
      <c r="K397" s="40"/>
      <c r="L397" s="75"/>
      <c r="M397" s="75"/>
      <c r="N397" s="75"/>
      <c r="O397" s="75"/>
      <c r="P397" s="75"/>
      <c r="Q397" s="75"/>
      <c r="R397" s="75"/>
      <c r="S397" s="75"/>
      <c r="T397" s="40"/>
      <c r="U397" s="40"/>
      <c r="V397" s="40"/>
      <c r="W397" s="46"/>
    </row>
    <row r="398" spans="1:23" s="110" customFormat="1" ht="13.5" customHeight="1" x14ac:dyDescent="0.2">
      <c r="A398" s="112"/>
      <c r="B398" s="112"/>
      <c r="C398" s="88"/>
      <c r="D398" s="40"/>
      <c r="E398" s="40"/>
      <c r="F398" s="40"/>
      <c r="G398" s="40"/>
      <c r="H398" s="40"/>
      <c r="I398" s="40"/>
      <c r="J398" s="40"/>
      <c r="K398" s="40"/>
      <c r="L398" s="75"/>
      <c r="M398" s="75"/>
      <c r="N398" s="75"/>
      <c r="O398" s="75"/>
      <c r="P398" s="75"/>
      <c r="Q398" s="75"/>
      <c r="R398" s="75"/>
      <c r="S398" s="75"/>
      <c r="T398" s="40"/>
      <c r="U398" s="40"/>
      <c r="V398" s="40"/>
      <c r="W398" s="46"/>
    </row>
    <row r="399" spans="1:23" s="110" customFormat="1" ht="13.5" customHeight="1" x14ac:dyDescent="0.2">
      <c r="A399" s="112"/>
      <c r="B399" s="112"/>
      <c r="C399" s="88"/>
      <c r="D399" s="40"/>
      <c r="E399" s="40"/>
      <c r="F399" s="40"/>
      <c r="G399" s="40"/>
      <c r="H399" s="40"/>
      <c r="I399" s="40"/>
      <c r="J399" s="40"/>
      <c r="K399" s="40"/>
      <c r="L399" s="75"/>
      <c r="M399" s="75"/>
      <c r="N399" s="75"/>
      <c r="O399" s="75"/>
      <c r="P399" s="75"/>
      <c r="Q399" s="75"/>
      <c r="R399" s="75"/>
      <c r="S399" s="75"/>
      <c r="T399" s="40"/>
      <c r="U399" s="40"/>
      <c r="V399" s="40"/>
      <c r="W399" s="46"/>
    </row>
    <row r="400" spans="1:23" s="110" customFormat="1" ht="13.5" customHeight="1" x14ac:dyDescent="0.2">
      <c r="A400" s="112"/>
      <c r="B400" s="112"/>
      <c r="C400" s="88"/>
      <c r="D400" s="40"/>
      <c r="E400" s="40"/>
      <c r="F400" s="40"/>
      <c r="G400" s="40"/>
      <c r="H400" s="40"/>
      <c r="I400" s="40"/>
      <c r="J400" s="40"/>
      <c r="K400" s="40"/>
      <c r="L400" s="75"/>
      <c r="M400" s="75"/>
      <c r="N400" s="75"/>
      <c r="O400" s="75"/>
      <c r="P400" s="75"/>
      <c r="Q400" s="75"/>
      <c r="R400" s="75"/>
      <c r="S400" s="75"/>
      <c r="T400" s="40"/>
      <c r="U400" s="40"/>
      <c r="V400" s="40"/>
      <c r="W400" s="46"/>
    </row>
    <row r="401" spans="1:23" s="110" customFormat="1" ht="13.5" customHeight="1" x14ac:dyDescent="0.2">
      <c r="A401" s="112"/>
      <c r="B401" s="112"/>
      <c r="C401" s="88"/>
      <c r="D401" s="40"/>
      <c r="E401" s="40"/>
      <c r="F401" s="40"/>
      <c r="G401" s="40"/>
      <c r="H401" s="40"/>
      <c r="I401" s="40"/>
      <c r="J401" s="40"/>
      <c r="K401" s="40"/>
      <c r="L401" s="75"/>
      <c r="M401" s="75"/>
      <c r="N401" s="75"/>
      <c r="O401" s="75"/>
      <c r="P401" s="75"/>
      <c r="Q401" s="75"/>
      <c r="R401" s="75"/>
      <c r="S401" s="75"/>
      <c r="T401" s="40"/>
      <c r="U401" s="40"/>
      <c r="V401" s="40"/>
      <c r="W401" s="46"/>
    </row>
    <row r="402" spans="1:23" s="110" customFormat="1" ht="13.5" customHeight="1" x14ac:dyDescent="0.2">
      <c r="A402" s="112"/>
      <c r="B402" s="112"/>
      <c r="C402" s="88"/>
      <c r="D402" s="40"/>
      <c r="E402" s="40"/>
      <c r="F402" s="40"/>
      <c r="G402" s="40"/>
      <c r="H402" s="40"/>
      <c r="I402" s="40"/>
      <c r="J402" s="40"/>
      <c r="K402" s="40"/>
      <c r="L402" s="75"/>
      <c r="M402" s="75"/>
      <c r="N402" s="75"/>
      <c r="O402" s="75"/>
      <c r="P402" s="75"/>
      <c r="Q402" s="75"/>
      <c r="R402" s="75"/>
      <c r="S402" s="75"/>
      <c r="T402" s="40"/>
      <c r="U402" s="40"/>
      <c r="V402" s="40"/>
      <c r="W402" s="46"/>
    </row>
    <row r="403" spans="1:23" s="110" customFormat="1" ht="13.5" customHeight="1" x14ac:dyDescent="0.2">
      <c r="A403" s="112"/>
      <c r="B403" s="112"/>
      <c r="C403" s="88"/>
      <c r="D403" s="40"/>
      <c r="E403" s="40"/>
      <c r="F403" s="40"/>
      <c r="G403" s="40"/>
      <c r="H403" s="40"/>
      <c r="I403" s="40"/>
      <c r="J403" s="40"/>
      <c r="K403" s="40"/>
      <c r="L403" s="75"/>
      <c r="M403" s="75"/>
      <c r="N403" s="75"/>
      <c r="O403" s="75"/>
      <c r="P403" s="75"/>
      <c r="Q403" s="75"/>
      <c r="R403" s="75"/>
      <c r="S403" s="75"/>
      <c r="T403" s="40"/>
      <c r="U403" s="40"/>
      <c r="V403" s="40"/>
      <c r="W403" s="46"/>
    </row>
    <row r="404" spans="1:23" s="110" customFormat="1" ht="13.5" customHeight="1" x14ac:dyDescent="0.2">
      <c r="A404" s="112"/>
      <c r="B404" s="112"/>
      <c r="C404" s="88"/>
      <c r="D404" s="40"/>
      <c r="E404" s="40"/>
      <c r="F404" s="40"/>
      <c r="G404" s="40"/>
      <c r="H404" s="40"/>
      <c r="I404" s="40"/>
      <c r="J404" s="40"/>
      <c r="K404" s="40"/>
      <c r="L404" s="75"/>
      <c r="M404" s="75"/>
      <c r="N404" s="75"/>
      <c r="O404" s="75"/>
      <c r="P404" s="75"/>
      <c r="Q404" s="75"/>
      <c r="R404" s="75"/>
      <c r="S404" s="75"/>
      <c r="T404" s="40"/>
      <c r="U404" s="40"/>
      <c r="V404" s="40"/>
      <c r="W404" s="46"/>
    </row>
    <row r="405" spans="1:23" s="110" customFormat="1" ht="13.5" customHeight="1" x14ac:dyDescent="0.2">
      <c r="A405" s="112"/>
      <c r="B405" s="112"/>
      <c r="C405" s="88"/>
      <c r="D405" s="40"/>
      <c r="E405" s="40"/>
      <c r="F405" s="40"/>
      <c r="G405" s="40"/>
      <c r="H405" s="40"/>
      <c r="I405" s="40"/>
      <c r="J405" s="40"/>
      <c r="K405" s="40"/>
      <c r="L405" s="75"/>
      <c r="M405" s="75"/>
      <c r="N405" s="75"/>
      <c r="O405" s="75"/>
      <c r="P405" s="75"/>
      <c r="Q405" s="75"/>
      <c r="R405" s="75"/>
      <c r="S405" s="75"/>
      <c r="T405" s="40"/>
      <c r="U405" s="40"/>
      <c r="V405" s="40"/>
      <c r="W405" s="46"/>
    </row>
    <row r="406" spans="1:23" s="110" customFormat="1" ht="13.5" customHeight="1" x14ac:dyDescent="0.2">
      <c r="A406" s="112"/>
      <c r="B406" s="112"/>
      <c r="C406" s="88"/>
      <c r="D406" s="40"/>
      <c r="E406" s="40"/>
      <c r="F406" s="40"/>
      <c r="G406" s="40"/>
      <c r="H406" s="40"/>
      <c r="I406" s="40"/>
      <c r="J406" s="40"/>
      <c r="K406" s="40"/>
      <c r="L406" s="75"/>
      <c r="M406" s="75"/>
      <c r="N406" s="75"/>
      <c r="O406" s="75"/>
      <c r="P406" s="75"/>
      <c r="Q406" s="75"/>
      <c r="R406" s="75"/>
      <c r="S406" s="75"/>
      <c r="T406" s="40"/>
      <c r="U406" s="40"/>
      <c r="V406" s="40"/>
      <c r="W406" s="46"/>
    </row>
    <row r="407" spans="1:23" s="110" customFormat="1" ht="13.5" customHeight="1" x14ac:dyDescent="0.2">
      <c r="A407" s="112"/>
      <c r="B407" s="112"/>
      <c r="C407" s="88"/>
      <c r="D407" s="40"/>
      <c r="E407" s="40"/>
      <c r="F407" s="40"/>
      <c r="G407" s="40"/>
      <c r="H407" s="40"/>
      <c r="I407" s="40"/>
      <c r="J407" s="40"/>
      <c r="K407" s="40"/>
      <c r="L407" s="75"/>
      <c r="M407" s="75"/>
      <c r="N407" s="75"/>
      <c r="O407" s="75"/>
      <c r="P407" s="75"/>
      <c r="Q407" s="75"/>
      <c r="R407" s="75"/>
      <c r="S407" s="75"/>
      <c r="T407" s="40"/>
      <c r="U407" s="40"/>
      <c r="V407" s="40"/>
      <c r="W407" s="46"/>
    </row>
    <row r="408" spans="1:23" s="110" customFormat="1" ht="13.5" customHeight="1" x14ac:dyDescent="0.2">
      <c r="A408" s="112"/>
      <c r="B408" s="112"/>
      <c r="C408" s="88"/>
      <c r="D408" s="40"/>
      <c r="E408" s="40"/>
      <c r="F408" s="40"/>
      <c r="G408" s="40"/>
      <c r="H408" s="40"/>
      <c r="I408" s="40"/>
      <c r="J408" s="40"/>
      <c r="K408" s="40"/>
      <c r="L408" s="75"/>
      <c r="M408" s="75"/>
      <c r="N408" s="75"/>
      <c r="O408" s="75"/>
      <c r="P408" s="75"/>
      <c r="Q408" s="75"/>
      <c r="R408" s="75"/>
      <c r="S408" s="75"/>
      <c r="T408" s="40"/>
      <c r="U408" s="40"/>
      <c r="V408" s="40"/>
      <c r="W408" s="46"/>
    </row>
    <row r="409" spans="1:23" s="110" customFormat="1" ht="13.5" customHeight="1" x14ac:dyDescent="0.2">
      <c r="A409" s="112"/>
      <c r="B409" s="112"/>
      <c r="C409" s="88"/>
      <c r="D409" s="40"/>
      <c r="E409" s="40"/>
      <c r="F409" s="40"/>
      <c r="G409" s="40"/>
      <c r="H409" s="40"/>
      <c r="I409" s="40"/>
      <c r="J409" s="40"/>
      <c r="K409" s="40"/>
      <c r="L409" s="75"/>
      <c r="M409" s="75"/>
      <c r="N409" s="75"/>
      <c r="O409" s="75"/>
      <c r="P409" s="75"/>
      <c r="Q409" s="75"/>
      <c r="R409" s="75"/>
      <c r="S409" s="75"/>
      <c r="T409" s="40"/>
      <c r="U409" s="40"/>
      <c r="V409" s="40"/>
      <c r="W409" s="46"/>
    </row>
    <row r="410" spans="1:23" s="110" customFormat="1" ht="13.5" customHeight="1" x14ac:dyDescent="0.2">
      <c r="A410" s="112"/>
      <c r="B410" s="112"/>
      <c r="C410" s="88"/>
      <c r="D410" s="40"/>
      <c r="E410" s="40"/>
      <c r="F410" s="40"/>
      <c r="G410" s="40"/>
      <c r="H410" s="40"/>
      <c r="I410" s="40"/>
      <c r="J410" s="40"/>
      <c r="K410" s="40"/>
      <c r="L410" s="75"/>
      <c r="M410" s="75"/>
      <c r="N410" s="75"/>
      <c r="O410" s="75"/>
      <c r="P410" s="75"/>
      <c r="Q410" s="75"/>
      <c r="R410" s="75"/>
      <c r="S410" s="75"/>
      <c r="T410" s="40"/>
      <c r="U410" s="40"/>
      <c r="V410" s="40"/>
      <c r="W410" s="46"/>
    </row>
    <row r="411" spans="1:23" s="110" customFormat="1" ht="13.5" customHeight="1" x14ac:dyDescent="0.2">
      <c r="A411" s="112"/>
      <c r="B411" s="112"/>
      <c r="C411" s="88"/>
      <c r="D411" s="40"/>
      <c r="E411" s="40"/>
      <c r="F411" s="40"/>
      <c r="G411" s="40"/>
      <c r="H411" s="40"/>
      <c r="I411" s="40"/>
      <c r="J411" s="40"/>
      <c r="K411" s="40"/>
      <c r="L411" s="75"/>
      <c r="M411" s="75"/>
      <c r="N411" s="75"/>
      <c r="O411" s="75"/>
      <c r="P411" s="75"/>
      <c r="Q411" s="75"/>
      <c r="R411" s="75"/>
      <c r="S411" s="75"/>
      <c r="T411" s="40"/>
      <c r="U411" s="40"/>
      <c r="V411" s="40"/>
      <c r="W411" s="46"/>
    </row>
    <row r="412" spans="1:23" s="110" customFormat="1" ht="13.5" customHeight="1" x14ac:dyDescent="0.2">
      <c r="A412" s="112"/>
      <c r="B412" s="112"/>
      <c r="C412" s="88"/>
      <c r="D412" s="40"/>
      <c r="E412" s="40"/>
      <c r="F412" s="40"/>
      <c r="G412" s="40"/>
      <c r="H412" s="40"/>
      <c r="I412" s="40"/>
      <c r="J412" s="40"/>
      <c r="K412" s="40"/>
      <c r="L412" s="75"/>
      <c r="M412" s="75"/>
      <c r="N412" s="75"/>
      <c r="O412" s="75"/>
      <c r="P412" s="75"/>
      <c r="Q412" s="75"/>
      <c r="R412" s="75"/>
      <c r="S412" s="75"/>
      <c r="T412" s="40"/>
      <c r="U412" s="40"/>
      <c r="V412" s="40"/>
      <c r="W412" s="46"/>
    </row>
    <row r="413" spans="1:23" s="110" customFormat="1" ht="13.5" customHeight="1" x14ac:dyDescent="0.2">
      <c r="A413" s="112"/>
      <c r="B413" s="112"/>
      <c r="C413" s="88"/>
      <c r="D413" s="40"/>
      <c r="E413" s="40"/>
      <c r="F413" s="40"/>
      <c r="G413" s="40"/>
      <c r="H413" s="40"/>
      <c r="I413" s="40"/>
      <c r="J413" s="40"/>
      <c r="K413" s="40"/>
      <c r="L413" s="75"/>
      <c r="M413" s="75"/>
      <c r="N413" s="75"/>
      <c r="O413" s="75"/>
      <c r="P413" s="75"/>
      <c r="Q413" s="75"/>
      <c r="R413" s="75"/>
      <c r="S413" s="75"/>
      <c r="T413" s="40"/>
      <c r="U413" s="40"/>
      <c r="V413" s="40"/>
      <c r="W413" s="46"/>
    </row>
    <row r="414" spans="1:23" s="110" customFormat="1" ht="13.5" customHeight="1" x14ac:dyDescent="0.2">
      <c r="A414" s="112"/>
      <c r="B414" s="112"/>
      <c r="C414" s="88"/>
      <c r="D414" s="40"/>
      <c r="E414" s="40"/>
      <c r="F414" s="40"/>
      <c r="G414" s="40"/>
      <c r="H414" s="40"/>
      <c r="I414" s="40"/>
      <c r="J414" s="40"/>
      <c r="K414" s="40"/>
      <c r="L414" s="75"/>
      <c r="M414" s="75"/>
      <c r="N414" s="75"/>
      <c r="O414" s="75"/>
      <c r="P414" s="75"/>
      <c r="Q414" s="75"/>
      <c r="R414" s="75"/>
      <c r="S414" s="75"/>
      <c r="T414" s="40"/>
      <c r="U414" s="40"/>
      <c r="V414" s="40"/>
      <c r="W414" s="46"/>
    </row>
    <row r="415" spans="1:23" s="110" customFormat="1" ht="13.5" customHeight="1" x14ac:dyDescent="0.2">
      <c r="A415" s="112"/>
      <c r="B415" s="112"/>
      <c r="C415" s="88"/>
      <c r="D415" s="40"/>
      <c r="E415" s="40"/>
      <c r="F415" s="40"/>
      <c r="G415" s="40"/>
      <c r="H415" s="40"/>
      <c r="I415" s="40"/>
      <c r="J415" s="40"/>
      <c r="K415" s="40"/>
      <c r="L415" s="75"/>
      <c r="M415" s="75"/>
      <c r="N415" s="75"/>
      <c r="O415" s="75"/>
      <c r="P415" s="75"/>
      <c r="Q415" s="75"/>
      <c r="R415" s="75"/>
      <c r="S415" s="75"/>
      <c r="T415" s="40"/>
      <c r="U415" s="40"/>
      <c r="V415" s="40"/>
      <c r="W415" s="46"/>
    </row>
    <row r="416" spans="1:23" s="110" customFormat="1" ht="13.5" customHeight="1" x14ac:dyDescent="0.2">
      <c r="A416" s="112"/>
      <c r="B416" s="112"/>
      <c r="C416" s="88"/>
      <c r="D416" s="40"/>
      <c r="E416" s="40"/>
      <c r="F416" s="40"/>
      <c r="G416" s="40"/>
      <c r="H416" s="40"/>
      <c r="I416" s="40"/>
      <c r="J416" s="40"/>
      <c r="K416" s="40"/>
      <c r="L416" s="75"/>
      <c r="M416" s="75"/>
      <c r="N416" s="75"/>
      <c r="O416" s="75"/>
      <c r="P416" s="75"/>
      <c r="Q416" s="75"/>
      <c r="R416" s="75"/>
      <c r="S416" s="75"/>
      <c r="T416" s="40"/>
      <c r="U416" s="40"/>
      <c r="V416" s="40"/>
      <c r="W416" s="46"/>
    </row>
    <row r="417" spans="1:23" s="110" customFormat="1" ht="13.5" customHeight="1" x14ac:dyDescent="0.2">
      <c r="A417" s="112"/>
      <c r="B417" s="112"/>
      <c r="C417" s="88"/>
      <c r="D417" s="40"/>
      <c r="E417" s="40"/>
      <c r="F417" s="40"/>
      <c r="G417" s="40"/>
      <c r="H417" s="40"/>
      <c r="I417" s="40"/>
      <c r="J417" s="40"/>
      <c r="K417" s="40"/>
      <c r="L417" s="75"/>
      <c r="M417" s="75"/>
      <c r="N417" s="75"/>
      <c r="O417" s="75"/>
      <c r="P417" s="75"/>
      <c r="Q417" s="75"/>
      <c r="R417" s="75"/>
      <c r="S417" s="75"/>
      <c r="T417" s="40"/>
      <c r="U417" s="40"/>
      <c r="V417" s="40"/>
      <c r="W417" s="46"/>
    </row>
    <row r="418" spans="1:23" s="110" customFormat="1" ht="13.5" customHeight="1" x14ac:dyDescent="0.2">
      <c r="A418" s="112"/>
      <c r="B418" s="112"/>
      <c r="C418" s="88"/>
      <c r="D418" s="40"/>
      <c r="E418" s="40"/>
      <c r="F418" s="40"/>
      <c r="G418" s="40"/>
      <c r="H418" s="40"/>
      <c r="I418" s="40"/>
      <c r="J418" s="40"/>
      <c r="K418" s="40"/>
      <c r="L418" s="75"/>
      <c r="M418" s="75"/>
      <c r="N418" s="75"/>
      <c r="O418" s="75"/>
      <c r="P418" s="75"/>
      <c r="Q418" s="75"/>
      <c r="R418" s="75"/>
      <c r="S418" s="75"/>
      <c r="T418" s="40"/>
      <c r="U418" s="40"/>
      <c r="V418" s="40"/>
      <c r="W418" s="46"/>
    </row>
    <row r="419" spans="1:23" s="110" customFormat="1" ht="13.5" customHeight="1" x14ac:dyDescent="0.2">
      <c r="A419" s="112"/>
      <c r="B419" s="112"/>
      <c r="C419" s="88"/>
      <c r="D419" s="40"/>
      <c r="E419" s="40"/>
      <c r="F419" s="40"/>
      <c r="G419" s="40"/>
      <c r="H419" s="40"/>
      <c r="I419" s="40"/>
      <c r="J419" s="40"/>
      <c r="K419" s="40"/>
      <c r="L419" s="75"/>
      <c r="M419" s="75"/>
      <c r="N419" s="75"/>
      <c r="O419" s="75"/>
      <c r="P419" s="75"/>
      <c r="Q419" s="75"/>
      <c r="R419" s="75"/>
      <c r="S419" s="75"/>
      <c r="T419" s="40"/>
      <c r="U419" s="40"/>
      <c r="V419" s="40"/>
      <c r="W419" s="46"/>
    </row>
    <row r="420" spans="1:23" s="110" customFormat="1" ht="13.5" customHeight="1" x14ac:dyDescent="0.2">
      <c r="A420" s="112"/>
      <c r="B420" s="112"/>
      <c r="C420" s="88"/>
      <c r="D420" s="40"/>
      <c r="E420" s="40"/>
      <c r="F420" s="40"/>
      <c r="G420" s="40"/>
      <c r="H420" s="40"/>
      <c r="I420" s="40"/>
      <c r="J420" s="40"/>
      <c r="K420" s="40"/>
      <c r="L420" s="75"/>
      <c r="M420" s="75"/>
      <c r="N420" s="75"/>
      <c r="O420" s="75"/>
      <c r="P420" s="75"/>
      <c r="Q420" s="75"/>
      <c r="R420" s="75"/>
      <c r="S420" s="75"/>
      <c r="T420" s="40"/>
      <c r="U420" s="40"/>
      <c r="V420" s="40"/>
      <c r="W420" s="46"/>
    </row>
    <row r="421" spans="1:23" s="110" customFormat="1" ht="13.5" customHeight="1" x14ac:dyDescent="0.2">
      <c r="A421" s="112"/>
      <c r="B421" s="112"/>
      <c r="C421" s="88"/>
      <c r="D421" s="40"/>
      <c r="E421" s="40"/>
      <c r="F421" s="40"/>
      <c r="G421" s="40"/>
      <c r="H421" s="40"/>
      <c r="I421" s="40"/>
      <c r="J421" s="40"/>
      <c r="K421" s="40"/>
      <c r="L421" s="75"/>
      <c r="M421" s="75"/>
      <c r="N421" s="75"/>
      <c r="O421" s="75"/>
      <c r="P421" s="75"/>
      <c r="Q421" s="75"/>
      <c r="R421" s="75"/>
      <c r="S421" s="75"/>
      <c r="T421" s="40"/>
      <c r="U421" s="40"/>
      <c r="V421" s="40"/>
      <c r="W421" s="46"/>
    </row>
    <row r="422" spans="1:23" s="110" customFormat="1" ht="13.5" customHeight="1" x14ac:dyDescent="0.2">
      <c r="A422" s="112"/>
      <c r="B422" s="112"/>
      <c r="C422" s="88"/>
      <c r="D422" s="40"/>
      <c r="E422" s="40"/>
      <c r="F422" s="40"/>
      <c r="G422" s="40"/>
      <c r="H422" s="40"/>
      <c r="I422" s="40"/>
      <c r="J422" s="40"/>
      <c r="K422" s="40"/>
      <c r="L422" s="75"/>
      <c r="M422" s="75"/>
      <c r="N422" s="75"/>
      <c r="O422" s="75"/>
      <c r="P422" s="75"/>
      <c r="Q422" s="75"/>
      <c r="R422" s="75"/>
      <c r="S422" s="75"/>
      <c r="T422" s="40"/>
      <c r="U422" s="40"/>
      <c r="V422" s="40"/>
      <c r="W422" s="46"/>
    </row>
    <row r="423" spans="1:23" s="110" customFormat="1" ht="13.5" customHeight="1" x14ac:dyDescent="0.2">
      <c r="A423" s="112"/>
      <c r="B423" s="112"/>
      <c r="C423" s="88"/>
      <c r="D423" s="40"/>
      <c r="E423" s="40"/>
      <c r="F423" s="40"/>
      <c r="G423" s="40"/>
      <c r="H423" s="40"/>
      <c r="I423" s="40"/>
      <c r="J423" s="40"/>
      <c r="K423" s="40"/>
      <c r="L423" s="75"/>
      <c r="M423" s="75"/>
      <c r="N423" s="75"/>
      <c r="O423" s="75"/>
      <c r="P423" s="75"/>
      <c r="Q423" s="75"/>
      <c r="R423" s="75"/>
      <c r="S423" s="75"/>
      <c r="T423" s="40"/>
      <c r="U423" s="40"/>
      <c r="V423" s="40"/>
      <c r="W423" s="46"/>
    </row>
    <row r="424" spans="1:23" s="110" customFormat="1" ht="13.5" customHeight="1" x14ac:dyDescent="0.2">
      <c r="A424" s="112"/>
      <c r="B424" s="112"/>
      <c r="C424" s="88"/>
      <c r="D424" s="40"/>
      <c r="E424" s="40"/>
      <c r="F424" s="40"/>
      <c r="G424" s="40"/>
      <c r="H424" s="40"/>
      <c r="I424" s="40"/>
      <c r="J424" s="40"/>
      <c r="K424" s="40"/>
      <c r="L424" s="75"/>
      <c r="M424" s="75"/>
      <c r="N424" s="75"/>
      <c r="O424" s="75"/>
      <c r="P424" s="75"/>
      <c r="Q424" s="75"/>
      <c r="R424" s="75"/>
      <c r="S424" s="75"/>
      <c r="T424" s="40"/>
      <c r="U424" s="40"/>
      <c r="V424" s="40"/>
      <c r="W424" s="46"/>
    </row>
    <row r="425" spans="1:23" s="110" customFormat="1" ht="13.5" customHeight="1" x14ac:dyDescent="0.2">
      <c r="A425" s="112"/>
      <c r="B425" s="112"/>
      <c r="C425" s="88"/>
      <c r="D425" s="40"/>
      <c r="E425" s="40"/>
      <c r="F425" s="40"/>
      <c r="G425" s="40"/>
      <c r="H425" s="40"/>
      <c r="I425" s="40"/>
      <c r="J425" s="40"/>
      <c r="K425" s="40"/>
      <c r="L425" s="75"/>
      <c r="M425" s="75"/>
      <c r="N425" s="75"/>
      <c r="O425" s="75"/>
      <c r="P425" s="75"/>
      <c r="Q425" s="75"/>
      <c r="R425" s="75"/>
      <c r="S425" s="75"/>
      <c r="T425" s="40"/>
      <c r="U425" s="40"/>
      <c r="V425" s="40"/>
      <c r="W425" s="46"/>
    </row>
    <row r="426" spans="1:23" s="110" customFormat="1" ht="13.5" customHeight="1" x14ac:dyDescent="0.2">
      <c r="A426" s="112"/>
      <c r="B426" s="112"/>
      <c r="C426" s="88"/>
      <c r="D426" s="40"/>
      <c r="E426" s="40"/>
      <c r="F426" s="40"/>
      <c r="G426" s="40"/>
      <c r="H426" s="40"/>
      <c r="I426" s="40"/>
      <c r="J426" s="40"/>
      <c r="K426" s="40"/>
      <c r="L426" s="75"/>
      <c r="M426" s="75"/>
      <c r="N426" s="75"/>
      <c r="O426" s="75"/>
      <c r="P426" s="75"/>
      <c r="Q426" s="75"/>
      <c r="R426" s="75"/>
      <c r="S426" s="75"/>
      <c r="T426" s="40"/>
      <c r="U426" s="40"/>
      <c r="V426" s="40"/>
      <c r="W426" s="46"/>
    </row>
    <row r="427" spans="1:23" s="110" customFormat="1" ht="13.5" customHeight="1" x14ac:dyDescent="0.2">
      <c r="A427" s="112"/>
      <c r="B427" s="112"/>
      <c r="C427" s="88"/>
      <c r="D427" s="40"/>
      <c r="E427" s="40"/>
      <c r="F427" s="40"/>
      <c r="G427" s="40"/>
      <c r="H427" s="40"/>
      <c r="I427" s="40"/>
      <c r="J427" s="40"/>
      <c r="K427" s="40"/>
      <c r="L427" s="75"/>
      <c r="M427" s="75"/>
      <c r="N427" s="75"/>
      <c r="O427" s="75"/>
      <c r="P427" s="75"/>
      <c r="Q427" s="75"/>
      <c r="R427" s="75"/>
      <c r="S427" s="75"/>
      <c r="T427" s="40"/>
      <c r="U427" s="40"/>
      <c r="V427" s="40"/>
      <c r="W427" s="46"/>
    </row>
    <row r="428" spans="1:23" s="110" customFormat="1" ht="13.5" customHeight="1" x14ac:dyDescent="0.2">
      <c r="A428" s="112"/>
      <c r="B428" s="112"/>
      <c r="C428" s="88"/>
      <c r="D428" s="40"/>
      <c r="E428" s="40"/>
      <c r="F428" s="40"/>
      <c r="G428" s="40"/>
      <c r="H428" s="40"/>
      <c r="I428" s="40"/>
      <c r="J428" s="40"/>
      <c r="K428" s="40"/>
      <c r="L428" s="75"/>
      <c r="M428" s="75"/>
      <c r="N428" s="75"/>
      <c r="O428" s="75"/>
      <c r="P428" s="75"/>
      <c r="Q428" s="75"/>
      <c r="R428" s="75"/>
      <c r="S428" s="75"/>
      <c r="T428" s="40"/>
      <c r="U428" s="40"/>
      <c r="V428" s="40"/>
      <c r="W428" s="46"/>
    </row>
    <row r="429" spans="1:23" s="110" customFormat="1" ht="13.5" customHeight="1" x14ac:dyDescent="0.2">
      <c r="A429" s="112"/>
      <c r="B429" s="112"/>
      <c r="C429" s="88"/>
      <c r="D429" s="40"/>
      <c r="E429" s="40"/>
      <c r="F429" s="40"/>
      <c r="G429" s="40"/>
      <c r="H429" s="40"/>
      <c r="I429" s="40"/>
      <c r="J429" s="40"/>
      <c r="K429" s="40"/>
      <c r="L429" s="75"/>
      <c r="M429" s="75"/>
      <c r="N429" s="75"/>
      <c r="O429" s="75"/>
      <c r="P429" s="75"/>
      <c r="Q429" s="75"/>
      <c r="R429" s="75"/>
      <c r="S429" s="75"/>
      <c r="T429" s="40"/>
      <c r="U429" s="40"/>
      <c r="V429" s="40"/>
      <c r="W429" s="46"/>
    </row>
    <row r="430" spans="1:23" s="110" customFormat="1" ht="13.5" customHeight="1" x14ac:dyDescent="0.2">
      <c r="A430" s="112"/>
      <c r="B430" s="112"/>
      <c r="C430" s="88"/>
      <c r="D430" s="40"/>
      <c r="E430" s="40"/>
      <c r="F430" s="40"/>
      <c r="G430" s="40"/>
      <c r="H430" s="40"/>
      <c r="I430" s="40"/>
      <c r="J430" s="40"/>
      <c r="K430" s="40"/>
      <c r="L430" s="75"/>
      <c r="M430" s="75"/>
      <c r="N430" s="75"/>
      <c r="O430" s="75"/>
      <c r="P430" s="75"/>
      <c r="Q430" s="75"/>
      <c r="R430" s="75"/>
      <c r="S430" s="75"/>
      <c r="T430" s="40"/>
      <c r="U430" s="40"/>
      <c r="V430" s="40"/>
      <c r="W430" s="46"/>
    </row>
    <row r="431" spans="1:23" s="110" customFormat="1" ht="13.5" customHeight="1" x14ac:dyDescent="0.2">
      <c r="A431" s="112"/>
      <c r="B431" s="112"/>
      <c r="C431" s="88"/>
      <c r="D431" s="40"/>
      <c r="E431" s="40"/>
      <c r="F431" s="40"/>
      <c r="G431" s="40"/>
      <c r="H431" s="40"/>
      <c r="I431" s="40"/>
      <c r="J431" s="40"/>
      <c r="K431" s="40"/>
      <c r="L431" s="75"/>
      <c r="M431" s="75"/>
      <c r="N431" s="75"/>
      <c r="O431" s="75"/>
      <c r="P431" s="75"/>
      <c r="Q431" s="75"/>
      <c r="R431" s="75"/>
      <c r="S431" s="75"/>
      <c r="T431" s="40"/>
      <c r="U431" s="40"/>
      <c r="V431" s="40"/>
      <c r="W431" s="46"/>
    </row>
    <row r="432" spans="1:23" s="110" customFormat="1" ht="13.5" customHeight="1" x14ac:dyDescent="0.2">
      <c r="A432" s="112"/>
      <c r="B432" s="112"/>
      <c r="C432" s="88"/>
      <c r="D432" s="40"/>
      <c r="E432" s="40"/>
      <c r="F432" s="40"/>
      <c r="G432" s="40"/>
      <c r="H432" s="40"/>
      <c r="I432" s="40"/>
      <c r="J432" s="40"/>
      <c r="K432" s="40"/>
      <c r="L432" s="75"/>
      <c r="M432" s="75"/>
      <c r="N432" s="75"/>
      <c r="O432" s="75"/>
      <c r="P432" s="75"/>
      <c r="Q432" s="75"/>
      <c r="R432" s="75"/>
      <c r="S432" s="75"/>
      <c r="T432" s="40"/>
      <c r="U432" s="40"/>
      <c r="V432" s="40"/>
      <c r="W432" s="46"/>
    </row>
    <row r="433" spans="1:23" s="110" customFormat="1" ht="13.5" customHeight="1" x14ac:dyDescent="0.2">
      <c r="A433" s="112"/>
      <c r="B433" s="112"/>
      <c r="C433" s="88"/>
      <c r="D433" s="40"/>
      <c r="E433" s="40"/>
      <c r="F433" s="40"/>
      <c r="G433" s="40"/>
      <c r="H433" s="40"/>
      <c r="I433" s="40"/>
      <c r="J433" s="40"/>
      <c r="K433" s="40"/>
      <c r="L433" s="75"/>
      <c r="M433" s="75"/>
      <c r="N433" s="75"/>
      <c r="O433" s="75"/>
      <c r="P433" s="75"/>
      <c r="Q433" s="75"/>
      <c r="R433" s="75"/>
      <c r="S433" s="75"/>
      <c r="T433" s="40"/>
      <c r="U433" s="40"/>
      <c r="V433" s="40"/>
      <c r="W433" s="46"/>
    </row>
    <row r="434" spans="1:23" s="110" customFormat="1" ht="13.5" customHeight="1" x14ac:dyDescent="0.2">
      <c r="A434" s="112"/>
      <c r="B434" s="112"/>
      <c r="C434" s="88"/>
      <c r="D434" s="40"/>
      <c r="E434" s="40"/>
      <c r="F434" s="40"/>
      <c r="G434" s="40"/>
      <c r="H434" s="40"/>
      <c r="I434" s="40"/>
      <c r="J434" s="40"/>
      <c r="K434" s="40"/>
      <c r="L434" s="75"/>
      <c r="M434" s="75"/>
      <c r="N434" s="75"/>
      <c r="O434" s="75"/>
      <c r="P434" s="75"/>
      <c r="Q434" s="75"/>
      <c r="R434" s="75"/>
      <c r="S434" s="75"/>
      <c r="T434" s="40"/>
      <c r="U434" s="40"/>
      <c r="V434" s="40"/>
      <c r="W434" s="46"/>
    </row>
    <row r="435" spans="1:23" s="110" customFormat="1" ht="13.5" customHeight="1" x14ac:dyDescent="0.2">
      <c r="A435" s="112"/>
      <c r="B435" s="112"/>
      <c r="C435" s="88"/>
      <c r="D435" s="40"/>
      <c r="E435" s="40"/>
      <c r="F435" s="40"/>
      <c r="G435" s="40"/>
      <c r="H435" s="40"/>
      <c r="I435" s="40"/>
      <c r="J435" s="40"/>
      <c r="K435" s="40"/>
      <c r="L435" s="75"/>
      <c r="M435" s="75"/>
      <c r="N435" s="75"/>
      <c r="O435" s="75"/>
      <c r="P435" s="75"/>
      <c r="Q435" s="75"/>
      <c r="R435" s="75"/>
      <c r="S435" s="75"/>
      <c r="T435" s="40"/>
      <c r="U435" s="40"/>
      <c r="V435" s="40"/>
      <c r="W435" s="46"/>
    </row>
    <row r="436" spans="1:23" s="110" customFormat="1" ht="13.5" customHeight="1" x14ac:dyDescent="0.2">
      <c r="A436" s="112"/>
      <c r="B436" s="112"/>
      <c r="C436" s="88"/>
      <c r="D436" s="40"/>
      <c r="E436" s="40"/>
      <c r="F436" s="40"/>
      <c r="G436" s="40"/>
      <c r="H436" s="40"/>
      <c r="I436" s="40"/>
      <c r="J436" s="40"/>
      <c r="K436" s="40"/>
      <c r="L436" s="75"/>
      <c r="M436" s="75"/>
      <c r="N436" s="75"/>
      <c r="O436" s="75"/>
      <c r="P436" s="75"/>
      <c r="Q436" s="75"/>
      <c r="R436" s="75"/>
      <c r="S436" s="75"/>
      <c r="T436" s="40"/>
      <c r="U436" s="40"/>
      <c r="V436" s="40"/>
      <c r="W436" s="46"/>
    </row>
    <row r="437" spans="1:23" s="110" customFormat="1" ht="13.5" customHeight="1" x14ac:dyDescent="0.2">
      <c r="A437" s="112"/>
      <c r="B437" s="112"/>
      <c r="C437" s="88"/>
      <c r="D437" s="40"/>
      <c r="E437" s="40"/>
      <c r="F437" s="40"/>
      <c r="G437" s="40"/>
      <c r="H437" s="40"/>
      <c r="I437" s="40"/>
      <c r="J437" s="40"/>
      <c r="K437" s="40"/>
      <c r="L437" s="75"/>
      <c r="M437" s="75"/>
      <c r="N437" s="75"/>
      <c r="O437" s="75"/>
      <c r="P437" s="75"/>
      <c r="Q437" s="75"/>
      <c r="R437" s="75"/>
      <c r="S437" s="75"/>
      <c r="T437" s="40"/>
      <c r="U437" s="40"/>
      <c r="V437" s="40"/>
      <c r="W437" s="46"/>
    </row>
    <row r="438" spans="1:23" s="110" customFormat="1" ht="13.5" customHeight="1" x14ac:dyDescent="0.2">
      <c r="A438" s="112"/>
      <c r="B438" s="112"/>
      <c r="C438" s="88"/>
      <c r="D438" s="40"/>
      <c r="E438" s="40"/>
      <c r="F438" s="40"/>
      <c r="G438" s="40"/>
      <c r="H438" s="40"/>
      <c r="I438" s="40"/>
      <c r="J438" s="40"/>
      <c r="K438" s="40"/>
      <c r="L438" s="75"/>
      <c r="M438" s="75"/>
      <c r="N438" s="75"/>
      <c r="O438" s="75"/>
      <c r="P438" s="75"/>
      <c r="Q438" s="75"/>
      <c r="R438" s="75"/>
      <c r="S438" s="75"/>
      <c r="T438" s="40"/>
      <c r="U438" s="40"/>
      <c r="V438" s="40"/>
      <c r="W438" s="46"/>
    </row>
    <row r="439" spans="1:23" s="110" customFormat="1" ht="13.5" customHeight="1" x14ac:dyDescent="0.2">
      <c r="A439" s="112"/>
      <c r="B439" s="112"/>
      <c r="C439" s="88"/>
      <c r="D439" s="40"/>
      <c r="E439" s="40"/>
      <c r="F439" s="40"/>
      <c r="G439" s="40"/>
      <c r="H439" s="40"/>
      <c r="I439" s="40"/>
      <c r="J439" s="40"/>
      <c r="K439" s="40"/>
      <c r="L439" s="75"/>
      <c r="M439" s="75"/>
      <c r="N439" s="75"/>
      <c r="O439" s="75"/>
      <c r="P439" s="75"/>
      <c r="Q439" s="75"/>
      <c r="R439" s="75"/>
      <c r="S439" s="75"/>
      <c r="T439" s="40"/>
      <c r="U439" s="40"/>
      <c r="V439" s="40"/>
      <c r="W439" s="46"/>
    </row>
    <row r="440" spans="1:23" s="110" customFormat="1" ht="13.5" customHeight="1" x14ac:dyDescent="0.2">
      <c r="A440" s="112"/>
      <c r="B440" s="112"/>
      <c r="C440" s="88"/>
      <c r="D440" s="40"/>
      <c r="E440" s="40"/>
      <c r="F440" s="40"/>
      <c r="G440" s="40"/>
      <c r="H440" s="40"/>
      <c r="I440" s="40"/>
      <c r="J440" s="40"/>
      <c r="K440" s="40"/>
      <c r="L440" s="75"/>
      <c r="M440" s="75"/>
      <c r="N440" s="75"/>
      <c r="O440" s="75"/>
      <c r="P440" s="75"/>
      <c r="Q440" s="75"/>
      <c r="R440" s="75"/>
      <c r="S440" s="75"/>
      <c r="T440" s="40"/>
      <c r="U440" s="40"/>
      <c r="V440" s="40"/>
      <c r="W440" s="46"/>
    </row>
    <row r="441" spans="1:23" s="110" customFormat="1" ht="13.5" customHeight="1" x14ac:dyDescent="0.2">
      <c r="A441" s="112"/>
      <c r="B441" s="112"/>
      <c r="C441" s="88"/>
      <c r="D441" s="40"/>
      <c r="E441" s="40"/>
      <c r="F441" s="40"/>
      <c r="G441" s="40"/>
      <c r="H441" s="40"/>
      <c r="I441" s="40"/>
      <c r="J441" s="40"/>
      <c r="K441" s="40"/>
      <c r="L441" s="75"/>
      <c r="M441" s="75"/>
      <c r="N441" s="75"/>
      <c r="O441" s="75"/>
      <c r="P441" s="75"/>
      <c r="Q441" s="75"/>
      <c r="R441" s="75"/>
      <c r="S441" s="75"/>
      <c r="T441" s="40"/>
      <c r="U441" s="40"/>
      <c r="V441" s="40"/>
      <c r="W441" s="46"/>
    </row>
    <row r="442" spans="1:23" s="110" customFormat="1" ht="13.5" customHeight="1" x14ac:dyDescent="0.2">
      <c r="A442" s="112"/>
      <c r="B442" s="112"/>
      <c r="C442" s="88"/>
      <c r="D442" s="40"/>
      <c r="E442" s="40"/>
      <c r="F442" s="40"/>
      <c r="G442" s="40"/>
      <c r="H442" s="40"/>
      <c r="I442" s="40"/>
      <c r="J442" s="40"/>
      <c r="K442" s="40"/>
      <c r="L442" s="75"/>
      <c r="M442" s="75"/>
      <c r="N442" s="75"/>
      <c r="O442" s="75"/>
      <c r="P442" s="75"/>
      <c r="Q442" s="75"/>
      <c r="R442" s="75"/>
      <c r="S442" s="75"/>
      <c r="T442" s="40"/>
      <c r="U442" s="40"/>
      <c r="V442" s="40"/>
      <c r="W442" s="46"/>
    </row>
    <row r="443" spans="1:23" s="110" customFormat="1" ht="13.5" customHeight="1" x14ac:dyDescent="0.2">
      <c r="A443" s="112"/>
      <c r="B443" s="112"/>
      <c r="C443" s="88"/>
      <c r="D443" s="40"/>
      <c r="E443" s="40"/>
      <c r="F443" s="40"/>
      <c r="G443" s="40"/>
      <c r="H443" s="40"/>
      <c r="I443" s="40"/>
      <c r="J443" s="40"/>
      <c r="K443" s="40"/>
      <c r="L443" s="75"/>
      <c r="M443" s="75"/>
      <c r="N443" s="75"/>
      <c r="O443" s="75"/>
      <c r="P443" s="75"/>
      <c r="Q443" s="75"/>
      <c r="R443" s="75"/>
      <c r="S443" s="75"/>
      <c r="T443" s="40"/>
      <c r="U443" s="40"/>
      <c r="V443" s="40"/>
      <c r="W443" s="46"/>
    </row>
    <row r="444" spans="1:23" s="110" customFormat="1" ht="13.5" customHeight="1" x14ac:dyDescent="0.2">
      <c r="A444" s="112"/>
      <c r="B444" s="112"/>
      <c r="C444" s="88"/>
      <c r="D444" s="40"/>
      <c r="E444" s="40"/>
      <c r="F444" s="40"/>
      <c r="G444" s="40"/>
      <c r="H444" s="40"/>
      <c r="I444" s="40"/>
      <c r="J444" s="40"/>
      <c r="K444" s="40"/>
      <c r="L444" s="75"/>
      <c r="M444" s="75"/>
      <c r="N444" s="75"/>
      <c r="O444" s="75"/>
      <c r="P444" s="75"/>
      <c r="Q444" s="75"/>
      <c r="R444" s="75"/>
      <c r="S444" s="75"/>
      <c r="T444" s="40"/>
      <c r="U444" s="40"/>
      <c r="V444" s="40"/>
      <c r="W444" s="46"/>
    </row>
    <row r="445" spans="1:23" s="110" customFormat="1" ht="13.5" customHeight="1" x14ac:dyDescent="0.2">
      <c r="A445" s="112"/>
      <c r="B445" s="112"/>
      <c r="C445" s="88"/>
      <c r="D445" s="40"/>
      <c r="E445" s="40"/>
      <c r="F445" s="40"/>
      <c r="G445" s="40"/>
      <c r="H445" s="40"/>
      <c r="I445" s="40"/>
      <c r="J445" s="40"/>
      <c r="K445" s="40"/>
      <c r="L445" s="75"/>
      <c r="M445" s="75"/>
      <c r="N445" s="75"/>
      <c r="O445" s="75"/>
      <c r="P445" s="75"/>
      <c r="Q445" s="75"/>
      <c r="R445" s="75"/>
      <c r="S445" s="75"/>
      <c r="T445" s="40"/>
      <c r="U445" s="40"/>
      <c r="V445" s="40"/>
      <c r="W445" s="46"/>
    </row>
    <row r="446" spans="1:23" s="110" customFormat="1" ht="13.5" customHeight="1" x14ac:dyDescent="0.2">
      <c r="A446" s="112"/>
      <c r="B446" s="112"/>
      <c r="C446" s="88"/>
      <c r="D446" s="40"/>
      <c r="E446" s="40"/>
      <c r="F446" s="40"/>
      <c r="G446" s="40"/>
      <c r="H446" s="40"/>
      <c r="I446" s="40"/>
      <c r="J446" s="40"/>
      <c r="K446" s="40"/>
      <c r="L446" s="75"/>
      <c r="M446" s="75"/>
      <c r="N446" s="75"/>
      <c r="O446" s="75"/>
      <c r="P446" s="75"/>
      <c r="Q446" s="75"/>
      <c r="R446" s="75"/>
      <c r="S446" s="75"/>
      <c r="T446" s="40"/>
      <c r="U446" s="40"/>
      <c r="V446" s="40"/>
      <c r="W446" s="46"/>
    </row>
    <row r="447" spans="1:23" s="110" customFormat="1" ht="13.5" customHeight="1" x14ac:dyDescent="0.2">
      <c r="A447" s="112"/>
      <c r="B447" s="112"/>
      <c r="C447" s="88"/>
      <c r="D447" s="40"/>
      <c r="E447" s="40"/>
      <c r="F447" s="40"/>
      <c r="G447" s="40"/>
      <c r="H447" s="40"/>
      <c r="I447" s="40"/>
      <c r="J447" s="40"/>
      <c r="K447" s="40"/>
      <c r="L447" s="75"/>
      <c r="M447" s="75"/>
      <c r="N447" s="75"/>
      <c r="O447" s="75"/>
      <c r="P447" s="75"/>
      <c r="Q447" s="75"/>
      <c r="R447" s="75"/>
      <c r="S447" s="75"/>
      <c r="T447" s="40"/>
      <c r="U447" s="40"/>
      <c r="V447" s="40"/>
      <c r="W447" s="46"/>
    </row>
    <row r="448" spans="1:23" s="110" customFormat="1" ht="13.5" customHeight="1" x14ac:dyDescent="0.2">
      <c r="A448" s="112"/>
      <c r="B448" s="112"/>
      <c r="C448" s="88"/>
      <c r="D448" s="40"/>
      <c r="E448" s="40"/>
      <c r="F448" s="40"/>
      <c r="G448" s="40"/>
      <c r="H448" s="40"/>
      <c r="I448" s="40"/>
      <c r="J448" s="40"/>
      <c r="K448" s="40"/>
      <c r="L448" s="75"/>
      <c r="M448" s="75"/>
      <c r="N448" s="75"/>
      <c r="O448" s="75"/>
      <c r="P448" s="75"/>
      <c r="Q448" s="75"/>
      <c r="R448" s="75"/>
      <c r="S448" s="75"/>
      <c r="T448" s="40"/>
      <c r="U448" s="40"/>
      <c r="V448" s="40"/>
      <c r="W448" s="46"/>
    </row>
    <row r="449" spans="1:23" s="110" customFormat="1" ht="13.5" customHeight="1" x14ac:dyDescent="0.2">
      <c r="A449" s="112"/>
      <c r="B449" s="112"/>
      <c r="C449" s="88"/>
      <c r="D449" s="40"/>
      <c r="E449" s="40"/>
      <c r="F449" s="40"/>
      <c r="G449" s="40"/>
      <c r="H449" s="40"/>
      <c r="I449" s="40"/>
      <c r="J449" s="40"/>
      <c r="K449" s="40"/>
      <c r="L449" s="75"/>
      <c r="M449" s="75"/>
      <c r="N449" s="75"/>
      <c r="O449" s="75"/>
      <c r="P449" s="75"/>
      <c r="Q449" s="75"/>
      <c r="R449" s="75"/>
      <c r="S449" s="75"/>
      <c r="T449" s="40"/>
      <c r="U449" s="40"/>
      <c r="V449" s="40"/>
      <c r="W449" s="46"/>
    </row>
    <row r="450" spans="1:23" s="110" customFormat="1" ht="13.5" customHeight="1" x14ac:dyDescent="0.2">
      <c r="A450" s="112"/>
      <c r="B450" s="112"/>
      <c r="C450" s="88"/>
      <c r="D450" s="40"/>
      <c r="E450" s="40"/>
      <c r="F450" s="40"/>
      <c r="G450" s="40"/>
      <c r="H450" s="40"/>
      <c r="I450" s="40"/>
      <c r="J450" s="40"/>
      <c r="K450" s="40"/>
      <c r="L450" s="75"/>
      <c r="M450" s="75"/>
      <c r="N450" s="75"/>
      <c r="O450" s="75"/>
      <c r="P450" s="75"/>
      <c r="Q450" s="75"/>
      <c r="R450" s="75"/>
      <c r="S450" s="75"/>
      <c r="T450" s="40"/>
      <c r="U450" s="40"/>
      <c r="V450" s="40"/>
      <c r="W450" s="46"/>
    </row>
    <row r="451" spans="1:23" s="110" customFormat="1" ht="13.5" customHeight="1" x14ac:dyDescent="0.2">
      <c r="A451" s="112"/>
      <c r="B451" s="112"/>
      <c r="C451" s="88"/>
      <c r="D451" s="40"/>
      <c r="E451" s="40"/>
      <c r="F451" s="40"/>
      <c r="G451" s="40"/>
      <c r="H451" s="40"/>
      <c r="I451" s="40"/>
      <c r="J451" s="40"/>
      <c r="K451" s="40"/>
      <c r="L451" s="75"/>
      <c r="M451" s="75"/>
      <c r="N451" s="75"/>
      <c r="O451" s="75"/>
      <c r="P451" s="75"/>
      <c r="Q451" s="75"/>
      <c r="R451" s="75"/>
      <c r="S451" s="75"/>
      <c r="T451" s="40"/>
      <c r="U451" s="40"/>
      <c r="V451" s="40"/>
      <c r="W451" s="46"/>
    </row>
    <row r="452" spans="1:23" s="110" customFormat="1" ht="13.5" customHeight="1" x14ac:dyDescent="0.2">
      <c r="A452" s="112"/>
      <c r="B452" s="112"/>
      <c r="C452" s="88"/>
      <c r="D452" s="40"/>
      <c r="E452" s="40"/>
      <c r="F452" s="40"/>
      <c r="G452" s="40"/>
      <c r="H452" s="40"/>
      <c r="I452" s="40"/>
      <c r="J452" s="40"/>
      <c r="K452" s="40"/>
      <c r="L452" s="75"/>
      <c r="M452" s="75"/>
      <c r="N452" s="75"/>
      <c r="O452" s="75"/>
      <c r="P452" s="75"/>
      <c r="Q452" s="75"/>
      <c r="R452" s="75"/>
      <c r="S452" s="75"/>
      <c r="T452" s="40"/>
      <c r="U452" s="40"/>
      <c r="V452" s="40"/>
      <c r="W452" s="46"/>
    </row>
    <row r="453" spans="1:23" s="110" customFormat="1" ht="13.5" customHeight="1" x14ac:dyDescent="0.2">
      <c r="A453" s="112"/>
      <c r="B453" s="112"/>
      <c r="C453" s="88"/>
      <c r="D453" s="40"/>
      <c r="E453" s="40"/>
      <c r="F453" s="40"/>
      <c r="G453" s="40"/>
      <c r="H453" s="40"/>
      <c r="I453" s="40"/>
      <c r="J453" s="40"/>
      <c r="K453" s="40"/>
      <c r="L453" s="75"/>
      <c r="M453" s="75"/>
      <c r="N453" s="75"/>
      <c r="O453" s="75"/>
      <c r="P453" s="75"/>
      <c r="Q453" s="75"/>
      <c r="R453" s="75"/>
      <c r="S453" s="75"/>
      <c r="T453" s="40"/>
      <c r="U453" s="40"/>
      <c r="V453" s="40"/>
      <c r="W453" s="46"/>
    </row>
    <row r="454" spans="1:23" s="110" customFormat="1" ht="13.5" customHeight="1" x14ac:dyDescent="0.2">
      <c r="A454" s="112"/>
      <c r="B454" s="112"/>
      <c r="C454" s="88"/>
      <c r="D454" s="40"/>
      <c r="E454" s="40"/>
      <c r="F454" s="40"/>
      <c r="G454" s="40"/>
      <c r="H454" s="40"/>
      <c r="I454" s="40"/>
      <c r="J454" s="40"/>
      <c r="K454" s="40"/>
      <c r="L454" s="75"/>
      <c r="M454" s="75"/>
      <c r="N454" s="75"/>
      <c r="O454" s="75"/>
      <c r="P454" s="75"/>
      <c r="Q454" s="75"/>
      <c r="R454" s="75"/>
      <c r="S454" s="75"/>
      <c r="T454" s="40"/>
      <c r="U454" s="40"/>
      <c r="V454" s="40"/>
      <c r="W454" s="46"/>
    </row>
    <row r="455" spans="1:23" s="110" customFormat="1" ht="13.5" customHeight="1" x14ac:dyDescent="0.2">
      <c r="A455" s="112"/>
      <c r="B455" s="112"/>
      <c r="C455" s="88"/>
      <c r="D455" s="40"/>
      <c r="E455" s="40"/>
      <c r="F455" s="40"/>
      <c r="G455" s="40"/>
      <c r="H455" s="40"/>
      <c r="I455" s="40"/>
      <c r="J455" s="40"/>
      <c r="K455" s="40"/>
      <c r="L455" s="75"/>
      <c r="M455" s="75"/>
      <c r="N455" s="75"/>
      <c r="O455" s="75"/>
      <c r="P455" s="75"/>
      <c r="Q455" s="75"/>
      <c r="R455" s="75"/>
      <c r="S455" s="75"/>
      <c r="T455" s="40"/>
      <c r="U455" s="40"/>
      <c r="V455" s="40"/>
      <c r="W455" s="46"/>
    </row>
    <row r="456" spans="1:23" s="110" customFormat="1" ht="13.5" customHeight="1" x14ac:dyDescent="0.2">
      <c r="A456" s="112"/>
      <c r="B456" s="112"/>
      <c r="C456" s="88"/>
      <c r="D456" s="40"/>
      <c r="E456" s="40"/>
      <c r="F456" s="40"/>
      <c r="G456" s="40"/>
      <c r="H456" s="40"/>
      <c r="I456" s="40"/>
      <c r="J456" s="40"/>
      <c r="K456" s="40"/>
      <c r="L456" s="75"/>
      <c r="M456" s="75"/>
      <c r="N456" s="75"/>
      <c r="O456" s="75"/>
      <c r="P456" s="75"/>
      <c r="Q456" s="75"/>
      <c r="R456" s="75"/>
      <c r="S456" s="75"/>
      <c r="T456" s="40"/>
      <c r="U456" s="40"/>
      <c r="V456" s="40"/>
      <c r="W456" s="46"/>
    </row>
    <row r="457" spans="1:23" s="110" customFormat="1" ht="13.5" customHeight="1" x14ac:dyDescent="0.2">
      <c r="A457" s="112"/>
      <c r="B457" s="112"/>
      <c r="C457" s="88"/>
      <c r="D457" s="40"/>
      <c r="E457" s="40"/>
      <c r="F457" s="40"/>
      <c r="G457" s="40"/>
      <c r="H457" s="40"/>
      <c r="I457" s="40"/>
      <c r="J457" s="40"/>
      <c r="K457" s="40"/>
      <c r="L457" s="75"/>
      <c r="M457" s="75"/>
      <c r="N457" s="75"/>
      <c r="O457" s="75"/>
      <c r="P457" s="75"/>
      <c r="Q457" s="75"/>
      <c r="R457" s="75"/>
      <c r="S457" s="75"/>
      <c r="T457" s="40"/>
      <c r="U457" s="40"/>
      <c r="V457" s="40"/>
      <c r="W457" s="46"/>
    </row>
    <row r="458" spans="1:23" s="110" customFormat="1" ht="13.5" customHeight="1" x14ac:dyDescent="0.2">
      <c r="A458" s="112"/>
      <c r="B458" s="112"/>
      <c r="C458" s="88"/>
      <c r="D458" s="40"/>
      <c r="E458" s="40"/>
      <c r="F458" s="40"/>
      <c r="G458" s="40"/>
      <c r="H458" s="40"/>
      <c r="I458" s="40"/>
      <c r="J458" s="40"/>
      <c r="K458" s="40"/>
      <c r="L458" s="75"/>
      <c r="M458" s="75"/>
      <c r="N458" s="75"/>
      <c r="O458" s="75"/>
      <c r="P458" s="75"/>
      <c r="Q458" s="75"/>
      <c r="R458" s="75"/>
      <c r="S458" s="75"/>
      <c r="T458" s="40"/>
      <c r="U458" s="40"/>
      <c r="V458" s="40"/>
      <c r="W458" s="46"/>
    </row>
    <row r="459" spans="1:23" s="110" customFormat="1" ht="13.5" customHeight="1" x14ac:dyDescent="0.2">
      <c r="A459" s="112"/>
      <c r="B459" s="112"/>
      <c r="C459" s="88"/>
      <c r="D459" s="40"/>
      <c r="E459" s="40"/>
      <c r="F459" s="40"/>
      <c r="G459" s="40"/>
      <c r="H459" s="40"/>
      <c r="I459" s="40"/>
      <c r="J459" s="40"/>
      <c r="K459" s="40"/>
      <c r="L459" s="75"/>
      <c r="M459" s="75"/>
      <c r="N459" s="75"/>
      <c r="O459" s="75"/>
      <c r="P459" s="75"/>
      <c r="Q459" s="75"/>
      <c r="R459" s="75"/>
      <c r="S459" s="75"/>
      <c r="T459" s="40"/>
      <c r="U459" s="40"/>
      <c r="V459" s="40"/>
      <c r="W459" s="46"/>
    </row>
    <row r="460" spans="1:23" s="110" customFormat="1" ht="13.5" customHeight="1" x14ac:dyDescent="0.2">
      <c r="A460" s="112"/>
      <c r="B460" s="112"/>
      <c r="C460" s="88"/>
      <c r="D460" s="40"/>
      <c r="E460" s="40"/>
      <c r="F460" s="40"/>
      <c r="G460" s="40"/>
      <c r="H460" s="40"/>
      <c r="I460" s="40"/>
      <c r="J460" s="40"/>
      <c r="K460" s="40"/>
      <c r="L460" s="75"/>
      <c r="M460" s="75"/>
      <c r="N460" s="75"/>
      <c r="O460" s="75"/>
      <c r="P460" s="75"/>
      <c r="Q460" s="75"/>
      <c r="R460" s="75"/>
      <c r="S460" s="75"/>
      <c r="T460" s="40"/>
      <c r="U460" s="40"/>
      <c r="V460" s="40"/>
      <c r="W460" s="46"/>
    </row>
    <row r="461" spans="1:23" s="110" customFormat="1" ht="13.5" customHeight="1" x14ac:dyDescent="0.2">
      <c r="A461" s="112"/>
      <c r="B461" s="112"/>
      <c r="C461" s="88"/>
      <c r="D461" s="40"/>
      <c r="E461" s="40"/>
      <c r="F461" s="40"/>
      <c r="G461" s="40"/>
      <c r="H461" s="40"/>
      <c r="I461" s="40"/>
      <c r="J461" s="40"/>
      <c r="K461" s="40"/>
      <c r="L461" s="75"/>
      <c r="M461" s="75"/>
      <c r="N461" s="75"/>
      <c r="O461" s="75"/>
      <c r="P461" s="75"/>
      <c r="Q461" s="75"/>
      <c r="R461" s="75"/>
      <c r="S461" s="75"/>
      <c r="T461" s="40"/>
      <c r="U461" s="40"/>
      <c r="V461" s="40"/>
      <c r="W461" s="46"/>
    </row>
    <row r="462" spans="1:23" s="110" customFormat="1" ht="13.5" customHeight="1" x14ac:dyDescent="0.2">
      <c r="A462" s="112"/>
      <c r="B462" s="112"/>
      <c r="C462" s="88"/>
      <c r="D462" s="40"/>
      <c r="E462" s="40"/>
      <c r="F462" s="40"/>
      <c r="G462" s="40"/>
      <c r="H462" s="40"/>
      <c r="I462" s="40"/>
      <c r="J462" s="40"/>
      <c r="K462" s="40"/>
      <c r="L462" s="75"/>
      <c r="M462" s="75"/>
      <c r="N462" s="75"/>
      <c r="O462" s="75"/>
      <c r="P462" s="75"/>
      <c r="Q462" s="75"/>
      <c r="R462" s="75"/>
      <c r="S462" s="75"/>
      <c r="T462" s="40"/>
      <c r="U462" s="40"/>
      <c r="V462" s="40"/>
      <c r="W462" s="46"/>
    </row>
    <row r="463" spans="1:23" s="110" customFormat="1" ht="13.5" customHeight="1" x14ac:dyDescent="0.2">
      <c r="A463" s="112"/>
      <c r="B463" s="112"/>
      <c r="C463" s="88"/>
      <c r="D463" s="40"/>
      <c r="E463" s="40"/>
      <c r="F463" s="40"/>
      <c r="G463" s="40"/>
      <c r="H463" s="40"/>
      <c r="I463" s="40"/>
      <c r="J463" s="40"/>
      <c r="K463" s="40"/>
      <c r="L463" s="75"/>
      <c r="M463" s="75"/>
      <c r="N463" s="75"/>
      <c r="O463" s="75"/>
      <c r="P463" s="75"/>
      <c r="Q463" s="75"/>
      <c r="R463" s="75"/>
      <c r="S463" s="75"/>
      <c r="T463" s="40"/>
      <c r="U463" s="40"/>
      <c r="V463" s="40"/>
      <c r="W463" s="46"/>
    </row>
    <row r="464" spans="1:23" s="110" customFormat="1" ht="13.5" customHeight="1" x14ac:dyDescent="0.2">
      <c r="A464" s="112"/>
      <c r="B464" s="112"/>
      <c r="C464" s="88"/>
      <c r="D464" s="40"/>
      <c r="E464" s="40"/>
      <c r="F464" s="40"/>
      <c r="G464" s="40"/>
      <c r="H464" s="40"/>
      <c r="I464" s="40"/>
      <c r="J464" s="40"/>
      <c r="K464" s="40"/>
      <c r="L464" s="75"/>
      <c r="M464" s="75"/>
      <c r="N464" s="75"/>
      <c r="O464" s="75"/>
      <c r="P464" s="75"/>
      <c r="Q464" s="75"/>
      <c r="R464" s="75"/>
      <c r="S464" s="75"/>
      <c r="T464" s="40"/>
      <c r="U464" s="40"/>
      <c r="V464" s="40"/>
      <c r="W464" s="46"/>
    </row>
    <row r="465" spans="1:23" s="110" customFormat="1" ht="13.5" customHeight="1" x14ac:dyDescent="0.2">
      <c r="A465" s="112"/>
      <c r="B465" s="112"/>
      <c r="C465" s="88"/>
      <c r="D465" s="40"/>
      <c r="E465" s="40"/>
      <c r="F465" s="40"/>
      <c r="G465" s="40"/>
      <c r="H465" s="40"/>
      <c r="I465" s="40"/>
      <c r="J465" s="40"/>
      <c r="K465" s="40"/>
      <c r="L465" s="75"/>
      <c r="M465" s="75"/>
      <c r="N465" s="75"/>
      <c r="O465" s="75"/>
      <c r="P465" s="75"/>
      <c r="Q465" s="75"/>
      <c r="R465" s="75"/>
      <c r="S465" s="75"/>
      <c r="T465" s="40"/>
      <c r="U465" s="40"/>
      <c r="V465" s="40"/>
      <c r="W465" s="46"/>
    </row>
    <row r="466" spans="1:23" s="110" customFormat="1" ht="13.5" customHeight="1" x14ac:dyDescent="0.2">
      <c r="A466" s="112"/>
      <c r="B466" s="112"/>
      <c r="C466" s="88"/>
      <c r="D466" s="40"/>
      <c r="E466" s="40"/>
      <c r="F466" s="40"/>
      <c r="G466" s="40"/>
      <c r="H466" s="40"/>
      <c r="I466" s="40"/>
      <c r="J466" s="40"/>
      <c r="K466" s="40"/>
      <c r="L466" s="75"/>
      <c r="M466" s="75"/>
      <c r="N466" s="75"/>
      <c r="O466" s="75"/>
      <c r="P466" s="75"/>
      <c r="Q466" s="75"/>
      <c r="R466" s="75"/>
      <c r="S466" s="75"/>
      <c r="T466" s="40"/>
      <c r="U466" s="40"/>
      <c r="V466" s="40"/>
      <c r="W466" s="46"/>
    </row>
    <row r="467" spans="1:23" s="110" customFormat="1" ht="13.5" customHeight="1" x14ac:dyDescent="0.2">
      <c r="A467" s="112"/>
      <c r="B467" s="112"/>
      <c r="C467" s="88"/>
      <c r="D467" s="40"/>
      <c r="E467" s="40"/>
      <c r="F467" s="40"/>
      <c r="G467" s="40"/>
      <c r="H467" s="40"/>
      <c r="I467" s="40"/>
      <c r="J467" s="40"/>
      <c r="K467" s="40"/>
      <c r="L467" s="75"/>
      <c r="M467" s="75"/>
      <c r="N467" s="75"/>
      <c r="O467" s="75"/>
      <c r="P467" s="75"/>
      <c r="Q467" s="75"/>
      <c r="R467" s="75"/>
      <c r="S467" s="75"/>
      <c r="T467" s="40"/>
      <c r="U467" s="40"/>
      <c r="V467" s="40"/>
      <c r="W467" s="46"/>
    </row>
    <row r="468" spans="1:23" s="110" customFormat="1" ht="13.5" customHeight="1" x14ac:dyDescent="0.2">
      <c r="A468" s="112"/>
      <c r="B468" s="112"/>
      <c r="C468" s="88"/>
      <c r="D468" s="40"/>
      <c r="E468" s="40"/>
      <c r="F468" s="40"/>
      <c r="G468" s="40"/>
      <c r="H468" s="40"/>
      <c r="I468" s="40"/>
      <c r="J468" s="40"/>
      <c r="K468" s="40"/>
      <c r="L468" s="75"/>
      <c r="M468" s="75"/>
      <c r="N468" s="75"/>
      <c r="O468" s="75"/>
      <c r="P468" s="75"/>
      <c r="Q468" s="75"/>
      <c r="R468" s="75"/>
      <c r="S468" s="75"/>
      <c r="T468" s="40"/>
      <c r="U468" s="40"/>
      <c r="V468" s="40"/>
      <c r="W468" s="46"/>
    </row>
    <row r="469" spans="1:23" s="110" customFormat="1" ht="13.5" customHeight="1" x14ac:dyDescent="0.2">
      <c r="A469" s="112"/>
      <c r="B469" s="112"/>
      <c r="C469" s="88"/>
      <c r="D469" s="40"/>
      <c r="E469" s="40"/>
      <c r="F469" s="40"/>
      <c r="G469" s="40"/>
      <c r="H469" s="40"/>
      <c r="I469" s="40"/>
      <c r="J469" s="40"/>
      <c r="K469" s="40"/>
      <c r="L469" s="75"/>
      <c r="M469" s="75"/>
      <c r="N469" s="75"/>
      <c r="O469" s="75"/>
      <c r="P469" s="75"/>
      <c r="Q469" s="75"/>
      <c r="R469" s="75"/>
      <c r="S469" s="75"/>
      <c r="T469" s="40"/>
      <c r="U469" s="40"/>
      <c r="V469" s="40"/>
      <c r="W469" s="46"/>
    </row>
    <row r="470" spans="1:23" s="110" customFormat="1" ht="13.5" customHeight="1" x14ac:dyDescent="0.2">
      <c r="A470" s="112"/>
      <c r="B470" s="112"/>
      <c r="C470" s="88"/>
      <c r="D470" s="40"/>
      <c r="E470" s="40"/>
      <c r="F470" s="40"/>
      <c r="G470" s="40"/>
      <c r="H470" s="40"/>
      <c r="I470" s="40"/>
      <c r="J470" s="40"/>
      <c r="K470" s="40"/>
      <c r="L470" s="75"/>
      <c r="M470" s="75"/>
      <c r="N470" s="75"/>
      <c r="O470" s="75"/>
      <c r="P470" s="75"/>
      <c r="Q470" s="75"/>
      <c r="R470" s="75"/>
      <c r="S470" s="75"/>
      <c r="T470" s="40"/>
      <c r="U470" s="40"/>
      <c r="V470" s="40"/>
      <c r="W470" s="46"/>
    </row>
    <row r="471" spans="1:23" s="110" customFormat="1" ht="13.5" customHeight="1" x14ac:dyDescent="0.2">
      <c r="A471" s="112"/>
      <c r="B471" s="112"/>
      <c r="C471" s="88"/>
      <c r="D471" s="40"/>
      <c r="E471" s="40"/>
      <c r="F471" s="40"/>
      <c r="G471" s="40"/>
      <c r="H471" s="40"/>
      <c r="I471" s="40"/>
      <c r="J471" s="40"/>
      <c r="K471" s="40"/>
      <c r="L471" s="75"/>
      <c r="M471" s="75"/>
      <c r="N471" s="75"/>
      <c r="O471" s="75"/>
      <c r="P471" s="75"/>
      <c r="Q471" s="75"/>
      <c r="R471" s="75"/>
      <c r="S471" s="75"/>
      <c r="T471" s="40"/>
      <c r="U471" s="40"/>
      <c r="V471" s="40"/>
      <c r="W471" s="46"/>
    </row>
    <row r="472" spans="1:23" s="110" customFormat="1" ht="13.5" customHeight="1" x14ac:dyDescent="0.2">
      <c r="A472" s="112"/>
      <c r="B472" s="112"/>
      <c r="C472" s="88"/>
      <c r="D472" s="40"/>
      <c r="E472" s="40"/>
      <c r="F472" s="40"/>
      <c r="G472" s="40"/>
      <c r="H472" s="40"/>
      <c r="I472" s="40"/>
      <c r="J472" s="40"/>
      <c r="K472" s="40"/>
      <c r="L472" s="75"/>
      <c r="M472" s="75"/>
      <c r="N472" s="75"/>
      <c r="O472" s="75"/>
      <c r="P472" s="75"/>
      <c r="Q472" s="75"/>
      <c r="R472" s="75"/>
      <c r="S472" s="75"/>
      <c r="T472" s="40"/>
      <c r="U472" s="40"/>
      <c r="V472" s="40"/>
      <c r="W472" s="46"/>
    </row>
    <row r="473" spans="1:23" s="110" customFormat="1" ht="13.5" customHeight="1" x14ac:dyDescent="0.2">
      <c r="A473" s="112"/>
      <c r="B473" s="112"/>
      <c r="C473" s="88"/>
      <c r="D473" s="40"/>
      <c r="E473" s="40"/>
      <c r="F473" s="40"/>
      <c r="G473" s="40"/>
      <c r="H473" s="40"/>
      <c r="I473" s="40"/>
      <c r="J473" s="40"/>
      <c r="K473" s="40"/>
      <c r="L473" s="75"/>
      <c r="M473" s="75"/>
      <c r="N473" s="75"/>
      <c r="O473" s="75"/>
      <c r="P473" s="75"/>
      <c r="Q473" s="75"/>
      <c r="R473" s="75"/>
      <c r="S473" s="75"/>
      <c r="T473" s="40"/>
      <c r="U473" s="40"/>
      <c r="V473" s="40"/>
      <c r="W473" s="46"/>
    </row>
    <row r="474" spans="1:23" s="110" customFormat="1" ht="13.5" customHeight="1" x14ac:dyDescent="0.2">
      <c r="A474" s="112"/>
      <c r="B474" s="112"/>
      <c r="C474" s="88"/>
      <c r="D474" s="40"/>
      <c r="E474" s="40"/>
      <c r="F474" s="40"/>
      <c r="G474" s="40"/>
      <c r="H474" s="40"/>
      <c r="I474" s="40"/>
      <c r="J474" s="40"/>
      <c r="K474" s="40"/>
      <c r="L474" s="75"/>
      <c r="M474" s="75"/>
      <c r="N474" s="75"/>
      <c r="O474" s="75"/>
      <c r="P474" s="75"/>
      <c r="Q474" s="75"/>
      <c r="R474" s="75"/>
      <c r="S474" s="75"/>
      <c r="T474" s="40"/>
      <c r="U474" s="40"/>
      <c r="V474" s="40"/>
      <c r="W474" s="46"/>
    </row>
    <row r="475" spans="1:23" s="110" customFormat="1" ht="13.5" customHeight="1" x14ac:dyDescent="0.2">
      <c r="A475" s="112"/>
      <c r="B475" s="112"/>
      <c r="C475" s="88"/>
      <c r="D475" s="40"/>
      <c r="E475" s="40"/>
      <c r="F475" s="40"/>
      <c r="G475" s="40"/>
      <c r="H475" s="40"/>
      <c r="I475" s="40"/>
      <c r="J475" s="40"/>
      <c r="K475" s="40"/>
      <c r="L475" s="75"/>
      <c r="M475" s="75"/>
      <c r="N475" s="75"/>
      <c r="O475" s="75"/>
      <c r="P475" s="75"/>
      <c r="Q475" s="75"/>
      <c r="R475" s="75"/>
      <c r="S475" s="75"/>
      <c r="T475" s="40"/>
      <c r="U475" s="40"/>
      <c r="V475" s="40"/>
      <c r="W475" s="46"/>
    </row>
    <row r="476" spans="1:23" s="110" customFormat="1" ht="13.5" customHeight="1" x14ac:dyDescent="0.2">
      <c r="A476" s="112"/>
      <c r="B476" s="112"/>
      <c r="C476" s="88"/>
      <c r="D476" s="40"/>
      <c r="E476" s="40"/>
      <c r="F476" s="40"/>
      <c r="G476" s="40"/>
      <c r="H476" s="40"/>
      <c r="I476" s="40"/>
      <c r="J476" s="40"/>
      <c r="K476" s="40"/>
      <c r="L476" s="75"/>
      <c r="M476" s="75"/>
      <c r="N476" s="75"/>
      <c r="O476" s="75"/>
      <c r="P476" s="75"/>
      <c r="Q476" s="75"/>
      <c r="R476" s="75"/>
      <c r="S476" s="75"/>
      <c r="T476" s="40"/>
      <c r="U476" s="40"/>
      <c r="V476" s="40"/>
      <c r="W476" s="46"/>
    </row>
    <row r="477" spans="1:23" s="110" customFormat="1" ht="13.5" customHeight="1" x14ac:dyDescent="0.2">
      <c r="A477" s="112"/>
      <c r="B477" s="112"/>
      <c r="C477" s="88"/>
      <c r="D477" s="40"/>
      <c r="E477" s="40"/>
      <c r="F477" s="40"/>
      <c r="G477" s="40"/>
      <c r="H477" s="40"/>
      <c r="I477" s="40"/>
      <c r="J477" s="40"/>
      <c r="K477" s="40"/>
      <c r="L477" s="75"/>
      <c r="M477" s="75"/>
      <c r="N477" s="75"/>
      <c r="O477" s="75"/>
      <c r="P477" s="75"/>
      <c r="Q477" s="75"/>
      <c r="R477" s="75"/>
      <c r="S477" s="75"/>
      <c r="T477" s="40"/>
      <c r="U477" s="40"/>
      <c r="V477" s="40"/>
      <c r="W477" s="46"/>
    </row>
    <row r="478" spans="1:23" s="110" customFormat="1" ht="13.5" customHeight="1" x14ac:dyDescent="0.2">
      <c r="A478" s="112"/>
      <c r="B478" s="112"/>
      <c r="C478" s="88"/>
      <c r="D478" s="40"/>
      <c r="E478" s="40"/>
      <c r="F478" s="40"/>
      <c r="G478" s="40"/>
      <c r="H478" s="40"/>
      <c r="I478" s="40"/>
      <c r="J478" s="40"/>
      <c r="K478" s="40"/>
      <c r="L478" s="75"/>
      <c r="M478" s="75"/>
      <c r="N478" s="75"/>
      <c r="O478" s="75"/>
      <c r="P478" s="75"/>
      <c r="Q478" s="75"/>
      <c r="R478" s="75"/>
      <c r="S478" s="75"/>
      <c r="T478" s="40"/>
      <c r="U478" s="40"/>
      <c r="V478" s="40"/>
      <c r="W478" s="46"/>
    </row>
    <row r="479" spans="1:23" s="110" customFormat="1" ht="13.5" customHeight="1" x14ac:dyDescent="0.2">
      <c r="A479" s="112"/>
      <c r="B479" s="112"/>
      <c r="C479" s="88"/>
      <c r="D479" s="40"/>
      <c r="E479" s="40"/>
      <c r="F479" s="40"/>
      <c r="G479" s="40"/>
      <c r="H479" s="40"/>
      <c r="I479" s="40"/>
      <c r="J479" s="40"/>
      <c r="K479" s="40"/>
      <c r="L479" s="75"/>
      <c r="M479" s="75"/>
      <c r="N479" s="75"/>
      <c r="O479" s="75"/>
      <c r="P479" s="75"/>
      <c r="Q479" s="75"/>
      <c r="R479" s="75"/>
      <c r="S479" s="75"/>
      <c r="T479" s="40"/>
      <c r="U479" s="40"/>
      <c r="V479" s="40"/>
      <c r="W479" s="46"/>
    </row>
    <row r="480" spans="1:23" s="110" customFormat="1" ht="13.5" customHeight="1" x14ac:dyDescent="0.2">
      <c r="A480" s="112"/>
      <c r="B480" s="112"/>
      <c r="C480" s="88"/>
      <c r="D480" s="40"/>
      <c r="E480" s="40"/>
      <c r="F480" s="40"/>
      <c r="G480" s="40"/>
      <c r="H480" s="40"/>
      <c r="I480" s="40"/>
      <c r="J480" s="40"/>
      <c r="K480" s="40"/>
      <c r="L480" s="75"/>
      <c r="M480" s="75"/>
      <c r="N480" s="75"/>
      <c r="O480" s="75"/>
      <c r="P480" s="75"/>
      <c r="Q480" s="75"/>
      <c r="R480" s="75"/>
      <c r="S480" s="75"/>
      <c r="T480" s="40"/>
      <c r="U480" s="40"/>
      <c r="V480" s="40"/>
      <c r="W480" s="46"/>
    </row>
    <row r="481" spans="1:23" s="110" customFormat="1" ht="13.5" customHeight="1" x14ac:dyDescent="0.2">
      <c r="A481" s="112"/>
      <c r="B481" s="112"/>
      <c r="C481" s="88"/>
      <c r="D481" s="40"/>
      <c r="E481" s="40"/>
      <c r="F481" s="40"/>
      <c r="G481" s="40"/>
      <c r="H481" s="40"/>
      <c r="I481" s="40"/>
      <c r="J481" s="40"/>
      <c r="K481" s="40"/>
      <c r="L481" s="75"/>
      <c r="M481" s="75"/>
      <c r="N481" s="75"/>
      <c r="O481" s="75"/>
      <c r="P481" s="75"/>
      <c r="Q481" s="75"/>
      <c r="R481" s="75"/>
      <c r="S481" s="75"/>
      <c r="T481" s="40"/>
      <c r="U481" s="40"/>
      <c r="V481" s="40"/>
      <c r="W481" s="46"/>
    </row>
    <row r="482" spans="1:23" s="110" customFormat="1" ht="13.5" customHeight="1" x14ac:dyDescent="0.2">
      <c r="A482" s="112"/>
      <c r="B482" s="112"/>
      <c r="C482" s="88"/>
      <c r="D482" s="40"/>
      <c r="E482" s="40"/>
      <c r="F482" s="40"/>
      <c r="G482" s="40"/>
      <c r="H482" s="40"/>
      <c r="I482" s="40"/>
      <c r="J482" s="40"/>
      <c r="K482" s="40"/>
      <c r="L482" s="75"/>
      <c r="M482" s="75"/>
      <c r="N482" s="75"/>
      <c r="O482" s="75"/>
      <c r="P482" s="75"/>
      <c r="Q482" s="75"/>
      <c r="R482" s="75"/>
      <c r="S482" s="75"/>
      <c r="T482" s="40"/>
      <c r="U482" s="40"/>
      <c r="V482" s="40"/>
      <c r="W482" s="46"/>
    </row>
    <row r="483" spans="1:23" s="110" customFormat="1" ht="13.5" customHeight="1" x14ac:dyDescent="0.2">
      <c r="A483" s="112"/>
      <c r="B483" s="112"/>
      <c r="C483" s="88"/>
      <c r="D483" s="40"/>
      <c r="E483" s="40"/>
      <c r="F483" s="40"/>
      <c r="G483" s="40"/>
      <c r="H483" s="40"/>
      <c r="I483" s="40"/>
      <c r="J483" s="40"/>
      <c r="K483" s="40"/>
      <c r="L483" s="75"/>
      <c r="M483" s="75"/>
      <c r="N483" s="75"/>
      <c r="O483" s="75"/>
      <c r="P483" s="75"/>
      <c r="Q483" s="75"/>
      <c r="R483" s="75"/>
      <c r="S483" s="75"/>
      <c r="T483" s="40"/>
      <c r="U483" s="40"/>
      <c r="V483" s="40"/>
      <c r="W483" s="46"/>
    </row>
    <row r="484" spans="1:23" s="110" customFormat="1" ht="13.5" customHeight="1" x14ac:dyDescent="0.2">
      <c r="A484" s="112"/>
      <c r="B484" s="112"/>
      <c r="C484" s="88"/>
      <c r="D484" s="40"/>
      <c r="E484" s="40"/>
      <c r="F484" s="40"/>
      <c r="G484" s="40"/>
      <c r="H484" s="40"/>
      <c r="I484" s="40"/>
      <c r="J484" s="40"/>
      <c r="K484" s="40"/>
      <c r="L484" s="75"/>
      <c r="M484" s="75"/>
      <c r="N484" s="75"/>
      <c r="O484" s="75"/>
      <c r="P484" s="75"/>
      <c r="Q484" s="75"/>
      <c r="R484" s="75"/>
      <c r="S484" s="75"/>
      <c r="T484" s="40"/>
      <c r="U484" s="40"/>
      <c r="V484" s="40"/>
      <c r="W484" s="46"/>
    </row>
    <row r="485" spans="1:23" s="110" customFormat="1" ht="13.5" customHeight="1" x14ac:dyDescent="0.2">
      <c r="A485" s="112"/>
      <c r="B485" s="112"/>
      <c r="C485" s="88"/>
      <c r="D485" s="40"/>
      <c r="E485" s="40"/>
      <c r="F485" s="40"/>
      <c r="G485" s="40"/>
      <c r="H485" s="40"/>
      <c r="I485" s="40"/>
      <c r="J485" s="40"/>
      <c r="K485" s="40"/>
      <c r="L485" s="75"/>
      <c r="M485" s="75"/>
      <c r="N485" s="75"/>
      <c r="O485" s="75"/>
      <c r="P485" s="75"/>
      <c r="Q485" s="75"/>
      <c r="R485" s="75"/>
      <c r="S485" s="75"/>
      <c r="T485" s="40"/>
      <c r="U485" s="40"/>
      <c r="V485" s="40"/>
      <c r="W485" s="46"/>
    </row>
    <row r="486" spans="1:23" s="110" customFormat="1" ht="13.5" customHeight="1" x14ac:dyDescent="0.2">
      <c r="A486" s="112"/>
      <c r="B486" s="112"/>
      <c r="C486" s="88"/>
      <c r="D486" s="40"/>
      <c r="E486" s="40"/>
      <c r="F486" s="40"/>
      <c r="G486" s="40"/>
      <c r="H486" s="40"/>
      <c r="I486" s="40"/>
      <c r="J486" s="40"/>
      <c r="K486" s="40"/>
      <c r="L486" s="75"/>
      <c r="M486" s="75"/>
      <c r="N486" s="75"/>
      <c r="O486" s="75"/>
      <c r="P486" s="75"/>
      <c r="Q486" s="75"/>
      <c r="R486" s="75"/>
      <c r="S486" s="75"/>
      <c r="T486" s="40"/>
      <c r="U486" s="40"/>
      <c r="V486" s="40"/>
      <c r="W486" s="46"/>
    </row>
    <row r="487" spans="1:23" s="110" customFormat="1" ht="13.5" customHeight="1" x14ac:dyDescent="0.2">
      <c r="A487" s="112"/>
      <c r="B487" s="112"/>
      <c r="C487" s="88"/>
      <c r="D487" s="40"/>
      <c r="E487" s="40"/>
      <c r="F487" s="40"/>
      <c r="G487" s="40"/>
      <c r="H487" s="40"/>
      <c r="I487" s="40"/>
      <c r="J487" s="40"/>
      <c r="K487" s="40"/>
      <c r="L487" s="75"/>
      <c r="M487" s="75"/>
      <c r="N487" s="75"/>
      <c r="O487" s="75"/>
      <c r="P487" s="75"/>
      <c r="Q487" s="75"/>
      <c r="R487" s="75"/>
      <c r="S487" s="75"/>
      <c r="T487" s="40"/>
      <c r="U487" s="40"/>
      <c r="V487" s="40"/>
      <c r="W487" s="46"/>
    </row>
    <row r="488" spans="1:23" s="110" customFormat="1" ht="13.5" customHeight="1" x14ac:dyDescent="0.2">
      <c r="A488" s="112"/>
      <c r="B488" s="112"/>
      <c r="C488" s="88"/>
      <c r="D488" s="40"/>
      <c r="E488" s="40"/>
      <c r="F488" s="40"/>
      <c r="G488" s="40"/>
      <c r="H488" s="40"/>
      <c r="I488" s="40"/>
      <c r="J488" s="40"/>
      <c r="K488" s="40"/>
      <c r="L488" s="75"/>
      <c r="M488" s="75"/>
      <c r="N488" s="75"/>
      <c r="O488" s="75"/>
      <c r="P488" s="75"/>
      <c r="Q488" s="75"/>
      <c r="R488" s="75"/>
      <c r="S488" s="75"/>
      <c r="T488" s="40"/>
      <c r="U488" s="40"/>
      <c r="V488" s="40"/>
      <c r="W488" s="46"/>
    </row>
    <row r="489" spans="1:23" s="110" customFormat="1" ht="13.5" customHeight="1" x14ac:dyDescent="0.2">
      <c r="A489" s="112"/>
      <c r="B489" s="112"/>
      <c r="C489" s="88"/>
      <c r="D489" s="40"/>
      <c r="E489" s="40"/>
      <c r="F489" s="40"/>
      <c r="G489" s="40"/>
      <c r="H489" s="40"/>
      <c r="I489" s="40"/>
      <c r="J489" s="40"/>
      <c r="K489" s="40"/>
      <c r="L489" s="75"/>
      <c r="M489" s="75"/>
      <c r="N489" s="75"/>
      <c r="O489" s="75"/>
      <c r="P489" s="75"/>
      <c r="Q489" s="75"/>
      <c r="R489" s="75"/>
      <c r="S489" s="75"/>
      <c r="T489" s="40"/>
      <c r="U489" s="40"/>
      <c r="V489" s="40"/>
      <c r="W489" s="46"/>
    </row>
    <row r="490" spans="1:23" s="110" customFormat="1" ht="13.5" customHeight="1" x14ac:dyDescent="0.2">
      <c r="A490" s="112"/>
      <c r="B490" s="112"/>
      <c r="C490" s="88"/>
      <c r="D490" s="40"/>
      <c r="E490" s="40"/>
      <c r="F490" s="40"/>
      <c r="G490" s="40"/>
      <c r="H490" s="40"/>
      <c r="I490" s="40"/>
      <c r="J490" s="40"/>
      <c r="K490" s="40"/>
      <c r="L490" s="75"/>
      <c r="M490" s="75"/>
      <c r="N490" s="75"/>
      <c r="O490" s="75"/>
      <c r="P490" s="75"/>
      <c r="Q490" s="75"/>
      <c r="R490" s="75"/>
      <c r="S490" s="75"/>
      <c r="T490" s="40"/>
      <c r="U490" s="40"/>
      <c r="V490" s="40"/>
      <c r="W490" s="46"/>
    </row>
    <row r="491" spans="1:23" s="110" customFormat="1" ht="13.5" customHeight="1" x14ac:dyDescent="0.2">
      <c r="A491" s="112"/>
      <c r="B491" s="112"/>
      <c r="C491" s="88"/>
      <c r="D491" s="40"/>
      <c r="E491" s="40"/>
      <c r="F491" s="40"/>
      <c r="G491" s="40"/>
      <c r="H491" s="40"/>
      <c r="I491" s="40"/>
      <c r="J491" s="40"/>
      <c r="K491" s="40"/>
      <c r="L491" s="75"/>
      <c r="M491" s="75"/>
      <c r="N491" s="75"/>
      <c r="O491" s="75"/>
      <c r="P491" s="75"/>
      <c r="Q491" s="75"/>
      <c r="R491" s="75"/>
      <c r="S491" s="75"/>
      <c r="T491" s="40"/>
      <c r="U491" s="40"/>
      <c r="V491" s="40"/>
      <c r="W491" s="46"/>
    </row>
    <row r="492" spans="1:23" s="110" customFormat="1" ht="13.5" customHeight="1" x14ac:dyDescent="0.2">
      <c r="A492" s="112"/>
      <c r="B492" s="112"/>
      <c r="C492" s="88"/>
      <c r="D492" s="40"/>
      <c r="E492" s="40"/>
      <c r="F492" s="40"/>
      <c r="G492" s="40"/>
      <c r="H492" s="40"/>
      <c r="I492" s="40"/>
      <c r="J492" s="40"/>
      <c r="K492" s="40"/>
      <c r="L492" s="75"/>
      <c r="M492" s="75"/>
      <c r="N492" s="75"/>
      <c r="O492" s="75"/>
      <c r="P492" s="75"/>
      <c r="Q492" s="75"/>
      <c r="R492" s="75"/>
      <c r="S492" s="75"/>
      <c r="T492" s="40"/>
      <c r="U492" s="40"/>
      <c r="V492" s="40"/>
      <c r="W492" s="46"/>
    </row>
    <row r="493" spans="1:23" s="110" customFormat="1" ht="13.5" customHeight="1" x14ac:dyDescent="0.2">
      <c r="A493" s="112"/>
      <c r="B493" s="112"/>
      <c r="C493" s="88"/>
      <c r="D493" s="40"/>
      <c r="E493" s="40"/>
      <c r="F493" s="40"/>
      <c r="G493" s="40"/>
      <c r="H493" s="40"/>
      <c r="I493" s="40"/>
      <c r="J493" s="40"/>
      <c r="K493" s="40"/>
      <c r="L493" s="75"/>
      <c r="M493" s="75"/>
      <c r="N493" s="75"/>
      <c r="O493" s="75"/>
      <c r="P493" s="75"/>
      <c r="Q493" s="75"/>
      <c r="R493" s="75"/>
      <c r="S493" s="75"/>
      <c r="T493" s="40"/>
      <c r="U493" s="40"/>
      <c r="V493" s="40"/>
      <c r="W493" s="46"/>
    </row>
    <row r="494" spans="1:23" s="110" customFormat="1" ht="13.5" customHeight="1" x14ac:dyDescent="0.2">
      <c r="A494" s="112"/>
      <c r="B494" s="112"/>
      <c r="C494" s="88"/>
      <c r="D494" s="40"/>
      <c r="E494" s="40"/>
      <c r="F494" s="40"/>
      <c r="G494" s="40"/>
      <c r="H494" s="40"/>
      <c r="I494" s="40"/>
      <c r="J494" s="40"/>
      <c r="K494" s="40"/>
      <c r="L494" s="75"/>
      <c r="M494" s="75"/>
      <c r="N494" s="75"/>
      <c r="O494" s="75"/>
      <c r="P494" s="75"/>
      <c r="Q494" s="75"/>
      <c r="R494" s="75"/>
      <c r="S494" s="75"/>
      <c r="T494" s="40"/>
      <c r="U494" s="40"/>
      <c r="V494" s="40"/>
      <c r="W494" s="46"/>
    </row>
    <row r="495" spans="1:23" s="110" customFormat="1" ht="13.5" customHeight="1" x14ac:dyDescent="0.2">
      <c r="A495" s="112"/>
      <c r="B495" s="112"/>
      <c r="C495" s="88"/>
      <c r="D495" s="40"/>
      <c r="E495" s="40"/>
      <c r="F495" s="40"/>
      <c r="G495" s="40"/>
      <c r="H495" s="40"/>
      <c r="I495" s="40"/>
      <c r="J495" s="40"/>
      <c r="K495" s="40"/>
      <c r="L495" s="75"/>
      <c r="M495" s="75"/>
      <c r="N495" s="75"/>
      <c r="O495" s="75"/>
      <c r="P495" s="75"/>
      <c r="Q495" s="75"/>
      <c r="R495" s="75"/>
      <c r="S495" s="75"/>
      <c r="T495" s="40"/>
      <c r="U495" s="40"/>
      <c r="V495" s="40"/>
      <c r="W495" s="46"/>
    </row>
    <row r="496" spans="1:23" s="110" customFormat="1" ht="13.5" customHeight="1" x14ac:dyDescent="0.2">
      <c r="A496" s="112"/>
      <c r="B496" s="112"/>
      <c r="C496" s="88"/>
      <c r="D496" s="40"/>
      <c r="E496" s="40"/>
      <c r="F496" s="40"/>
      <c r="G496" s="40"/>
      <c r="H496" s="40"/>
      <c r="I496" s="40"/>
      <c r="J496" s="40"/>
      <c r="K496" s="40"/>
      <c r="L496" s="75"/>
      <c r="M496" s="75"/>
      <c r="N496" s="75"/>
      <c r="O496" s="75"/>
      <c r="P496" s="75"/>
      <c r="Q496" s="75"/>
      <c r="R496" s="75"/>
      <c r="S496" s="75"/>
      <c r="T496" s="40"/>
      <c r="U496" s="40"/>
      <c r="V496" s="40"/>
      <c r="W496" s="46"/>
    </row>
    <row r="497" spans="1:23" s="110" customFormat="1" ht="13.5" customHeight="1" x14ac:dyDescent="0.2">
      <c r="A497" s="112"/>
      <c r="B497" s="112"/>
      <c r="C497" s="88"/>
      <c r="D497" s="40"/>
      <c r="E497" s="40"/>
      <c r="F497" s="40"/>
      <c r="G497" s="40"/>
      <c r="H497" s="40"/>
      <c r="I497" s="40"/>
      <c r="J497" s="40"/>
      <c r="K497" s="40"/>
      <c r="L497" s="75"/>
      <c r="M497" s="75"/>
      <c r="N497" s="75"/>
      <c r="O497" s="75"/>
      <c r="P497" s="75"/>
      <c r="Q497" s="75"/>
      <c r="R497" s="75"/>
      <c r="S497" s="75"/>
      <c r="T497" s="40"/>
      <c r="U497" s="40"/>
      <c r="V497" s="40"/>
      <c r="W497" s="46"/>
    </row>
    <row r="498" spans="1:23" s="110" customFormat="1" ht="13.5" customHeight="1" x14ac:dyDescent="0.2">
      <c r="A498" s="112"/>
      <c r="B498" s="112"/>
      <c r="C498" s="88"/>
      <c r="D498" s="40"/>
      <c r="E498" s="40"/>
      <c r="F498" s="40"/>
      <c r="G498" s="40"/>
      <c r="H498" s="40"/>
      <c r="I498" s="40"/>
      <c r="J498" s="40"/>
      <c r="K498" s="40"/>
      <c r="L498" s="75"/>
      <c r="M498" s="75"/>
      <c r="N498" s="75"/>
      <c r="O498" s="75"/>
      <c r="P498" s="75"/>
      <c r="Q498" s="75"/>
      <c r="R498" s="75"/>
      <c r="S498" s="75"/>
      <c r="T498" s="40"/>
      <c r="U498" s="40"/>
      <c r="V498" s="40"/>
      <c r="W498" s="46"/>
    </row>
    <row r="499" spans="1:23" s="110" customFormat="1" ht="13.5" customHeight="1" x14ac:dyDescent="0.2">
      <c r="A499" s="112"/>
      <c r="B499" s="112"/>
      <c r="C499" s="88"/>
      <c r="D499" s="40"/>
      <c r="E499" s="40"/>
      <c r="F499" s="40"/>
      <c r="G499" s="40"/>
      <c r="H499" s="40"/>
      <c r="I499" s="40"/>
      <c r="J499" s="40"/>
      <c r="K499" s="40"/>
      <c r="L499" s="75"/>
      <c r="M499" s="75"/>
      <c r="N499" s="75"/>
      <c r="O499" s="75"/>
      <c r="P499" s="75"/>
      <c r="Q499" s="75"/>
      <c r="R499" s="75"/>
      <c r="S499" s="75"/>
      <c r="T499" s="40"/>
      <c r="U499" s="40"/>
      <c r="V499" s="40"/>
      <c r="W499" s="46"/>
    </row>
    <row r="500" spans="1:23" s="110" customFormat="1" ht="13.5" customHeight="1" x14ac:dyDescent="0.2">
      <c r="A500" s="112"/>
      <c r="B500" s="112"/>
      <c r="C500" s="88"/>
      <c r="D500" s="40"/>
      <c r="E500" s="40"/>
      <c r="F500" s="40"/>
      <c r="G500" s="40"/>
      <c r="H500" s="40"/>
      <c r="I500" s="40"/>
      <c r="J500" s="40"/>
      <c r="K500" s="40"/>
      <c r="L500" s="75"/>
      <c r="M500" s="75"/>
      <c r="N500" s="75"/>
      <c r="O500" s="75"/>
      <c r="P500" s="75"/>
      <c r="Q500" s="75"/>
      <c r="R500" s="75"/>
      <c r="S500" s="75"/>
      <c r="T500" s="40"/>
      <c r="U500" s="40"/>
      <c r="V500" s="40"/>
      <c r="W500" s="46"/>
    </row>
    <row r="501" spans="1:23" s="110" customFormat="1" ht="13.5" customHeight="1" x14ac:dyDescent="0.2">
      <c r="A501" s="112"/>
      <c r="B501" s="112"/>
      <c r="C501" s="88"/>
      <c r="D501" s="40"/>
      <c r="E501" s="40"/>
      <c r="F501" s="40"/>
      <c r="G501" s="40"/>
      <c r="H501" s="40"/>
      <c r="I501" s="40"/>
      <c r="J501" s="40"/>
      <c r="K501" s="40"/>
      <c r="L501" s="75"/>
      <c r="M501" s="75"/>
      <c r="N501" s="75"/>
      <c r="O501" s="75"/>
      <c r="P501" s="75"/>
      <c r="Q501" s="75"/>
      <c r="R501" s="75"/>
      <c r="S501" s="75"/>
      <c r="T501" s="40"/>
      <c r="U501" s="40"/>
      <c r="V501" s="40"/>
      <c r="W501" s="46"/>
    </row>
    <row r="502" spans="1:23" s="110" customFormat="1" ht="13.5" customHeight="1" x14ac:dyDescent="0.2">
      <c r="A502" s="112"/>
      <c r="B502" s="112"/>
      <c r="C502" s="88"/>
      <c r="D502" s="40"/>
      <c r="E502" s="40"/>
      <c r="F502" s="40"/>
      <c r="G502" s="40"/>
      <c r="H502" s="40"/>
      <c r="I502" s="40"/>
      <c r="J502" s="40"/>
      <c r="K502" s="40"/>
      <c r="L502" s="75"/>
      <c r="M502" s="75"/>
      <c r="N502" s="75"/>
      <c r="O502" s="75"/>
      <c r="P502" s="75"/>
      <c r="Q502" s="75"/>
      <c r="R502" s="75"/>
      <c r="S502" s="75"/>
      <c r="T502" s="40"/>
      <c r="U502" s="40"/>
      <c r="V502" s="40"/>
      <c r="W502" s="46"/>
    </row>
    <row r="503" spans="1:23" s="110" customFormat="1" ht="13.5" customHeight="1" x14ac:dyDescent="0.2">
      <c r="A503" s="112"/>
      <c r="B503" s="112"/>
      <c r="C503" s="88"/>
      <c r="D503" s="40"/>
      <c r="E503" s="40"/>
      <c r="F503" s="40"/>
      <c r="G503" s="40"/>
      <c r="H503" s="40"/>
      <c r="I503" s="40"/>
      <c r="J503" s="40"/>
      <c r="K503" s="40"/>
      <c r="L503" s="75"/>
      <c r="M503" s="75"/>
      <c r="N503" s="75"/>
      <c r="O503" s="75"/>
      <c r="P503" s="75"/>
      <c r="Q503" s="75"/>
      <c r="R503" s="75"/>
      <c r="S503" s="75"/>
      <c r="T503" s="40"/>
      <c r="U503" s="40"/>
      <c r="V503" s="40"/>
      <c r="W503" s="46"/>
    </row>
    <row r="504" spans="1:23" s="110" customFormat="1" ht="13.5" customHeight="1" x14ac:dyDescent="0.2">
      <c r="A504" s="112"/>
      <c r="B504" s="112"/>
      <c r="C504" s="88"/>
      <c r="D504" s="40"/>
      <c r="E504" s="40"/>
      <c r="F504" s="40"/>
      <c r="G504" s="40"/>
      <c r="H504" s="40"/>
      <c r="I504" s="40"/>
      <c r="J504" s="40"/>
      <c r="K504" s="40"/>
      <c r="L504" s="75"/>
      <c r="M504" s="75"/>
      <c r="N504" s="75"/>
      <c r="O504" s="75"/>
      <c r="P504" s="75"/>
      <c r="Q504" s="75"/>
      <c r="R504" s="75"/>
      <c r="S504" s="75"/>
      <c r="T504" s="40"/>
      <c r="U504" s="40"/>
      <c r="V504" s="40"/>
      <c r="W504" s="46"/>
    </row>
    <row r="505" spans="1:23" s="110" customFormat="1" ht="13.5" customHeight="1" x14ac:dyDescent="0.2">
      <c r="A505" s="112"/>
      <c r="B505" s="112"/>
      <c r="C505" s="88"/>
      <c r="D505" s="40"/>
      <c r="E505" s="40"/>
      <c r="F505" s="40"/>
      <c r="G505" s="40"/>
      <c r="H505" s="40"/>
      <c r="I505" s="40"/>
      <c r="J505" s="40"/>
      <c r="K505" s="40"/>
      <c r="L505" s="75"/>
      <c r="M505" s="75"/>
      <c r="N505" s="75"/>
      <c r="O505" s="75"/>
      <c r="P505" s="75"/>
      <c r="Q505" s="75"/>
      <c r="R505" s="75"/>
      <c r="S505" s="75"/>
      <c r="T505" s="40"/>
      <c r="U505" s="40"/>
      <c r="V505" s="40"/>
      <c r="W505" s="46"/>
    </row>
    <row r="506" spans="1:23" s="110" customFormat="1" ht="13.5" customHeight="1" x14ac:dyDescent="0.2">
      <c r="A506" s="112"/>
      <c r="B506" s="112"/>
      <c r="C506" s="88"/>
      <c r="D506" s="40"/>
      <c r="E506" s="40"/>
      <c r="F506" s="40"/>
      <c r="G506" s="40"/>
      <c r="H506" s="40"/>
      <c r="I506" s="40"/>
      <c r="J506" s="40"/>
      <c r="K506" s="40"/>
      <c r="L506" s="75"/>
      <c r="M506" s="75"/>
      <c r="N506" s="75"/>
      <c r="O506" s="75"/>
      <c r="P506" s="75"/>
      <c r="Q506" s="75"/>
      <c r="R506" s="75"/>
      <c r="S506" s="75"/>
      <c r="T506" s="40"/>
      <c r="U506" s="40"/>
      <c r="V506" s="40"/>
      <c r="W506" s="46"/>
    </row>
    <row r="507" spans="1:23" s="110" customFormat="1" ht="13.5" customHeight="1" x14ac:dyDescent="0.2">
      <c r="A507" s="112"/>
      <c r="B507" s="112"/>
      <c r="C507" s="88"/>
      <c r="D507" s="40"/>
      <c r="E507" s="40"/>
      <c r="F507" s="40"/>
      <c r="G507" s="40"/>
      <c r="H507" s="40"/>
      <c r="I507" s="40"/>
      <c r="J507" s="40"/>
      <c r="K507" s="40"/>
      <c r="L507" s="75"/>
      <c r="M507" s="75"/>
      <c r="N507" s="75"/>
      <c r="O507" s="75"/>
      <c r="P507" s="75"/>
      <c r="Q507" s="75"/>
      <c r="R507" s="75"/>
      <c r="S507" s="75"/>
      <c r="T507" s="40"/>
      <c r="U507" s="40"/>
      <c r="V507" s="40"/>
      <c r="W507" s="46"/>
    </row>
    <row r="508" spans="1:23" s="110" customFormat="1" ht="13.5" customHeight="1" x14ac:dyDescent="0.2">
      <c r="A508" s="112"/>
      <c r="B508" s="112"/>
      <c r="C508" s="88"/>
      <c r="D508" s="40"/>
      <c r="E508" s="40"/>
      <c r="F508" s="40"/>
      <c r="G508" s="40"/>
      <c r="H508" s="40"/>
      <c r="I508" s="40"/>
      <c r="J508" s="40"/>
      <c r="K508" s="40"/>
      <c r="L508" s="75"/>
      <c r="M508" s="75"/>
      <c r="N508" s="75"/>
      <c r="O508" s="75"/>
      <c r="P508" s="75"/>
      <c r="Q508" s="75"/>
      <c r="R508" s="75"/>
      <c r="S508" s="75"/>
      <c r="T508" s="40"/>
      <c r="U508" s="40"/>
      <c r="V508" s="40"/>
      <c r="W508" s="46"/>
    </row>
    <row r="509" spans="1:23" s="110" customFormat="1" ht="13.5" customHeight="1" x14ac:dyDescent="0.2">
      <c r="A509" s="112"/>
      <c r="B509" s="112"/>
      <c r="C509" s="88"/>
      <c r="D509" s="40"/>
      <c r="E509" s="40"/>
      <c r="F509" s="40"/>
      <c r="G509" s="40"/>
      <c r="H509" s="40"/>
      <c r="I509" s="40"/>
      <c r="J509" s="40"/>
      <c r="K509" s="40"/>
      <c r="L509" s="75"/>
      <c r="M509" s="75"/>
      <c r="N509" s="75"/>
      <c r="O509" s="75"/>
      <c r="P509" s="75"/>
      <c r="Q509" s="75"/>
      <c r="R509" s="75"/>
      <c r="S509" s="75"/>
      <c r="T509" s="40"/>
      <c r="U509" s="40"/>
      <c r="V509" s="40"/>
      <c r="W509" s="46"/>
    </row>
    <row r="510" spans="1:23" s="110" customFormat="1" ht="13.5" customHeight="1" x14ac:dyDescent="0.2">
      <c r="A510" s="112"/>
      <c r="B510" s="112"/>
      <c r="C510" s="88"/>
      <c r="D510" s="40"/>
      <c r="E510" s="40"/>
      <c r="F510" s="40"/>
      <c r="G510" s="40"/>
      <c r="H510" s="40"/>
      <c r="I510" s="40"/>
      <c r="J510" s="40"/>
      <c r="K510" s="40"/>
      <c r="L510" s="75"/>
      <c r="M510" s="75"/>
      <c r="N510" s="75"/>
      <c r="O510" s="75"/>
      <c r="P510" s="75"/>
      <c r="Q510" s="75"/>
      <c r="R510" s="75"/>
      <c r="S510" s="75"/>
      <c r="T510" s="40"/>
      <c r="U510" s="40"/>
      <c r="V510" s="40"/>
      <c r="W510" s="46"/>
    </row>
    <row r="511" spans="1:23" s="110" customFormat="1" ht="13.5" customHeight="1" x14ac:dyDescent="0.2">
      <c r="A511" s="112"/>
      <c r="B511" s="112"/>
      <c r="C511" s="88"/>
      <c r="D511" s="40"/>
      <c r="E511" s="40"/>
      <c r="F511" s="40"/>
      <c r="G511" s="40"/>
      <c r="H511" s="40"/>
      <c r="I511" s="40"/>
      <c r="J511" s="40"/>
      <c r="K511" s="40"/>
      <c r="L511" s="75"/>
      <c r="M511" s="75"/>
      <c r="N511" s="75"/>
      <c r="O511" s="75"/>
      <c r="P511" s="75"/>
      <c r="Q511" s="75"/>
      <c r="R511" s="75"/>
      <c r="S511" s="75"/>
      <c r="T511" s="40"/>
      <c r="U511" s="40"/>
      <c r="V511" s="40"/>
      <c r="W511" s="46"/>
    </row>
    <row r="512" spans="1:23" s="110" customFormat="1" ht="13.5" customHeight="1" x14ac:dyDescent="0.2">
      <c r="A512" s="112"/>
      <c r="B512" s="112"/>
      <c r="C512" s="88"/>
      <c r="D512" s="40"/>
      <c r="E512" s="40"/>
      <c r="F512" s="40"/>
      <c r="G512" s="40"/>
      <c r="H512" s="40"/>
      <c r="I512" s="40"/>
      <c r="J512" s="40"/>
      <c r="K512" s="40"/>
      <c r="L512" s="75"/>
      <c r="M512" s="75"/>
      <c r="N512" s="75"/>
      <c r="O512" s="75"/>
      <c r="P512" s="75"/>
      <c r="Q512" s="75"/>
      <c r="R512" s="75"/>
      <c r="S512" s="75"/>
      <c r="T512" s="40"/>
      <c r="U512" s="40"/>
      <c r="V512" s="40"/>
      <c r="W512" s="46"/>
    </row>
    <row r="513" spans="1:23" s="110" customFormat="1" ht="13.5" customHeight="1" x14ac:dyDescent="0.2">
      <c r="A513" s="112"/>
      <c r="B513" s="112"/>
      <c r="C513" s="88"/>
      <c r="D513" s="40"/>
      <c r="E513" s="40"/>
      <c r="F513" s="40"/>
      <c r="G513" s="40"/>
      <c r="H513" s="40"/>
      <c r="I513" s="40"/>
      <c r="J513" s="40"/>
      <c r="K513" s="40"/>
      <c r="L513" s="75"/>
      <c r="M513" s="75"/>
      <c r="N513" s="75"/>
      <c r="O513" s="75"/>
      <c r="P513" s="75"/>
      <c r="Q513" s="75"/>
      <c r="R513" s="75"/>
      <c r="S513" s="75"/>
      <c r="T513" s="40"/>
      <c r="U513" s="40"/>
      <c r="V513" s="40"/>
      <c r="W513" s="46"/>
    </row>
    <row r="514" spans="1:23" s="110" customFormat="1" ht="13.5" customHeight="1" x14ac:dyDescent="0.2">
      <c r="A514" s="112"/>
      <c r="B514" s="112"/>
      <c r="C514" s="88"/>
      <c r="D514" s="40"/>
      <c r="E514" s="40"/>
      <c r="F514" s="40"/>
      <c r="G514" s="40"/>
      <c r="H514" s="40"/>
      <c r="I514" s="40"/>
      <c r="J514" s="40"/>
      <c r="K514" s="40"/>
      <c r="L514" s="75"/>
      <c r="M514" s="75"/>
      <c r="N514" s="75"/>
      <c r="O514" s="75"/>
      <c r="P514" s="75"/>
      <c r="Q514" s="75"/>
      <c r="R514" s="75"/>
      <c r="S514" s="75"/>
      <c r="T514" s="40"/>
      <c r="U514" s="40"/>
      <c r="V514" s="40"/>
      <c r="W514" s="46"/>
    </row>
    <row r="515" spans="1:23" s="110" customFormat="1" ht="13.5" customHeight="1" x14ac:dyDescent="0.2">
      <c r="A515" s="112"/>
      <c r="B515" s="112"/>
      <c r="C515" s="88"/>
      <c r="D515" s="40"/>
      <c r="E515" s="40"/>
      <c r="F515" s="40"/>
      <c r="G515" s="40"/>
      <c r="H515" s="40"/>
      <c r="I515" s="40"/>
      <c r="J515" s="40"/>
      <c r="K515" s="40"/>
      <c r="L515" s="75"/>
      <c r="M515" s="75"/>
      <c r="N515" s="75"/>
      <c r="O515" s="75"/>
      <c r="P515" s="75"/>
      <c r="Q515" s="75"/>
      <c r="R515" s="75"/>
      <c r="S515" s="75"/>
      <c r="T515" s="40"/>
      <c r="U515" s="40"/>
      <c r="V515" s="40"/>
      <c r="W515" s="46"/>
    </row>
    <row r="516" spans="1:23" s="110" customFormat="1" ht="13.5" customHeight="1" x14ac:dyDescent="0.2">
      <c r="A516" s="112"/>
      <c r="B516" s="112"/>
      <c r="C516" s="88"/>
      <c r="D516" s="40"/>
      <c r="E516" s="40"/>
      <c r="F516" s="40"/>
      <c r="G516" s="40"/>
      <c r="H516" s="40"/>
      <c r="I516" s="40"/>
      <c r="J516" s="40"/>
      <c r="K516" s="40"/>
      <c r="L516" s="75"/>
      <c r="M516" s="75"/>
      <c r="N516" s="75"/>
      <c r="O516" s="75"/>
      <c r="P516" s="75"/>
      <c r="Q516" s="75"/>
      <c r="R516" s="75"/>
      <c r="S516" s="75"/>
      <c r="T516" s="40"/>
      <c r="U516" s="40"/>
      <c r="V516" s="40"/>
      <c r="W516" s="46"/>
    </row>
    <row r="517" spans="1:23" s="110" customFormat="1" ht="13.5" customHeight="1" x14ac:dyDescent="0.2">
      <c r="A517" s="112"/>
      <c r="B517" s="112"/>
      <c r="C517" s="88"/>
      <c r="D517" s="40"/>
      <c r="E517" s="40"/>
      <c r="F517" s="40"/>
      <c r="G517" s="40"/>
      <c r="H517" s="40"/>
      <c r="I517" s="40"/>
      <c r="J517" s="40"/>
      <c r="K517" s="40"/>
      <c r="L517" s="75"/>
      <c r="M517" s="75"/>
      <c r="N517" s="75"/>
      <c r="O517" s="75"/>
      <c r="P517" s="75"/>
      <c r="Q517" s="75"/>
      <c r="R517" s="75"/>
      <c r="S517" s="75"/>
      <c r="T517" s="40"/>
      <c r="U517" s="40"/>
      <c r="V517" s="40"/>
      <c r="W517" s="46"/>
    </row>
    <row r="518" spans="1:23" s="110" customFormat="1" ht="13.5" customHeight="1" x14ac:dyDescent="0.2">
      <c r="A518" s="112"/>
      <c r="B518" s="112"/>
      <c r="C518" s="88"/>
      <c r="D518" s="40"/>
      <c r="E518" s="40"/>
      <c r="F518" s="40"/>
      <c r="G518" s="40"/>
      <c r="H518" s="40"/>
      <c r="I518" s="40"/>
      <c r="J518" s="40"/>
      <c r="K518" s="40"/>
      <c r="L518" s="75"/>
      <c r="M518" s="75"/>
      <c r="N518" s="75"/>
      <c r="O518" s="75"/>
      <c r="P518" s="75"/>
      <c r="Q518" s="75"/>
      <c r="R518" s="75"/>
      <c r="S518" s="75"/>
      <c r="T518" s="40"/>
      <c r="U518" s="40"/>
      <c r="V518" s="40"/>
      <c r="W518" s="46"/>
    </row>
    <row r="519" spans="1:23" s="110" customFormat="1" ht="13.5" customHeight="1" x14ac:dyDescent="0.2">
      <c r="A519" s="112"/>
      <c r="B519" s="112"/>
      <c r="C519" s="88"/>
      <c r="D519" s="40"/>
      <c r="E519" s="40"/>
      <c r="F519" s="40"/>
      <c r="G519" s="40"/>
      <c r="H519" s="40"/>
      <c r="I519" s="40"/>
      <c r="J519" s="40"/>
      <c r="K519" s="40"/>
      <c r="L519" s="75"/>
      <c r="M519" s="75"/>
      <c r="N519" s="75"/>
      <c r="O519" s="75"/>
      <c r="P519" s="75"/>
      <c r="Q519" s="75"/>
      <c r="R519" s="75"/>
      <c r="S519" s="75"/>
      <c r="T519" s="40"/>
      <c r="U519" s="40"/>
      <c r="V519" s="40"/>
      <c r="W519" s="46"/>
    </row>
    <row r="520" spans="1:23" s="110" customFormat="1" ht="13.5" customHeight="1" x14ac:dyDescent="0.2">
      <c r="A520" s="112"/>
      <c r="B520" s="112"/>
      <c r="C520" s="88"/>
      <c r="D520" s="40"/>
      <c r="E520" s="40"/>
      <c r="F520" s="40"/>
      <c r="G520" s="40"/>
      <c r="H520" s="40"/>
      <c r="I520" s="40"/>
      <c r="J520" s="40"/>
      <c r="K520" s="40"/>
      <c r="L520" s="75"/>
      <c r="M520" s="75"/>
      <c r="N520" s="75"/>
      <c r="O520" s="75"/>
      <c r="P520" s="75"/>
      <c r="Q520" s="75"/>
      <c r="R520" s="75"/>
      <c r="S520" s="75"/>
      <c r="T520" s="40"/>
      <c r="U520" s="40"/>
      <c r="V520" s="40"/>
      <c r="W520" s="46"/>
    </row>
    <row r="521" spans="1:23" s="110" customFormat="1" ht="13.5" customHeight="1" x14ac:dyDescent="0.2">
      <c r="A521" s="112"/>
      <c r="B521" s="112"/>
      <c r="C521" s="88"/>
      <c r="D521" s="40"/>
      <c r="E521" s="40"/>
      <c r="F521" s="40"/>
      <c r="G521" s="40"/>
      <c r="H521" s="40"/>
      <c r="I521" s="40"/>
      <c r="J521" s="40"/>
      <c r="K521" s="40"/>
      <c r="L521" s="75"/>
      <c r="M521" s="75"/>
      <c r="N521" s="75"/>
      <c r="O521" s="75"/>
      <c r="P521" s="75"/>
      <c r="Q521" s="75"/>
      <c r="R521" s="75"/>
      <c r="S521" s="75"/>
      <c r="T521" s="40"/>
      <c r="U521" s="40"/>
      <c r="V521" s="40"/>
      <c r="W521" s="46"/>
    </row>
    <row r="522" spans="1:23" s="110" customFormat="1" ht="13.5" customHeight="1" x14ac:dyDescent="0.2">
      <c r="A522" s="112"/>
      <c r="B522" s="112"/>
      <c r="C522" s="88"/>
      <c r="D522" s="40"/>
      <c r="E522" s="40"/>
      <c r="F522" s="40"/>
      <c r="G522" s="40"/>
      <c r="H522" s="40"/>
      <c r="I522" s="40"/>
      <c r="J522" s="40"/>
      <c r="K522" s="40"/>
      <c r="L522" s="75"/>
      <c r="M522" s="75"/>
      <c r="N522" s="75"/>
      <c r="O522" s="75"/>
      <c r="P522" s="75"/>
      <c r="Q522" s="75"/>
      <c r="R522" s="75"/>
      <c r="S522" s="75"/>
      <c r="T522" s="40"/>
      <c r="U522" s="40"/>
      <c r="V522" s="40"/>
      <c r="W522" s="46"/>
    </row>
    <row r="523" spans="1:23" s="110" customFormat="1" ht="13.5" customHeight="1" x14ac:dyDescent="0.2">
      <c r="A523" s="112"/>
      <c r="B523" s="112"/>
      <c r="C523" s="88"/>
      <c r="D523" s="40"/>
      <c r="E523" s="40"/>
      <c r="F523" s="40"/>
      <c r="G523" s="40"/>
      <c r="H523" s="40"/>
      <c r="I523" s="40"/>
      <c r="J523" s="40"/>
      <c r="K523" s="40"/>
      <c r="L523" s="75"/>
      <c r="M523" s="75"/>
      <c r="N523" s="75"/>
      <c r="O523" s="75"/>
      <c r="P523" s="75"/>
      <c r="Q523" s="75"/>
      <c r="R523" s="75"/>
      <c r="S523" s="75"/>
      <c r="T523" s="40"/>
      <c r="U523" s="40"/>
      <c r="V523" s="40"/>
      <c r="W523" s="46"/>
    </row>
    <row r="524" spans="1:23" s="110" customFormat="1" ht="13.5" customHeight="1" x14ac:dyDescent="0.2">
      <c r="A524" s="112"/>
      <c r="B524" s="112"/>
      <c r="C524" s="88"/>
      <c r="D524" s="40"/>
      <c r="E524" s="40"/>
      <c r="F524" s="40"/>
      <c r="G524" s="40"/>
      <c r="H524" s="40"/>
      <c r="I524" s="40"/>
      <c r="J524" s="40"/>
      <c r="K524" s="40"/>
      <c r="L524" s="75"/>
      <c r="M524" s="75"/>
      <c r="N524" s="75"/>
      <c r="O524" s="75"/>
      <c r="P524" s="75"/>
      <c r="Q524" s="75"/>
      <c r="R524" s="75"/>
      <c r="S524" s="75"/>
      <c r="T524" s="40"/>
      <c r="U524" s="40"/>
      <c r="V524" s="40"/>
      <c r="W524" s="46"/>
    </row>
    <row r="525" spans="1:23" s="110" customFormat="1" ht="13.5" customHeight="1" x14ac:dyDescent="0.2">
      <c r="A525" s="112"/>
      <c r="B525" s="112"/>
      <c r="C525" s="88"/>
      <c r="D525" s="40"/>
      <c r="E525" s="40"/>
      <c r="F525" s="40"/>
      <c r="G525" s="40"/>
      <c r="H525" s="40"/>
      <c r="I525" s="40"/>
      <c r="J525" s="40"/>
      <c r="K525" s="40"/>
      <c r="L525" s="75"/>
      <c r="M525" s="75"/>
      <c r="N525" s="75"/>
      <c r="O525" s="75"/>
      <c r="P525" s="75"/>
      <c r="Q525" s="75"/>
      <c r="R525" s="75"/>
      <c r="S525" s="75"/>
      <c r="T525" s="40"/>
      <c r="U525" s="40"/>
      <c r="V525" s="40"/>
      <c r="W525" s="46"/>
    </row>
    <row r="526" spans="1:23" s="110" customFormat="1" ht="13.5" customHeight="1" x14ac:dyDescent="0.2">
      <c r="A526" s="112"/>
      <c r="B526" s="112"/>
      <c r="C526" s="88"/>
      <c r="D526" s="40"/>
      <c r="E526" s="40"/>
      <c r="F526" s="40"/>
      <c r="G526" s="40"/>
      <c r="H526" s="40"/>
      <c r="I526" s="40"/>
      <c r="J526" s="40"/>
      <c r="K526" s="40"/>
      <c r="L526" s="75"/>
      <c r="M526" s="75"/>
      <c r="N526" s="75"/>
      <c r="O526" s="75"/>
      <c r="P526" s="75"/>
      <c r="Q526" s="75"/>
      <c r="R526" s="75"/>
      <c r="S526" s="75"/>
      <c r="T526" s="40"/>
      <c r="U526" s="40"/>
      <c r="V526" s="40"/>
      <c r="W526" s="46"/>
    </row>
    <row r="527" spans="1:23" s="110" customFormat="1" ht="13.5" customHeight="1" x14ac:dyDescent="0.2">
      <c r="A527" s="112"/>
      <c r="B527" s="112"/>
      <c r="C527" s="88"/>
      <c r="D527" s="40"/>
      <c r="E527" s="40"/>
      <c r="F527" s="40"/>
      <c r="G527" s="40"/>
      <c r="H527" s="40"/>
      <c r="I527" s="40"/>
      <c r="J527" s="40"/>
      <c r="K527" s="40"/>
      <c r="L527" s="75"/>
      <c r="M527" s="75"/>
      <c r="N527" s="75"/>
      <c r="O527" s="75"/>
      <c r="P527" s="75"/>
      <c r="Q527" s="75"/>
      <c r="R527" s="75"/>
      <c r="S527" s="75"/>
      <c r="T527" s="40"/>
      <c r="U527" s="40"/>
      <c r="V527" s="40"/>
      <c r="W527" s="46"/>
    </row>
    <row r="528" spans="1:23" s="110" customFormat="1" ht="13.5" customHeight="1" x14ac:dyDescent="0.2">
      <c r="A528" s="112"/>
      <c r="B528" s="112"/>
      <c r="C528" s="88"/>
      <c r="D528" s="40"/>
      <c r="E528" s="40"/>
      <c r="F528" s="40"/>
      <c r="G528" s="40"/>
      <c r="H528" s="40"/>
      <c r="I528" s="40"/>
      <c r="J528" s="40"/>
      <c r="K528" s="40"/>
      <c r="L528" s="75"/>
      <c r="M528" s="75"/>
      <c r="N528" s="75"/>
      <c r="O528" s="75"/>
      <c r="P528" s="75"/>
      <c r="Q528" s="75"/>
      <c r="R528" s="75"/>
      <c r="S528" s="75"/>
      <c r="T528" s="40"/>
      <c r="U528" s="40"/>
      <c r="V528" s="40"/>
      <c r="W528" s="46"/>
    </row>
    <row r="529" spans="1:23" s="110" customFormat="1" ht="13.5" customHeight="1" x14ac:dyDescent="0.2">
      <c r="A529" s="112"/>
      <c r="B529" s="112"/>
      <c r="C529" s="88"/>
      <c r="D529" s="40"/>
      <c r="E529" s="40"/>
      <c r="F529" s="40"/>
      <c r="G529" s="40"/>
      <c r="H529" s="40"/>
      <c r="I529" s="40"/>
      <c r="J529" s="40"/>
      <c r="K529" s="40"/>
      <c r="L529" s="75"/>
      <c r="M529" s="75"/>
      <c r="N529" s="75"/>
      <c r="O529" s="75"/>
      <c r="P529" s="75"/>
      <c r="Q529" s="75"/>
      <c r="R529" s="75"/>
      <c r="S529" s="75"/>
      <c r="T529" s="40"/>
      <c r="U529" s="40"/>
      <c r="V529" s="40"/>
      <c r="W529" s="46"/>
    </row>
    <row r="530" spans="1:23" s="110" customFormat="1" ht="13.5" customHeight="1" x14ac:dyDescent="0.2">
      <c r="A530" s="112"/>
      <c r="B530" s="112"/>
      <c r="C530" s="88"/>
      <c r="D530" s="40"/>
      <c r="E530" s="40"/>
      <c r="F530" s="40"/>
      <c r="G530" s="40"/>
      <c r="H530" s="40"/>
      <c r="I530" s="40"/>
      <c r="J530" s="40"/>
      <c r="K530" s="40"/>
      <c r="L530" s="75"/>
      <c r="M530" s="75"/>
      <c r="N530" s="75"/>
      <c r="O530" s="75"/>
      <c r="P530" s="75"/>
      <c r="Q530" s="75"/>
      <c r="R530" s="75"/>
      <c r="S530" s="75"/>
      <c r="T530" s="40"/>
      <c r="U530" s="40"/>
      <c r="V530" s="40"/>
      <c r="W530" s="46"/>
    </row>
    <row r="531" spans="1:23" s="110" customFormat="1" ht="13.5" customHeight="1" x14ac:dyDescent="0.2">
      <c r="A531" s="112"/>
      <c r="B531" s="112"/>
      <c r="C531" s="88"/>
      <c r="D531" s="40"/>
      <c r="E531" s="40"/>
      <c r="F531" s="40"/>
      <c r="G531" s="40"/>
      <c r="H531" s="40"/>
      <c r="I531" s="40"/>
      <c r="J531" s="40"/>
      <c r="K531" s="40"/>
      <c r="L531" s="75"/>
      <c r="M531" s="75"/>
      <c r="N531" s="75"/>
      <c r="O531" s="75"/>
      <c r="P531" s="75"/>
      <c r="Q531" s="75"/>
      <c r="R531" s="75"/>
      <c r="S531" s="75"/>
      <c r="T531" s="40"/>
      <c r="U531" s="40"/>
      <c r="V531" s="40"/>
      <c r="W531" s="46"/>
    </row>
    <row r="532" spans="1:23" s="110" customFormat="1" ht="13.5" customHeight="1" x14ac:dyDescent="0.2">
      <c r="A532" s="112"/>
      <c r="B532" s="112"/>
      <c r="C532" s="88"/>
      <c r="D532" s="40"/>
      <c r="E532" s="40"/>
      <c r="F532" s="40"/>
      <c r="G532" s="40"/>
      <c r="H532" s="40"/>
      <c r="I532" s="40"/>
      <c r="J532" s="40"/>
      <c r="K532" s="40"/>
      <c r="L532" s="75"/>
      <c r="M532" s="75"/>
      <c r="N532" s="75"/>
      <c r="O532" s="75"/>
      <c r="P532" s="75"/>
      <c r="Q532" s="75"/>
      <c r="R532" s="75"/>
      <c r="S532" s="75"/>
      <c r="T532" s="40"/>
      <c r="U532" s="40"/>
      <c r="V532" s="40"/>
      <c r="W532" s="46"/>
    </row>
    <row r="533" spans="1:23" s="110" customFormat="1" ht="13.5" customHeight="1" x14ac:dyDescent="0.2">
      <c r="A533" s="112"/>
      <c r="B533" s="112"/>
      <c r="C533" s="88"/>
      <c r="D533" s="40"/>
      <c r="E533" s="40"/>
      <c r="F533" s="40"/>
      <c r="G533" s="40"/>
      <c r="H533" s="40"/>
      <c r="I533" s="40"/>
      <c r="J533" s="40"/>
      <c r="K533" s="40"/>
      <c r="L533" s="75"/>
      <c r="M533" s="75"/>
      <c r="N533" s="75"/>
      <c r="O533" s="75"/>
      <c r="P533" s="75"/>
      <c r="Q533" s="75"/>
      <c r="R533" s="75"/>
      <c r="S533" s="75"/>
      <c r="T533" s="40"/>
      <c r="U533" s="40"/>
      <c r="V533" s="40"/>
      <c r="W533" s="46"/>
    </row>
    <row r="534" spans="1:23" s="110" customFormat="1" ht="13.5" customHeight="1" x14ac:dyDescent="0.2">
      <c r="A534" s="112"/>
      <c r="B534" s="112"/>
      <c r="C534" s="88"/>
      <c r="D534" s="40"/>
      <c r="E534" s="40"/>
      <c r="F534" s="40"/>
      <c r="G534" s="40"/>
      <c r="H534" s="40"/>
      <c r="I534" s="40"/>
      <c r="J534" s="40"/>
      <c r="K534" s="40"/>
      <c r="L534" s="75"/>
      <c r="M534" s="75"/>
      <c r="N534" s="75"/>
      <c r="O534" s="75"/>
      <c r="P534" s="75"/>
      <c r="Q534" s="75"/>
      <c r="R534" s="75"/>
      <c r="S534" s="75"/>
      <c r="T534" s="40"/>
      <c r="U534" s="40"/>
      <c r="V534" s="40"/>
      <c r="W534" s="46"/>
    </row>
    <row r="535" spans="1:23" s="110" customFormat="1" ht="13.5" customHeight="1" x14ac:dyDescent="0.2">
      <c r="A535" s="112"/>
      <c r="B535" s="112"/>
      <c r="C535" s="88"/>
      <c r="D535" s="40"/>
      <c r="E535" s="40"/>
      <c r="F535" s="40"/>
      <c r="G535" s="40"/>
      <c r="H535" s="40"/>
      <c r="I535" s="40"/>
      <c r="J535" s="40"/>
      <c r="K535" s="40"/>
      <c r="L535" s="75"/>
      <c r="M535" s="75"/>
      <c r="N535" s="75"/>
      <c r="O535" s="75"/>
      <c r="P535" s="75"/>
      <c r="Q535" s="75"/>
      <c r="R535" s="75"/>
      <c r="S535" s="75"/>
      <c r="T535" s="40"/>
      <c r="U535" s="40"/>
      <c r="V535" s="40"/>
      <c r="W535" s="46"/>
    </row>
    <row r="536" spans="1:23" s="110" customFormat="1" ht="13.5" customHeight="1" x14ac:dyDescent="0.2">
      <c r="A536" s="112"/>
      <c r="B536" s="112"/>
      <c r="C536" s="88"/>
      <c r="D536" s="40"/>
      <c r="E536" s="40"/>
      <c r="F536" s="40"/>
      <c r="G536" s="40"/>
      <c r="H536" s="40"/>
      <c r="I536" s="40"/>
      <c r="J536" s="40"/>
      <c r="K536" s="40"/>
      <c r="L536" s="75"/>
      <c r="M536" s="75"/>
      <c r="N536" s="75"/>
      <c r="O536" s="75"/>
      <c r="P536" s="75"/>
      <c r="Q536" s="75"/>
      <c r="R536" s="75"/>
      <c r="S536" s="75"/>
      <c r="T536" s="40"/>
      <c r="U536" s="40"/>
      <c r="V536" s="40"/>
      <c r="W536" s="46"/>
    </row>
    <row r="537" spans="1:23" s="110" customFormat="1" ht="13.5" customHeight="1" x14ac:dyDescent="0.2">
      <c r="A537" s="112"/>
      <c r="B537" s="112"/>
      <c r="C537" s="88"/>
      <c r="D537" s="40"/>
      <c r="E537" s="40"/>
      <c r="F537" s="40"/>
      <c r="G537" s="40"/>
      <c r="H537" s="40"/>
      <c r="I537" s="40"/>
      <c r="J537" s="40"/>
      <c r="K537" s="40"/>
      <c r="L537" s="75"/>
      <c r="M537" s="75"/>
      <c r="N537" s="75"/>
      <c r="O537" s="75"/>
      <c r="P537" s="75"/>
      <c r="Q537" s="75"/>
      <c r="R537" s="75"/>
      <c r="S537" s="75"/>
      <c r="T537" s="40"/>
      <c r="U537" s="40"/>
      <c r="V537" s="40"/>
      <c r="W537" s="46"/>
    </row>
    <row r="538" spans="1:23" s="110" customFormat="1" ht="13.5" customHeight="1" x14ac:dyDescent="0.2">
      <c r="A538" s="112"/>
      <c r="B538" s="112"/>
      <c r="C538" s="88"/>
      <c r="D538" s="40"/>
      <c r="E538" s="40"/>
      <c r="F538" s="40"/>
      <c r="G538" s="40"/>
      <c r="H538" s="40"/>
      <c r="I538" s="40"/>
      <c r="J538" s="40"/>
      <c r="K538" s="40"/>
      <c r="L538" s="75"/>
      <c r="M538" s="75"/>
      <c r="N538" s="75"/>
      <c r="O538" s="75"/>
      <c r="P538" s="75"/>
      <c r="Q538" s="75"/>
      <c r="R538" s="75"/>
      <c r="S538" s="75"/>
      <c r="T538" s="40"/>
      <c r="U538" s="40"/>
      <c r="V538" s="40"/>
      <c r="W538" s="46"/>
    </row>
    <row r="539" spans="1:23" s="110" customFormat="1" ht="13.5" customHeight="1" x14ac:dyDescent="0.2">
      <c r="A539" s="112"/>
      <c r="B539" s="112"/>
      <c r="C539" s="88"/>
      <c r="D539" s="40"/>
      <c r="E539" s="40"/>
      <c r="F539" s="40"/>
      <c r="G539" s="40"/>
      <c r="H539" s="40"/>
      <c r="I539" s="40"/>
      <c r="J539" s="40"/>
      <c r="K539" s="40"/>
      <c r="L539" s="75"/>
      <c r="M539" s="75"/>
      <c r="N539" s="75"/>
      <c r="O539" s="75"/>
      <c r="P539" s="75"/>
      <c r="Q539" s="75"/>
      <c r="R539" s="75"/>
      <c r="S539" s="75"/>
      <c r="T539" s="40"/>
      <c r="U539" s="40"/>
      <c r="V539" s="40"/>
      <c r="W539" s="46"/>
    </row>
    <row r="540" spans="1:23" s="110" customFormat="1" ht="13.5" customHeight="1" x14ac:dyDescent="0.2">
      <c r="A540" s="112"/>
      <c r="B540" s="112"/>
      <c r="C540" s="88"/>
      <c r="D540" s="40"/>
      <c r="E540" s="40"/>
      <c r="F540" s="40"/>
      <c r="G540" s="40"/>
      <c r="H540" s="40"/>
      <c r="I540" s="40"/>
      <c r="J540" s="40"/>
      <c r="K540" s="40"/>
      <c r="L540" s="75"/>
      <c r="M540" s="75"/>
      <c r="N540" s="75"/>
      <c r="O540" s="75"/>
      <c r="P540" s="75"/>
      <c r="Q540" s="75"/>
      <c r="R540" s="75"/>
      <c r="S540" s="75"/>
      <c r="T540" s="40"/>
      <c r="U540" s="40"/>
      <c r="V540" s="40"/>
      <c r="W540" s="46"/>
    </row>
    <row r="541" spans="1:23" s="110" customFormat="1" ht="13.5" customHeight="1" x14ac:dyDescent="0.2">
      <c r="A541" s="112"/>
      <c r="B541" s="112"/>
      <c r="C541" s="88"/>
      <c r="D541" s="40"/>
      <c r="E541" s="40"/>
      <c r="F541" s="40"/>
      <c r="G541" s="40"/>
      <c r="H541" s="40"/>
      <c r="I541" s="40"/>
      <c r="J541" s="40"/>
      <c r="K541" s="40"/>
      <c r="L541" s="75"/>
      <c r="M541" s="75"/>
      <c r="N541" s="75"/>
      <c r="O541" s="75"/>
      <c r="P541" s="75"/>
      <c r="Q541" s="75"/>
      <c r="R541" s="75"/>
      <c r="S541" s="75"/>
      <c r="T541" s="40"/>
      <c r="U541" s="40"/>
      <c r="V541" s="40"/>
      <c r="W541" s="46"/>
    </row>
    <row r="542" spans="1:23" s="110" customFormat="1" ht="13.5" customHeight="1" x14ac:dyDescent="0.2">
      <c r="A542" s="112"/>
      <c r="B542" s="112"/>
      <c r="C542" s="88"/>
      <c r="D542" s="40"/>
      <c r="E542" s="40"/>
      <c r="F542" s="40"/>
      <c r="G542" s="40"/>
      <c r="H542" s="40"/>
      <c r="I542" s="40"/>
      <c r="J542" s="40"/>
      <c r="K542" s="40"/>
      <c r="L542" s="75"/>
      <c r="M542" s="75"/>
      <c r="N542" s="75"/>
      <c r="O542" s="75"/>
      <c r="P542" s="75"/>
      <c r="Q542" s="75"/>
      <c r="R542" s="75"/>
      <c r="S542" s="75"/>
      <c r="T542" s="40"/>
      <c r="U542" s="40"/>
      <c r="V542" s="40"/>
      <c r="W542" s="46"/>
    </row>
    <row r="543" spans="1:23" s="110" customFormat="1" ht="13.5" customHeight="1" x14ac:dyDescent="0.2">
      <c r="A543" s="112"/>
      <c r="B543" s="112"/>
      <c r="C543" s="88"/>
      <c r="D543" s="40"/>
      <c r="E543" s="40"/>
      <c r="F543" s="40"/>
      <c r="G543" s="40"/>
      <c r="H543" s="40"/>
      <c r="I543" s="40"/>
      <c r="J543" s="40"/>
      <c r="K543" s="40"/>
      <c r="L543" s="75"/>
      <c r="M543" s="75"/>
      <c r="N543" s="75"/>
      <c r="O543" s="75"/>
      <c r="P543" s="75"/>
      <c r="Q543" s="75"/>
      <c r="R543" s="75"/>
      <c r="S543" s="75"/>
      <c r="T543" s="40"/>
      <c r="U543" s="40"/>
      <c r="V543" s="40"/>
      <c r="W543" s="46"/>
    </row>
    <row r="544" spans="1:23" s="110" customFormat="1" ht="13.5" customHeight="1" x14ac:dyDescent="0.2">
      <c r="A544" s="112"/>
      <c r="B544" s="112"/>
      <c r="C544" s="88"/>
      <c r="D544" s="40"/>
      <c r="E544" s="40"/>
      <c r="F544" s="40"/>
      <c r="G544" s="40"/>
      <c r="H544" s="40"/>
      <c r="I544" s="40"/>
      <c r="J544" s="40"/>
      <c r="K544" s="40"/>
      <c r="L544" s="75"/>
      <c r="M544" s="75"/>
      <c r="N544" s="75"/>
      <c r="O544" s="75"/>
      <c r="P544" s="75"/>
      <c r="Q544" s="75"/>
      <c r="R544" s="75"/>
      <c r="S544" s="75"/>
      <c r="T544" s="40"/>
      <c r="U544" s="40"/>
      <c r="V544" s="40"/>
      <c r="W544" s="46"/>
    </row>
    <row r="545" spans="1:23" s="110" customFormat="1" ht="13.5" customHeight="1" x14ac:dyDescent="0.2">
      <c r="A545" s="112"/>
      <c r="B545" s="112"/>
      <c r="C545" s="88"/>
      <c r="D545" s="40"/>
      <c r="E545" s="40"/>
      <c r="F545" s="40"/>
      <c r="G545" s="40"/>
      <c r="H545" s="40"/>
      <c r="I545" s="40"/>
      <c r="J545" s="40"/>
      <c r="K545" s="40"/>
      <c r="L545" s="75"/>
      <c r="M545" s="75"/>
      <c r="N545" s="75"/>
      <c r="O545" s="75"/>
      <c r="P545" s="75"/>
      <c r="Q545" s="75"/>
      <c r="R545" s="75"/>
      <c r="S545" s="75"/>
      <c r="T545" s="40"/>
      <c r="U545" s="40"/>
      <c r="V545" s="40"/>
      <c r="W545" s="46"/>
    </row>
    <row r="546" spans="1:23" s="110" customFormat="1" ht="13.5" customHeight="1" x14ac:dyDescent="0.2">
      <c r="A546" s="112"/>
      <c r="B546" s="112"/>
      <c r="C546" s="88"/>
      <c r="D546" s="40"/>
      <c r="E546" s="40"/>
      <c r="F546" s="40"/>
      <c r="G546" s="40"/>
      <c r="H546" s="40"/>
      <c r="I546" s="40"/>
      <c r="J546" s="40"/>
      <c r="K546" s="40"/>
      <c r="L546" s="75"/>
      <c r="M546" s="75"/>
      <c r="N546" s="75"/>
      <c r="O546" s="75"/>
      <c r="P546" s="75"/>
      <c r="Q546" s="75"/>
      <c r="R546" s="75"/>
      <c r="S546" s="75"/>
      <c r="T546" s="40"/>
      <c r="U546" s="40"/>
      <c r="V546" s="40"/>
      <c r="W546" s="46"/>
    </row>
    <row r="547" spans="1:23" s="110" customFormat="1" ht="13.5" customHeight="1" x14ac:dyDescent="0.2">
      <c r="A547" s="112"/>
      <c r="B547" s="112"/>
      <c r="C547" s="88"/>
      <c r="D547" s="40"/>
      <c r="E547" s="40"/>
      <c r="F547" s="40"/>
      <c r="G547" s="40"/>
      <c r="H547" s="40"/>
      <c r="I547" s="40"/>
      <c r="J547" s="40"/>
      <c r="K547" s="40"/>
      <c r="L547" s="75"/>
      <c r="M547" s="75"/>
      <c r="N547" s="75"/>
      <c r="O547" s="75"/>
      <c r="P547" s="75"/>
      <c r="Q547" s="75"/>
      <c r="R547" s="75"/>
      <c r="S547" s="75"/>
      <c r="T547" s="40"/>
      <c r="U547" s="40"/>
      <c r="V547" s="40"/>
      <c r="W547" s="46"/>
    </row>
    <row r="548" spans="1:23" s="110" customFormat="1" ht="13.5" customHeight="1" x14ac:dyDescent="0.2">
      <c r="A548" s="112"/>
      <c r="B548" s="112"/>
      <c r="C548" s="88"/>
      <c r="D548" s="40"/>
      <c r="E548" s="40"/>
      <c r="F548" s="40"/>
      <c r="G548" s="40"/>
      <c r="H548" s="40"/>
      <c r="I548" s="40"/>
      <c r="J548" s="40"/>
      <c r="K548" s="40"/>
      <c r="L548" s="75"/>
      <c r="M548" s="75"/>
      <c r="N548" s="75"/>
      <c r="O548" s="75"/>
      <c r="P548" s="75"/>
      <c r="Q548" s="75"/>
      <c r="R548" s="75"/>
      <c r="S548" s="75"/>
      <c r="T548" s="40"/>
      <c r="U548" s="40"/>
      <c r="V548" s="40"/>
      <c r="W548" s="46"/>
    </row>
    <row r="549" spans="1:23" s="110" customFormat="1" ht="13.5" customHeight="1" x14ac:dyDescent="0.2">
      <c r="A549" s="112"/>
      <c r="B549" s="112"/>
      <c r="C549" s="88"/>
      <c r="D549" s="40"/>
      <c r="E549" s="40"/>
      <c r="F549" s="40"/>
      <c r="G549" s="40"/>
      <c r="H549" s="40"/>
      <c r="I549" s="40"/>
      <c r="J549" s="40"/>
      <c r="K549" s="40"/>
      <c r="L549" s="75"/>
      <c r="M549" s="75"/>
      <c r="N549" s="75"/>
      <c r="O549" s="75"/>
      <c r="P549" s="75"/>
      <c r="Q549" s="75"/>
      <c r="R549" s="75"/>
      <c r="S549" s="75"/>
      <c r="T549" s="40"/>
      <c r="U549" s="40"/>
      <c r="V549" s="40"/>
      <c r="W549" s="46"/>
    </row>
    <row r="550" spans="1:23" s="110" customFormat="1" ht="13.5" customHeight="1" x14ac:dyDescent="0.2">
      <c r="A550" s="112"/>
      <c r="B550" s="112"/>
      <c r="C550" s="88"/>
      <c r="D550" s="40"/>
      <c r="E550" s="40"/>
      <c r="F550" s="40"/>
      <c r="G550" s="40"/>
      <c r="H550" s="40"/>
      <c r="I550" s="40"/>
      <c r="J550" s="40"/>
      <c r="K550" s="40"/>
      <c r="L550" s="75"/>
      <c r="M550" s="75"/>
      <c r="N550" s="75"/>
      <c r="O550" s="75"/>
      <c r="P550" s="75"/>
      <c r="Q550" s="75"/>
      <c r="R550" s="75"/>
      <c r="S550" s="75"/>
      <c r="T550" s="40"/>
      <c r="U550" s="40"/>
      <c r="V550" s="40"/>
      <c r="W550" s="46"/>
    </row>
    <row r="551" spans="1:23" s="110" customFormat="1" ht="13.5" customHeight="1" x14ac:dyDescent="0.2">
      <c r="A551" s="112"/>
      <c r="B551" s="112"/>
      <c r="C551" s="88"/>
      <c r="D551" s="40"/>
      <c r="E551" s="40"/>
      <c r="F551" s="40"/>
      <c r="G551" s="40"/>
      <c r="H551" s="40"/>
      <c r="I551" s="40"/>
      <c r="J551" s="40"/>
      <c r="K551" s="40"/>
      <c r="L551" s="75"/>
      <c r="M551" s="75"/>
      <c r="N551" s="75"/>
      <c r="O551" s="75"/>
      <c r="P551" s="75"/>
      <c r="Q551" s="75"/>
      <c r="R551" s="75"/>
      <c r="S551" s="75"/>
      <c r="T551" s="40"/>
      <c r="U551" s="40"/>
      <c r="V551" s="40"/>
      <c r="W551" s="46"/>
    </row>
    <row r="552" spans="1:23" s="110" customFormat="1" ht="13.5" customHeight="1" x14ac:dyDescent="0.2">
      <c r="A552" s="112"/>
      <c r="B552" s="112"/>
      <c r="C552" s="88"/>
      <c r="D552" s="40"/>
      <c r="E552" s="40"/>
      <c r="F552" s="40"/>
      <c r="G552" s="40"/>
      <c r="H552" s="40"/>
      <c r="I552" s="40"/>
      <c r="J552" s="40"/>
      <c r="K552" s="40"/>
      <c r="L552" s="75"/>
      <c r="M552" s="75"/>
      <c r="N552" s="75"/>
      <c r="O552" s="75"/>
      <c r="P552" s="75"/>
      <c r="Q552" s="75"/>
      <c r="R552" s="75"/>
      <c r="S552" s="75"/>
      <c r="T552" s="40"/>
      <c r="U552" s="40"/>
      <c r="V552" s="40"/>
      <c r="W552" s="46"/>
    </row>
    <row r="553" spans="1:23" s="110" customFormat="1" ht="13.5" customHeight="1" x14ac:dyDescent="0.2">
      <c r="A553" s="112"/>
      <c r="B553" s="112"/>
      <c r="C553" s="88"/>
      <c r="D553" s="40"/>
      <c r="E553" s="40"/>
      <c r="F553" s="40"/>
      <c r="G553" s="40"/>
      <c r="H553" s="40"/>
      <c r="I553" s="40"/>
      <c r="J553" s="40"/>
      <c r="K553" s="40"/>
      <c r="L553" s="75"/>
      <c r="M553" s="75"/>
      <c r="N553" s="75"/>
      <c r="O553" s="75"/>
      <c r="P553" s="75"/>
      <c r="Q553" s="75"/>
      <c r="R553" s="75"/>
      <c r="S553" s="75"/>
      <c r="T553" s="40"/>
      <c r="U553" s="40"/>
      <c r="V553" s="40"/>
      <c r="W553" s="46"/>
    </row>
    <row r="554" spans="1:23" s="110" customFormat="1" ht="13.5" customHeight="1" x14ac:dyDescent="0.2">
      <c r="A554" s="112"/>
      <c r="B554" s="112"/>
      <c r="C554" s="88"/>
      <c r="D554" s="40"/>
      <c r="E554" s="40"/>
      <c r="F554" s="40"/>
      <c r="G554" s="40"/>
      <c r="H554" s="40"/>
      <c r="I554" s="40"/>
      <c r="J554" s="40"/>
      <c r="K554" s="40"/>
      <c r="L554" s="75"/>
      <c r="M554" s="75"/>
      <c r="N554" s="75"/>
      <c r="O554" s="75"/>
      <c r="P554" s="75"/>
      <c r="Q554" s="75"/>
      <c r="R554" s="75"/>
      <c r="S554" s="75"/>
      <c r="T554" s="40"/>
      <c r="U554" s="40"/>
      <c r="V554" s="40"/>
      <c r="W554" s="46"/>
    </row>
    <row r="555" spans="1:23" s="110" customFormat="1" ht="13.5" customHeight="1" x14ac:dyDescent="0.2">
      <c r="A555" s="112"/>
      <c r="B555" s="112"/>
      <c r="C555" s="88"/>
      <c r="D555" s="40"/>
      <c r="E555" s="40"/>
      <c r="F555" s="40"/>
      <c r="G555" s="40"/>
      <c r="H555" s="40"/>
      <c r="I555" s="40"/>
      <c r="J555" s="40"/>
      <c r="K555" s="40"/>
      <c r="L555" s="75"/>
      <c r="M555" s="75"/>
      <c r="N555" s="75"/>
      <c r="O555" s="75"/>
      <c r="P555" s="75"/>
      <c r="Q555" s="75"/>
      <c r="R555" s="75"/>
      <c r="S555" s="75"/>
      <c r="T555" s="40"/>
      <c r="U555" s="40"/>
      <c r="V555" s="40"/>
      <c r="W555" s="46"/>
    </row>
    <row r="556" spans="1:23" s="110" customFormat="1" ht="13.5" customHeight="1" x14ac:dyDescent="0.2">
      <c r="A556" s="112"/>
      <c r="B556" s="112"/>
      <c r="C556" s="88"/>
      <c r="D556" s="40"/>
      <c r="E556" s="40"/>
      <c r="F556" s="40"/>
      <c r="G556" s="40"/>
      <c r="H556" s="40"/>
      <c r="I556" s="40"/>
      <c r="J556" s="40"/>
      <c r="K556" s="40"/>
      <c r="L556" s="75"/>
      <c r="M556" s="75"/>
      <c r="N556" s="75"/>
      <c r="O556" s="75"/>
      <c r="P556" s="75"/>
      <c r="Q556" s="75"/>
      <c r="R556" s="75"/>
      <c r="S556" s="75"/>
      <c r="T556" s="40"/>
      <c r="U556" s="40"/>
      <c r="V556" s="40"/>
      <c r="W556" s="46"/>
    </row>
    <row r="557" spans="1:23" s="110" customFormat="1" ht="13.5" customHeight="1" x14ac:dyDescent="0.2">
      <c r="A557" s="112"/>
      <c r="B557" s="112"/>
      <c r="C557" s="88"/>
      <c r="D557" s="40"/>
      <c r="E557" s="40"/>
      <c r="F557" s="40"/>
      <c r="G557" s="40"/>
      <c r="H557" s="40"/>
      <c r="I557" s="40"/>
      <c r="J557" s="40"/>
      <c r="K557" s="40"/>
      <c r="L557" s="75"/>
      <c r="M557" s="75"/>
      <c r="N557" s="75"/>
      <c r="O557" s="75"/>
      <c r="P557" s="75"/>
      <c r="Q557" s="75"/>
      <c r="R557" s="75"/>
      <c r="S557" s="75"/>
      <c r="T557" s="40"/>
      <c r="U557" s="40"/>
      <c r="V557" s="40"/>
      <c r="W557" s="46"/>
    </row>
    <row r="558" spans="1:23" s="110" customFormat="1" ht="13.5" customHeight="1" x14ac:dyDescent="0.2">
      <c r="A558" s="112"/>
      <c r="B558" s="112"/>
      <c r="C558" s="88"/>
      <c r="D558" s="40"/>
      <c r="E558" s="40"/>
      <c r="F558" s="40"/>
      <c r="G558" s="40"/>
      <c r="H558" s="40"/>
      <c r="I558" s="40"/>
      <c r="J558" s="40"/>
      <c r="K558" s="40"/>
      <c r="L558" s="75"/>
      <c r="M558" s="75"/>
      <c r="N558" s="75"/>
      <c r="O558" s="75"/>
      <c r="P558" s="75"/>
      <c r="Q558" s="75"/>
      <c r="R558" s="75"/>
      <c r="S558" s="75"/>
      <c r="T558" s="40"/>
      <c r="U558" s="40"/>
      <c r="V558" s="40"/>
      <c r="W558" s="46"/>
    </row>
    <row r="559" spans="1:23" s="110" customFormat="1" ht="13.5" customHeight="1" x14ac:dyDescent="0.2">
      <c r="A559" s="112"/>
      <c r="B559" s="112"/>
      <c r="C559" s="88"/>
      <c r="D559" s="40"/>
      <c r="E559" s="40"/>
      <c r="F559" s="40"/>
      <c r="G559" s="40"/>
      <c r="H559" s="40"/>
      <c r="I559" s="40"/>
      <c r="J559" s="40"/>
      <c r="K559" s="40"/>
      <c r="L559" s="75"/>
      <c r="M559" s="75"/>
      <c r="N559" s="75"/>
      <c r="O559" s="75"/>
      <c r="P559" s="75"/>
      <c r="Q559" s="75"/>
      <c r="R559" s="75"/>
      <c r="S559" s="75"/>
      <c r="T559" s="40"/>
      <c r="U559" s="40"/>
      <c r="V559" s="40"/>
      <c r="W559" s="46"/>
    </row>
    <row r="560" spans="1:23" s="110" customFormat="1" ht="13.5" customHeight="1" x14ac:dyDescent="0.2">
      <c r="A560" s="112"/>
      <c r="B560" s="112"/>
      <c r="C560" s="88"/>
      <c r="D560" s="40"/>
      <c r="E560" s="40"/>
      <c r="F560" s="40"/>
      <c r="G560" s="40"/>
      <c r="H560" s="40"/>
      <c r="I560" s="40"/>
      <c r="J560" s="40"/>
      <c r="K560" s="40"/>
      <c r="L560" s="75"/>
      <c r="M560" s="75"/>
      <c r="N560" s="75"/>
      <c r="O560" s="75"/>
      <c r="P560" s="75"/>
      <c r="Q560" s="75"/>
      <c r="R560" s="75"/>
      <c r="S560" s="75"/>
      <c r="T560" s="40"/>
      <c r="U560" s="40"/>
      <c r="V560" s="40"/>
      <c r="W560" s="46"/>
    </row>
    <row r="561" spans="1:23" s="110" customFormat="1" ht="13.5" customHeight="1" x14ac:dyDescent="0.2">
      <c r="A561" s="112"/>
      <c r="B561" s="112"/>
      <c r="C561" s="88"/>
      <c r="D561" s="40"/>
      <c r="E561" s="40"/>
      <c r="F561" s="40"/>
      <c r="G561" s="40"/>
      <c r="H561" s="40"/>
      <c r="I561" s="40"/>
      <c r="J561" s="40"/>
      <c r="K561" s="40"/>
      <c r="L561" s="75"/>
      <c r="M561" s="75"/>
      <c r="N561" s="75"/>
      <c r="O561" s="75"/>
      <c r="P561" s="75"/>
      <c r="Q561" s="75"/>
      <c r="R561" s="75"/>
      <c r="S561" s="75"/>
      <c r="T561" s="40"/>
      <c r="U561" s="40"/>
      <c r="V561" s="40"/>
      <c r="W561" s="46"/>
    </row>
    <row r="562" spans="1:23" s="110" customFormat="1" ht="13.5" customHeight="1" x14ac:dyDescent="0.2">
      <c r="A562" s="112"/>
      <c r="B562" s="112"/>
      <c r="C562" s="88"/>
      <c r="D562" s="40"/>
      <c r="E562" s="40"/>
      <c r="F562" s="40"/>
      <c r="G562" s="40"/>
      <c r="H562" s="40"/>
      <c r="I562" s="40"/>
      <c r="J562" s="40"/>
      <c r="K562" s="40"/>
      <c r="L562" s="75"/>
      <c r="M562" s="75"/>
      <c r="N562" s="75"/>
      <c r="O562" s="75"/>
      <c r="P562" s="75"/>
      <c r="Q562" s="75"/>
      <c r="R562" s="75"/>
      <c r="S562" s="75"/>
      <c r="T562" s="40"/>
      <c r="U562" s="40"/>
      <c r="V562" s="40"/>
      <c r="W562" s="46"/>
    </row>
    <row r="563" spans="1:23" s="110" customFormat="1" ht="13.5" customHeight="1" x14ac:dyDescent="0.2">
      <c r="A563" s="112"/>
      <c r="B563" s="112"/>
      <c r="C563" s="88"/>
      <c r="D563" s="40"/>
      <c r="E563" s="40"/>
      <c r="F563" s="40"/>
      <c r="G563" s="40"/>
      <c r="H563" s="40"/>
      <c r="I563" s="40"/>
      <c r="J563" s="40"/>
      <c r="K563" s="40"/>
      <c r="L563" s="75"/>
      <c r="M563" s="75"/>
      <c r="N563" s="75"/>
      <c r="O563" s="75"/>
      <c r="P563" s="75"/>
      <c r="Q563" s="75"/>
      <c r="R563" s="75"/>
      <c r="S563" s="75"/>
      <c r="T563" s="40"/>
      <c r="U563" s="40"/>
      <c r="V563" s="40"/>
      <c r="W563" s="46"/>
    </row>
    <row r="564" spans="1:23" s="110" customFormat="1" ht="13.5" customHeight="1" x14ac:dyDescent="0.2">
      <c r="A564" s="112"/>
      <c r="B564" s="112"/>
      <c r="C564" s="88"/>
      <c r="D564" s="40"/>
      <c r="E564" s="40"/>
      <c r="F564" s="40"/>
      <c r="G564" s="40"/>
      <c r="H564" s="40"/>
      <c r="I564" s="40"/>
      <c r="J564" s="40"/>
      <c r="K564" s="40"/>
      <c r="L564" s="75"/>
      <c r="M564" s="75"/>
      <c r="N564" s="75"/>
      <c r="O564" s="75"/>
      <c r="P564" s="75"/>
      <c r="Q564" s="75"/>
      <c r="R564" s="75"/>
      <c r="S564" s="75"/>
      <c r="T564" s="40"/>
      <c r="U564" s="40"/>
      <c r="V564" s="40"/>
      <c r="W564" s="46"/>
    </row>
    <row r="565" spans="1:23" s="110" customFormat="1" ht="13.5" customHeight="1" x14ac:dyDescent="0.2">
      <c r="A565" s="112"/>
      <c r="B565" s="112"/>
      <c r="C565" s="88"/>
      <c r="D565" s="40"/>
      <c r="E565" s="40"/>
      <c r="F565" s="40"/>
      <c r="G565" s="40"/>
      <c r="H565" s="40"/>
      <c r="I565" s="40"/>
      <c r="J565" s="40"/>
      <c r="K565" s="40"/>
      <c r="L565" s="75"/>
      <c r="M565" s="75"/>
      <c r="N565" s="75"/>
      <c r="O565" s="75"/>
      <c r="P565" s="75"/>
      <c r="Q565" s="75"/>
      <c r="R565" s="75"/>
      <c r="S565" s="75"/>
      <c r="T565" s="40"/>
      <c r="U565" s="40"/>
      <c r="V565" s="40"/>
      <c r="W565" s="46"/>
    </row>
    <row r="566" spans="1:23" s="110" customFormat="1" ht="13.5" customHeight="1" x14ac:dyDescent="0.2">
      <c r="A566" s="112"/>
      <c r="B566" s="112"/>
      <c r="C566" s="88"/>
      <c r="D566" s="40"/>
      <c r="E566" s="40"/>
      <c r="F566" s="40"/>
      <c r="G566" s="40"/>
      <c r="H566" s="40"/>
      <c r="I566" s="40"/>
      <c r="J566" s="40"/>
      <c r="K566" s="40"/>
      <c r="L566" s="75"/>
      <c r="M566" s="75"/>
      <c r="N566" s="75"/>
      <c r="O566" s="75"/>
      <c r="P566" s="75"/>
      <c r="Q566" s="75"/>
      <c r="R566" s="75"/>
      <c r="S566" s="75"/>
      <c r="T566" s="40"/>
      <c r="U566" s="40"/>
      <c r="V566" s="40"/>
      <c r="W566" s="46"/>
    </row>
    <row r="567" spans="1:23" s="110" customFormat="1" ht="13.5" customHeight="1" x14ac:dyDescent="0.2">
      <c r="A567" s="112"/>
      <c r="B567" s="112"/>
      <c r="C567" s="88"/>
      <c r="D567" s="40"/>
      <c r="E567" s="40"/>
      <c r="F567" s="40"/>
      <c r="G567" s="40"/>
      <c r="H567" s="40"/>
      <c r="I567" s="40"/>
      <c r="J567" s="40"/>
      <c r="K567" s="40"/>
      <c r="L567" s="75"/>
      <c r="M567" s="75"/>
      <c r="N567" s="75"/>
      <c r="O567" s="75"/>
      <c r="P567" s="75"/>
      <c r="Q567" s="75"/>
      <c r="R567" s="75"/>
      <c r="S567" s="75"/>
      <c r="T567" s="40"/>
      <c r="U567" s="40"/>
      <c r="V567" s="40"/>
      <c r="W567" s="46"/>
    </row>
    <row r="568" spans="1:23" s="110" customFormat="1" ht="13.5" customHeight="1" x14ac:dyDescent="0.2">
      <c r="A568" s="112"/>
      <c r="B568" s="112"/>
      <c r="C568" s="88"/>
      <c r="D568" s="40"/>
      <c r="E568" s="40"/>
      <c r="F568" s="40"/>
      <c r="G568" s="40"/>
      <c r="H568" s="40"/>
      <c r="I568" s="40"/>
      <c r="J568" s="40"/>
      <c r="K568" s="40"/>
      <c r="L568" s="75"/>
      <c r="M568" s="75"/>
      <c r="N568" s="75"/>
      <c r="O568" s="75"/>
      <c r="P568" s="75"/>
      <c r="Q568" s="75"/>
      <c r="R568" s="75"/>
      <c r="S568" s="75"/>
      <c r="T568" s="40"/>
      <c r="U568" s="40"/>
      <c r="V568" s="40"/>
      <c r="W568" s="46"/>
    </row>
    <row r="569" spans="1:23" s="110" customFormat="1" ht="13.5" customHeight="1" x14ac:dyDescent="0.2">
      <c r="A569" s="112"/>
      <c r="B569" s="112"/>
      <c r="C569" s="88"/>
      <c r="D569" s="40"/>
      <c r="E569" s="40"/>
      <c r="F569" s="40"/>
      <c r="G569" s="40"/>
      <c r="H569" s="40"/>
      <c r="I569" s="40"/>
      <c r="J569" s="40"/>
      <c r="K569" s="40"/>
      <c r="L569" s="75"/>
      <c r="M569" s="75"/>
      <c r="N569" s="75"/>
      <c r="O569" s="75"/>
      <c r="P569" s="75"/>
      <c r="Q569" s="75"/>
      <c r="R569" s="75"/>
      <c r="S569" s="75"/>
      <c r="T569" s="40"/>
      <c r="U569" s="40"/>
      <c r="V569" s="40"/>
      <c r="W569" s="46"/>
    </row>
    <row r="570" spans="1:23" s="110" customFormat="1" ht="13.5" customHeight="1" x14ac:dyDescent="0.2">
      <c r="A570" s="112"/>
      <c r="B570" s="112"/>
      <c r="C570" s="88"/>
      <c r="D570" s="40"/>
      <c r="E570" s="40"/>
      <c r="F570" s="40"/>
      <c r="G570" s="40"/>
      <c r="H570" s="40"/>
      <c r="I570" s="40"/>
      <c r="J570" s="40"/>
      <c r="K570" s="40"/>
      <c r="L570" s="75"/>
      <c r="M570" s="75"/>
      <c r="N570" s="75"/>
      <c r="O570" s="75"/>
      <c r="P570" s="75"/>
      <c r="Q570" s="75"/>
      <c r="R570" s="75"/>
      <c r="S570" s="75"/>
      <c r="T570" s="40"/>
      <c r="U570" s="40"/>
      <c r="V570" s="40"/>
      <c r="W570" s="46"/>
    </row>
    <row r="571" spans="1:23" s="110" customFormat="1" ht="13.5" customHeight="1" x14ac:dyDescent="0.2">
      <c r="A571" s="112"/>
      <c r="B571" s="112"/>
      <c r="C571" s="88"/>
      <c r="D571" s="40"/>
      <c r="E571" s="40"/>
      <c r="F571" s="40"/>
      <c r="G571" s="40"/>
      <c r="H571" s="40"/>
      <c r="I571" s="40"/>
      <c r="J571" s="40"/>
      <c r="K571" s="40"/>
      <c r="L571" s="75"/>
      <c r="M571" s="75"/>
      <c r="N571" s="75"/>
      <c r="O571" s="75"/>
      <c r="P571" s="75"/>
      <c r="Q571" s="75"/>
      <c r="R571" s="75"/>
      <c r="S571" s="75"/>
      <c r="T571" s="40"/>
      <c r="U571" s="40"/>
      <c r="V571" s="40"/>
      <c r="W571" s="46"/>
    </row>
    <row r="572" spans="1:23" s="110" customFormat="1" ht="13.5" customHeight="1" x14ac:dyDescent="0.2">
      <c r="A572" s="112"/>
      <c r="B572" s="112"/>
      <c r="C572" s="88"/>
      <c r="D572" s="40"/>
      <c r="E572" s="40"/>
      <c r="F572" s="40"/>
      <c r="G572" s="40"/>
      <c r="H572" s="40"/>
      <c r="I572" s="40"/>
      <c r="J572" s="40"/>
      <c r="K572" s="40"/>
      <c r="L572" s="75"/>
      <c r="M572" s="75"/>
      <c r="N572" s="75"/>
      <c r="O572" s="75"/>
      <c r="P572" s="75"/>
      <c r="Q572" s="75"/>
      <c r="R572" s="75"/>
      <c r="S572" s="75"/>
      <c r="T572" s="40"/>
      <c r="U572" s="40"/>
      <c r="V572" s="40"/>
      <c r="W572" s="46"/>
    </row>
    <row r="573" spans="1:23" s="110" customFormat="1" ht="13.5" customHeight="1" x14ac:dyDescent="0.2">
      <c r="A573" s="112"/>
      <c r="B573" s="112"/>
      <c r="C573" s="88"/>
      <c r="D573" s="40"/>
      <c r="E573" s="40"/>
      <c r="F573" s="40"/>
      <c r="G573" s="40"/>
      <c r="H573" s="40"/>
      <c r="I573" s="40"/>
      <c r="J573" s="40"/>
      <c r="K573" s="40"/>
      <c r="L573" s="75"/>
      <c r="M573" s="75"/>
      <c r="N573" s="75"/>
      <c r="O573" s="75"/>
      <c r="P573" s="75"/>
      <c r="Q573" s="75"/>
      <c r="R573" s="75"/>
      <c r="S573" s="75"/>
      <c r="T573" s="40"/>
      <c r="U573" s="40"/>
      <c r="V573" s="40"/>
      <c r="W573" s="46"/>
    </row>
    <row r="574" spans="1:23" s="110" customFormat="1" ht="13.5" customHeight="1" x14ac:dyDescent="0.2">
      <c r="A574" s="112"/>
      <c r="B574" s="112"/>
      <c r="C574" s="88"/>
      <c r="D574" s="40"/>
      <c r="E574" s="40"/>
      <c r="F574" s="40"/>
      <c r="G574" s="40"/>
      <c r="H574" s="40"/>
      <c r="I574" s="40"/>
      <c r="J574" s="40"/>
      <c r="K574" s="40"/>
      <c r="L574" s="75"/>
      <c r="M574" s="75"/>
      <c r="N574" s="75"/>
      <c r="O574" s="75"/>
      <c r="P574" s="75"/>
      <c r="Q574" s="75"/>
      <c r="R574" s="75"/>
      <c r="S574" s="75"/>
      <c r="T574" s="40"/>
      <c r="U574" s="40"/>
      <c r="V574" s="40"/>
      <c r="W574" s="46"/>
    </row>
    <row r="575" spans="1:23" s="110" customFormat="1" ht="13.5" customHeight="1" x14ac:dyDescent="0.2">
      <c r="A575" s="112"/>
      <c r="B575" s="112"/>
      <c r="C575" s="88"/>
      <c r="D575" s="40"/>
      <c r="E575" s="40"/>
      <c r="F575" s="40"/>
      <c r="G575" s="40"/>
      <c r="H575" s="40"/>
      <c r="I575" s="40"/>
      <c r="J575" s="40"/>
      <c r="K575" s="40"/>
      <c r="L575" s="75"/>
      <c r="M575" s="75"/>
      <c r="N575" s="75"/>
      <c r="O575" s="75"/>
      <c r="P575" s="75"/>
      <c r="Q575" s="75"/>
      <c r="R575" s="75"/>
      <c r="S575" s="75"/>
      <c r="T575" s="40"/>
      <c r="U575" s="40"/>
      <c r="V575" s="40"/>
      <c r="W575" s="46"/>
    </row>
    <row r="576" spans="1:23" s="110" customFormat="1" ht="13.5" customHeight="1" x14ac:dyDescent="0.2">
      <c r="A576" s="112"/>
      <c r="B576" s="112"/>
      <c r="C576" s="88"/>
      <c r="D576" s="40"/>
      <c r="E576" s="40"/>
      <c r="F576" s="40"/>
      <c r="G576" s="40"/>
      <c r="H576" s="40"/>
      <c r="I576" s="40"/>
      <c r="J576" s="40"/>
      <c r="K576" s="40"/>
      <c r="L576" s="75"/>
      <c r="M576" s="75"/>
      <c r="N576" s="75"/>
      <c r="O576" s="75"/>
      <c r="P576" s="75"/>
      <c r="Q576" s="75"/>
      <c r="R576" s="75"/>
      <c r="S576" s="75"/>
      <c r="T576" s="40"/>
      <c r="U576" s="40"/>
      <c r="V576" s="40"/>
      <c r="W576" s="46"/>
    </row>
    <row r="577" spans="1:23" s="110" customFormat="1" ht="13.5" customHeight="1" x14ac:dyDescent="0.2">
      <c r="A577" s="112"/>
      <c r="B577" s="112"/>
      <c r="C577" s="88"/>
      <c r="D577" s="40"/>
      <c r="E577" s="40"/>
      <c r="F577" s="40"/>
      <c r="G577" s="40"/>
      <c r="H577" s="40"/>
      <c r="I577" s="40"/>
      <c r="J577" s="40"/>
      <c r="K577" s="40"/>
      <c r="L577" s="75"/>
      <c r="M577" s="75"/>
      <c r="N577" s="75"/>
      <c r="O577" s="75"/>
      <c r="P577" s="75"/>
      <c r="Q577" s="75"/>
      <c r="R577" s="75"/>
      <c r="S577" s="75"/>
      <c r="T577" s="40"/>
      <c r="U577" s="40"/>
      <c r="V577" s="40"/>
      <c r="W577" s="46"/>
    </row>
    <row r="578" spans="1:23" s="110" customFormat="1" ht="13.5" customHeight="1" x14ac:dyDescent="0.2">
      <c r="A578" s="112"/>
      <c r="B578" s="112"/>
      <c r="C578" s="88"/>
      <c r="D578" s="40"/>
      <c r="E578" s="40"/>
      <c r="F578" s="40"/>
      <c r="G578" s="40"/>
      <c r="H578" s="40"/>
      <c r="I578" s="40"/>
      <c r="J578" s="40"/>
      <c r="K578" s="40"/>
      <c r="L578" s="75"/>
      <c r="M578" s="75"/>
      <c r="N578" s="75"/>
      <c r="O578" s="75"/>
      <c r="P578" s="75"/>
      <c r="Q578" s="75"/>
      <c r="R578" s="75"/>
      <c r="S578" s="75"/>
      <c r="T578" s="40"/>
      <c r="U578" s="40"/>
      <c r="V578" s="40"/>
      <c r="W578" s="46"/>
    </row>
    <row r="579" spans="1:23" s="110" customFormat="1" ht="13.5" customHeight="1" x14ac:dyDescent="0.2">
      <c r="A579" s="112"/>
      <c r="B579" s="112"/>
      <c r="C579" s="88"/>
      <c r="D579" s="40"/>
      <c r="E579" s="40"/>
      <c r="F579" s="40"/>
      <c r="G579" s="40"/>
      <c r="H579" s="40"/>
      <c r="I579" s="40"/>
      <c r="J579" s="40"/>
      <c r="K579" s="40"/>
      <c r="L579" s="75"/>
      <c r="M579" s="75"/>
      <c r="N579" s="75"/>
      <c r="O579" s="75"/>
      <c r="P579" s="75"/>
      <c r="Q579" s="75"/>
      <c r="R579" s="75"/>
      <c r="S579" s="75"/>
      <c r="T579" s="40"/>
      <c r="U579" s="40"/>
      <c r="V579" s="40"/>
      <c r="W579" s="46"/>
    </row>
    <row r="580" spans="1:23" s="110" customFormat="1" ht="13.5" customHeight="1" x14ac:dyDescent="0.2">
      <c r="A580" s="112"/>
      <c r="B580" s="112"/>
      <c r="C580" s="88"/>
      <c r="D580" s="40"/>
      <c r="E580" s="40"/>
      <c r="F580" s="40"/>
      <c r="G580" s="40"/>
      <c r="H580" s="40"/>
      <c r="I580" s="40"/>
      <c r="J580" s="40"/>
      <c r="K580" s="40"/>
      <c r="L580" s="75"/>
      <c r="M580" s="75"/>
      <c r="N580" s="75"/>
      <c r="O580" s="75"/>
      <c r="P580" s="75"/>
      <c r="Q580" s="75"/>
      <c r="R580" s="75"/>
      <c r="S580" s="75"/>
      <c r="T580" s="40"/>
      <c r="U580" s="40"/>
      <c r="V580" s="40"/>
      <c r="W580" s="46"/>
    </row>
    <row r="581" spans="1:23" s="110" customFormat="1" ht="13.5" customHeight="1" x14ac:dyDescent="0.2">
      <c r="A581" s="112"/>
      <c r="B581" s="112"/>
      <c r="C581" s="88"/>
      <c r="D581" s="40"/>
      <c r="E581" s="40"/>
      <c r="F581" s="40"/>
      <c r="G581" s="40"/>
      <c r="H581" s="40"/>
      <c r="I581" s="40"/>
      <c r="J581" s="40"/>
      <c r="K581" s="40"/>
      <c r="L581" s="75"/>
      <c r="M581" s="75"/>
      <c r="N581" s="75"/>
      <c r="O581" s="75"/>
      <c r="P581" s="75"/>
      <c r="Q581" s="75"/>
      <c r="R581" s="75"/>
      <c r="S581" s="75"/>
      <c r="T581" s="40"/>
      <c r="U581" s="40"/>
      <c r="V581" s="40"/>
      <c r="W581" s="46"/>
    </row>
    <row r="582" spans="1:23" s="110" customFormat="1" ht="13.5" customHeight="1" x14ac:dyDescent="0.2">
      <c r="A582" s="112"/>
      <c r="B582" s="112"/>
      <c r="C582" s="88"/>
      <c r="D582" s="40"/>
      <c r="E582" s="40"/>
      <c r="F582" s="40"/>
      <c r="G582" s="40"/>
      <c r="H582" s="40"/>
      <c r="I582" s="40"/>
      <c r="J582" s="40"/>
      <c r="K582" s="40"/>
      <c r="L582" s="75"/>
      <c r="M582" s="75"/>
      <c r="N582" s="75"/>
      <c r="O582" s="75"/>
      <c r="P582" s="75"/>
      <c r="Q582" s="75"/>
      <c r="R582" s="75"/>
      <c r="S582" s="75"/>
      <c r="T582" s="40"/>
      <c r="U582" s="40"/>
      <c r="V582" s="40"/>
      <c r="W582" s="46"/>
    </row>
    <row r="583" spans="1:23" s="110" customFormat="1" ht="13.5" customHeight="1" x14ac:dyDescent="0.2">
      <c r="A583" s="112"/>
      <c r="B583" s="112"/>
      <c r="C583" s="88"/>
      <c r="D583" s="40"/>
      <c r="E583" s="40"/>
      <c r="F583" s="40"/>
      <c r="G583" s="40"/>
      <c r="H583" s="40"/>
      <c r="I583" s="40"/>
      <c r="J583" s="40"/>
      <c r="K583" s="40"/>
      <c r="L583" s="75"/>
      <c r="M583" s="75"/>
      <c r="N583" s="75"/>
      <c r="O583" s="75"/>
      <c r="P583" s="75"/>
      <c r="Q583" s="75"/>
      <c r="R583" s="75"/>
      <c r="S583" s="75"/>
      <c r="T583" s="40"/>
      <c r="U583" s="40"/>
      <c r="V583" s="40"/>
      <c r="W583" s="46"/>
    </row>
    <row r="584" spans="1:23" s="110" customFormat="1" ht="13.5" customHeight="1" x14ac:dyDescent="0.2">
      <c r="A584" s="112"/>
      <c r="B584" s="112"/>
      <c r="C584" s="88"/>
      <c r="D584" s="40"/>
      <c r="E584" s="40"/>
      <c r="F584" s="40"/>
      <c r="G584" s="40"/>
      <c r="H584" s="40"/>
      <c r="I584" s="40"/>
      <c r="J584" s="40"/>
      <c r="K584" s="40"/>
      <c r="L584" s="75"/>
      <c r="M584" s="75"/>
      <c r="N584" s="75"/>
      <c r="O584" s="75"/>
      <c r="P584" s="75"/>
      <c r="Q584" s="75"/>
      <c r="R584" s="75"/>
      <c r="S584" s="75"/>
      <c r="T584" s="40"/>
      <c r="U584" s="40"/>
      <c r="V584" s="40"/>
      <c r="W584" s="46"/>
    </row>
    <row r="585" spans="1:23" s="110" customFormat="1" ht="13.5" customHeight="1" x14ac:dyDescent="0.2">
      <c r="A585" s="112"/>
      <c r="B585" s="112"/>
      <c r="C585" s="88"/>
      <c r="D585" s="40"/>
      <c r="E585" s="40"/>
      <c r="F585" s="40"/>
      <c r="G585" s="40"/>
      <c r="H585" s="40"/>
      <c r="I585" s="40"/>
      <c r="J585" s="40"/>
      <c r="K585" s="40"/>
      <c r="L585" s="75"/>
      <c r="M585" s="75"/>
      <c r="N585" s="75"/>
      <c r="O585" s="75"/>
      <c r="P585" s="75"/>
      <c r="Q585" s="75"/>
      <c r="R585" s="75"/>
      <c r="S585" s="75"/>
      <c r="T585" s="40"/>
      <c r="U585" s="40"/>
      <c r="V585" s="40"/>
      <c r="W585" s="46"/>
    </row>
    <row r="586" spans="1:23" s="110" customFormat="1" ht="13.5" customHeight="1" x14ac:dyDescent="0.2">
      <c r="A586" s="112"/>
      <c r="B586" s="112"/>
      <c r="C586" s="88"/>
      <c r="D586" s="40"/>
      <c r="E586" s="40"/>
      <c r="F586" s="40"/>
      <c r="G586" s="40"/>
      <c r="H586" s="40"/>
      <c r="I586" s="40"/>
      <c r="J586" s="40"/>
      <c r="K586" s="40"/>
      <c r="L586" s="75"/>
      <c r="M586" s="75"/>
      <c r="N586" s="75"/>
      <c r="O586" s="75"/>
      <c r="P586" s="75"/>
      <c r="Q586" s="75"/>
      <c r="R586" s="75"/>
      <c r="S586" s="75"/>
      <c r="T586" s="40"/>
      <c r="U586" s="40"/>
      <c r="V586" s="40"/>
      <c r="W586" s="46"/>
    </row>
    <row r="587" spans="1:23" s="110" customFormat="1" ht="13.5" customHeight="1" x14ac:dyDescent="0.2">
      <c r="A587" s="112"/>
      <c r="B587" s="112"/>
      <c r="C587" s="88"/>
      <c r="D587" s="40"/>
      <c r="E587" s="40"/>
      <c r="F587" s="40"/>
      <c r="G587" s="40"/>
      <c r="H587" s="40"/>
      <c r="I587" s="40"/>
      <c r="J587" s="40"/>
      <c r="K587" s="40"/>
      <c r="L587" s="75"/>
      <c r="M587" s="75"/>
      <c r="N587" s="75"/>
      <c r="O587" s="75"/>
      <c r="P587" s="75"/>
      <c r="Q587" s="75"/>
      <c r="R587" s="75"/>
      <c r="S587" s="75"/>
      <c r="T587" s="40"/>
      <c r="U587" s="40"/>
      <c r="V587" s="40"/>
      <c r="W587" s="46"/>
    </row>
    <row r="588" spans="1:23" s="110" customFormat="1" ht="13.5" customHeight="1" x14ac:dyDescent="0.2">
      <c r="A588" s="112"/>
      <c r="B588" s="112"/>
      <c r="C588" s="88"/>
      <c r="D588" s="40"/>
      <c r="E588" s="40"/>
      <c r="F588" s="40"/>
      <c r="G588" s="40"/>
      <c r="H588" s="40"/>
      <c r="I588" s="40"/>
      <c r="J588" s="40"/>
      <c r="K588" s="40"/>
      <c r="L588" s="75"/>
      <c r="M588" s="75"/>
      <c r="N588" s="75"/>
      <c r="O588" s="75"/>
      <c r="P588" s="75"/>
      <c r="Q588" s="75"/>
      <c r="R588" s="75"/>
      <c r="S588" s="75"/>
      <c r="T588" s="40"/>
      <c r="U588" s="40"/>
      <c r="V588" s="40"/>
      <c r="W588" s="46"/>
    </row>
    <row r="589" spans="1:23" s="110" customFormat="1" ht="13.5" customHeight="1" x14ac:dyDescent="0.2">
      <c r="A589" s="112"/>
      <c r="B589" s="112"/>
      <c r="C589" s="88"/>
      <c r="D589" s="40"/>
      <c r="E589" s="40"/>
      <c r="F589" s="40"/>
      <c r="G589" s="40"/>
      <c r="H589" s="40"/>
      <c r="I589" s="40"/>
      <c r="J589" s="40"/>
      <c r="K589" s="40"/>
      <c r="L589" s="75"/>
      <c r="M589" s="75"/>
      <c r="N589" s="75"/>
      <c r="O589" s="75"/>
      <c r="P589" s="75"/>
      <c r="Q589" s="75"/>
      <c r="R589" s="75"/>
      <c r="S589" s="75"/>
      <c r="T589" s="40"/>
      <c r="U589" s="40"/>
      <c r="V589" s="40"/>
      <c r="W589" s="46"/>
    </row>
    <row r="590" spans="1:23" s="110" customFormat="1" ht="13.5" customHeight="1" x14ac:dyDescent="0.2">
      <c r="A590" s="112"/>
      <c r="B590" s="112"/>
      <c r="C590" s="88"/>
      <c r="D590" s="40"/>
      <c r="E590" s="40"/>
      <c r="F590" s="40"/>
      <c r="G590" s="40"/>
      <c r="H590" s="40"/>
      <c r="I590" s="40"/>
      <c r="J590" s="40"/>
      <c r="K590" s="40"/>
      <c r="L590" s="75"/>
      <c r="M590" s="75"/>
      <c r="N590" s="75"/>
      <c r="O590" s="75"/>
      <c r="P590" s="75"/>
      <c r="Q590" s="75"/>
      <c r="R590" s="75"/>
      <c r="S590" s="75"/>
      <c r="T590" s="40"/>
      <c r="U590" s="40"/>
      <c r="V590" s="40"/>
      <c r="W590" s="46"/>
    </row>
    <row r="591" spans="1:23" s="110" customFormat="1" ht="13.5" customHeight="1" x14ac:dyDescent="0.2">
      <c r="A591" s="112"/>
      <c r="B591" s="112"/>
      <c r="C591" s="88"/>
      <c r="D591" s="40"/>
      <c r="E591" s="40"/>
      <c r="F591" s="40"/>
      <c r="G591" s="40"/>
      <c r="H591" s="40"/>
      <c r="I591" s="40"/>
      <c r="J591" s="40"/>
      <c r="K591" s="40"/>
      <c r="L591" s="75"/>
      <c r="M591" s="75"/>
      <c r="N591" s="75"/>
      <c r="O591" s="75"/>
      <c r="P591" s="75"/>
      <c r="Q591" s="75"/>
      <c r="R591" s="75"/>
      <c r="S591" s="75"/>
      <c r="T591" s="40"/>
      <c r="U591" s="40"/>
      <c r="V591" s="40"/>
      <c r="W591" s="46"/>
    </row>
    <row r="592" spans="1:23" s="110" customFormat="1" ht="13.5" customHeight="1" x14ac:dyDescent="0.2">
      <c r="A592" s="112"/>
      <c r="B592" s="112"/>
      <c r="C592" s="88"/>
      <c r="D592" s="40"/>
      <c r="E592" s="40"/>
      <c r="F592" s="40"/>
      <c r="G592" s="40"/>
      <c r="H592" s="40"/>
      <c r="I592" s="40"/>
      <c r="J592" s="40"/>
      <c r="K592" s="40"/>
      <c r="L592" s="75"/>
      <c r="M592" s="75"/>
      <c r="N592" s="75"/>
      <c r="O592" s="75"/>
      <c r="P592" s="75"/>
      <c r="Q592" s="75"/>
      <c r="R592" s="75"/>
      <c r="S592" s="75"/>
      <c r="T592" s="40"/>
      <c r="U592" s="40"/>
      <c r="V592" s="40"/>
      <c r="W592" s="46"/>
    </row>
    <row r="593" spans="1:23" s="110" customFormat="1" ht="13.5" customHeight="1" x14ac:dyDescent="0.2">
      <c r="A593" s="112"/>
      <c r="B593" s="112"/>
      <c r="C593" s="88"/>
      <c r="D593" s="40"/>
      <c r="E593" s="40"/>
      <c r="F593" s="40"/>
      <c r="G593" s="40"/>
      <c r="H593" s="40"/>
      <c r="I593" s="40"/>
      <c r="J593" s="40"/>
      <c r="K593" s="40"/>
      <c r="L593" s="75"/>
      <c r="M593" s="75"/>
      <c r="N593" s="75"/>
      <c r="O593" s="75"/>
      <c r="P593" s="75"/>
      <c r="Q593" s="75"/>
      <c r="R593" s="75"/>
      <c r="S593" s="75"/>
      <c r="T593" s="40"/>
      <c r="U593" s="40"/>
      <c r="V593" s="40"/>
      <c r="W593" s="46"/>
    </row>
    <row r="594" spans="1:23" s="110" customFormat="1" ht="13.5" customHeight="1" x14ac:dyDescent="0.2">
      <c r="A594" s="112"/>
      <c r="B594" s="112"/>
      <c r="C594" s="88"/>
      <c r="D594" s="40"/>
      <c r="E594" s="40"/>
      <c r="F594" s="40"/>
      <c r="G594" s="40"/>
      <c r="H594" s="40"/>
      <c r="I594" s="40"/>
      <c r="J594" s="40"/>
      <c r="K594" s="40"/>
      <c r="L594" s="75"/>
      <c r="M594" s="75"/>
      <c r="N594" s="75"/>
      <c r="O594" s="75"/>
      <c r="P594" s="75"/>
      <c r="Q594" s="75"/>
      <c r="R594" s="75"/>
      <c r="S594" s="75"/>
      <c r="T594" s="40"/>
      <c r="U594" s="40"/>
      <c r="V594" s="40"/>
      <c r="W594" s="46"/>
    </row>
    <row r="595" spans="1:23" s="110" customFormat="1" ht="13.5" customHeight="1" x14ac:dyDescent="0.2">
      <c r="A595" s="112"/>
      <c r="B595" s="112"/>
      <c r="C595" s="88"/>
      <c r="D595" s="40"/>
      <c r="E595" s="40"/>
      <c r="F595" s="40"/>
      <c r="G595" s="40"/>
      <c r="H595" s="40"/>
      <c r="I595" s="40"/>
      <c r="J595" s="40"/>
      <c r="K595" s="40"/>
      <c r="L595" s="75"/>
      <c r="M595" s="75"/>
      <c r="N595" s="75"/>
      <c r="O595" s="75"/>
      <c r="P595" s="75"/>
      <c r="Q595" s="75"/>
      <c r="R595" s="75"/>
      <c r="S595" s="75"/>
      <c r="T595" s="40"/>
      <c r="U595" s="40"/>
      <c r="V595" s="40"/>
      <c r="W595" s="46"/>
    </row>
    <row r="596" spans="1:23" s="110" customFormat="1" ht="13.5" customHeight="1" x14ac:dyDescent="0.2">
      <c r="A596" s="112"/>
      <c r="B596" s="112"/>
      <c r="C596" s="88"/>
      <c r="D596" s="40"/>
      <c r="E596" s="40"/>
      <c r="F596" s="40"/>
      <c r="G596" s="40"/>
      <c r="H596" s="40"/>
      <c r="I596" s="40"/>
      <c r="J596" s="40"/>
      <c r="K596" s="40"/>
      <c r="L596" s="75"/>
      <c r="M596" s="75"/>
      <c r="N596" s="75"/>
      <c r="O596" s="75"/>
      <c r="P596" s="75"/>
      <c r="Q596" s="75"/>
      <c r="R596" s="75"/>
      <c r="S596" s="75"/>
      <c r="T596" s="40"/>
      <c r="U596" s="40"/>
      <c r="V596" s="40"/>
      <c r="W596" s="46"/>
    </row>
    <row r="597" spans="1:23" s="110" customFormat="1" ht="13.5" customHeight="1" x14ac:dyDescent="0.2">
      <c r="A597" s="112"/>
      <c r="B597" s="112"/>
      <c r="C597" s="88"/>
      <c r="D597" s="40"/>
      <c r="E597" s="40"/>
      <c r="F597" s="40"/>
      <c r="G597" s="40"/>
      <c r="H597" s="40"/>
      <c r="I597" s="40"/>
      <c r="J597" s="40"/>
      <c r="K597" s="40"/>
      <c r="L597" s="75"/>
      <c r="M597" s="75"/>
      <c r="N597" s="75"/>
      <c r="O597" s="75"/>
      <c r="P597" s="75"/>
      <c r="Q597" s="75"/>
      <c r="R597" s="75"/>
      <c r="S597" s="75"/>
      <c r="T597" s="40"/>
      <c r="U597" s="40"/>
      <c r="V597" s="40"/>
      <c r="W597" s="46"/>
    </row>
    <row r="598" spans="1:23" s="110" customFormat="1" ht="13.5" customHeight="1" x14ac:dyDescent="0.2">
      <c r="A598" s="112"/>
      <c r="B598" s="112"/>
      <c r="C598" s="88"/>
      <c r="D598" s="40"/>
      <c r="E598" s="40"/>
      <c r="F598" s="40"/>
      <c r="G598" s="40"/>
      <c r="H598" s="40"/>
      <c r="I598" s="40"/>
      <c r="J598" s="40"/>
      <c r="K598" s="40"/>
      <c r="L598" s="75"/>
      <c r="M598" s="75"/>
      <c r="N598" s="75"/>
      <c r="O598" s="75"/>
      <c r="P598" s="75"/>
      <c r="Q598" s="75"/>
      <c r="R598" s="75"/>
      <c r="S598" s="75"/>
      <c r="T598" s="40"/>
      <c r="U598" s="40"/>
      <c r="V598" s="40"/>
      <c r="W598" s="46"/>
    </row>
    <row r="599" spans="1:23" s="110" customFormat="1" ht="13.5" customHeight="1" x14ac:dyDescent="0.2">
      <c r="A599" s="112"/>
      <c r="B599" s="112"/>
      <c r="C599" s="88"/>
      <c r="D599" s="40"/>
      <c r="E599" s="40"/>
      <c r="F599" s="40"/>
      <c r="G599" s="40"/>
      <c r="H599" s="40"/>
      <c r="I599" s="40"/>
      <c r="J599" s="40"/>
      <c r="K599" s="40"/>
      <c r="L599" s="75"/>
      <c r="M599" s="75"/>
      <c r="N599" s="75"/>
      <c r="O599" s="75"/>
      <c r="P599" s="75"/>
      <c r="Q599" s="75"/>
      <c r="R599" s="75"/>
      <c r="S599" s="75"/>
      <c r="T599" s="40"/>
      <c r="U599" s="40"/>
      <c r="V599" s="40"/>
      <c r="W599" s="46"/>
    </row>
    <row r="600" spans="1:23" s="110" customFormat="1" ht="13.5" customHeight="1" x14ac:dyDescent="0.2">
      <c r="A600" s="112"/>
      <c r="B600" s="112"/>
      <c r="C600" s="88"/>
      <c r="D600" s="40"/>
      <c r="E600" s="40"/>
      <c r="F600" s="40"/>
      <c r="G600" s="40"/>
      <c r="H600" s="40"/>
      <c r="I600" s="40"/>
      <c r="J600" s="40"/>
      <c r="K600" s="40"/>
      <c r="L600" s="75"/>
      <c r="M600" s="75"/>
      <c r="N600" s="75"/>
      <c r="O600" s="75"/>
      <c r="P600" s="75"/>
      <c r="Q600" s="75"/>
      <c r="R600" s="75"/>
      <c r="S600" s="75"/>
      <c r="T600" s="40"/>
      <c r="U600" s="40"/>
      <c r="V600" s="40"/>
      <c r="W600" s="46"/>
    </row>
    <row r="601" spans="1:23" s="110" customFormat="1" ht="13.5" customHeight="1" x14ac:dyDescent="0.2">
      <c r="A601" s="112"/>
      <c r="B601" s="112"/>
      <c r="C601" s="88"/>
      <c r="D601" s="40"/>
      <c r="E601" s="40"/>
      <c r="F601" s="40"/>
      <c r="G601" s="40"/>
      <c r="H601" s="40"/>
      <c r="I601" s="40"/>
      <c r="J601" s="40"/>
      <c r="K601" s="40"/>
      <c r="L601" s="75"/>
      <c r="M601" s="75"/>
      <c r="N601" s="75"/>
      <c r="O601" s="75"/>
      <c r="P601" s="75"/>
      <c r="Q601" s="75"/>
      <c r="R601" s="75"/>
      <c r="S601" s="75"/>
      <c r="T601" s="40"/>
      <c r="U601" s="40"/>
      <c r="V601" s="40"/>
      <c r="W601" s="46"/>
    </row>
    <row r="602" spans="1:23" s="110" customFormat="1" ht="13.5" customHeight="1" x14ac:dyDescent="0.2">
      <c r="A602" s="112"/>
      <c r="B602" s="112"/>
      <c r="C602" s="88"/>
      <c r="D602" s="40"/>
      <c r="E602" s="40"/>
      <c r="F602" s="40"/>
      <c r="G602" s="40"/>
      <c r="H602" s="40"/>
      <c r="I602" s="40"/>
      <c r="J602" s="40"/>
      <c r="K602" s="40"/>
      <c r="L602" s="75"/>
      <c r="M602" s="75"/>
      <c r="N602" s="75"/>
      <c r="O602" s="75"/>
      <c r="P602" s="75"/>
      <c r="Q602" s="75"/>
      <c r="R602" s="75"/>
      <c r="S602" s="75"/>
      <c r="T602" s="40"/>
      <c r="U602" s="40"/>
      <c r="V602" s="40"/>
      <c r="W602" s="46"/>
    </row>
    <row r="603" spans="1:23" s="110" customFormat="1" ht="13.5" customHeight="1" x14ac:dyDescent="0.2">
      <c r="A603" s="112"/>
      <c r="B603" s="112"/>
      <c r="C603" s="88"/>
      <c r="D603" s="40"/>
      <c r="E603" s="40"/>
      <c r="F603" s="40"/>
      <c r="G603" s="40"/>
      <c r="H603" s="40"/>
      <c r="I603" s="40"/>
      <c r="J603" s="40"/>
      <c r="K603" s="40"/>
      <c r="L603" s="75"/>
      <c r="M603" s="75"/>
      <c r="N603" s="75"/>
      <c r="O603" s="75"/>
      <c r="P603" s="75"/>
      <c r="Q603" s="75"/>
      <c r="R603" s="75"/>
      <c r="S603" s="75"/>
      <c r="T603" s="40"/>
      <c r="U603" s="40"/>
      <c r="V603" s="40"/>
      <c r="W603" s="46"/>
    </row>
    <row r="604" spans="1:23" s="110" customFormat="1" ht="13.5" customHeight="1" x14ac:dyDescent="0.2">
      <c r="A604" s="112"/>
      <c r="B604" s="112"/>
      <c r="C604" s="88"/>
      <c r="D604" s="40"/>
      <c r="E604" s="40"/>
      <c r="F604" s="40"/>
      <c r="G604" s="40"/>
      <c r="H604" s="40"/>
      <c r="I604" s="40"/>
      <c r="J604" s="40"/>
      <c r="K604" s="40"/>
      <c r="L604" s="75"/>
      <c r="M604" s="75"/>
      <c r="N604" s="75"/>
      <c r="O604" s="75"/>
      <c r="P604" s="75"/>
      <c r="Q604" s="75"/>
      <c r="R604" s="75"/>
      <c r="S604" s="75"/>
      <c r="T604" s="40"/>
      <c r="U604" s="40"/>
      <c r="V604" s="40"/>
      <c r="W604" s="46"/>
    </row>
    <row r="605" spans="1:23" s="110" customFormat="1" ht="13.5" customHeight="1" x14ac:dyDescent="0.2">
      <c r="A605" s="112"/>
      <c r="B605" s="112"/>
      <c r="C605" s="88"/>
      <c r="D605" s="40"/>
      <c r="E605" s="40"/>
      <c r="F605" s="40"/>
      <c r="G605" s="40"/>
      <c r="H605" s="40"/>
      <c r="I605" s="40"/>
      <c r="J605" s="40"/>
      <c r="K605" s="40"/>
      <c r="L605" s="75"/>
      <c r="M605" s="75"/>
      <c r="N605" s="75"/>
      <c r="O605" s="75"/>
      <c r="P605" s="75"/>
      <c r="Q605" s="75"/>
      <c r="R605" s="75"/>
      <c r="S605" s="75"/>
      <c r="T605" s="40"/>
      <c r="U605" s="40"/>
      <c r="V605" s="40"/>
      <c r="W605" s="46"/>
    </row>
    <row r="606" spans="1:23" s="110" customFormat="1" ht="13.5" customHeight="1" x14ac:dyDescent="0.2">
      <c r="A606" s="112"/>
      <c r="B606" s="112"/>
      <c r="C606" s="88"/>
      <c r="D606" s="40"/>
      <c r="E606" s="40"/>
      <c r="F606" s="40"/>
      <c r="G606" s="40"/>
      <c r="H606" s="40"/>
      <c r="I606" s="40"/>
      <c r="J606" s="40"/>
      <c r="K606" s="40"/>
      <c r="L606" s="75"/>
      <c r="M606" s="75"/>
      <c r="N606" s="75"/>
      <c r="O606" s="75"/>
      <c r="P606" s="75"/>
      <c r="Q606" s="75"/>
      <c r="R606" s="75"/>
      <c r="S606" s="75"/>
      <c r="T606" s="40"/>
      <c r="U606" s="40"/>
      <c r="V606" s="40"/>
      <c r="W606" s="46"/>
    </row>
    <row r="607" spans="1:23" s="110" customFormat="1" ht="13.5" customHeight="1" x14ac:dyDescent="0.2">
      <c r="A607" s="112"/>
      <c r="B607" s="112"/>
      <c r="C607" s="88"/>
      <c r="D607" s="40"/>
      <c r="E607" s="40"/>
      <c r="F607" s="40"/>
      <c r="G607" s="40"/>
      <c r="H607" s="40"/>
      <c r="I607" s="40"/>
      <c r="J607" s="40"/>
      <c r="K607" s="40"/>
      <c r="L607" s="75"/>
      <c r="M607" s="75"/>
      <c r="N607" s="75"/>
      <c r="O607" s="75"/>
      <c r="P607" s="75"/>
      <c r="Q607" s="75"/>
      <c r="R607" s="75"/>
      <c r="S607" s="75"/>
      <c r="T607" s="40"/>
      <c r="U607" s="40"/>
      <c r="V607" s="40"/>
      <c r="W607" s="46"/>
    </row>
    <row r="608" spans="1:23" s="110" customFormat="1" ht="13.5" customHeight="1" x14ac:dyDescent="0.2">
      <c r="A608" s="112"/>
      <c r="B608" s="112"/>
      <c r="C608" s="88"/>
      <c r="D608" s="40"/>
      <c r="E608" s="40"/>
      <c r="F608" s="40"/>
      <c r="G608" s="40"/>
      <c r="H608" s="40"/>
      <c r="I608" s="40"/>
      <c r="J608" s="40"/>
      <c r="K608" s="40"/>
      <c r="L608" s="75"/>
      <c r="M608" s="75"/>
      <c r="N608" s="75"/>
      <c r="O608" s="75"/>
      <c r="P608" s="75"/>
      <c r="Q608" s="75"/>
      <c r="R608" s="75"/>
      <c r="S608" s="75"/>
      <c r="T608" s="40"/>
      <c r="U608" s="40"/>
      <c r="V608" s="40"/>
      <c r="W608" s="46"/>
    </row>
    <row r="609" spans="1:23" s="110" customFormat="1" ht="13.5" customHeight="1" x14ac:dyDescent="0.2">
      <c r="A609" s="112"/>
      <c r="B609" s="112"/>
      <c r="C609" s="88"/>
      <c r="D609" s="40"/>
      <c r="E609" s="40"/>
      <c r="F609" s="40"/>
      <c r="G609" s="40"/>
      <c r="H609" s="40"/>
      <c r="I609" s="40"/>
      <c r="J609" s="40"/>
      <c r="K609" s="40"/>
      <c r="L609" s="75"/>
      <c r="M609" s="75"/>
      <c r="N609" s="75"/>
      <c r="O609" s="75"/>
      <c r="P609" s="75"/>
      <c r="Q609" s="75"/>
      <c r="R609" s="75"/>
      <c r="S609" s="75"/>
      <c r="T609" s="40"/>
      <c r="U609" s="40"/>
      <c r="V609" s="40"/>
      <c r="W609" s="46"/>
    </row>
    <row r="610" spans="1:23" s="110" customFormat="1" ht="13.5" customHeight="1" x14ac:dyDescent="0.2">
      <c r="A610" s="112"/>
      <c r="B610" s="112"/>
      <c r="C610" s="88"/>
      <c r="D610" s="40"/>
      <c r="E610" s="40"/>
      <c r="F610" s="40"/>
      <c r="G610" s="40"/>
      <c r="H610" s="40"/>
      <c r="I610" s="40"/>
      <c r="J610" s="40"/>
      <c r="K610" s="40"/>
      <c r="L610" s="75"/>
      <c r="M610" s="75"/>
      <c r="N610" s="75"/>
      <c r="O610" s="75"/>
      <c r="P610" s="75"/>
      <c r="Q610" s="75"/>
      <c r="R610" s="75"/>
      <c r="S610" s="75"/>
      <c r="T610" s="40"/>
      <c r="U610" s="40"/>
      <c r="V610" s="40"/>
      <c r="W610" s="46"/>
    </row>
    <row r="611" spans="1:23" s="110" customFormat="1" ht="13.5" customHeight="1" x14ac:dyDescent="0.2">
      <c r="A611" s="112"/>
      <c r="B611" s="112"/>
      <c r="C611" s="88"/>
      <c r="D611" s="40"/>
      <c r="E611" s="40"/>
      <c r="F611" s="40"/>
      <c r="G611" s="40"/>
      <c r="H611" s="40"/>
      <c r="I611" s="40"/>
      <c r="J611" s="40"/>
      <c r="K611" s="40"/>
      <c r="L611" s="75"/>
      <c r="M611" s="75"/>
      <c r="N611" s="75"/>
      <c r="O611" s="75"/>
      <c r="P611" s="75"/>
      <c r="Q611" s="75"/>
      <c r="R611" s="75"/>
      <c r="S611" s="75"/>
      <c r="T611" s="40"/>
      <c r="U611" s="40"/>
      <c r="V611" s="40"/>
      <c r="W611" s="46"/>
    </row>
    <row r="612" spans="1:23" s="110" customFormat="1" ht="13.5" customHeight="1" x14ac:dyDescent="0.2">
      <c r="A612" s="112"/>
      <c r="B612" s="112"/>
      <c r="C612" s="88"/>
      <c r="D612" s="40"/>
      <c r="E612" s="40"/>
      <c r="F612" s="40"/>
      <c r="G612" s="40"/>
      <c r="H612" s="40"/>
      <c r="I612" s="40"/>
      <c r="J612" s="40"/>
      <c r="K612" s="40"/>
      <c r="L612" s="75"/>
      <c r="M612" s="75"/>
      <c r="N612" s="75"/>
      <c r="O612" s="75"/>
      <c r="P612" s="75"/>
      <c r="Q612" s="75"/>
      <c r="R612" s="75"/>
      <c r="S612" s="75"/>
      <c r="T612" s="40"/>
      <c r="U612" s="40"/>
      <c r="V612" s="40"/>
      <c r="W612" s="46"/>
    </row>
    <row r="613" spans="1:23" s="110" customFormat="1" ht="13.5" customHeight="1" x14ac:dyDescent="0.2">
      <c r="A613" s="112"/>
      <c r="B613" s="112"/>
      <c r="C613" s="88"/>
      <c r="D613" s="40"/>
      <c r="E613" s="40"/>
      <c r="F613" s="40"/>
      <c r="G613" s="40"/>
      <c r="H613" s="40"/>
      <c r="I613" s="40"/>
      <c r="J613" s="40"/>
      <c r="K613" s="40"/>
      <c r="L613" s="75"/>
      <c r="M613" s="75"/>
      <c r="N613" s="75"/>
      <c r="O613" s="75"/>
      <c r="P613" s="75"/>
      <c r="Q613" s="75"/>
      <c r="R613" s="75"/>
      <c r="S613" s="75"/>
      <c r="T613" s="40"/>
      <c r="U613" s="40"/>
      <c r="V613" s="40"/>
      <c r="W613" s="46"/>
    </row>
    <row r="614" spans="1:23" s="110" customFormat="1" ht="13.5" customHeight="1" x14ac:dyDescent="0.2">
      <c r="A614" s="112"/>
      <c r="B614" s="112"/>
      <c r="C614" s="88"/>
      <c r="D614" s="40"/>
      <c r="E614" s="40"/>
      <c r="F614" s="40"/>
      <c r="G614" s="40"/>
      <c r="H614" s="40"/>
      <c r="I614" s="40"/>
      <c r="J614" s="40"/>
      <c r="K614" s="40"/>
      <c r="L614" s="75"/>
      <c r="M614" s="75"/>
      <c r="N614" s="75"/>
      <c r="O614" s="75"/>
      <c r="P614" s="75"/>
      <c r="Q614" s="75"/>
      <c r="R614" s="75"/>
      <c r="S614" s="75"/>
      <c r="T614" s="40"/>
      <c r="U614" s="40"/>
      <c r="V614" s="40"/>
      <c r="W614" s="46"/>
    </row>
    <row r="615" spans="1:23" s="110" customFormat="1" ht="13.5" customHeight="1" x14ac:dyDescent="0.2">
      <c r="A615" s="112"/>
      <c r="B615" s="112"/>
      <c r="C615" s="88"/>
      <c r="D615" s="40"/>
      <c r="E615" s="40"/>
      <c r="F615" s="40"/>
      <c r="G615" s="40"/>
      <c r="H615" s="40"/>
      <c r="I615" s="40"/>
      <c r="J615" s="40"/>
      <c r="K615" s="40"/>
      <c r="L615" s="75"/>
      <c r="M615" s="75"/>
      <c r="N615" s="75"/>
      <c r="O615" s="75"/>
      <c r="P615" s="75"/>
      <c r="Q615" s="75"/>
      <c r="R615" s="75"/>
      <c r="S615" s="75"/>
      <c r="T615" s="40"/>
      <c r="U615" s="40"/>
      <c r="V615" s="40"/>
      <c r="W615" s="46"/>
    </row>
    <row r="616" spans="1:23" s="110" customFormat="1" ht="13.5" customHeight="1" x14ac:dyDescent="0.2">
      <c r="A616" s="112"/>
      <c r="B616" s="112"/>
      <c r="C616" s="88"/>
      <c r="D616" s="40"/>
      <c r="E616" s="40"/>
      <c r="F616" s="40"/>
      <c r="G616" s="40"/>
      <c r="H616" s="40"/>
      <c r="I616" s="40"/>
      <c r="J616" s="40"/>
      <c r="K616" s="40"/>
      <c r="L616" s="75"/>
      <c r="M616" s="75"/>
      <c r="N616" s="75"/>
      <c r="O616" s="75"/>
      <c r="P616" s="75"/>
      <c r="Q616" s="75"/>
      <c r="R616" s="75"/>
      <c r="S616" s="75"/>
      <c r="T616" s="40"/>
      <c r="U616" s="40"/>
      <c r="V616" s="40"/>
      <c r="W616" s="46"/>
    </row>
    <row r="617" spans="1:23" s="110" customFormat="1" ht="13.5" customHeight="1" x14ac:dyDescent="0.2">
      <c r="A617" s="112"/>
      <c r="B617" s="112"/>
      <c r="C617" s="88"/>
      <c r="D617" s="40"/>
      <c r="E617" s="40"/>
      <c r="F617" s="40"/>
      <c r="G617" s="40"/>
      <c r="H617" s="40"/>
      <c r="I617" s="40"/>
      <c r="J617" s="40"/>
      <c r="K617" s="40"/>
      <c r="L617" s="75"/>
      <c r="M617" s="75"/>
      <c r="N617" s="75"/>
      <c r="O617" s="75"/>
      <c r="P617" s="75"/>
      <c r="Q617" s="75"/>
      <c r="R617" s="75"/>
      <c r="S617" s="75"/>
      <c r="T617" s="40"/>
      <c r="U617" s="40"/>
      <c r="V617" s="40"/>
      <c r="W617" s="46"/>
    </row>
    <row r="618" spans="1:23" s="110" customFormat="1" ht="13.5" customHeight="1" x14ac:dyDescent="0.2">
      <c r="A618" s="112"/>
      <c r="B618" s="112"/>
      <c r="C618" s="88"/>
      <c r="D618" s="40"/>
      <c r="E618" s="40"/>
      <c r="F618" s="40"/>
      <c r="G618" s="40"/>
      <c r="H618" s="40"/>
      <c r="I618" s="40"/>
      <c r="J618" s="40"/>
      <c r="K618" s="40"/>
      <c r="L618" s="75"/>
      <c r="M618" s="75"/>
      <c r="N618" s="75"/>
      <c r="O618" s="75"/>
      <c r="P618" s="75"/>
      <c r="Q618" s="75"/>
      <c r="R618" s="75"/>
      <c r="S618" s="75"/>
      <c r="T618" s="40"/>
      <c r="U618" s="40"/>
      <c r="V618" s="40"/>
      <c r="W618" s="46"/>
    </row>
    <row r="619" spans="1:23" s="110" customFormat="1" ht="13.5" customHeight="1" x14ac:dyDescent="0.2">
      <c r="A619" s="112"/>
      <c r="B619" s="112"/>
      <c r="C619" s="88"/>
      <c r="D619" s="40"/>
      <c r="E619" s="40"/>
      <c r="F619" s="40"/>
      <c r="G619" s="40"/>
      <c r="H619" s="40"/>
      <c r="I619" s="40"/>
      <c r="J619" s="40"/>
      <c r="K619" s="40"/>
      <c r="L619" s="75"/>
      <c r="M619" s="75"/>
      <c r="N619" s="75"/>
      <c r="O619" s="75"/>
      <c r="P619" s="75"/>
      <c r="Q619" s="75"/>
      <c r="R619" s="75"/>
      <c r="S619" s="75"/>
      <c r="T619" s="40"/>
      <c r="U619" s="40"/>
      <c r="V619" s="40"/>
      <c r="W619" s="46"/>
    </row>
    <row r="620" spans="1:23" s="110" customFormat="1" ht="13.5" customHeight="1" x14ac:dyDescent="0.2">
      <c r="A620" s="112"/>
      <c r="B620" s="112"/>
      <c r="C620" s="88"/>
      <c r="D620" s="40"/>
      <c r="E620" s="40"/>
      <c r="F620" s="40"/>
      <c r="G620" s="40"/>
      <c r="H620" s="40"/>
      <c r="I620" s="40"/>
      <c r="J620" s="40"/>
      <c r="K620" s="40"/>
      <c r="L620" s="75"/>
      <c r="M620" s="75"/>
      <c r="N620" s="75"/>
      <c r="O620" s="75"/>
      <c r="P620" s="75"/>
      <c r="Q620" s="75"/>
      <c r="R620" s="75"/>
      <c r="S620" s="75"/>
      <c r="T620" s="40"/>
      <c r="U620" s="40"/>
      <c r="V620" s="40"/>
      <c r="W620" s="46"/>
    </row>
    <row r="621" spans="1:23" s="110" customFormat="1" ht="13.5" customHeight="1" x14ac:dyDescent="0.2">
      <c r="A621" s="112"/>
      <c r="B621" s="112"/>
      <c r="C621" s="88"/>
      <c r="D621" s="40"/>
      <c r="E621" s="40"/>
      <c r="F621" s="40"/>
      <c r="G621" s="40"/>
      <c r="H621" s="40"/>
      <c r="I621" s="40"/>
      <c r="J621" s="40"/>
      <c r="K621" s="40"/>
      <c r="L621" s="75"/>
      <c r="M621" s="75"/>
      <c r="N621" s="75"/>
      <c r="O621" s="75"/>
      <c r="P621" s="75"/>
      <c r="Q621" s="75"/>
      <c r="R621" s="75"/>
      <c r="S621" s="75"/>
      <c r="T621" s="40"/>
      <c r="U621" s="40"/>
      <c r="V621" s="40"/>
      <c r="W621" s="46"/>
    </row>
    <row r="622" spans="1:23" s="110" customFormat="1" ht="13.5" customHeight="1" x14ac:dyDescent="0.2">
      <c r="A622" s="112"/>
      <c r="B622" s="112"/>
      <c r="C622" s="88"/>
      <c r="D622" s="40"/>
      <c r="E622" s="40"/>
      <c r="F622" s="40"/>
      <c r="G622" s="40"/>
      <c r="H622" s="40"/>
      <c r="I622" s="40"/>
      <c r="J622" s="40"/>
      <c r="K622" s="40"/>
      <c r="L622" s="75"/>
      <c r="M622" s="75"/>
      <c r="N622" s="75"/>
      <c r="O622" s="75"/>
      <c r="P622" s="75"/>
      <c r="Q622" s="75"/>
      <c r="R622" s="75"/>
      <c r="S622" s="75"/>
      <c r="T622" s="40"/>
      <c r="U622" s="40"/>
      <c r="V622" s="40"/>
      <c r="W622" s="46"/>
    </row>
    <row r="623" spans="1:23" s="110" customFormat="1" ht="13.5" customHeight="1" x14ac:dyDescent="0.2">
      <c r="A623" s="112"/>
      <c r="B623" s="112"/>
      <c r="C623" s="88"/>
      <c r="D623" s="40"/>
      <c r="E623" s="40"/>
      <c r="F623" s="40"/>
      <c r="G623" s="40"/>
      <c r="H623" s="40"/>
      <c r="I623" s="40"/>
      <c r="J623" s="40"/>
      <c r="K623" s="40"/>
      <c r="L623" s="75"/>
      <c r="M623" s="75"/>
      <c r="N623" s="75"/>
      <c r="O623" s="75"/>
      <c r="P623" s="75"/>
      <c r="Q623" s="75"/>
      <c r="R623" s="75"/>
      <c r="S623" s="75"/>
      <c r="T623" s="40"/>
      <c r="U623" s="40"/>
      <c r="V623" s="40"/>
      <c r="W623" s="46"/>
    </row>
    <row r="624" spans="1:23" s="110" customFormat="1" ht="13.5" customHeight="1" x14ac:dyDescent="0.2">
      <c r="A624" s="112"/>
      <c r="B624" s="112"/>
      <c r="C624" s="88"/>
      <c r="D624" s="40"/>
      <c r="E624" s="40"/>
      <c r="F624" s="40"/>
      <c r="G624" s="40"/>
      <c r="H624" s="40"/>
      <c r="I624" s="40"/>
      <c r="J624" s="40"/>
      <c r="K624" s="40"/>
      <c r="L624" s="75"/>
      <c r="M624" s="75"/>
      <c r="N624" s="75"/>
      <c r="O624" s="75"/>
      <c r="P624" s="75"/>
      <c r="Q624" s="75"/>
      <c r="R624" s="75"/>
      <c r="S624" s="75"/>
      <c r="T624" s="40"/>
      <c r="U624" s="40"/>
      <c r="V624" s="40"/>
      <c r="W624" s="46"/>
    </row>
    <row r="625" spans="1:23" s="110" customFormat="1" ht="13.5" customHeight="1" x14ac:dyDescent="0.2">
      <c r="A625" s="112"/>
      <c r="B625" s="112"/>
      <c r="C625" s="88"/>
      <c r="D625" s="40"/>
      <c r="E625" s="40"/>
      <c r="F625" s="40"/>
      <c r="G625" s="40"/>
      <c r="H625" s="40"/>
      <c r="I625" s="40"/>
      <c r="J625" s="40"/>
      <c r="K625" s="40"/>
      <c r="L625" s="75"/>
      <c r="M625" s="75"/>
      <c r="N625" s="75"/>
      <c r="O625" s="75"/>
      <c r="P625" s="75"/>
      <c r="Q625" s="75"/>
      <c r="R625" s="75"/>
      <c r="S625" s="75"/>
      <c r="T625" s="40"/>
      <c r="U625" s="40"/>
      <c r="V625" s="40"/>
      <c r="W625" s="46"/>
    </row>
    <row r="626" spans="1:23" s="110" customFormat="1" ht="13.5" customHeight="1" x14ac:dyDescent="0.2">
      <c r="A626" s="112"/>
      <c r="B626" s="112"/>
      <c r="C626" s="88"/>
      <c r="D626" s="40"/>
      <c r="E626" s="40"/>
      <c r="F626" s="40"/>
      <c r="G626" s="40"/>
      <c r="H626" s="40"/>
      <c r="I626" s="40"/>
      <c r="J626" s="40"/>
      <c r="K626" s="40"/>
      <c r="L626" s="75"/>
      <c r="M626" s="75"/>
      <c r="N626" s="75"/>
      <c r="O626" s="75"/>
      <c r="P626" s="75"/>
      <c r="Q626" s="75"/>
      <c r="R626" s="75"/>
      <c r="S626" s="75"/>
      <c r="T626" s="40"/>
      <c r="U626" s="40"/>
      <c r="V626" s="40"/>
      <c r="W626" s="46"/>
    </row>
    <row r="627" spans="1:23" s="110" customFormat="1" ht="13.5" customHeight="1" x14ac:dyDescent="0.2">
      <c r="A627" s="112"/>
      <c r="B627" s="112"/>
      <c r="C627" s="88"/>
      <c r="D627" s="40"/>
      <c r="E627" s="40"/>
      <c r="F627" s="40"/>
      <c r="G627" s="40"/>
      <c r="H627" s="40"/>
      <c r="I627" s="40"/>
      <c r="J627" s="40"/>
      <c r="K627" s="40"/>
      <c r="L627" s="75"/>
      <c r="M627" s="75"/>
      <c r="N627" s="75"/>
      <c r="O627" s="75"/>
      <c r="P627" s="75"/>
      <c r="Q627" s="75"/>
      <c r="R627" s="75"/>
      <c r="S627" s="75"/>
      <c r="T627" s="40"/>
      <c r="U627" s="40"/>
      <c r="V627" s="40"/>
      <c r="W627" s="46"/>
    </row>
    <row r="628" spans="1:23" s="110" customFormat="1" ht="13.5" customHeight="1" x14ac:dyDescent="0.2">
      <c r="A628" s="112"/>
      <c r="B628" s="112"/>
      <c r="C628" s="88"/>
      <c r="D628" s="40"/>
      <c r="E628" s="40"/>
      <c r="F628" s="40"/>
      <c r="G628" s="40"/>
      <c r="H628" s="40"/>
      <c r="I628" s="40"/>
      <c r="J628" s="40"/>
      <c r="K628" s="40"/>
      <c r="L628" s="75"/>
      <c r="M628" s="75"/>
      <c r="N628" s="75"/>
      <c r="O628" s="75"/>
      <c r="P628" s="75"/>
      <c r="Q628" s="75"/>
      <c r="R628" s="75"/>
      <c r="S628" s="75"/>
      <c r="T628" s="40"/>
      <c r="U628" s="40"/>
      <c r="V628" s="40"/>
      <c r="W628" s="46"/>
    </row>
    <row r="629" spans="1:23" s="110" customFormat="1" ht="13.5" customHeight="1" x14ac:dyDescent="0.2">
      <c r="A629" s="112"/>
      <c r="B629" s="112"/>
      <c r="C629" s="88"/>
      <c r="D629" s="40"/>
      <c r="E629" s="40"/>
      <c r="F629" s="40"/>
      <c r="G629" s="40"/>
      <c r="H629" s="40"/>
      <c r="I629" s="40"/>
      <c r="J629" s="40"/>
      <c r="K629" s="40"/>
      <c r="L629" s="75"/>
      <c r="M629" s="75"/>
      <c r="N629" s="75"/>
      <c r="O629" s="75"/>
      <c r="P629" s="75"/>
      <c r="Q629" s="75"/>
      <c r="R629" s="75"/>
      <c r="S629" s="75"/>
      <c r="T629" s="40"/>
      <c r="U629" s="40"/>
      <c r="V629" s="40"/>
      <c r="W629" s="46"/>
    </row>
    <row r="630" spans="1:23" s="110" customFormat="1" ht="13.5" customHeight="1" x14ac:dyDescent="0.2">
      <c r="A630" s="112"/>
      <c r="B630" s="112"/>
      <c r="C630" s="88"/>
      <c r="D630" s="40"/>
      <c r="E630" s="40"/>
      <c r="F630" s="40"/>
      <c r="G630" s="40"/>
      <c r="H630" s="40"/>
      <c r="I630" s="40"/>
      <c r="J630" s="40"/>
      <c r="K630" s="40"/>
      <c r="L630" s="75"/>
      <c r="M630" s="75"/>
      <c r="N630" s="75"/>
      <c r="O630" s="75"/>
      <c r="P630" s="75"/>
      <c r="Q630" s="75"/>
      <c r="R630" s="75"/>
      <c r="S630" s="75"/>
      <c r="T630" s="40"/>
      <c r="U630" s="40"/>
      <c r="V630" s="40"/>
      <c r="W630" s="46"/>
    </row>
    <row r="631" spans="1:23" s="110" customFormat="1" ht="13.5" customHeight="1" x14ac:dyDescent="0.2">
      <c r="A631" s="112"/>
      <c r="B631" s="112"/>
      <c r="C631" s="88"/>
      <c r="D631" s="40"/>
      <c r="E631" s="40"/>
      <c r="F631" s="40"/>
      <c r="G631" s="40"/>
      <c r="H631" s="40"/>
      <c r="I631" s="40"/>
      <c r="J631" s="40"/>
      <c r="K631" s="40"/>
      <c r="L631" s="75"/>
      <c r="M631" s="75"/>
      <c r="N631" s="75"/>
      <c r="O631" s="75"/>
      <c r="P631" s="75"/>
      <c r="Q631" s="75"/>
      <c r="R631" s="75"/>
      <c r="S631" s="75"/>
      <c r="T631" s="40"/>
      <c r="U631" s="40"/>
      <c r="V631" s="40"/>
      <c r="W631" s="46"/>
    </row>
    <row r="632" spans="1:23" s="110" customFormat="1" ht="13.5" customHeight="1" x14ac:dyDescent="0.2">
      <c r="A632" s="112"/>
      <c r="B632" s="112"/>
      <c r="C632" s="88"/>
      <c r="D632" s="40"/>
      <c r="E632" s="40"/>
      <c r="F632" s="40"/>
      <c r="G632" s="40"/>
      <c r="H632" s="40"/>
      <c r="I632" s="40"/>
      <c r="J632" s="40"/>
      <c r="K632" s="40"/>
      <c r="L632" s="75"/>
      <c r="M632" s="75"/>
      <c r="N632" s="75"/>
      <c r="O632" s="75"/>
      <c r="P632" s="75"/>
      <c r="Q632" s="75"/>
      <c r="R632" s="75"/>
      <c r="S632" s="75"/>
      <c r="T632" s="40"/>
      <c r="U632" s="40"/>
      <c r="V632" s="40"/>
      <c r="W632" s="46"/>
    </row>
    <row r="633" spans="1:23" s="110" customFormat="1" ht="13.5" customHeight="1" x14ac:dyDescent="0.2">
      <c r="A633" s="112"/>
      <c r="B633" s="112"/>
      <c r="C633" s="88"/>
      <c r="D633" s="40"/>
      <c r="E633" s="40"/>
      <c r="F633" s="40"/>
      <c r="G633" s="40"/>
      <c r="H633" s="40"/>
      <c r="I633" s="40"/>
      <c r="J633" s="40"/>
      <c r="K633" s="40"/>
      <c r="L633" s="75"/>
      <c r="M633" s="75"/>
      <c r="N633" s="75"/>
      <c r="O633" s="75"/>
      <c r="P633" s="75"/>
      <c r="Q633" s="75"/>
      <c r="R633" s="75"/>
      <c r="S633" s="75"/>
      <c r="T633" s="40"/>
      <c r="U633" s="40"/>
      <c r="V633" s="40"/>
      <c r="W633" s="46"/>
    </row>
    <row r="634" spans="1:23" s="110" customFormat="1" ht="13.5" customHeight="1" x14ac:dyDescent="0.2">
      <c r="A634" s="112"/>
      <c r="B634" s="112"/>
      <c r="C634" s="88"/>
      <c r="D634" s="40"/>
      <c r="E634" s="40"/>
      <c r="F634" s="40"/>
      <c r="G634" s="40"/>
      <c r="H634" s="40"/>
      <c r="I634" s="40"/>
      <c r="J634" s="40"/>
      <c r="K634" s="40"/>
      <c r="L634" s="75"/>
      <c r="M634" s="75"/>
      <c r="N634" s="75"/>
      <c r="O634" s="75"/>
      <c r="P634" s="75"/>
      <c r="Q634" s="75"/>
      <c r="R634" s="75"/>
      <c r="S634" s="75"/>
      <c r="T634" s="40"/>
      <c r="U634" s="40"/>
      <c r="V634" s="40"/>
      <c r="W634" s="46"/>
    </row>
    <row r="635" spans="1:23" s="110" customFormat="1" ht="13.5" customHeight="1" x14ac:dyDescent="0.2">
      <c r="A635" s="112"/>
      <c r="B635" s="112"/>
      <c r="C635" s="88"/>
      <c r="D635" s="40"/>
      <c r="E635" s="40"/>
      <c r="F635" s="40"/>
      <c r="G635" s="40"/>
      <c r="H635" s="40"/>
      <c r="I635" s="40"/>
      <c r="J635" s="40"/>
      <c r="K635" s="40"/>
      <c r="L635" s="75"/>
      <c r="M635" s="75"/>
      <c r="N635" s="75"/>
      <c r="O635" s="75"/>
      <c r="P635" s="75"/>
      <c r="Q635" s="75"/>
      <c r="R635" s="75"/>
      <c r="S635" s="75"/>
      <c r="T635" s="40"/>
      <c r="U635" s="40"/>
      <c r="V635" s="40"/>
      <c r="W635" s="46"/>
    </row>
    <row r="636" spans="1:23" s="110" customFormat="1" ht="13.5" customHeight="1" x14ac:dyDescent="0.2">
      <c r="A636" s="112"/>
      <c r="B636" s="112"/>
      <c r="C636" s="88"/>
      <c r="D636" s="40"/>
      <c r="E636" s="40"/>
      <c r="F636" s="40"/>
      <c r="G636" s="40"/>
      <c r="H636" s="40"/>
      <c r="I636" s="40"/>
      <c r="J636" s="40"/>
      <c r="K636" s="40"/>
      <c r="L636" s="75"/>
      <c r="M636" s="75"/>
      <c r="N636" s="75"/>
      <c r="O636" s="75"/>
      <c r="P636" s="75"/>
      <c r="Q636" s="75"/>
      <c r="R636" s="75"/>
      <c r="S636" s="75"/>
      <c r="T636" s="40"/>
      <c r="U636" s="40"/>
      <c r="V636" s="40"/>
      <c r="W636" s="46"/>
    </row>
    <row r="637" spans="1:23" s="110" customFormat="1" ht="13.5" customHeight="1" x14ac:dyDescent="0.2">
      <c r="A637" s="112"/>
      <c r="B637" s="112"/>
      <c r="C637" s="88"/>
      <c r="D637" s="40"/>
      <c r="E637" s="40"/>
      <c r="F637" s="40"/>
      <c r="G637" s="40"/>
      <c r="H637" s="40"/>
      <c r="I637" s="40"/>
      <c r="J637" s="40"/>
      <c r="K637" s="40"/>
      <c r="L637" s="75"/>
      <c r="M637" s="75"/>
      <c r="N637" s="75"/>
      <c r="O637" s="75"/>
      <c r="P637" s="75"/>
      <c r="Q637" s="75"/>
      <c r="R637" s="75"/>
      <c r="S637" s="75"/>
      <c r="T637" s="40"/>
      <c r="U637" s="40"/>
      <c r="V637" s="40"/>
      <c r="W637" s="46"/>
    </row>
    <row r="638" spans="1:23" s="110" customFormat="1" ht="13.5" customHeight="1" x14ac:dyDescent="0.2">
      <c r="A638" s="112"/>
      <c r="B638" s="112"/>
      <c r="C638" s="88"/>
      <c r="D638" s="40"/>
      <c r="E638" s="40"/>
      <c r="F638" s="40"/>
      <c r="G638" s="40"/>
      <c r="H638" s="40"/>
      <c r="I638" s="40"/>
      <c r="J638" s="40"/>
      <c r="K638" s="40"/>
      <c r="L638" s="75"/>
      <c r="M638" s="75"/>
      <c r="N638" s="75"/>
      <c r="O638" s="75"/>
      <c r="P638" s="75"/>
      <c r="Q638" s="75"/>
      <c r="R638" s="75"/>
      <c r="S638" s="75"/>
      <c r="T638" s="40"/>
      <c r="U638" s="40"/>
      <c r="V638" s="40"/>
      <c r="W638" s="46"/>
    </row>
    <row r="639" spans="1:23" s="110" customFormat="1" ht="13.5" customHeight="1" x14ac:dyDescent="0.2">
      <c r="A639" s="112"/>
      <c r="B639" s="112"/>
      <c r="C639" s="88"/>
      <c r="D639" s="40"/>
      <c r="E639" s="40"/>
      <c r="F639" s="40"/>
      <c r="G639" s="40"/>
      <c r="H639" s="40"/>
      <c r="I639" s="40"/>
      <c r="J639" s="40"/>
      <c r="K639" s="40"/>
      <c r="L639" s="75"/>
      <c r="M639" s="75"/>
      <c r="N639" s="75"/>
      <c r="O639" s="75"/>
      <c r="P639" s="75"/>
      <c r="Q639" s="75"/>
      <c r="R639" s="75"/>
      <c r="S639" s="75"/>
      <c r="T639" s="40"/>
      <c r="U639" s="40"/>
      <c r="V639" s="40"/>
      <c r="W639" s="46"/>
    </row>
    <row r="640" spans="1:23" s="110" customFormat="1" ht="13.5" customHeight="1" x14ac:dyDescent="0.2">
      <c r="A640" s="112"/>
      <c r="B640" s="112"/>
      <c r="C640" s="88"/>
      <c r="D640" s="40"/>
      <c r="E640" s="40"/>
      <c r="F640" s="40"/>
      <c r="G640" s="40"/>
      <c r="H640" s="40"/>
      <c r="I640" s="40"/>
      <c r="J640" s="40"/>
      <c r="K640" s="40"/>
      <c r="L640" s="75"/>
      <c r="M640" s="75"/>
      <c r="N640" s="75"/>
      <c r="O640" s="75"/>
      <c r="P640" s="75"/>
      <c r="Q640" s="75"/>
      <c r="R640" s="75"/>
      <c r="S640" s="75"/>
      <c r="T640" s="40"/>
      <c r="U640" s="40"/>
      <c r="V640" s="40"/>
      <c r="W640" s="46"/>
    </row>
    <row r="641" spans="1:23" s="110" customFormat="1" ht="13.5" customHeight="1" x14ac:dyDescent="0.2">
      <c r="A641" s="112"/>
      <c r="B641" s="112"/>
      <c r="C641" s="88"/>
      <c r="D641" s="40"/>
      <c r="E641" s="40"/>
      <c r="F641" s="40"/>
      <c r="G641" s="40"/>
      <c r="H641" s="40"/>
      <c r="I641" s="40"/>
      <c r="J641" s="40"/>
      <c r="K641" s="40"/>
      <c r="L641" s="75"/>
      <c r="M641" s="75"/>
      <c r="N641" s="75"/>
      <c r="O641" s="75"/>
      <c r="P641" s="75"/>
      <c r="Q641" s="75"/>
      <c r="R641" s="75"/>
      <c r="S641" s="75"/>
      <c r="T641" s="40"/>
      <c r="U641" s="40"/>
      <c r="V641" s="40"/>
      <c r="W641" s="46"/>
    </row>
    <row r="642" spans="1:23" s="110" customFormat="1" ht="13.5" customHeight="1" x14ac:dyDescent="0.2">
      <c r="A642" s="112"/>
      <c r="B642" s="112"/>
      <c r="C642" s="88"/>
      <c r="D642" s="40"/>
      <c r="E642" s="40"/>
      <c r="F642" s="40"/>
      <c r="G642" s="40"/>
      <c r="H642" s="40"/>
      <c r="I642" s="40"/>
      <c r="J642" s="40"/>
      <c r="K642" s="40"/>
      <c r="L642" s="75"/>
      <c r="M642" s="75"/>
      <c r="N642" s="75"/>
      <c r="O642" s="75"/>
      <c r="P642" s="75"/>
      <c r="Q642" s="75"/>
      <c r="R642" s="75"/>
      <c r="S642" s="75"/>
      <c r="T642" s="40"/>
      <c r="U642" s="40"/>
      <c r="V642" s="40"/>
      <c r="W642" s="46"/>
    </row>
    <row r="643" spans="1:23" s="110" customFormat="1" ht="13.5" customHeight="1" x14ac:dyDescent="0.2">
      <c r="A643" s="112"/>
      <c r="B643" s="112"/>
      <c r="C643" s="88"/>
      <c r="D643" s="40"/>
      <c r="E643" s="40"/>
      <c r="F643" s="40"/>
      <c r="G643" s="40"/>
      <c r="H643" s="40"/>
      <c r="I643" s="40"/>
      <c r="J643" s="40"/>
      <c r="K643" s="40"/>
      <c r="L643" s="75"/>
      <c r="M643" s="75"/>
      <c r="N643" s="75"/>
      <c r="O643" s="75"/>
      <c r="P643" s="75"/>
      <c r="Q643" s="75"/>
      <c r="R643" s="75"/>
      <c r="S643" s="75"/>
      <c r="T643" s="40"/>
      <c r="U643" s="40"/>
      <c r="V643" s="40"/>
      <c r="W643" s="46"/>
    </row>
    <row r="644" spans="1:23" s="110" customFormat="1" ht="13.5" customHeight="1" x14ac:dyDescent="0.2">
      <c r="A644" s="112"/>
      <c r="B644" s="112"/>
      <c r="C644" s="88"/>
      <c r="D644" s="40"/>
      <c r="E644" s="40"/>
      <c r="F644" s="40"/>
      <c r="G644" s="40"/>
      <c r="H644" s="40"/>
      <c r="I644" s="40"/>
      <c r="J644" s="40"/>
      <c r="K644" s="40"/>
      <c r="L644" s="75"/>
      <c r="M644" s="75"/>
      <c r="N644" s="75"/>
      <c r="O644" s="75"/>
      <c r="P644" s="75"/>
      <c r="Q644" s="75"/>
      <c r="R644" s="75"/>
      <c r="S644" s="75"/>
      <c r="T644" s="40"/>
      <c r="U644" s="40"/>
      <c r="V644" s="40"/>
      <c r="W644" s="46"/>
    </row>
    <row r="645" spans="1:23" s="110" customFormat="1" ht="13.5" customHeight="1" x14ac:dyDescent="0.2">
      <c r="A645" s="112"/>
      <c r="B645" s="112"/>
      <c r="C645" s="88"/>
      <c r="D645" s="40"/>
      <c r="E645" s="40"/>
      <c r="F645" s="40"/>
      <c r="G645" s="40"/>
      <c r="H645" s="40"/>
      <c r="I645" s="40"/>
      <c r="J645" s="40"/>
      <c r="K645" s="40"/>
      <c r="L645" s="75"/>
      <c r="M645" s="75"/>
      <c r="N645" s="75"/>
      <c r="O645" s="75"/>
      <c r="P645" s="75"/>
      <c r="Q645" s="75"/>
      <c r="R645" s="75"/>
      <c r="S645" s="75"/>
      <c r="T645" s="40"/>
      <c r="U645" s="40"/>
      <c r="V645" s="40"/>
      <c r="W645" s="46"/>
    </row>
    <row r="646" spans="1:23" s="110" customFormat="1" ht="13.5" customHeight="1" x14ac:dyDescent="0.2">
      <c r="A646" s="112"/>
      <c r="B646" s="112"/>
      <c r="C646" s="88"/>
      <c r="D646" s="40"/>
      <c r="E646" s="40"/>
      <c r="F646" s="40"/>
      <c r="G646" s="40"/>
      <c r="H646" s="40"/>
      <c r="I646" s="40"/>
      <c r="J646" s="40"/>
      <c r="K646" s="40"/>
      <c r="L646" s="75"/>
      <c r="M646" s="75"/>
      <c r="N646" s="75"/>
      <c r="O646" s="75"/>
      <c r="P646" s="75"/>
      <c r="Q646" s="75"/>
      <c r="R646" s="75"/>
      <c r="S646" s="75"/>
      <c r="T646" s="40"/>
      <c r="U646" s="40"/>
      <c r="V646" s="40"/>
      <c r="W646" s="46"/>
    </row>
    <row r="647" spans="1:23" s="110" customFormat="1" ht="13.5" customHeight="1" x14ac:dyDescent="0.2">
      <c r="A647" s="112"/>
      <c r="B647" s="112"/>
      <c r="C647" s="88"/>
      <c r="D647" s="40"/>
      <c r="E647" s="40"/>
      <c r="F647" s="40"/>
      <c r="G647" s="40"/>
      <c r="H647" s="40"/>
      <c r="I647" s="40"/>
      <c r="J647" s="40"/>
      <c r="K647" s="40"/>
      <c r="L647" s="75"/>
      <c r="M647" s="75"/>
      <c r="N647" s="75"/>
      <c r="O647" s="75"/>
      <c r="P647" s="75"/>
      <c r="Q647" s="75"/>
      <c r="R647" s="75"/>
      <c r="S647" s="75"/>
      <c r="T647" s="40"/>
      <c r="U647" s="40"/>
      <c r="V647" s="40"/>
      <c r="W647" s="46"/>
    </row>
    <row r="648" spans="1:23" s="110" customFormat="1" ht="13.5" customHeight="1" x14ac:dyDescent="0.2">
      <c r="A648" s="112"/>
      <c r="B648" s="112"/>
      <c r="C648" s="88"/>
      <c r="D648" s="40"/>
      <c r="E648" s="40"/>
      <c r="F648" s="40"/>
      <c r="G648" s="40"/>
      <c r="H648" s="40"/>
      <c r="I648" s="40"/>
      <c r="J648" s="40"/>
      <c r="K648" s="40"/>
      <c r="L648" s="75"/>
      <c r="M648" s="75"/>
      <c r="N648" s="75"/>
      <c r="O648" s="75"/>
      <c r="P648" s="75"/>
      <c r="Q648" s="75"/>
      <c r="R648" s="75"/>
      <c r="S648" s="75"/>
      <c r="T648" s="40"/>
      <c r="U648" s="40"/>
      <c r="V648" s="40"/>
      <c r="W648" s="46"/>
    </row>
    <row r="649" spans="1:23" s="110" customFormat="1" ht="13.5" customHeight="1" x14ac:dyDescent="0.2">
      <c r="A649" s="112"/>
      <c r="B649" s="112"/>
      <c r="C649" s="88"/>
      <c r="D649" s="40"/>
      <c r="E649" s="40"/>
      <c r="F649" s="40"/>
      <c r="G649" s="40"/>
      <c r="H649" s="40"/>
      <c r="I649" s="40"/>
      <c r="J649" s="40"/>
      <c r="K649" s="40"/>
      <c r="L649" s="75"/>
      <c r="M649" s="75"/>
      <c r="N649" s="75"/>
      <c r="O649" s="75"/>
      <c r="P649" s="75"/>
      <c r="Q649" s="75"/>
      <c r="R649" s="75"/>
      <c r="S649" s="75"/>
      <c r="T649" s="40"/>
      <c r="U649" s="40"/>
      <c r="V649" s="40"/>
      <c r="W649" s="46"/>
    </row>
    <row r="650" spans="1:23" s="110" customFormat="1" ht="13.5" customHeight="1" x14ac:dyDescent="0.2">
      <c r="A650" s="112"/>
      <c r="B650" s="112"/>
      <c r="C650" s="88"/>
      <c r="D650" s="40"/>
      <c r="E650" s="40"/>
      <c r="F650" s="40"/>
      <c r="G650" s="40"/>
      <c r="H650" s="40"/>
      <c r="I650" s="40"/>
      <c r="J650" s="40"/>
      <c r="K650" s="40"/>
      <c r="L650" s="75"/>
      <c r="M650" s="75"/>
      <c r="N650" s="75"/>
      <c r="O650" s="75"/>
      <c r="P650" s="75"/>
      <c r="Q650" s="75"/>
      <c r="R650" s="75"/>
      <c r="S650" s="75"/>
      <c r="T650" s="40"/>
      <c r="U650" s="40"/>
      <c r="V650" s="40"/>
      <c r="W650" s="46"/>
    </row>
    <row r="651" spans="1:23" s="110" customFormat="1" ht="13.5" customHeight="1" x14ac:dyDescent="0.2">
      <c r="A651" s="112"/>
      <c r="B651" s="112"/>
      <c r="C651" s="88"/>
      <c r="D651" s="40"/>
      <c r="E651" s="40"/>
      <c r="F651" s="40"/>
      <c r="G651" s="40"/>
      <c r="H651" s="40"/>
      <c r="I651" s="40"/>
      <c r="J651" s="40"/>
      <c r="K651" s="40"/>
      <c r="L651" s="75"/>
      <c r="M651" s="75"/>
      <c r="N651" s="75"/>
      <c r="O651" s="75"/>
      <c r="P651" s="75"/>
      <c r="Q651" s="75"/>
      <c r="R651" s="75"/>
      <c r="S651" s="75"/>
      <c r="T651" s="40"/>
      <c r="U651" s="40"/>
      <c r="V651" s="40"/>
      <c r="W651" s="46"/>
    </row>
    <row r="652" spans="1:23" s="110" customFormat="1" ht="13.5" customHeight="1" x14ac:dyDescent="0.2">
      <c r="A652" s="112"/>
      <c r="B652" s="112"/>
      <c r="C652" s="88"/>
      <c r="D652" s="40"/>
      <c r="E652" s="40"/>
      <c r="F652" s="40"/>
      <c r="G652" s="40"/>
      <c r="H652" s="40"/>
      <c r="I652" s="40"/>
      <c r="J652" s="40"/>
      <c r="K652" s="40"/>
      <c r="L652" s="75"/>
      <c r="M652" s="75"/>
      <c r="N652" s="75"/>
      <c r="O652" s="75"/>
      <c r="P652" s="75"/>
      <c r="Q652" s="75"/>
      <c r="R652" s="75"/>
      <c r="S652" s="75"/>
      <c r="T652" s="40"/>
      <c r="U652" s="40"/>
      <c r="V652" s="40"/>
      <c r="W652" s="46"/>
    </row>
    <row r="653" spans="1:23" s="110" customFormat="1" ht="13.5" customHeight="1" x14ac:dyDescent="0.2">
      <c r="A653" s="112"/>
      <c r="B653" s="112"/>
      <c r="C653" s="88"/>
      <c r="D653" s="40"/>
      <c r="E653" s="40"/>
      <c r="F653" s="40"/>
      <c r="G653" s="40"/>
      <c r="H653" s="40"/>
      <c r="I653" s="40"/>
      <c r="J653" s="40"/>
      <c r="K653" s="40"/>
      <c r="L653" s="75"/>
      <c r="M653" s="75"/>
      <c r="N653" s="75"/>
      <c r="O653" s="75"/>
      <c r="P653" s="75"/>
      <c r="Q653" s="75"/>
      <c r="R653" s="75"/>
      <c r="S653" s="75"/>
      <c r="T653" s="40"/>
      <c r="U653" s="40"/>
      <c r="V653" s="40"/>
      <c r="W653" s="46"/>
    </row>
    <row r="654" spans="1:23" s="110" customFormat="1" ht="13.5" customHeight="1" x14ac:dyDescent="0.2">
      <c r="A654" s="112"/>
      <c r="B654" s="112"/>
      <c r="C654" s="88"/>
      <c r="D654" s="40"/>
      <c r="E654" s="40"/>
      <c r="F654" s="40"/>
      <c r="G654" s="40"/>
      <c r="H654" s="40"/>
      <c r="I654" s="40"/>
      <c r="J654" s="40"/>
      <c r="K654" s="40"/>
      <c r="L654" s="75"/>
      <c r="M654" s="75"/>
      <c r="N654" s="75"/>
      <c r="O654" s="75"/>
      <c r="P654" s="75"/>
      <c r="Q654" s="75"/>
      <c r="R654" s="75"/>
      <c r="S654" s="75"/>
      <c r="T654" s="40"/>
      <c r="U654" s="40"/>
      <c r="V654" s="40"/>
      <c r="W654" s="46"/>
    </row>
    <row r="655" spans="1:23" s="110" customFormat="1" ht="13.5" customHeight="1" x14ac:dyDescent="0.2">
      <c r="A655" s="112"/>
      <c r="B655" s="112"/>
      <c r="C655" s="88"/>
      <c r="D655" s="40"/>
      <c r="E655" s="40"/>
      <c r="F655" s="40"/>
      <c r="G655" s="40"/>
      <c r="H655" s="40"/>
      <c r="I655" s="40"/>
      <c r="J655" s="40"/>
      <c r="K655" s="40"/>
      <c r="L655" s="75"/>
      <c r="M655" s="75"/>
      <c r="N655" s="75"/>
      <c r="O655" s="75"/>
      <c r="P655" s="75"/>
      <c r="Q655" s="75"/>
      <c r="R655" s="75"/>
      <c r="S655" s="75"/>
      <c r="T655" s="40"/>
      <c r="U655" s="40"/>
      <c r="V655" s="40"/>
      <c r="W655" s="46"/>
    </row>
    <row r="656" spans="1:23" s="110" customFormat="1" ht="13.5" customHeight="1" x14ac:dyDescent="0.2">
      <c r="A656" s="112"/>
      <c r="B656" s="112"/>
      <c r="C656" s="88"/>
      <c r="D656" s="40"/>
      <c r="E656" s="40"/>
      <c r="F656" s="40"/>
      <c r="G656" s="40"/>
      <c r="H656" s="40"/>
      <c r="I656" s="40"/>
      <c r="J656" s="40"/>
      <c r="K656" s="40"/>
      <c r="L656" s="75"/>
      <c r="M656" s="75"/>
      <c r="N656" s="75"/>
      <c r="O656" s="75"/>
      <c r="P656" s="75"/>
      <c r="Q656" s="75"/>
      <c r="R656" s="75"/>
      <c r="S656" s="75"/>
      <c r="T656" s="40"/>
      <c r="U656" s="40"/>
      <c r="V656" s="40"/>
      <c r="W656" s="46"/>
    </row>
    <row r="657" spans="1:23" s="110" customFormat="1" ht="13.5" customHeight="1" x14ac:dyDescent="0.2">
      <c r="A657" s="112"/>
      <c r="B657" s="112"/>
      <c r="C657" s="88"/>
      <c r="D657" s="40"/>
      <c r="E657" s="40"/>
      <c r="F657" s="40"/>
      <c r="G657" s="40"/>
      <c r="H657" s="40"/>
      <c r="I657" s="40"/>
      <c r="J657" s="40"/>
      <c r="K657" s="40"/>
      <c r="L657" s="75"/>
      <c r="M657" s="75"/>
      <c r="N657" s="75"/>
      <c r="O657" s="75"/>
      <c r="P657" s="75"/>
      <c r="Q657" s="75"/>
      <c r="R657" s="75"/>
      <c r="S657" s="75"/>
      <c r="T657" s="40"/>
      <c r="U657" s="40"/>
      <c r="V657" s="40"/>
      <c r="W657" s="46"/>
    </row>
    <row r="658" spans="1:23" s="110" customFormat="1" ht="13.5" customHeight="1" x14ac:dyDescent="0.2">
      <c r="A658" s="112"/>
      <c r="B658" s="112"/>
      <c r="C658" s="88"/>
      <c r="D658" s="40"/>
      <c r="E658" s="40"/>
      <c r="F658" s="40"/>
      <c r="G658" s="40"/>
      <c r="H658" s="40"/>
      <c r="I658" s="40"/>
      <c r="J658" s="40"/>
      <c r="K658" s="40"/>
      <c r="L658" s="75"/>
      <c r="M658" s="75"/>
      <c r="N658" s="75"/>
      <c r="O658" s="75"/>
      <c r="P658" s="75"/>
      <c r="Q658" s="75"/>
      <c r="R658" s="75"/>
      <c r="S658" s="75"/>
      <c r="T658" s="40"/>
      <c r="U658" s="40"/>
      <c r="V658" s="40"/>
      <c r="W658" s="46"/>
    </row>
    <row r="659" spans="1:23" s="110" customFormat="1" ht="13.5" customHeight="1" x14ac:dyDescent="0.2">
      <c r="A659" s="112"/>
      <c r="B659" s="112"/>
      <c r="C659" s="88"/>
      <c r="D659" s="40"/>
      <c r="E659" s="40"/>
      <c r="F659" s="40"/>
      <c r="G659" s="40"/>
      <c r="H659" s="40"/>
      <c r="I659" s="40"/>
      <c r="J659" s="40"/>
      <c r="K659" s="40"/>
      <c r="L659" s="75"/>
      <c r="M659" s="75"/>
      <c r="N659" s="75"/>
      <c r="O659" s="75"/>
      <c r="P659" s="75"/>
      <c r="Q659" s="75"/>
      <c r="R659" s="75"/>
      <c r="S659" s="75"/>
      <c r="T659" s="40"/>
      <c r="U659" s="40"/>
      <c r="V659" s="40"/>
      <c r="W659" s="46"/>
    </row>
    <row r="660" spans="1:23" s="110" customFormat="1" ht="13.5" customHeight="1" x14ac:dyDescent="0.2">
      <c r="A660" s="112"/>
      <c r="B660" s="112"/>
      <c r="C660" s="88"/>
      <c r="D660" s="40"/>
      <c r="E660" s="40"/>
      <c r="F660" s="40"/>
      <c r="G660" s="40"/>
      <c r="H660" s="40"/>
      <c r="I660" s="40"/>
      <c r="J660" s="40"/>
      <c r="K660" s="40"/>
      <c r="L660" s="75"/>
      <c r="M660" s="75"/>
      <c r="N660" s="75"/>
      <c r="O660" s="75"/>
      <c r="P660" s="75"/>
      <c r="Q660" s="75"/>
      <c r="R660" s="75"/>
      <c r="S660" s="75"/>
      <c r="T660" s="40"/>
      <c r="U660" s="40"/>
      <c r="V660" s="40"/>
      <c r="W660" s="46"/>
    </row>
    <row r="661" spans="1:23" s="110" customFormat="1" ht="13.5" customHeight="1" x14ac:dyDescent="0.2">
      <c r="A661" s="112"/>
      <c r="B661" s="112"/>
      <c r="C661" s="88"/>
      <c r="D661" s="40"/>
      <c r="E661" s="40"/>
      <c r="F661" s="40"/>
      <c r="G661" s="40"/>
      <c r="H661" s="40"/>
      <c r="I661" s="40"/>
      <c r="J661" s="40"/>
      <c r="K661" s="40"/>
      <c r="L661" s="75"/>
      <c r="M661" s="75"/>
      <c r="N661" s="75"/>
      <c r="O661" s="75"/>
      <c r="P661" s="75"/>
      <c r="Q661" s="75"/>
      <c r="R661" s="75"/>
      <c r="S661" s="75"/>
      <c r="T661" s="40"/>
      <c r="U661" s="40"/>
      <c r="V661" s="40"/>
      <c r="W661" s="46"/>
    </row>
    <row r="662" spans="1:23" s="110" customFormat="1" ht="13.5" customHeight="1" x14ac:dyDescent="0.2">
      <c r="A662" s="112"/>
      <c r="B662" s="112"/>
      <c r="C662" s="88"/>
      <c r="D662" s="40"/>
      <c r="E662" s="40"/>
      <c r="F662" s="40"/>
      <c r="G662" s="40"/>
      <c r="H662" s="40"/>
      <c r="I662" s="40"/>
      <c r="J662" s="40"/>
      <c r="K662" s="40"/>
      <c r="L662" s="75"/>
      <c r="M662" s="75"/>
      <c r="N662" s="75"/>
      <c r="O662" s="75"/>
      <c r="P662" s="75"/>
      <c r="Q662" s="75"/>
      <c r="R662" s="75"/>
      <c r="S662" s="75"/>
      <c r="T662" s="40"/>
      <c r="U662" s="40"/>
      <c r="V662" s="40"/>
      <c r="W662" s="46"/>
    </row>
    <row r="663" spans="1:23" s="110" customFormat="1" ht="13.5" customHeight="1" x14ac:dyDescent="0.2">
      <c r="A663" s="112"/>
      <c r="B663" s="112"/>
      <c r="C663" s="88"/>
      <c r="D663" s="40"/>
      <c r="E663" s="40"/>
      <c r="F663" s="40"/>
      <c r="G663" s="40"/>
      <c r="H663" s="40"/>
      <c r="I663" s="40"/>
      <c r="J663" s="40"/>
      <c r="K663" s="40"/>
      <c r="L663" s="75"/>
      <c r="M663" s="75"/>
      <c r="N663" s="75"/>
      <c r="O663" s="75"/>
      <c r="P663" s="75"/>
      <c r="Q663" s="75"/>
      <c r="R663" s="75"/>
      <c r="S663" s="75"/>
      <c r="T663" s="40"/>
      <c r="U663" s="40"/>
      <c r="V663" s="40"/>
      <c r="W663" s="46"/>
    </row>
    <row r="664" spans="1:23" s="110" customFormat="1" ht="13.5" customHeight="1" x14ac:dyDescent="0.2">
      <c r="A664" s="112"/>
      <c r="B664" s="112"/>
      <c r="C664" s="88"/>
      <c r="D664" s="40"/>
      <c r="E664" s="40"/>
      <c r="F664" s="40"/>
      <c r="G664" s="40"/>
      <c r="H664" s="40"/>
      <c r="I664" s="40"/>
      <c r="J664" s="40"/>
      <c r="K664" s="40"/>
      <c r="L664" s="75"/>
      <c r="M664" s="75"/>
      <c r="N664" s="75"/>
      <c r="O664" s="75"/>
      <c r="P664" s="75"/>
      <c r="Q664" s="75"/>
      <c r="R664" s="75"/>
      <c r="S664" s="75"/>
      <c r="T664" s="40"/>
      <c r="U664" s="40"/>
      <c r="V664" s="40"/>
      <c r="W664" s="46"/>
    </row>
    <row r="665" spans="1:23" s="110" customFormat="1" ht="13.5" customHeight="1" x14ac:dyDescent="0.2">
      <c r="A665" s="112"/>
      <c r="B665" s="112"/>
      <c r="C665" s="88"/>
      <c r="D665" s="40"/>
      <c r="E665" s="40"/>
      <c r="F665" s="40"/>
      <c r="G665" s="40"/>
      <c r="H665" s="40"/>
      <c r="I665" s="40"/>
      <c r="J665" s="40"/>
      <c r="K665" s="40"/>
      <c r="L665" s="75"/>
      <c r="M665" s="75"/>
      <c r="N665" s="75"/>
      <c r="O665" s="75"/>
      <c r="P665" s="75"/>
      <c r="Q665" s="75"/>
      <c r="R665" s="75"/>
      <c r="S665" s="75"/>
      <c r="T665" s="40"/>
      <c r="U665" s="40"/>
      <c r="V665" s="40"/>
      <c r="W665" s="46"/>
    </row>
    <row r="666" spans="1:23" s="110" customFormat="1" ht="13.5" customHeight="1" x14ac:dyDescent="0.2">
      <c r="A666" s="112"/>
      <c r="B666" s="112"/>
      <c r="C666" s="88"/>
      <c r="D666" s="40"/>
      <c r="E666" s="40"/>
      <c r="F666" s="40"/>
      <c r="G666" s="40"/>
      <c r="H666" s="40"/>
      <c r="I666" s="40"/>
      <c r="J666" s="40"/>
      <c r="K666" s="40"/>
      <c r="L666" s="75"/>
      <c r="M666" s="75"/>
      <c r="N666" s="75"/>
      <c r="O666" s="75"/>
      <c r="P666" s="75"/>
      <c r="Q666" s="75"/>
      <c r="R666" s="75"/>
      <c r="S666" s="75"/>
      <c r="T666" s="40"/>
      <c r="U666" s="40"/>
      <c r="V666" s="40"/>
      <c r="W666" s="46"/>
    </row>
    <row r="667" spans="1:23" s="110" customFormat="1" ht="13.5" customHeight="1" x14ac:dyDescent="0.2">
      <c r="A667" s="112"/>
      <c r="B667" s="112"/>
      <c r="C667" s="88"/>
      <c r="D667" s="40"/>
      <c r="E667" s="40"/>
      <c r="F667" s="40"/>
      <c r="G667" s="40"/>
      <c r="H667" s="40"/>
      <c r="I667" s="40"/>
      <c r="J667" s="40"/>
      <c r="K667" s="40"/>
      <c r="L667" s="75"/>
      <c r="M667" s="75"/>
      <c r="N667" s="75"/>
      <c r="O667" s="75"/>
      <c r="P667" s="75"/>
      <c r="Q667" s="75"/>
      <c r="R667" s="75"/>
      <c r="S667" s="75"/>
      <c r="T667" s="40"/>
      <c r="U667" s="40"/>
      <c r="V667" s="40"/>
      <c r="W667" s="46"/>
    </row>
    <row r="668" spans="1:23" s="110" customFormat="1" ht="13.5" customHeight="1" x14ac:dyDescent="0.2">
      <c r="A668" s="112"/>
      <c r="B668" s="112"/>
      <c r="C668" s="88"/>
      <c r="D668" s="40"/>
      <c r="E668" s="40"/>
      <c r="F668" s="40"/>
      <c r="G668" s="40"/>
      <c r="H668" s="40"/>
      <c r="I668" s="40"/>
      <c r="J668" s="40"/>
      <c r="K668" s="40"/>
      <c r="L668" s="75"/>
      <c r="M668" s="75"/>
      <c r="N668" s="75"/>
      <c r="O668" s="75"/>
      <c r="P668" s="75"/>
      <c r="Q668" s="75"/>
      <c r="R668" s="75"/>
      <c r="S668" s="75"/>
      <c r="T668" s="40"/>
      <c r="U668" s="40"/>
      <c r="V668" s="40"/>
      <c r="W668" s="46"/>
    </row>
    <row r="669" spans="1:23" s="110" customFormat="1" ht="13.5" customHeight="1" x14ac:dyDescent="0.2">
      <c r="A669" s="112"/>
      <c r="B669" s="112"/>
      <c r="C669" s="88"/>
      <c r="D669" s="40"/>
      <c r="E669" s="40"/>
      <c r="F669" s="40"/>
      <c r="G669" s="40"/>
      <c r="H669" s="40"/>
      <c r="I669" s="40"/>
      <c r="J669" s="40"/>
      <c r="K669" s="40"/>
      <c r="L669" s="75"/>
      <c r="M669" s="75"/>
      <c r="N669" s="75"/>
      <c r="O669" s="75"/>
      <c r="P669" s="75"/>
      <c r="Q669" s="75"/>
      <c r="R669" s="75"/>
      <c r="S669" s="75"/>
      <c r="T669" s="40"/>
      <c r="U669" s="40"/>
      <c r="V669" s="40"/>
      <c r="W669" s="46"/>
    </row>
    <row r="670" spans="1:23" s="110" customFormat="1" ht="13.5" customHeight="1" x14ac:dyDescent="0.2">
      <c r="A670" s="112"/>
      <c r="B670" s="112"/>
      <c r="C670" s="88"/>
      <c r="D670" s="40"/>
      <c r="E670" s="40"/>
      <c r="F670" s="40"/>
      <c r="G670" s="40"/>
      <c r="H670" s="40"/>
      <c r="I670" s="40"/>
      <c r="J670" s="40"/>
      <c r="K670" s="40"/>
      <c r="L670" s="75"/>
      <c r="M670" s="75"/>
      <c r="N670" s="75"/>
      <c r="O670" s="75"/>
      <c r="P670" s="75"/>
      <c r="Q670" s="75"/>
      <c r="R670" s="75"/>
      <c r="S670" s="75"/>
      <c r="T670" s="40"/>
      <c r="U670" s="40"/>
      <c r="V670" s="40"/>
      <c r="W670" s="46"/>
    </row>
    <row r="671" spans="1:23" s="110" customFormat="1" ht="13.5" customHeight="1" x14ac:dyDescent="0.2">
      <c r="A671" s="112"/>
      <c r="B671" s="112"/>
      <c r="C671" s="88"/>
      <c r="D671" s="40"/>
      <c r="E671" s="40"/>
      <c r="F671" s="40"/>
      <c r="G671" s="40"/>
      <c r="H671" s="40"/>
      <c r="I671" s="40"/>
      <c r="J671" s="40"/>
      <c r="K671" s="40"/>
      <c r="L671" s="75"/>
      <c r="M671" s="75"/>
      <c r="N671" s="75"/>
      <c r="O671" s="75"/>
      <c r="P671" s="75"/>
      <c r="Q671" s="75"/>
      <c r="R671" s="75"/>
      <c r="S671" s="75"/>
      <c r="T671" s="40"/>
      <c r="U671" s="40"/>
      <c r="V671" s="40"/>
      <c r="W671" s="46"/>
    </row>
    <row r="672" spans="1:23" s="110" customFormat="1" ht="13.5" customHeight="1" x14ac:dyDescent="0.2">
      <c r="A672" s="112"/>
      <c r="B672" s="112"/>
      <c r="C672" s="88"/>
      <c r="D672" s="40"/>
      <c r="E672" s="40"/>
      <c r="F672" s="40"/>
      <c r="G672" s="40"/>
      <c r="H672" s="40"/>
      <c r="I672" s="40"/>
      <c r="J672" s="40"/>
      <c r="K672" s="40"/>
      <c r="L672" s="75"/>
      <c r="M672" s="75"/>
      <c r="N672" s="75"/>
      <c r="O672" s="75"/>
      <c r="P672" s="75"/>
      <c r="Q672" s="75"/>
      <c r="R672" s="75"/>
      <c r="S672" s="75"/>
      <c r="T672" s="40"/>
      <c r="U672" s="40"/>
      <c r="V672" s="40"/>
      <c r="W672" s="46"/>
    </row>
    <row r="673" spans="1:23" s="110" customFormat="1" ht="13.5" customHeight="1" x14ac:dyDescent="0.2">
      <c r="A673" s="112"/>
      <c r="B673" s="112"/>
      <c r="C673" s="88"/>
      <c r="D673" s="40"/>
      <c r="E673" s="40"/>
      <c r="F673" s="40"/>
      <c r="G673" s="40"/>
      <c r="H673" s="40"/>
      <c r="I673" s="40"/>
      <c r="J673" s="40"/>
      <c r="K673" s="40"/>
      <c r="L673" s="75"/>
      <c r="M673" s="75"/>
      <c r="N673" s="75"/>
      <c r="O673" s="75"/>
      <c r="P673" s="75"/>
      <c r="Q673" s="75"/>
      <c r="R673" s="75"/>
      <c r="S673" s="75"/>
      <c r="T673" s="40"/>
      <c r="U673" s="40"/>
      <c r="V673" s="40"/>
      <c r="W673" s="46"/>
    </row>
    <row r="674" spans="1:23" s="110" customFormat="1" ht="13.5" customHeight="1" x14ac:dyDescent="0.2">
      <c r="A674" s="112"/>
      <c r="B674" s="112"/>
      <c r="C674" s="88"/>
      <c r="D674" s="40"/>
      <c r="E674" s="40"/>
      <c r="F674" s="40"/>
      <c r="G674" s="40"/>
      <c r="H674" s="40"/>
      <c r="I674" s="40"/>
      <c r="J674" s="40"/>
      <c r="K674" s="40"/>
      <c r="L674" s="75"/>
      <c r="M674" s="75"/>
      <c r="N674" s="75"/>
      <c r="O674" s="75"/>
      <c r="P674" s="75"/>
      <c r="Q674" s="75"/>
      <c r="R674" s="75"/>
      <c r="S674" s="75"/>
      <c r="T674" s="40"/>
      <c r="U674" s="40"/>
      <c r="V674" s="40"/>
      <c r="W674" s="46"/>
    </row>
    <row r="675" spans="1:23" s="110" customFormat="1" ht="13.5" customHeight="1" x14ac:dyDescent="0.2">
      <c r="A675" s="112"/>
      <c r="B675" s="112"/>
      <c r="C675" s="88"/>
      <c r="D675" s="40"/>
      <c r="E675" s="40"/>
      <c r="F675" s="40"/>
      <c r="G675" s="40"/>
      <c r="H675" s="40"/>
      <c r="I675" s="40"/>
      <c r="J675" s="40"/>
      <c r="K675" s="40"/>
      <c r="L675" s="75"/>
      <c r="M675" s="75"/>
      <c r="N675" s="75"/>
      <c r="O675" s="75"/>
      <c r="P675" s="75"/>
      <c r="Q675" s="75"/>
      <c r="R675" s="75"/>
      <c r="S675" s="75"/>
      <c r="T675" s="40"/>
      <c r="U675" s="40"/>
      <c r="V675" s="40"/>
      <c r="W675" s="46"/>
    </row>
    <row r="676" spans="1:23" s="110" customFormat="1" ht="13.5" customHeight="1" x14ac:dyDescent="0.2">
      <c r="A676" s="112"/>
      <c r="B676" s="112"/>
      <c r="C676" s="88"/>
      <c r="D676" s="40"/>
      <c r="E676" s="40"/>
      <c r="F676" s="40"/>
      <c r="G676" s="40"/>
      <c r="H676" s="40"/>
      <c r="I676" s="40"/>
      <c r="J676" s="40"/>
      <c r="K676" s="40"/>
      <c r="L676" s="75"/>
      <c r="M676" s="75"/>
      <c r="N676" s="75"/>
      <c r="O676" s="75"/>
      <c r="P676" s="75"/>
      <c r="Q676" s="75"/>
      <c r="R676" s="75"/>
      <c r="S676" s="75"/>
      <c r="T676" s="40"/>
      <c r="U676" s="40"/>
      <c r="V676" s="40"/>
      <c r="W676" s="46"/>
    </row>
    <row r="677" spans="1:23" s="110" customFormat="1" ht="13.5" customHeight="1" x14ac:dyDescent="0.2">
      <c r="A677" s="112"/>
      <c r="B677" s="112"/>
      <c r="C677" s="88"/>
      <c r="D677" s="40"/>
      <c r="E677" s="40"/>
      <c r="F677" s="40"/>
      <c r="G677" s="40"/>
      <c r="H677" s="40"/>
      <c r="I677" s="40"/>
      <c r="J677" s="40"/>
      <c r="K677" s="40"/>
      <c r="L677" s="75"/>
      <c r="M677" s="75"/>
      <c r="N677" s="75"/>
      <c r="O677" s="75"/>
      <c r="P677" s="75"/>
      <c r="Q677" s="75"/>
      <c r="R677" s="75"/>
      <c r="S677" s="75"/>
      <c r="T677" s="40"/>
      <c r="U677" s="40"/>
      <c r="V677" s="40"/>
      <c r="W677" s="46"/>
    </row>
    <row r="678" spans="1:23" s="110" customFormat="1" ht="13.5" customHeight="1" x14ac:dyDescent="0.2">
      <c r="A678" s="112"/>
      <c r="B678" s="112"/>
      <c r="C678" s="88"/>
      <c r="D678" s="40"/>
      <c r="E678" s="40"/>
      <c r="F678" s="40"/>
      <c r="G678" s="40"/>
      <c r="H678" s="40"/>
      <c r="I678" s="40"/>
      <c r="J678" s="40"/>
      <c r="K678" s="40"/>
      <c r="L678" s="75"/>
      <c r="M678" s="75"/>
      <c r="N678" s="75"/>
      <c r="O678" s="75"/>
      <c r="P678" s="75"/>
      <c r="Q678" s="75"/>
      <c r="R678" s="75"/>
      <c r="S678" s="75"/>
      <c r="T678" s="40"/>
      <c r="U678" s="40"/>
      <c r="V678" s="40"/>
      <c r="W678" s="46"/>
    </row>
    <row r="679" spans="1:23" s="110" customFormat="1" ht="13.5" customHeight="1" x14ac:dyDescent="0.2">
      <c r="A679" s="112"/>
      <c r="B679" s="112"/>
      <c r="C679" s="88"/>
      <c r="D679" s="40"/>
      <c r="E679" s="40"/>
      <c r="F679" s="40"/>
      <c r="G679" s="40"/>
      <c r="H679" s="40"/>
      <c r="I679" s="40"/>
      <c r="J679" s="40"/>
      <c r="K679" s="40"/>
      <c r="L679" s="75"/>
      <c r="M679" s="75"/>
      <c r="N679" s="75"/>
      <c r="O679" s="75"/>
      <c r="P679" s="75"/>
      <c r="Q679" s="75"/>
      <c r="R679" s="75"/>
      <c r="S679" s="75"/>
      <c r="T679" s="40"/>
      <c r="U679" s="40"/>
      <c r="V679" s="40"/>
      <c r="W679" s="46"/>
    </row>
    <row r="680" spans="1:23" s="110" customFormat="1" ht="13.5" customHeight="1" x14ac:dyDescent="0.2">
      <c r="A680" s="112"/>
      <c r="B680" s="112"/>
      <c r="C680" s="88"/>
      <c r="D680" s="40"/>
      <c r="E680" s="40"/>
      <c r="F680" s="40"/>
      <c r="G680" s="40"/>
      <c r="H680" s="40"/>
      <c r="I680" s="40"/>
      <c r="J680" s="40"/>
      <c r="K680" s="40"/>
      <c r="L680" s="75"/>
      <c r="M680" s="75"/>
      <c r="N680" s="75"/>
      <c r="O680" s="75"/>
      <c r="P680" s="75"/>
      <c r="Q680" s="75"/>
      <c r="R680" s="75"/>
      <c r="S680" s="75"/>
      <c r="T680" s="40"/>
      <c r="U680" s="40"/>
      <c r="V680" s="40"/>
      <c r="W680" s="46"/>
    </row>
    <row r="681" spans="1:23" s="110" customFormat="1" ht="13.5" customHeight="1" x14ac:dyDescent="0.2">
      <c r="A681" s="112"/>
      <c r="B681" s="112"/>
      <c r="C681" s="88"/>
      <c r="D681" s="40"/>
      <c r="E681" s="40"/>
      <c r="F681" s="40"/>
      <c r="G681" s="40"/>
      <c r="H681" s="40"/>
      <c r="I681" s="40"/>
      <c r="J681" s="40"/>
      <c r="K681" s="40"/>
      <c r="L681" s="75"/>
      <c r="M681" s="75"/>
      <c r="N681" s="75"/>
      <c r="O681" s="75"/>
      <c r="P681" s="75"/>
      <c r="Q681" s="75"/>
      <c r="R681" s="75"/>
      <c r="S681" s="75"/>
      <c r="T681" s="40"/>
      <c r="U681" s="40"/>
      <c r="V681" s="40"/>
      <c r="W681" s="46"/>
    </row>
    <row r="682" spans="1:23" s="110" customFormat="1" ht="13.5" customHeight="1" x14ac:dyDescent="0.2">
      <c r="A682" s="112"/>
      <c r="B682" s="112"/>
      <c r="C682" s="88"/>
      <c r="D682" s="40"/>
      <c r="E682" s="40"/>
      <c r="F682" s="40"/>
      <c r="G682" s="40"/>
      <c r="H682" s="40"/>
      <c r="I682" s="40"/>
      <c r="J682" s="40"/>
      <c r="K682" s="40"/>
      <c r="L682" s="75"/>
      <c r="M682" s="75"/>
      <c r="N682" s="75"/>
      <c r="O682" s="75"/>
      <c r="P682" s="75"/>
      <c r="Q682" s="75"/>
      <c r="R682" s="75"/>
      <c r="S682" s="75"/>
      <c r="T682" s="40"/>
      <c r="U682" s="40"/>
      <c r="V682" s="40"/>
      <c r="W682" s="46"/>
    </row>
    <row r="683" spans="1:23" s="110" customFormat="1" ht="13.5" customHeight="1" x14ac:dyDescent="0.2">
      <c r="A683" s="112"/>
      <c r="B683" s="112"/>
      <c r="C683" s="88"/>
      <c r="D683" s="40"/>
      <c r="E683" s="40"/>
      <c r="F683" s="40"/>
      <c r="G683" s="40"/>
      <c r="H683" s="40"/>
      <c r="I683" s="40"/>
      <c r="J683" s="40"/>
      <c r="K683" s="40"/>
      <c r="L683" s="75"/>
      <c r="M683" s="75"/>
      <c r="N683" s="75"/>
      <c r="O683" s="75"/>
      <c r="P683" s="75"/>
      <c r="Q683" s="75"/>
      <c r="R683" s="75"/>
      <c r="S683" s="75"/>
      <c r="T683" s="40"/>
      <c r="U683" s="40"/>
      <c r="V683" s="40"/>
      <c r="W683" s="46"/>
    </row>
    <row r="684" spans="1:23" s="110" customFormat="1" ht="13.5" customHeight="1" x14ac:dyDescent="0.2">
      <c r="A684" s="112"/>
      <c r="B684" s="112"/>
      <c r="C684" s="88"/>
      <c r="D684" s="40"/>
      <c r="E684" s="40"/>
      <c r="F684" s="40"/>
      <c r="G684" s="40"/>
      <c r="H684" s="40"/>
      <c r="I684" s="40"/>
      <c r="J684" s="40"/>
      <c r="K684" s="40"/>
      <c r="L684" s="75"/>
      <c r="M684" s="75"/>
      <c r="N684" s="75"/>
      <c r="O684" s="75"/>
      <c r="P684" s="75"/>
      <c r="Q684" s="75"/>
      <c r="R684" s="75"/>
      <c r="S684" s="75"/>
      <c r="T684" s="40"/>
      <c r="U684" s="40"/>
      <c r="V684" s="40"/>
      <c r="W684" s="46"/>
    </row>
    <row r="685" spans="1:23" s="110" customFormat="1" ht="13.5" customHeight="1" x14ac:dyDescent="0.2">
      <c r="A685" s="112"/>
      <c r="B685" s="112"/>
      <c r="C685" s="88"/>
      <c r="D685" s="40"/>
      <c r="E685" s="40"/>
      <c r="F685" s="40"/>
      <c r="G685" s="40"/>
      <c r="H685" s="40"/>
      <c r="I685" s="40"/>
      <c r="J685" s="40"/>
      <c r="K685" s="40"/>
      <c r="L685" s="75"/>
      <c r="M685" s="75"/>
      <c r="N685" s="75"/>
      <c r="O685" s="75"/>
      <c r="P685" s="75"/>
      <c r="Q685" s="75"/>
      <c r="R685" s="75"/>
      <c r="S685" s="75"/>
      <c r="T685" s="40"/>
      <c r="U685" s="40"/>
      <c r="V685" s="40"/>
      <c r="W685" s="46"/>
    </row>
    <row r="686" spans="1:23" s="110" customFormat="1" ht="13.5" customHeight="1" x14ac:dyDescent="0.2">
      <c r="A686" s="112"/>
      <c r="B686" s="112"/>
      <c r="C686" s="88"/>
      <c r="D686" s="40"/>
      <c r="E686" s="40"/>
      <c r="F686" s="40"/>
      <c r="G686" s="40"/>
      <c r="H686" s="40"/>
      <c r="I686" s="40"/>
      <c r="J686" s="40"/>
      <c r="K686" s="40"/>
      <c r="L686" s="75"/>
      <c r="M686" s="75"/>
      <c r="N686" s="75"/>
      <c r="O686" s="75"/>
      <c r="P686" s="75"/>
      <c r="Q686" s="75"/>
      <c r="R686" s="75"/>
      <c r="S686" s="75"/>
      <c r="T686" s="40"/>
      <c r="U686" s="40"/>
      <c r="V686" s="40"/>
      <c r="W686" s="46"/>
    </row>
    <row r="687" spans="1:23" s="110" customFormat="1" ht="13.5" customHeight="1" x14ac:dyDescent="0.2">
      <c r="A687" s="112"/>
      <c r="B687" s="112"/>
      <c r="C687" s="88"/>
      <c r="D687" s="40"/>
      <c r="E687" s="40"/>
      <c r="F687" s="40"/>
      <c r="G687" s="40"/>
      <c r="H687" s="40"/>
      <c r="I687" s="40"/>
      <c r="J687" s="40"/>
      <c r="K687" s="40"/>
      <c r="L687" s="75"/>
      <c r="M687" s="75"/>
      <c r="N687" s="75"/>
      <c r="O687" s="75"/>
      <c r="P687" s="75"/>
      <c r="Q687" s="75"/>
      <c r="R687" s="75"/>
      <c r="S687" s="75"/>
      <c r="T687" s="40"/>
      <c r="U687" s="40"/>
      <c r="V687" s="40"/>
      <c r="W687" s="46"/>
    </row>
    <row r="688" spans="1:23" s="110" customFormat="1" ht="13.5" customHeight="1" x14ac:dyDescent="0.2">
      <c r="A688" s="112"/>
      <c r="B688" s="112"/>
      <c r="C688" s="88"/>
      <c r="D688" s="40"/>
      <c r="E688" s="40"/>
      <c r="F688" s="40"/>
      <c r="G688" s="40"/>
      <c r="H688" s="40"/>
      <c r="I688" s="40"/>
      <c r="J688" s="40"/>
      <c r="K688" s="40"/>
      <c r="L688" s="75"/>
      <c r="M688" s="75"/>
      <c r="N688" s="75"/>
      <c r="O688" s="75"/>
      <c r="P688" s="75"/>
      <c r="Q688" s="75"/>
      <c r="R688" s="75"/>
      <c r="S688" s="75"/>
      <c r="T688" s="40"/>
      <c r="U688" s="40"/>
      <c r="V688" s="40"/>
      <c r="W688" s="46"/>
    </row>
    <row r="689" spans="1:23" s="110" customFormat="1" ht="13.5" customHeight="1" x14ac:dyDescent="0.2">
      <c r="A689" s="112"/>
      <c r="B689" s="112"/>
      <c r="C689" s="88"/>
      <c r="D689" s="40"/>
      <c r="E689" s="40"/>
      <c r="F689" s="40"/>
      <c r="G689" s="40"/>
      <c r="H689" s="40"/>
      <c r="I689" s="40"/>
      <c r="J689" s="40"/>
      <c r="K689" s="40"/>
      <c r="L689" s="75"/>
      <c r="M689" s="75"/>
      <c r="N689" s="75"/>
      <c r="O689" s="75"/>
      <c r="P689" s="75"/>
      <c r="Q689" s="75"/>
      <c r="R689" s="75"/>
      <c r="S689" s="75"/>
      <c r="T689" s="40"/>
      <c r="U689" s="40"/>
      <c r="V689" s="40"/>
      <c r="W689" s="46"/>
    </row>
    <row r="690" spans="1:23" s="110" customFormat="1" ht="13.5" customHeight="1" x14ac:dyDescent="0.2">
      <c r="A690" s="112"/>
      <c r="B690" s="112"/>
      <c r="C690" s="88"/>
      <c r="D690" s="40"/>
      <c r="E690" s="40"/>
      <c r="F690" s="40"/>
      <c r="G690" s="40"/>
      <c r="H690" s="40"/>
      <c r="I690" s="40"/>
      <c r="J690" s="40"/>
      <c r="K690" s="40"/>
      <c r="L690" s="75"/>
      <c r="M690" s="75"/>
      <c r="N690" s="75"/>
      <c r="O690" s="75"/>
      <c r="P690" s="75"/>
      <c r="Q690" s="75"/>
      <c r="R690" s="75"/>
      <c r="S690" s="75"/>
      <c r="T690" s="40"/>
      <c r="U690" s="40"/>
      <c r="V690" s="40"/>
      <c r="W690" s="46"/>
    </row>
    <row r="691" spans="1:23" s="110" customFormat="1" ht="13.5" customHeight="1" x14ac:dyDescent="0.2">
      <c r="A691" s="112"/>
      <c r="B691" s="112"/>
      <c r="C691" s="88"/>
      <c r="D691" s="40"/>
      <c r="E691" s="40"/>
      <c r="F691" s="40"/>
      <c r="G691" s="40"/>
      <c r="H691" s="40"/>
      <c r="I691" s="40"/>
      <c r="J691" s="40"/>
      <c r="K691" s="40"/>
      <c r="L691" s="75"/>
      <c r="M691" s="75"/>
      <c r="N691" s="75"/>
      <c r="O691" s="75"/>
      <c r="P691" s="75"/>
      <c r="Q691" s="75"/>
      <c r="R691" s="75"/>
      <c r="S691" s="75"/>
      <c r="T691" s="40"/>
      <c r="U691" s="40"/>
      <c r="V691" s="40"/>
      <c r="W691" s="46"/>
    </row>
    <row r="692" spans="1:23" s="110" customFormat="1" ht="13.5" customHeight="1" x14ac:dyDescent="0.2">
      <c r="A692" s="112"/>
      <c r="B692" s="112"/>
      <c r="C692" s="88"/>
      <c r="D692" s="40"/>
      <c r="E692" s="40"/>
      <c r="F692" s="40"/>
      <c r="G692" s="40"/>
      <c r="H692" s="40"/>
      <c r="I692" s="40"/>
      <c r="J692" s="40"/>
      <c r="K692" s="40"/>
      <c r="L692" s="75"/>
      <c r="M692" s="75"/>
      <c r="N692" s="75"/>
      <c r="O692" s="75"/>
      <c r="P692" s="75"/>
      <c r="Q692" s="75"/>
      <c r="R692" s="75"/>
      <c r="S692" s="75"/>
      <c r="T692" s="40"/>
      <c r="U692" s="40"/>
      <c r="V692" s="40"/>
      <c r="W692" s="46"/>
    </row>
    <row r="693" spans="1:23" s="110" customFormat="1" ht="13.5" customHeight="1" x14ac:dyDescent="0.2">
      <c r="A693" s="112"/>
      <c r="B693" s="112"/>
      <c r="C693" s="88"/>
      <c r="D693" s="40"/>
      <c r="E693" s="40"/>
      <c r="F693" s="40"/>
      <c r="G693" s="40"/>
      <c r="H693" s="40"/>
      <c r="I693" s="40"/>
      <c r="J693" s="40"/>
      <c r="K693" s="40"/>
      <c r="L693" s="75"/>
      <c r="M693" s="75"/>
      <c r="N693" s="75"/>
      <c r="O693" s="75"/>
      <c r="P693" s="75"/>
      <c r="Q693" s="75"/>
      <c r="R693" s="75"/>
      <c r="S693" s="75"/>
      <c r="T693" s="40"/>
      <c r="U693" s="40"/>
      <c r="V693" s="40"/>
      <c r="W693" s="46"/>
    </row>
    <row r="694" spans="1:23" s="110" customFormat="1" ht="13.5" customHeight="1" x14ac:dyDescent="0.2">
      <c r="A694" s="112"/>
      <c r="B694" s="112"/>
      <c r="C694" s="88"/>
      <c r="D694" s="40"/>
      <c r="E694" s="40"/>
      <c r="F694" s="40"/>
      <c r="G694" s="40"/>
      <c r="H694" s="40"/>
      <c r="I694" s="40"/>
      <c r="J694" s="40"/>
      <c r="K694" s="40"/>
      <c r="L694" s="75"/>
      <c r="M694" s="75"/>
      <c r="N694" s="75"/>
      <c r="O694" s="75"/>
      <c r="P694" s="75"/>
      <c r="Q694" s="75"/>
      <c r="R694" s="75"/>
      <c r="S694" s="75"/>
      <c r="T694" s="40"/>
      <c r="U694" s="40"/>
      <c r="V694" s="40"/>
      <c r="W694" s="46"/>
    </row>
    <row r="695" spans="1:23" s="110" customFormat="1" ht="13.5" customHeight="1" x14ac:dyDescent="0.2">
      <c r="A695" s="112"/>
      <c r="B695" s="112"/>
      <c r="C695" s="88"/>
      <c r="D695" s="40"/>
      <c r="E695" s="40"/>
      <c r="F695" s="40"/>
      <c r="G695" s="40"/>
      <c r="H695" s="40"/>
      <c r="I695" s="40"/>
      <c r="J695" s="40"/>
      <c r="K695" s="40"/>
      <c r="L695" s="75"/>
      <c r="M695" s="75"/>
      <c r="N695" s="75"/>
      <c r="O695" s="75"/>
      <c r="P695" s="75"/>
      <c r="Q695" s="75"/>
      <c r="R695" s="75"/>
      <c r="S695" s="75"/>
      <c r="T695" s="40"/>
      <c r="U695" s="40"/>
      <c r="V695" s="40"/>
      <c r="W695" s="46"/>
    </row>
    <row r="696" spans="1:23" s="110" customFormat="1" ht="13.5" customHeight="1" x14ac:dyDescent="0.2">
      <c r="A696" s="112"/>
      <c r="B696" s="112"/>
      <c r="C696" s="88"/>
      <c r="D696" s="40"/>
      <c r="E696" s="40"/>
      <c r="F696" s="40"/>
      <c r="G696" s="40"/>
      <c r="H696" s="40"/>
      <c r="I696" s="40"/>
      <c r="J696" s="40"/>
      <c r="K696" s="40"/>
      <c r="L696" s="75"/>
      <c r="M696" s="75"/>
      <c r="N696" s="75"/>
      <c r="O696" s="75"/>
      <c r="P696" s="75"/>
      <c r="Q696" s="75"/>
      <c r="R696" s="75"/>
      <c r="S696" s="75"/>
      <c r="T696" s="40"/>
      <c r="U696" s="40"/>
      <c r="V696" s="40"/>
      <c r="W696" s="46"/>
    </row>
    <row r="697" spans="1:23" s="110" customFormat="1" ht="13.5" customHeight="1" x14ac:dyDescent="0.2">
      <c r="A697" s="112"/>
      <c r="B697" s="112"/>
      <c r="C697" s="88"/>
      <c r="D697" s="40"/>
      <c r="E697" s="40"/>
      <c r="F697" s="40"/>
      <c r="G697" s="40"/>
      <c r="H697" s="40"/>
      <c r="I697" s="40"/>
      <c r="J697" s="40"/>
      <c r="K697" s="40"/>
      <c r="L697" s="75"/>
      <c r="M697" s="75"/>
      <c r="N697" s="75"/>
      <c r="O697" s="75"/>
      <c r="P697" s="75"/>
      <c r="Q697" s="75"/>
      <c r="R697" s="75"/>
      <c r="S697" s="75"/>
      <c r="T697" s="40"/>
      <c r="U697" s="40"/>
      <c r="V697" s="40"/>
      <c r="W697" s="46"/>
    </row>
    <row r="698" spans="1:23" s="110" customFormat="1" ht="13.5" customHeight="1" x14ac:dyDescent="0.2">
      <c r="A698" s="112"/>
      <c r="B698" s="112"/>
      <c r="C698" s="88"/>
      <c r="D698" s="40"/>
      <c r="E698" s="40"/>
      <c r="F698" s="40"/>
      <c r="G698" s="40"/>
      <c r="H698" s="40"/>
      <c r="I698" s="40"/>
      <c r="J698" s="40"/>
      <c r="K698" s="40"/>
      <c r="L698" s="75"/>
      <c r="M698" s="75"/>
      <c r="N698" s="75"/>
      <c r="O698" s="75"/>
      <c r="P698" s="75"/>
      <c r="Q698" s="75"/>
      <c r="R698" s="75"/>
      <c r="S698" s="75"/>
      <c r="T698" s="40"/>
      <c r="U698" s="40"/>
      <c r="V698" s="40"/>
      <c r="W698" s="46"/>
    </row>
    <row r="699" spans="1:23" s="110" customFormat="1" ht="13.5" customHeight="1" x14ac:dyDescent="0.2">
      <c r="A699" s="112"/>
      <c r="B699" s="112"/>
      <c r="C699" s="88"/>
      <c r="D699" s="40"/>
      <c r="E699" s="40"/>
      <c r="F699" s="40"/>
      <c r="G699" s="40"/>
      <c r="H699" s="40"/>
      <c r="I699" s="40"/>
      <c r="J699" s="40"/>
      <c r="K699" s="40"/>
      <c r="L699" s="75"/>
      <c r="M699" s="75"/>
      <c r="N699" s="75"/>
      <c r="O699" s="75"/>
      <c r="P699" s="75"/>
      <c r="Q699" s="75"/>
      <c r="R699" s="75"/>
      <c r="S699" s="75"/>
      <c r="T699" s="40"/>
      <c r="U699" s="40"/>
      <c r="V699" s="40"/>
      <c r="W699" s="46"/>
    </row>
    <row r="700" spans="1:23" s="110" customFormat="1" ht="13.5" customHeight="1" x14ac:dyDescent="0.2">
      <c r="A700" s="112"/>
      <c r="B700" s="112"/>
      <c r="C700" s="88"/>
      <c r="D700" s="40"/>
      <c r="E700" s="40"/>
      <c r="F700" s="40"/>
      <c r="G700" s="40"/>
      <c r="H700" s="40"/>
      <c r="I700" s="40"/>
      <c r="J700" s="40"/>
      <c r="K700" s="40"/>
      <c r="L700" s="75"/>
      <c r="M700" s="75"/>
      <c r="N700" s="75"/>
      <c r="O700" s="75"/>
      <c r="P700" s="75"/>
      <c r="Q700" s="75"/>
      <c r="R700" s="75"/>
      <c r="S700" s="75"/>
      <c r="T700" s="40"/>
      <c r="U700" s="40"/>
      <c r="V700" s="40"/>
      <c r="W700" s="46"/>
    </row>
    <row r="701" spans="1:23" s="110" customFormat="1" ht="13.5" customHeight="1" x14ac:dyDescent="0.2">
      <c r="A701" s="112"/>
      <c r="B701" s="112"/>
      <c r="C701" s="88"/>
      <c r="D701" s="40"/>
      <c r="E701" s="40"/>
      <c r="F701" s="40"/>
      <c r="G701" s="40"/>
      <c r="H701" s="40"/>
      <c r="I701" s="40"/>
      <c r="J701" s="40"/>
      <c r="K701" s="40"/>
      <c r="L701" s="75"/>
      <c r="M701" s="75"/>
      <c r="N701" s="75"/>
      <c r="O701" s="75"/>
      <c r="P701" s="75"/>
      <c r="Q701" s="75"/>
      <c r="R701" s="75"/>
      <c r="S701" s="75"/>
      <c r="T701" s="40"/>
      <c r="U701" s="40"/>
      <c r="V701" s="40"/>
      <c r="W701" s="46"/>
    </row>
    <row r="702" spans="1:23" s="110" customFormat="1" ht="13.5" customHeight="1" x14ac:dyDescent="0.2">
      <c r="A702" s="112"/>
      <c r="B702" s="112"/>
      <c r="C702" s="88"/>
      <c r="D702" s="40"/>
      <c r="E702" s="40"/>
      <c r="F702" s="40"/>
      <c r="G702" s="40"/>
      <c r="H702" s="40"/>
      <c r="I702" s="40"/>
      <c r="J702" s="40"/>
      <c r="K702" s="40"/>
      <c r="L702" s="75"/>
      <c r="M702" s="75"/>
      <c r="N702" s="75"/>
      <c r="O702" s="75"/>
      <c r="P702" s="75"/>
      <c r="Q702" s="75"/>
      <c r="R702" s="75"/>
      <c r="S702" s="75"/>
      <c r="T702" s="40"/>
      <c r="U702" s="40"/>
      <c r="V702" s="40"/>
      <c r="W702" s="46"/>
    </row>
    <row r="703" spans="1:23" s="110" customFormat="1" ht="13.5" customHeight="1" x14ac:dyDescent="0.2">
      <c r="A703" s="112"/>
      <c r="B703" s="112"/>
      <c r="C703" s="88"/>
      <c r="D703" s="40"/>
      <c r="E703" s="40"/>
      <c r="F703" s="40"/>
      <c r="G703" s="40"/>
      <c r="H703" s="40"/>
      <c r="I703" s="40"/>
      <c r="J703" s="40"/>
      <c r="K703" s="40"/>
      <c r="L703" s="75"/>
      <c r="M703" s="75"/>
      <c r="N703" s="75"/>
      <c r="O703" s="75"/>
      <c r="P703" s="75"/>
      <c r="Q703" s="75"/>
      <c r="R703" s="75"/>
      <c r="S703" s="75"/>
      <c r="T703" s="40"/>
      <c r="U703" s="40"/>
      <c r="V703" s="40"/>
      <c r="W703" s="46"/>
    </row>
    <row r="704" spans="1:23" s="110" customFormat="1" ht="13.5" customHeight="1" x14ac:dyDescent="0.2">
      <c r="A704" s="112"/>
      <c r="B704" s="112"/>
      <c r="C704" s="88"/>
      <c r="D704" s="40"/>
      <c r="E704" s="40"/>
      <c r="F704" s="40"/>
      <c r="G704" s="40"/>
      <c r="H704" s="40"/>
      <c r="I704" s="40"/>
      <c r="J704" s="40"/>
      <c r="K704" s="40"/>
      <c r="L704" s="75"/>
      <c r="M704" s="75"/>
      <c r="N704" s="75"/>
      <c r="O704" s="75"/>
      <c r="P704" s="75"/>
      <c r="Q704" s="75"/>
      <c r="R704" s="75"/>
      <c r="S704" s="75"/>
      <c r="T704" s="40"/>
      <c r="U704" s="40"/>
      <c r="V704" s="40"/>
      <c r="W704" s="46"/>
    </row>
    <row r="705" spans="1:23" s="110" customFormat="1" ht="13.5" customHeight="1" x14ac:dyDescent="0.2">
      <c r="A705" s="112"/>
      <c r="B705" s="112"/>
      <c r="C705" s="88"/>
      <c r="D705" s="40"/>
      <c r="E705" s="40"/>
      <c r="F705" s="40"/>
      <c r="G705" s="40"/>
      <c r="H705" s="40"/>
      <c r="I705" s="40"/>
      <c r="J705" s="40"/>
      <c r="K705" s="40"/>
      <c r="L705" s="75"/>
      <c r="M705" s="75"/>
      <c r="N705" s="75"/>
      <c r="O705" s="75"/>
      <c r="P705" s="75"/>
      <c r="Q705" s="75"/>
      <c r="R705" s="75"/>
      <c r="S705" s="75"/>
      <c r="T705" s="40"/>
      <c r="U705" s="40"/>
      <c r="V705" s="40"/>
      <c r="W705" s="46"/>
    </row>
    <row r="706" spans="1:23" s="110" customFormat="1" ht="13.5" customHeight="1" x14ac:dyDescent="0.2">
      <c r="A706" s="112"/>
      <c r="B706" s="112"/>
      <c r="C706" s="88"/>
      <c r="D706" s="40"/>
      <c r="E706" s="40"/>
      <c r="F706" s="40"/>
      <c r="G706" s="40"/>
      <c r="H706" s="40"/>
      <c r="I706" s="40"/>
      <c r="J706" s="40"/>
      <c r="K706" s="40"/>
      <c r="L706" s="75"/>
      <c r="M706" s="75"/>
      <c r="N706" s="75"/>
      <c r="O706" s="75"/>
      <c r="P706" s="75"/>
      <c r="Q706" s="75"/>
      <c r="R706" s="75"/>
      <c r="S706" s="75"/>
      <c r="T706" s="40"/>
      <c r="U706" s="40"/>
      <c r="V706" s="40"/>
      <c r="W706" s="46"/>
    </row>
    <row r="707" spans="1:23" s="110" customFormat="1" ht="13.5" customHeight="1" x14ac:dyDescent="0.2">
      <c r="A707" s="112"/>
      <c r="B707" s="112"/>
      <c r="C707" s="88"/>
      <c r="D707" s="40"/>
      <c r="E707" s="40"/>
      <c r="F707" s="40"/>
      <c r="G707" s="40"/>
      <c r="H707" s="40"/>
      <c r="I707" s="40"/>
      <c r="J707" s="40"/>
      <c r="K707" s="40"/>
      <c r="L707" s="75"/>
      <c r="M707" s="75"/>
      <c r="N707" s="75"/>
      <c r="O707" s="75"/>
      <c r="P707" s="75"/>
      <c r="Q707" s="75"/>
      <c r="R707" s="75"/>
      <c r="S707" s="75"/>
      <c r="T707" s="40"/>
      <c r="U707" s="40"/>
      <c r="V707" s="40"/>
      <c r="W707" s="46"/>
    </row>
    <row r="708" spans="1:23" s="110" customFormat="1" ht="13.5" customHeight="1" x14ac:dyDescent="0.2">
      <c r="A708" s="112"/>
      <c r="B708" s="112"/>
      <c r="C708" s="88"/>
      <c r="D708" s="40"/>
      <c r="E708" s="40"/>
      <c r="F708" s="40"/>
      <c r="G708" s="40"/>
      <c r="H708" s="40"/>
      <c r="I708" s="40"/>
      <c r="J708" s="40"/>
      <c r="K708" s="40"/>
      <c r="L708" s="75"/>
      <c r="M708" s="75"/>
      <c r="N708" s="75"/>
      <c r="O708" s="75"/>
      <c r="P708" s="75"/>
      <c r="Q708" s="75"/>
      <c r="R708" s="75"/>
      <c r="S708" s="75"/>
      <c r="T708" s="40"/>
      <c r="U708" s="40"/>
      <c r="V708" s="40"/>
      <c r="W708" s="46"/>
    </row>
    <row r="709" spans="1:23" s="110" customFormat="1" ht="13.5" customHeight="1" x14ac:dyDescent="0.2">
      <c r="A709" s="112"/>
      <c r="B709" s="112"/>
      <c r="C709" s="88"/>
      <c r="D709" s="40"/>
      <c r="E709" s="40"/>
      <c r="F709" s="40"/>
      <c r="G709" s="40"/>
      <c r="H709" s="40"/>
      <c r="I709" s="40"/>
      <c r="J709" s="40"/>
      <c r="K709" s="40"/>
      <c r="L709" s="75"/>
      <c r="M709" s="75"/>
      <c r="N709" s="75"/>
      <c r="O709" s="75"/>
      <c r="P709" s="75"/>
      <c r="Q709" s="75"/>
      <c r="R709" s="75"/>
      <c r="S709" s="75"/>
      <c r="T709" s="40"/>
      <c r="U709" s="40"/>
      <c r="V709" s="40"/>
      <c r="W709" s="46"/>
    </row>
    <row r="710" spans="1:23" s="110" customFormat="1" ht="13.5" customHeight="1" x14ac:dyDescent="0.2">
      <c r="A710" s="112"/>
      <c r="B710" s="112"/>
      <c r="C710" s="88"/>
      <c r="D710" s="40"/>
      <c r="E710" s="40"/>
      <c r="F710" s="40"/>
      <c r="G710" s="40"/>
      <c r="H710" s="40"/>
      <c r="I710" s="40"/>
      <c r="J710" s="40"/>
      <c r="K710" s="40"/>
      <c r="L710" s="75"/>
      <c r="M710" s="75"/>
      <c r="N710" s="75"/>
      <c r="O710" s="75"/>
      <c r="P710" s="75"/>
      <c r="Q710" s="75"/>
      <c r="R710" s="75"/>
      <c r="S710" s="75"/>
      <c r="T710" s="40"/>
      <c r="U710" s="40"/>
      <c r="V710" s="40"/>
      <c r="W710" s="46"/>
    </row>
    <row r="711" spans="1:23" s="110" customFormat="1" ht="13.5" customHeight="1" x14ac:dyDescent="0.2">
      <c r="A711" s="112"/>
      <c r="B711" s="112"/>
      <c r="C711" s="88"/>
      <c r="D711" s="40"/>
      <c r="E711" s="40"/>
      <c r="F711" s="40"/>
      <c r="G711" s="40"/>
      <c r="H711" s="40"/>
      <c r="I711" s="40"/>
      <c r="J711" s="40"/>
      <c r="K711" s="40"/>
      <c r="L711" s="75"/>
      <c r="M711" s="75"/>
      <c r="N711" s="75"/>
      <c r="O711" s="75"/>
      <c r="P711" s="75"/>
      <c r="Q711" s="75"/>
      <c r="R711" s="75"/>
      <c r="S711" s="75"/>
      <c r="T711" s="40"/>
      <c r="U711" s="40"/>
      <c r="V711" s="40"/>
      <c r="W711" s="46"/>
    </row>
    <row r="712" spans="1:23" s="110" customFormat="1" ht="13.5" customHeight="1" x14ac:dyDescent="0.2">
      <c r="A712" s="112"/>
      <c r="B712" s="112"/>
      <c r="C712" s="88"/>
      <c r="D712" s="40"/>
      <c r="E712" s="40"/>
      <c r="F712" s="40"/>
      <c r="G712" s="40"/>
      <c r="H712" s="40"/>
      <c r="I712" s="40"/>
      <c r="J712" s="40"/>
      <c r="K712" s="40"/>
      <c r="L712" s="75"/>
      <c r="M712" s="75"/>
      <c r="N712" s="75"/>
      <c r="O712" s="75"/>
      <c r="P712" s="75"/>
      <c r="Q712" s="75"/>
      <c r="R712" s="75"/>
      <c r="S712" s="75"/>
      <c r="T712" s="40"/>
      <c r="U712" s="40"/>
      <c r="V712" s="40"/>
      <c r="W712" s="46"/>
    </row>
    <row r="713" spans="1:23" s="110" customFormat="1" ht="13.5" customHeight="1" x14ac:dyDescent="0.2">
      <c r="A713" s="112"/>
      <c r="B713" s="112"/>
      <c r="C713" s="88"/>
      <c r="D713" s="40"/>
      <c r="E713" s="40"/>
      <c r="F713" s="40"/>
      <c r="G713" s="40"/>
      <c r="H713" s="40"/>
      <c r="I713" s="40"/>
      <c r="J713" s="40"/>
      <c r="K713" s="40"/>
      <c r="L713" s="75"/>
      <c r="M713" s="75"/>
      <c r="N713" s="75"/>
      <c r="O713" s="75"/>
      <c r="P713" s="75"/>
      <c r="Q713" s="75"/>
      <c r="R713" s="75"/>
      <c r="S713" s="75"/>
      <c r="T713" s="40"/>
      <c r="U713" s="40"/>
      <c r="V713" s="40"/>
      <c r="W713" s="46"/>
    </row>
    <row r="714" spans="1:23" s="110" customFormat="1" ht="13.5" customHeight="1" x14ac:dyDescent="0.2">
      <c r="A714" s="112"/>
      <c r="B714" s="112"/>
      <c r="C714" s="88"/>
      <c r="D714" s="40"/>
      <c r="E714" s="40"/>
      <c r="F714" s="40"/>
      <c r="G714" s="40"/>
      <c r="H714" s="40"/>
      <c r="I714" s="40"/>
      <c r="J714" s="40"/>
      <c r="K714" s="40"/>
      <c r="L714" s="75"/>
      <c r="M714" s="75"/>
      <c r="N714" s="75"/>
      <c r="O714" s="75"/>
      <c r="P714" s="75"/>
      <c r="Q714" s="75"/>
      <c r="R714" s="75"/>
      <c r="S714" s="75"/>
      <c r="T714" s="40"/>
      <c r="U714" s="40"/>
      <c r="V714" s="40"/>
      <c r="W714" s="46"/>
    </row>
    <row r="715" spans="1:23" s="110" customFormat="1" ht="13.5" customHeight="1" x14ac:dyDescent="0.2">
      <c r="A715" s="112"/>
      <c r="B715" s="112"/>
      <c r="C715" s="88"/>
      <c r="D715" s="40"/>
      <c r="E715" s="40"/>
      <c r="F715" s="40"/>
      <c r="G715" s="40"/>
      <c r="H715" s="40"/>
      <c r="I715" s="40"/>
      <c r="J715" s="40"/>
      <c r="K715" s="40"/>
      <c r="L715" s="75"/>
      <c r="M715" s="75"/>
      <c r="N715" s="75"/>
      <c r="O715" s="75"/>
      <c r="P715" s="75"/>
      <c r="Q715" s="75"/>
      <c r="R715" s="75"/>
      <c r="S715" s="75"/>
      <c r="T715" s="40"/>
      <c r="U715" s="40"/>
      <c r="V715" s="40"/>
      <c r="W715" s="46"/>
    </row>
    <row r="716" spans="1:23" s="110" customFormat="1" ht="13.5" customHeight="1" x14ac:dyDescent="0.2">
      <c r="A716" s="112"/>
      <c r="B716" s="112"/>
      <c r="C716" s="88"/>
      <c r="D716" s="40"/>
      <c r="E716" s="40"/>
      <c r="F716" s="40"/>
      <c r="G716" s="40"/>
      <c r="H716" s="40"/>
      <c r="I716" s="40"/>
      <c r="J716" s="40"/>
      <c r="K716" s="40"/>
      <c r="L716" s="75"/>
      <c r="M716" s="75"/>
      <c r="N716" s="75"/>
      <c r="O716" s="75"/>
      <c r="P716" s="75"/>
      <c r="Q716" s="75"/>
      <c r="R716" s="75"/>
      <c r="S716" s="75"/>
      <c r="T716" s="40"/>
      <c r="U716" s="40"/>
      <c r="V716" s="40"/>
      <c r="W716" s="46"/>
    </row>
    <row r="717" spans="1:23" s="110" customFormat="1" ht="13.5" customHeight="1" x14ac:dyDescent="0.2">
      <c r="A717" s="112"/>
      <c r="B717" s="112"/>
      <c r="C717" s="88"/>
      <c r="D717" s="40"/>
      <c r="E717" s="40"/>
      <c r="F717" s="40"/>
      <c r="G717" s="40"/>
      <c r="H717" s="40"/>
      <c r="I717" s="40"/>
      <c r="J717" s="40"/>
      <c r="K717" s="40"/>
      <c r="L717" s="75"/>
      <c r="M717" s="75"/>
      <c r="N717" s="75"/>
      <c r="O717" s="75"/>
      <c r="P717" s="75"/>
      <c r="Q717" s="75"/>
      <c r="R717" s="75"/>
      <c r="S717" s="75"/>
      <c r="T717" s="40"/>
      <c r="U717" s="40"/>
      <c r="V717" s="40"/>
      <c r="W717" s="46"/>
    </row>
    <row r="718" spans="1:23" s="110" customFormat="1" ht="13.5" customHeight="1" x14ac:dyDescent="0.2">
      <c r="A718" s="112"/>
      <c r="B718" s="112"/>
      <c r="C718" s="88"/>
      <c r="D718" s="40"/>
      <c r="E718" s="40"/>
      <c r="F718" s="40"/>
      <c r="G718" s="40"/>
      <c r="H718" s="40"/>
      <c r="I718" s="40"/>
      <c r="J718" s="40"/>
      <c r="K718" s="40"/>
      <c r="L718" s="75"/>
      <c r="M718" s="75"/>
      <c r="N718" s="75"/>
      <c r="O718" s="75"/>
      <c r="P718" s="75"/>
      <c r="Q718" s="75"/>
      <c r="R718" s="75"/>
      <c r="S718" s="75"/>
      <c r="T718" s="40"/>
      <c r="U718" s="40"/>
      <c r="V718" s="40"/>
      <c r="W718" s="46"/>
    </row>
    <row r="719" spans="1:23" s="110" customFormat="1" ht="13.5" customHeight="1" x14ac:dyDescent="0.2">
      <c r="A719" s="112"/>
      <c r="B719" s="112"/>
      <c r="C719" s="88"/>
      <c r="D719" s="40"/>
      <c r="E719" s="40"/>
      <c r="F719" s="40"/>
      <c r="G719" s="40"/>
      <c r="H719" s="40"/>
      <c r="I719" s="40"/>
      <c r="J719" s="40"/>
      <c r="K719" s="40"/>
      <c r="L719" s="75"/>
      <c r="M719" s="75"/>
      <c r="N719" s="75"/>
      <c r="O719" s="75"/>
      <c r="P719" s="75"/>
      <c r="Q719" s="75"/>
      <c r="R719" s="75"/>
      <c r="S719" s="75"/>
      <c r="T719" s="40"/>
      <c r="U719" s="40"/>
      <c r="V719" s="40"/>
      <c r="W719" s="46"/>
    </row>
    <row r="720" spans="1:23" s="110" customFormat="1" ht="13.5" customHeight="1" x14ac:dyDescent="0.2">
      <c r="A720" s="112"/>
      <c r="B720" s="112"/>
      <c r="C720" s="88"/>
      <c r="D720" s="40"/>
      <c r="E720" s="40"/>
      <c r="F720" s="40"/>
      <c r="G720" s="40"/>
      <c r="H720" s="40"/>
      <c r="I720" s="40"/>
      <c r="J720" s="40"/>
      <c r="K720" s="40"/>
      <c r="L720" s="75"/>
      <c r="M720" s="75"/>
      <c r="N720" s="75"/>
      <c r="O720" s="75"/>
      <c r="P720" s="75"/>
      <c r="Q720" s="75"/>
      <c r="R720" s="75"/>
      <c r="S720" s="75"/>
      <c r="T720" s="40"/>
      <c r="U720" s="40"/>
      <c r="V720" s="40"/>
      <c r="W720" s="46"/>
    </row>
    <row r="721" spans="1:23" s="110" customFormat="1" ht="13.5" customHeight="1" x14ac:dyDescent="0.2">
      <c r="A721" s="112"/>
      <c r="B721" s="112"/>
      <c r="C721" s="88"/>
      <c r="D721" s="40"/>
      <c r="E721" s="40"/>
      <c r="F721" s="40"/>
      <c r="G721" s="40"/>
      <c r="H721" s="40"/>
      <c r="I721" s="40"/>
      <c r="J721" s="40"/>
      <c r="K721" s="40"/>
      <c r="L721" s="75"/>
      <c r="M721" s="75"/>
      <c r="N721" s="75"/>
      <c r="O721" s="75"/>
      <c r="P721" s="75"/>
      <c r="Q721" s="75"/>
      <c r="R721" s="75"/>
      <c r="S721" s="75"/>
      <c r="T721" s="40"/>
      <c r="U721" s="40"/>
      <c r="V721" s="40"/>
      <c r="W721" s="46"/>
    </row>
    <row r="722" spans="1:23" s="110" customFormat="1" ht="13.5" customHeight="1" x14ac:dyDescent="0.2">
      <c r="A722" s="112"/>
      <c r="B722" s="112"/>
      <c r="C722" s="88"/>
      <c r="D722" s="40"/>
      <c r="E722" s="40"/>
      <c r="F722" s="40"/>
      <c r="G722" s="40"/>
      <c r="H722" s="40"/>
      <c r="I722" s="40"/>
      <c r="J722" s="40"/>
      <c r="K722" s="40"/>
      <c r="L722" s="75"/>
      <c r="M722" s="75"/>
      <c r="N722" s="75"/>
      <c r="O722" s="75"/>
      <c r="P722" s="75"/>
      <c r="Q722" s="75"/>
      <c r="R722" s="75"/>
      <c r="S722" s="75"/>
      <c r="T722" s="40"/>
      <c r="U722" s="40"/>
      <c r="V722" s="40"/>
      <c r="W722" s="46"/>
    </row>
    <row r="723" spans="1:23" s="110" customFormat="1" ht="13.5" customHeight="1" x14ac:dyDescent="0.2">
      <c r="A723" s="112"/>
      <c r="B723" s="112"/>
      <c r="C723" s="88"/>
      <c r="D723" s="40"/>
      <c r="E723" s="40"/>
      <c r="F723" s="40"/>
      <c r="G723" s="40"/>
      <c r="H723" s="40"/>
      <c r="I723" s="40"/>
      <c r="J723" s="40"/>
      <c r="K723" s="40"/>
      <c r="L723" s="75"/>
      <c r="M723" s="75"/>
      <c r="N723" s="75"/>
      <c r="O723" s="75"/>
      <c r="P723" s="75"/>
      <c r="Q723" s="75"/>
      <c r="R723" s="75"/>
      <c r="S723" s="75"/>
      <c r="T723" s="40"/>
      <c r="U723" s="40"/>
      <c r="V723" s="40"/>
      <c r="W723" s="46"/>
    </row>
    <row r="724" spans="1:23" s="110" customFormat="1" ht="13.5" customHeight="1" x14ac:dyDescent="0.2">
      <c r="A724" s="112"/>
      <c r="B724" s="112"/>
      <c r="C724" s="88"/>
      <c r="D724" s="40"/>
      <c r="E724" s="40"/>
      <c r="F724" s="40"/>
      <c r="G724" s="40"/>
      <c r="H724" s="40"/>
      <c r="I724" s="40"/>
      <c r="J724" s="40"/>
      <c r="K724" s="40"/>
      <c r="L724" s="75"/>
      <c r="M724" s="75"/>
      <c r="N724" s="75"/>
      <c r="O724" s="75"/>
      <c r="P724" s="75"/>
      <c r="Q724" s="75"/>
      <c r="R724" s="75"/>
      <c r="S724" s="75"/>
      <c r="T724" s="40"/>
      <c r="U724" s="40"/>
      <c r="V724" s="40"/>
      <c r="W724" s="46"/>
    </row>
    <row r="725" spans="1:23" s="110" customFormat="1" ht="13.5" customHeight="1" x14ac:dyDescent="0.2">
      <c r="A725" s="112"/>
      <c r="B725" s="112"/>
      <c r="C725" s="88"/>
      <c r="D725" s="40"/>
      <c r="E725" s="40"/>
      <c r="F725" s="40"/>
      <c r="G725" s="40"/>
      <c r="H725" s="40"/>
      <c r="I725" s="40"/>
      <c r="J725" s="40"/>
      <c r="K725" s="40"/>
      <c r="L725" s="75"/>
      <c r="M725" s="75"/>
      <c r="N725" s="75"/>
      <c r="O725" s="75"/>
      <c r="P725" s="75"/>
      <c r="Q725" s="75"/>
      <c r="R725" s="75"/>
      <c r="S725" s="75"/>
      <c r="T725" s="40"/>
      <c r="U725" s="40"/>
      <c r="V725" s="40"/>
      <c r="W725" s="46"/>
    </row>
    <row r="726" spans="1:23" s="110" customFormat="1" ht="13.5" customHeight="1" x14ac:dyDescent="0.2">
      <c r="A726" s="112"/>
      <c r="B726" s="112"/>
      <c r="C726" s="88"/>
      <c r="D726" s="40"/>
      <c r="E726" s="40"/>
      <c r="F726" s="40"/>
      <c r="G726" s="40"/>
      <c r="H726" s="40"/>
      <c r="I726" s="40"/>
      <c r="J726" s="40"/>
      <c r="K726" s="40"/>
      <c r="L726" s="75"/>
      <c r="M726" s="75"/>
      <c r="N726" s="75"/>
      <c r="O726" s="75"/>
      <c r="P726" s="75"/>
      <c r="Q726" s="75"/>
      <c r="R726" s="75"/>
      <c r="S726" s="75"/>
      <c r="T726" s="40"/>
      <c r="U726" s="40"/>
      <c r="V726" s="40"/>
      <c r="W726" s="46"/>
    </row>
    <row r="727" spans="1:23" s="110" customFormat="1" ht="13.5" customHeight="1" x14ac:dyDescent="0.2">
      <c r="A727" s="112"/>
      <c r="B727" s="112"/>
      <c r="C727" s="88"/>
      <c r="D727" s="40"/>
      <c r="E727" s="40"/>
      <c r="F727" s="40"/>
      <c r="G727" s="40"/>
      <c r="H727" s="40"/>
      <c r="I727" s="40"/>
      <c r="J727" s="40"/>
      <c r="K727" s="40"/>
      <c r="L727" s="75"/>
      <c r="M727" s="75"/>
      <c r="N727" s="75"/>
      <c r="O727" s="75"/>
      <c r="P727" s="75"/>
      <c r="Q727" s="75"/>
      <c r="R727" s="75"/>
      <c r="S727" s="75"/>
      <c r="T727" s="40"/>
      <c r="U727" s="40"/>
      <c r="V727" s="40"/>
      <c r="W727" s="46"/>
    </row>
    <row r="728" spans="1:23" s="110" customFormat="1" ht="13.5" customHeight="1" x14ac:dyDescent="0.2">
      <c r="A728" s="112"/>
      <c r="B728" s="112"/>
      <c r="C728" s="88"/>
      <c r="D728" s="40"/>
      <c r="E728" s="40"/>
      <c r="F728" s="40"/>
      <c r="G728" s="40"/>
      <c r="H728" s="40"/>
      <c r="I728" s="40"/>
      <c r="J728" s="40"/>
      <c r="K728" s="40"/>
      <c r="L728" s="75"/>
      <c r="M728" s="75"/>
      <c r="N728" s="75"/>
      <c r="O728" s="75"/>
      <c r="P728" s="75"/>
      <c r="Q728" s="75"/>
      <c r="R728" s="75"/>
      <c r="S728" s="75"/>
      <c r="T728" s="40"/>
      <c r="U728" s="40"/>
      <c r="V728" s="40"/>
      <c r="W728" s="46"/>
    </row>
    <row r="729" spans="1:23" s="110" customFormat="1" ht="13.5" customHeight="1" x14ac:dyDescent="0.2">
      <c r="A729" s="112"/>
      <c r="B729" s="112"/>
      <c r="C729" s="88"/>
      <c r="D729" s="40"/>
      <c r="E729" s="40"/>
      <c r="F729" s="40"/>
      <c r="G729" s="40"/>
      <c r="H729" s="40"/>
      <c r="I729" s="40"/>
      <c r="J729" s="40"/>
      <c r="K729" s="40"/>
      <c r="L729" s="75"/>
      <c r="M729" s="75"/>
      <c r="N729" s="75"/>
      <c r="O729" s="75"/>
      <c r="P729" s="75"/>
      <c r="Q729" s="75"/>
      <c r="R729" s="75"/>
      <c r="S729" s="75"/>
      <c r="T729" s="40"/>
      <c r="U729" s="40"/>
      <c r="V729" s="40"/>
      <c r="W729" s="46"/>
    </row>
    <row r="730" spans="1:23" s="110" customFormat="1" ht="13.5" customHeight="1" x14ac:dyDescent="0.2">
      <c r="A730" s="112"/>
      <c r="B730" s="112"/>
      <c r="C730" s="88"/>
      <c r="D730" s="40"/>
      <c r="E730" s="40"/>
      <c r="F730" s="40"/>
      <c r="G730" s="40"/>
      <c r="H730" s="40"/>
      <c r="I730" s="40"/>
      <c r="J730" s="40"/>
      <c r="K730" s="40"/>
      <c r="L730" s="75"/>
      <c r="M730" s="75"/>
      <c r="N730" s="75"/>
      <c r="O730" s="75"/>
      <c r="P730" s="75"/>
      <c r="Q730" s="75"/>
      <c r="R730" s="75"/>
      <c r="S730" s="75"/>
      <c r="T730" s="40"/>
      <c r="U730" s="40"/>
      <c r="V730" s="40"/>
      <c r="W730" s="46"/>
    </row>
    <row r="731" spans="1:23" s="110" customFormat="1" ht="13.5" customHeight="1" x14ac:dyDescent="0.2">
      <c r="A731" s="112"/>
      <c r="B731" s="112"/>
      <c r="C731" s="88"/>
      <c r="D731" s="40"/>
      <c r="E731" s="40"/>
      <c r="F731" s="40"/>
      <c r="G731" s="40"/>
      <c r="H731" s="40"/>
      <c r="I731" s="40"/>
      <c r="J731" s="40"/>
      <c r="K731" s="40"/>
      <c r="L731" s="75"/>
      <c r="M731" s="75"/>
      <c r="N731" s="75"/>
      <c r="O731" s="75"/>
      <c r="P731" s="75"/>
      <c r="Q731" s="75"/>
      <c r="R731" s="75"/>
      <c r="S731" s="75"/>
      <c r="T731" s="40"/>
      <c r="U731" s="40"/>
      <c r="V731" s="40"/>
      <c r="W731" s="46"/>
    </row>
    <row r="732" spans="1:23" s="110" customFormat="1" ht="13.5" customHeight="1" x14ac:dyDescent="0.2">
      <c r="A732" s="112"/>
      <c r="B732" s="112"/>
      <c r="C732" s="88"/>
      <c r="D732" s="40"/>
      <c r="E732" s="40"/>
      <c r="F732" s="40"/>
      <c r="G732" s="40"/>
      <c r="H732" s="40"/>
      <c r="I732" s="40"/>
      <c r="J732" s="40"/>
      <c r="K732" s="40"/>
      <c r="L732" s="75"/>
      <c r="M732" s="75"/>
      <c r="N732" s="75"/>
      <c r="O732" s="75"/>
      <c r="P732" s="75"/>
      <c r="Q732" s="75"/>
      <c r="R732" s="75"/>
      <c r="S732" s="75"/>
      <c r="T732" s="40"/>
      <c r="U732" s="40"/>
      <c r="V732" s="40"/>
      <c r="W732" s="46"/>
    </row>
    <row r="733" spans="1:23" s="110" customFormat="1" ht="13.5" customHeight="1" x14ac:dyDescent="0.2">
      <c r="A733" s="112"/>
      <c r="B733" s="112"/>
      <c r="C733" s="88"/>
      <c r="D733" s="40"/>
      <c r="E733" s="40"/>
      <c r="F733" s="40"/>
      <c r="G733" s="40"/>
      <c r="H733" s="40"/>
      <c r="I733" s="40"/>
      <c r="J733" s="40"/>
      <c r="K733" s="40"/>
      <c r="L733" s="75"/>
      <c r="M733" s="75"/>
      <c r="N733" s="75"/>
      <c r="O733" s="75"/>
      <c r="P733" s="75"/>
      <c r="Q733" s="75"/>
      <c r="R733" s="75"/>
      <c r="S733" s="75"/>
      <c r="T733" s="40"/>
      <c r="U733" s="40"/>
      <c r="V733" s="40"/>
      <c r="W733" s="46"/>
    </row>
    <row r="734" spans="1:23" s="110" customFormat="1" ht="13.5" customHeight="1" x14ac:dyDescent="0.2">
      <c r="A734" s="112"/>
      <c r="B734" s="112"/>
      <c r="C734" s="88"/>
      <c r="D734" s="40"/>
      <c r="E734" s="40"/>
      <c r="F734" s="40"/>
      <c r="G734" s="40"/>
      <c r="H734" s="40"/>
      <c r="I734" s="40"/>
      <c r="J734" s="40"/>
      <c r="K734" s="40"/>
      <c r="L734" s="75"/>
      <c r="M734" s="75"/>
      <c r="N734" s="75"/>
      <c r="O734" s="75"/>
      <c r="P734" s="75"/>
      <c r="Q734" s="75"/>
      <c r="R734" s="75"/>
      <c r="S734" s="75"/>
      <c r="T734" s="40"/>
      <c r="U734" s="40"/>
      <c r="V734" s="40"/>
      <c r="W734" s="46"/>
    </row>
    <row r="735" spans="1:23" s="110" customFormat="1" ht="13.5" customHeight="1" x14ac:dyDescent="0.2">
      <c r="A735" s="112"/>
      <c r="B735" s="112"/>
      <c r="C735" s="88"/>
      <c r="D735" s="40"/>
      <c r="E735" s="40"/>
      <c r="F735" s="40"/>
      <c r="G735" s="40"/>
      <c r="H735" s="40"/>
      <c r="I735" s="40"/>
      <c r="J735" s="40"/>
      <c r="K735" s="40"/>
      <c r="L735" s="75"/>
      <c r="M735" s="75"/>
      <c r="N735" s="75"/>
      <c r="O735" s="75"/>
      <c r="P735" s="75"/>
      <c r="Q735" s="75"/>
      <c r="R735" s="75"/>
      <c r="S735" s="75"/>
      <c r="T735" s="40"/>
      <c r="U735" s="40"/>
      <c r="V735" s="40"/>
      <c r="W735" s="46"/>
    </row>
    <row r="736" spans="1:23" s="110" customFormat="1" ht="13.5" customHeight="1" x14ac:dyDescent="0.2">
      <c r="A736" s="112"/>
      <c r="B736" s="112"/>
      <c r="C736" s="88"/>
      <c r="D736" s="40"/>
      <c r="E736" s="40"/>
      <c r="F736" s="40"/>
      <c r="G736" s="40"/>
      <c r="H736" s="40"/>
      <c r="I736" s="40"/>
      <c r="J736" s="40"/>
      <c r="K736" s="40"/>
      <c r="L736" s="75"/>
      <c r="M736" s="75"/>
      <c r="N736" s="75"/>
      <c r="O736" s="75"/>
      <c r="P736" s="75"/>
      <c r="Q736" s="75"/>
      <c r="R736" s="75"/>
      <c r="S736" s="75"/>
      <c r="T736" s="40"/>
      <c r="U736" s="40"/>
      <c r="V736" s="40"/>
      <c r="W736" s="46"/>
    </row>
    <row r="737" spans="1:23" s="110" customFormat="1" ht="13.5" customHeight="1" x14ac:dyDescent="0.2">
      <c r="A737" s="112"/>
      <c r="B737" s="112"/>
      <c r="C737" s="88"/>
      <c r="D737" s="40"/>
      <c r="E737" s="40"/>
      <c r="F737" s="40"/>
      <c r="G737" s="40"/>
      <c r="H737" s="40"/>
      <c r="I737" s="40"/>
      <c r="J737" s="40"/>
      <c r="K737" s="40"/>
      <c r="L737" s="75"/>
      <c r="M737" s="75"/>
      <c r="N737" s="75"/>
      <c r="O737" s="75"/>
      <c r="P737" s="75"/>
      <c r="Q737" s="75"/>
      <c r="R737" s="75"/>
      <c r="S737" s="75"/>
      <c r="T737" s="40"/>
      <c r="U737" s="40"/>
      <c r="V737" s="40"/>
      <c r="W737" s="46"/>
    </row>
    <row r="738" spans="1:23" s="110" customFormat="1" ht="13.5" customHeight="1" x14ac:dyDescent="0.2">
      <c r="A738" s="112"/>
      <c r="B738" s="112"/>
      <c r="C738" s="88"/>
      <c r="D738" s="40"/>
      <c r="E738" s="40"/>
      <c r="F738" s="40"/>
      <c r="G738" s="40"/>
      <c r="H738" s="40"/>
      <c r="I738" s="40"/>
      <c r="J738" s="40"/>
      <c r="K738" s="40"/>
      <c r="L738" s="75"/>
      <c r="M738" s="75"/>
      <c r="N738" s="75"/>
      <c r="O738" s="75"/>
      <c r="P738" s="75"/>
      <c r="Q738" s="75"/>
      <c r="R738" s="75"/>
      <c r="S738" s="75"/>
      <c r="T738" s="40"/>
      <c r="U738" s="40"/>
      <c r="V738" s="40"/>
      <c r="W738" s="46"/>
    </row>
    <row r="739" spans="1:23" s="110" customFormat="1" ht="13.5" customHeight="1" x14ac:dyDescent="0.2">
      <c r="A739" s="112"/>
      <c r="B739" s="112"/>
      <c r="C739" s="88"/>
      <c r="D739" s="40"/>
      <c r="E739" s="40"/>
      <c r="F739" s="40"/>
      <c r="G739" s="40"/>
      <c r="H739" s="40"/>
      <c r="I739" s="40"/>
      <c r="J739" s="40"/>
      <c r="K739" s="40"/>
      <c r="L739" s="75"/>
      <c r="M739" s="75"/>
      <c r="N739" s="75"/>
      <c r="O739" s="75"/>
      <c r="P739" s="75"/>
      <c r="Q739" s="75"/>
      <c r="R739" s="75"/>
      <c r="S739" s="75"/>
      <c r="T739" s="40"/>
      <c r="U739" s="40"/>
      <c r="V739" s="40"/>
      <c r="W739" s="46"/>
    </row>
    <row r="740" spans="1:23" s="110" customFormat="1" ht="13.5" customHeight="1" x14ac:dyDescent="0.2">
      <c r="A740" s="112"/>
      <c r="B740" s="112"/>
      <c r="C740" s="88"/>
      <c r="D740" s="40"/>
      <c r="E740" s="40"/>
      <c r="F740" s="40"/>
      <c r="G740" s="40"/>
      <c r="H740" s="40"/>
      <c r="I740" s="40"/>
      <c r="J740" s="40"/>
      <c r="K740" s="40"/>
      <c r="L740" s="75"/>
      <c r="M740" s="75"/>
      <c r="N740" s="75"/>
      <c r="O740" s="75"/>
      <c r="P740" s="75"/>
      <c r="Q740" s="75"/>
      <c r="R740" s="75"/>
      <c r="S740" s="75"/>
      <c r="T740" s="40"/>
      <c r="U740" s="40"/>
      <c r="V740" s="40"/>
      <c r="W740" s="46"/>
    </row>
    <row r="741" spans="1:23" s="110" customFormat="1" ht="13.5" customHeight="1" x14ac:dyDescent="0.2">
      <c r="A741" s="112"/>
      <c r="B741" s="112"/>
      <c r="C741" s="88"/>
      <c r="D741" s="40"/>
      <c r="E741" s="40"/>
      <c r="F741" s="40"/>
      <c r="G741" s="40"/>
      <c r="H741" s="40"/>
      <c r="I741" s="40"/>
      <c r="J741" s="40"/>
      <c r="K741" s="40"/>
      <c r="L741" s="75"/>
      <c r="M741" s="75"/>
      <c r="N741" s="75"/>
      <c r="O741" s="75"/>
      <c r="P741" s="75"/>
      <c r="Q741" s="75"/>
      <c r="R741" s="75"/>
      <c r="S741" s="75"/>
      <c r="T741" s="40"/>
      <c r="U741" s="40"/>
      <c r="V741" s="40"/>
      <c r="W741" s="46"/>
    </row>
    <row r="742" spans="1:23" s="110" customFormat="1" ht="13.5" customHeight="1" x14ac:dyDescent="0.2">
      <c r="A742" s="112"/>
      <c r="B742" s="112"/>
      <c r="C742" s="88"/>
      <c r="D742" s="40"/>
      <c r="E742" s="40"/>
      <c r="F742" s="40"/>
      <c r="G742" s="40"/>
      <c r="H742" s="40"/>
      <c r="I742" s="40"/>
      <c r="J742" s="40"/>
      <c r="K742" s="40"/>
      <c r="L742" s="75"/>
      <c r="M742" s="75"/>
      <c r="N742" s="75"/>
      <c r="O742" s="75"/>
      <c r="P742" s="75"/>
      <c r="Q742" s="75"/>
      <c r="R742" s="75"/>
      <c r="S742" s="75"/>
      <c r="T742" s="40"/>
      <c r="U742" s="40"/>
      <c r="V742" s="40"/>
      <c r="W742" s="46"/>
    </row>
    <row r="743" spans="1:23" s="110" customFormat="1" ht="13.5" customHeight="1" x14ac:dyDescent="0.2">
      <c r="A743" s="112"/>
      <c r="B743" s="112"/>
      <c r="C743" s="88"/>
      <c r="D743" s="40"/>
      <c r="E743" s="40"/>
      <c r="F743" s="40"/>
      <c r="G743" s="40"/>
      <c r="H743" s="40"/>
      <c r="I743" s="40"/>
      <c r="J743" s="40"/>
      <c r="K743" s="40"/>
      <c r="L743" s="75"/>
      <c r="M743" s="75"/>
      <c r="N743" s="75"/>
      <c r="O743" s="75"/>
      <c r="P743" s="75"/>
      <c r="Q743" s="75"/>
      <c r="R743" s="75"/>
      <c r="S743" s="75"/>
      <c r="T743" s="40"/>
      <c r="U743" s="40"/>
      <c r="V743" s="40"/>
      <c r="W743" s="46"/>
    </row>
    <row r="744" spans="1:23" s="110" customFormat="1" ht="13.5" customHeight="1" x14ac:dyDescent="0.2">
      <c r="A744" s="112"/>
      <c r="B744" s="112"/>
      <c r="C744" s="88"/>
      <c r="D744" s="40"/>
      <c r="E744" s="40"/>
      <c r="F744" s="40"/>
      <c r="G744" s="40"/>
      <c r="H744" s="40"/>
      <c r="I744" s="40"/>
      <c r="J744" s="40"/>
      <c r="K744" s="40"/>
      <c r="L744" s="75"/>
      <c r="M744" s="75"/>
      <c r="N744" s="75"/>
      <c r="O744" s="75"/>
      <c r="P744" s="75"/>
      <c r="Q744" s="75"/>
      <c r="R744" s="75"/>
      <c r="S744" s="75"/>
      <c r="T744" s="40"/>
      <c r="U744" s="40"/>
      <c r="V744" s="40"/>
      <c r="W744" s="46"/>
    </row>
    <row r="745" spans="1:23" s="110" customFormat="1" ht="13.5" customHeight="1" x14ac:dyDescent="0.2">
      <c r="A745" s="112"/>
      <c r="B745" s="112"/>
      <c r="C745" s="88"/>
      <c r="D745" s="40"/>
      <c r="E745" s="40"/>
      <c r="F745" s="40"/>
      <c r="G745" s="40"/>
      <c r="H745" s="40"/>
      <c r="I745" s="40"/>
      <c r="J745" s="40"/>
      <c r="K745" s="40"/>
      <c r="L745" s="75"/>
      <c r="M745" s="75"/>
      <c r="N745" s="75"/>
      <c r="O745" s="75"/>
      <c r="P745" s="75"/>
      <c r="Q745" s="75"/>
      <c r="R745" s="75"/>
      <c r="S745" s="75"/>
      <c r="T745" s="40"/>
      <c r="U745" s="40"/>
      <c r="V745" s="40"/>
      <c r="W745" s="46"/>
    </row>
    <row r="746" spans="1:23" s="110" customFormat="1" ht="13.5" customHeight="1" x14ac:dyDescent="0.2">
      <c r="A746" s="112"/>
      <c r="B746" s="112"/>
      <c r="C746" s="88"/>
      <c r="D746" s="40"/>
      <c r="E746" s="40"/>
      <c r="F746" s="40"/>
      <c r="G746" s="40"/>
      <c r="H746" s="40"/>
      <c r="I746" s="40"/>
      <c r="J746" s="40"/>
      <c r="K746" s="40"/>
      <c r="L746" s="75"/>
      <c r="M746" s="75"/>
      <c r="N746" s="75"/>
      <c r="O746" s="75"/>
      <c r="P746" s="75"/>
      <c r="Q746" s="75"/>
      <c r="R746" s="75"/>
      <c r="S746" s="75"/>
      <c r="T746" s="40"/>
      <c r="U746" s="40"/>
      <c r="V746" s="40"/>
      <c r="W746" s="46"/>
    </row>
    <row r="747" spans="1:23" s="110" customFormat="1" ht="13.5" customHeight="1" x14ac:dyDescent="0.2">
      <c r="A747" s="112"/>
      <c r="B747" s="112"/>
      <c r="C747" s="88"/>
      <c r="D747" s="40"/>
      <c r="E747" s="40"/>
      <c r="F747" s="40"/>
      <c r="G747" s="40"/>
      <c r="H747" s="40"/>
      <c r="I747" s="40"/>
      <c r="J747" s="40"/>
      <c r="K747" s="40"/>
      <c r="L747" s="75"/>
      <c r="M747" s="75"/>
      <c r="N747" s="75"/>
      <c r="O747" s="75"/>
      <c r="P747" s="75"/>
      <c r="Q747" s="75"/>
      <c r="R747" s="75"/>
      <c r="S747" s="75"/>
      <c r="T747" s="40"/>
      <c r="U747" s="40"/>
      <c r="V747" s="40"/>
      <c r="W747" s="46"/>
    </row>
    <row r="748" spans="1:23" s="110" customFormat="1" ht="13.5" customHeight="1" x14ac:dyDescent="0.2">
      <c r="A748" s="112"/>
      <c r="B748" s="112"/>
      <c r="C748" s="88"/>
      <c r="D748" s="40"/>
      <c r="E748" s="40"/>
      <c r="F748" s="40"/>
      <c r="G748" s="40"/>
      <c r="H748" s="40"/>
      <c r="I748" s="40"/>
      <c r="J748" s="40"/>
      <c r="K748" s="40"/>
      <c r="L748" s="75"/>
      <c r="M748" s="75"/>
      <c r="N748" s="75"/>
      <c r="O748" s="75"/>
      <c r="P748" s="75"/>
      <c r="Q748" s="75"/>
      <c r="R748" s="75"/>
      <c r="S748" s="75"/>
      <c r="T748" s="40"/>
      <c r="U748" s="40"/>
      <c r="V748" s="40"/>
      <c r="W748" s="46"/>
    </row>
    <row r="749" spans="1:23" s="110" customFormat="1" ht="13.5" customHeight="1" x14ac:dyDescent="0.2">
      <c r="A749" s="112"/>
      <c r="B749" s="112"/>
      <c r="C749" s="88"/>
      <c r="D749" s="40"/>
      <c r="E749" s="40"/>
      <c r="F749" s="40"/>
      <c r="G749" s="40"/>
      <c r="H749" s="40"/>
      <c r="I749" s="40"/>
      <c r="J749" s="40"/>
      <c r="K749" s="40"/>
      <c r="L749" s="75"/>
      <c r="M749" s="75"/>
      <c r="N749" s="75"/>
      <c r="O749" s="75"/>
      <c r="P749" s="75"/>
      <c r="Q749" s="75"/>
      <c r="R749" s="75"/>
      <c r="S749" s="75"/>
      <c r="T749" s="40"/>
      <c r="U749" s="40"/>
      <c r="V749" s="40"/>
      <c r="W749" s="46"/>
    </row>
    <row r="750" spans="1:23" s="110" customFormat="1" ht="13.5" customHeight="1" x14ac:dyDescent="0.2">
      <c r="A750" s="112"/>
      <c r="B750" s="112"/>
      <c r="C750" s="88"/>
      <c r="D750" s="40"/>
      <c r="E750" s="40"/>
      <c r="F750" s="40"/>
      <c r="G750" s="40"/>
      <c r="H750" s="40"/>
      <c r="I750" s="40"/>
      <c r="J750" s="40"/>
      <c r="K750" s="40"/>
      <c r="L750" s="75"/>
      <c r="M750" s="75"/>
      <c r="N750" s="75"/>
      <c r="O750" s="75"/>
      <c r="P750" s="75"/>
      <c r="Q750" s="75"/>
      <c r="R750" s="75"/>
      <c r="S750" s="75"/>
      <c r="T750" s="40"/>
      <c r="U750" s="40"/>
      <c r="V750" s="40"/>
      <c r="W750" s="46"/>
    </row>
    <row r="751" spans="1:23" s="110" customFormat="1" ht="13.5" customHeight="1" x14ac:dyDescent="0.2">
      <c r="A751" s="112"/>
      <c r="B751" s="112"/>
      <c r="C751" s="88"/>
      <c r="D751" s="40"/>
      <c r="E751" s="40"/>
      <c r="F751" s="40"/>
      <c r="G751" s="40"/>
      <c r="H751" s="40"/>
      <c r="I751" s="40"/>
      <c r="J751" s="40"/>
      <c r="K751" s="40"/>
      <c r="L751" s="75"/>
      <c r="M751" s="75"/>
      <c r="N751" s="75"/>
      <c r="O751" s="75"/>
      <c r="P751" s="75"/>
      <c r="Q751" s="75"/>
      <c r="R751" s="75"/>
      <c r="S751" s="75"/>
      <c r="T751" s="40"/>
      <c r="U751" s="40"/>
      <c r="V751" s="40"/>
      <c r="W751" s="46"/>
    </row>
    <row r="752" spans="1:23" s="110" customFormat="1" ht="13.5" customHeight="1" x14ac:dyDescent="0.2">
      <c r="A752" s="112"/>
      <c r="B752" s="112"/>
      <c r="C752" s="88"/>
      <c r="D752" s="40"/>
      <c r="E752" s="40"/>
      <c r="F752" s="40"/>
      <c r="G752" s="40"/>
      <c r="H752" s="40"/>
      <c r="I752" s="40"/>
      <c r="J752" s="40"/>
      <c r="K752" s="40"/>
      <c r="L752" s="75"/>
      <c r="M752" s="75"/>
      <c r="N752" s="75"/>
      <c r="O752" s="75"/>
      <c r="P752" s="75"/>
      <c r="Q752" s="75"/>
      <c r="R752" s="75"/>
      <c r="S752" s="75"/>
      <c r="T752" s="40"/>
      <c r="U752" s="40"/>
      <c r="V752" s="40"/>
      <c r="W752" s="46"/>
    </row>
    <row r="753" spans="1:23" s="110" customFormat="1" ht="13.5" customHeight="1" x14ac:dyDescent="0.2">
      <c r="A753" s="112"/>
      <c r="B753" s="112"/>
      <c r="C753" s="88"/>
      <c r="D753" s="40"/>
      <c r="E753" s="40"/>
      <c r="F753" s="40"/>
      <c r="G753" s="40"/>
      <c r="H753" s="40"/>
      <c r="I753" s="40"/>
      <c r="J753" s="40"/>
      <c r="K753" s="40"/>
      <c r="L753" s="75"/>
      <c r="M753" s="75"/>
      <c r="N753" s="75"/>
      <c r="O753" s="75"/>
      <c r="P753" s="75"/>
      <c r="Q753" s="75"/>
      <c r="R753" s="75"/>
      <c r="S753" s="75"/>
      <c r="T753" s="40"/>
      <c r="U753" s="40"/>
      <c r="V753" s="40"/>
      <c r="W753" s="46"/>
    </row>
    <row r="754" spans="1:23" s="110" customFormat="1" ht="13.5" customHeight="1" x14ac:dyDescent="0.2">
      <c r="A754" s="112"/>
      <c r="B754" s="112"/>
      <c r="C754" s="88"/>
      <c r="D754" s="40"/>
      <c r="E754" s="40"/>
      <c r="F754" s="40"/>
      <c r="G754" s="40"/>
      <c r="H754" s="40"/>
      <c r="I754" s="40"/>
      <c r="J754" s="40"/>
      <c r="K754" s="40"/>
      <c r="L754" s="75"/>
      <c r="M754" s="75"/>
      <c r="N754" s="75"/>
      <c r="O754" s="75"/>
      <c r="P754" s="75"/>
      <c r="Q754" s="75"/>
      <c r="R754" s="75"/>
      <c r="S754" s="75"/>
      <c r="T754" s="40"/>
      <c r="U754" s="40"/>
      <c r="V754" s="40"/>
      <c r="W754" s="46"/>
    </row>
    <row r="755" spans="1:23" s="110" customFormat="1" ht="13.5" customHeight="1" x14ac:dyDescent="0.2">
      <c r="A755" s="112"/>
      <c r="B755" s="112"/>
      <c r="C755" s="88"/>
      <c r="D755" s="40"/>
      <c r="E755" s="40"/>
      <c r="F755" s="40"/>
      <c r="G755" s="40"/>
      <c r="H755" s="40"/>
      <c r="I755" s="40"/>
      <c r="J755" s="40"/>
      <c r="K755" s="40"/>
      <c r="L755" s="75"/>
      <c r="M755" s="75"/>
      <c r="N755" s="75"/>
      <c r="O755" s="75"/>
      <c r="P755" s="75"/>
      <c r="Q755" s="75"/>
      <c r="R755" s="75"/>
      <c r="S755" s="75"/>
      <c r="T755" s="40"/>
      <c r="U755" s="40"/>
      <c r="V755" s="40"/>
      <c r="W755" s="46"/>
    </row>
    <row r="756" spans="1:23" s="110" customFormat="1" ht="13.5" customHeight="1" x14ac:dyDescent="0.2">
      <c r="A756" s="112"/>
      <c r="B756" s="112"/>
      <c r="C756" s="88"/>
      <c r="D756" s="40"/>
      <c r="E756" s="40"/>
      <c r="F756" s="40"/>
      <c r="G756" s="40"/>
      <c r="H756" s="40"/>
      <c r="I756" s="40"/>
      <c r="J756" s="40"/>
      <c r="K756" s="40"/>
      <c r="L756" s="75"/>
      <c r="M756" s="75"/>
      <c r="N756" s="75"/>
      <c r="O756" s="75"/>
      <c r="P756" s="75"/>
      <c r="Q756" s="75"/>
      <c r="R756" s="75"/>
      <c r="S756" s="75"/>
      <c r="T756" s="40"/>
      <c r="U756" s="40"/>
      <c r="V756" s="40"/>
      <c r="W756" s="46"/>
    </row>
    <row r="757" spans="1:23" s="110" customFormat="1" ht="13.5" customHeight="1" x14ac:dyDescent="0.2">
      <c r="A757" s="112"/>
      <c r="B757" s="112"/>
      <c r="C757" s="88"/>
      <c r="D757" s="40"/>
      <c r="E757" s="40"/>
      <c r="F757" s="40"/>
      <c r="G757" s="40"/>
      <c r="H757" s="40"/>
      <c r="I757" s="40"/>
      <c r="J757" s="40"/>
      <c r="K757" s="40"/>
      <c r="L757" s="75"/>
      <c r="M757" s="75"/>
      <c r="N757" s="75"/>
      <c r="O757" s="75"/>
      <c r="P757" s="75"/>
      <c r="Q757" s="75"/>
      <c r="R757" s="75"/>
      <c r="S757" s="75"/>
      <c r="T757" s="40"/>
      <c r="U757" s="40"/>
      <c r="V757" s="40"/>
      <c r="W757" s="46"/>
    </row>
    <row r="758" spans="1:23" s="110" customFormat="1" ht="13.5" customHeight="1" x14ac:dyDescent="0.2">
      <c r="A758" s="112"/>
      <c r="B758" s="112"/>
      <c r="C758" s="88"/>
      <c r="D758" s="40"/>
      <c r="E758" s="40"/>
      <c r="F758" s="40"/>
      <c r="G758" s="40"/>
      <c r="H758" s="40"/>
      <c r="I758" s="40"/>
      <c r="J758" s="40"/>
      <c r="K758" s="40"/>
      <c r="L758" s="75"/>
      <c r="M758" s="75"/>
      <c r="N758" s="75"/>
      <c r="O758" s="75"/>
      <c r="P758" s="75"/>
      <c r="Q758" s="75"/>
      <c r="R758" s="75"/>
      <c r="S758" s="75"/>
      <c r="T758" s="40"/>
      <c r="U758" s="40"/>
      <c r="V758" s="40"/>
      <c r="W758" s="46"/>
    </row>
    <row r="759" spans="1:23" s="110" customFormat="1" ht="13.5" customHeight="1" x14ac:dyDescent="0.2">
      <c r="A759" s="112"/>
      <c r="B759" s="112"/>
      <c r="C759" s="88"/>
      <c r="D759" s="40"/>
      <c r="E759" s="40"/>
      <c r="F759" s="40"/>
      <c r="G759" s="40"/>
      <c r="H759" s="40"/>
      <c r="I759" s="40"/>
      <c r="J759" s="40"/>
      <c r="K759" s="40"/>
      <c r="L759" s="75"/>
      <c r="M759" s="75"/>
      <c r="N759" s="75"/>
      <c r="O759" s="75"/>
      <c r="P759" s="75"/>
      <c r="Q759" s="75"/>
      <c r="R759" s="75"/>
      <c r="S759" s="75"/>
      <c r="T759" s="40"/>
      <c r="U759" s="40"/>
      <c r="V759" s="40"/>
      <c r="W759" s="46"/>
    </row>
    <row r="760" spans="1:23" s="110" customFormat="1" ht="13.5" customHeight="1" x14ac:dyDescent="0.2">
      <c r="A760" s="112"/>
      <c r="B760" s="112"/>
      <c r="C760" s="88"/>
      <c r="D760" s="40"/>
      <c r="E760" s="40"/>
      <c r="F760" s="40"/>
      <c r="G760" s="40"/>
      <c r="H760" s="40"/>
      <c r="I760" s="40"/>
      <c r="J760" s="40"/>
      <c r="K760" s="40"/>
      <c r="L760" s="75"/>
      <c r="M760" s="75"/>
      <c r="N760" s="75"/>
      <c r="O760" s="75"/>
      <c r="P760" s="75"/>
      <c r="Q760" s="75"/>
      <c r="R760" s="75"/>
      <c r="S760" s="75"/>
      <c r="T760" s="40"/>
      <c r="U760" s="40"/>
      <c r="V760" s="40"/>
      <c r="W760" s="46"/>
    </row>
    <row r="761" spans="1:23" s="110" customFormat="1" ht="13.5" customHeight="1" x14ac:dyDescent="0.2">
      <c r="A761" s="112"/>
      <c r="B761" s="112"/>
      <c r="C761" s="88"/>
      <c r="D761" s="40"/>
      <c r="E761" s="40"/>
      <c r="F761" s="40"/>
      <c r="G761" s="40"/>
      <c r="H761" s="40"/>
      <c r="I761" s="40"/>
      <c r="J761" s="40"/>
      <c r="K761" s="40"/>
      <c r="L761" s="75"/>
      <c r="M761" s="75"/>
      <c r="N761" s="75"/>
      <c r="O761" s="75"/>
      <c r="P761" s="75"/>
      <c r="Q761" s="75"/>
      <c r="R761" s="75"/>
      <c r="S761" s="75"/>
      <c r="T761" s="40"/>
      <c r="U761" s="40"/>
      <c r="V761" s="40"/>
      <c r="W761" s="46"/>
    </row>
    <row r="762" spans="1:23" s="110" customFormat="1" ht="13.5" customHeight="1" x14ac:dyDescent="0.2">
      <c r="A762" s="112"/>
      <c r="B762" s="112"/>
      <c r="C762" s="88"/>
      <c r="D762" s="40"/>
      <c r="E762" s="40"/>
      <c r="F762" s="40"/>
      <c r="G762" s="40"/>
      <c r="H762" s="40"/>
      <c r="I762" s="40"/>
      <c r="J762" s="40"/>
      <c r="K762" s="40"/>
      <c r="L762" s="75"/>
      <c r="M762" s="75"/>
      <c r="N762" s="75"/>
      <c r="O762" s="75"/>
      <c r="P762" s="75"/>
      <c r="Q762" s="75"/>
      <c r="R762" s="75"/>
      <c r="S762" s="75"/>
      <c r="T762" s="40"/>
      <c r="U762" s="40"/>
      <c r="V762" s="40"/>
      <c r="W762" s="46"/>
    </row>
    <row r="763" spans="1:23" s="110" customFormat="1" ht="13.5" customHeight="1" x14ac:dyDescent="0.2">
      <c r="A763" s="112"/>
      <c r="B763" s="112"/>
      <c r="C763" s="88"/>
      <c r="D763" s="40"/>
      <c r="E763" s="40"/>
      <c r="F763" s="40"/>
      <c r="G763" s="40"/>
      <c r="H763" s="40"/>
      <c r="I763" s="40"/>
      <c r="J763" s="40"/>
      <c r="K763" s="40"/>
      <c r="L763" s="75"/>
      <c r="M763" s="75"/>
      <c r="N763" s="75"/>
      <c r="O763" s="75"/>
      <c r="P763" s="75"/>
      <c r="Q763" s="75"/>
      <c r="R763" s="75"/>
      <c r="S763" s="75"/>
      <c r="T763" s="40"/>
      <c r="U763" s="40"/>
      <c r="V763" s="40"/>
      <c r="W763" s="46"/>
    </row>
    <row r="764" spans="1:23" s="110" customFormat="1" ht="13.5" customHeight="1" x14ac:dyDescent="0.2">
      <c r="A764" s="112"/>
      <c r="B764" s="112"/>
      <c r="C764" s="88"/>
      <c r="D764" s="40"/>
      <c r="E764" s="40"/>
      <c r="F764" s="40"/>
      <c r="G764" s="40"/>
      <c r="H764" s="40"/>
      <c r="I764" s="40"/>
      <c r="J764" s="40"/>
      <c r="K764" s="40"/>
      <c r="L764" s="75"/>
      <c r="M764" s="75"/>
      <c r="N764" s="75"/>
      <c r="O764" s="75"/>
      <c r="P764" s="75"/>
      <c r="Q764" s="75"/>
      <c r="R764" s="75"/>
      <c r="S764" s="75"/>
      <c r="T764" s="40"/>
      <c r="U764" s="40"/>
      <c r="V764" s="40"/>
      <c r="W764" s="46"/>
    </row>
    <row r="765" spans="1:23" s="110" customFormat="1" ht="13.5" customHeight="1" x14ac:dyDescent="0.2">
      <c r="A765" s="112"/>
      <c r="B765" s="112"/>
      <c r="C765" s="88"/>
      <c r="D765" s="40"/>
      <c r="E765" s="40"/>
      <c r="F765" s="40"/>
      <c r="G765" s="40"/>
      <c r="H765" s="40"/>
      <c r="I765" s="40"/>
      <c r="J765" s="40"/>
      <c r="K765" s="40"/>
      <c r="L765" s="75"/>
      <c r="M765" s="75"/>
      <c r="N765" s="75"/>
      <c r="O765" s="75"/>
      <c r="P765" s="75"/>
      <c r="Q765" s="75"/>
      <c r="R765" s="75"/>
      <c r="S765" s="75"/>
      <c r="T765" s="40"/>
      <c r="U765" s="40"/>
      <c r="V765" s="40"/>
      <c r="W765" s="46"/>
    </row>
    <row r="766" spans="1:23" s="110" customFormat="1" ht="13.5" customHeight="1" x14ac:dyDescent="0.2">
      <c r="A766" s="112"/>
      <c r="B766" s="112"/>
      <c r="C766" s="88"/>
      <c r="D766" s="40"/>
      <c r="E766" s="40"/>
      <c r="F766" s="40"/>
      <c r="G766" s="40"/>
      <c r="H766" s="40"/>
      <c r="I766" s="40"/>
      <c r="J766" s="40"/>
      <c r="K766" s="40"/>
      <c r="L766" s="75"/>
      <c r="M766" s="75"/>
      <c r="N766" s="75"/>
      <c r="O766" s="75"/>
      <c r="P766" s="75"/>
      <c r="Q766" s="75"/>
      <c r="R766" s="75"/>
      <c r="S766" s="75"/>
      <c r="T766" s="40"/>
      <c r="U766" s="40"/>
      <c r="V766" s="40"/>
      <c r="W766" s="46"/>
    </row>
    <row r="767" spans="1:23" s="110" customFormat="1" ht="13.5" customHeight="1" x14ac:dyDescent="0.2">
      <c r="A767" s="112"/>
      <c r="B767" s="112"/>
      <c r="C767" s="88"/>
      <c r="D767" s="40"/>
      <c r="E767" s="40"/>
      <c r="F767" s="40"/>
      <c r="G767" s="40"/>
      <c r="H767" s="40"/>
      <c r="I767" s="40"/>
      <c r="J767" s="40"/>
      <c r="K767" s="40"/>
      <c r="L767" s="75"/>
      <c r="M767" s="75"/>
      <c r="N767" s="75"/>
      <c r="O767" s="75"/>
      <c r="P767" s="75"/>
      <c r="Q767" s="75"/>
      <c r="R767" s="75"/>
      <c r="S767" s="75"/>
      <c r="T767" s="40"/>
      <c r="U767" s="40"/>
      <c r="V767" s="40"/>
      <c r="W767" s="46"/>
    </row>
    <row r="768" spans="1:23" s="110" customFormat="1" ht="13.5" customHeight="1" x14ac:dyDescent="0.2">
      <c r="A768" s="112"/>
      <c r="B768" s="112"/>
      <c r="C768" s="88"/>
      <c r="D768" s="40"/>
      <c r="E768" s="40"/>
      <c r="F768" s="40"/>
      <c r="G768" s="40"/>
      <c r="H768" s="40"/>
      <c r="I768" s="40"/>
      <c r="J768" s="40"/>
      <c r="K768" s="40"/>
      <c r="L768" s="75"/>
      <c r="M768" s="75"/>
      <c r="N768" s="75"/>
      <c r="O768" s="75"/>
      <c r="P768" s="75"/>
      <c r="Q768" s="75"/>
      <c r="R768" s="75"/>
      <c r="S768" s="75"/>
      <c r="T768" s="40"/>
      <c r="U768" s="40"/>
      <c r="V768" s="40"/>
      <c r="W768" s="46"/>
    </row>
    <row r="769" spans="1:23" s="110" customFormat="1" ht="13.5" customHeight="1" x14ac:dyDescent="0.2">
      <c r="A769" s="112"/>
      <c r="B769" s="112"/>
      <c r="C769" s="88"/>
      <c r="D769" s="40"/>
      <c r="E769" s="40"/>
      <c r="F769" s="40"/>
      <c r="G769" s="40"/>
      <c r="H769" s="40"/>
      <c r="I769" s="40"/>
      <c r="J769" s="40"/>
      <c r="K769" s="40"/>
      <c r="L769" s="75"/>
      <c r="M769" s="75"/>
      <c r="N769" s="75"/>
      <c r="O769" s="75"/>
      <c r="P769" s="75"/>
      <c r="Q769" s="75"/>
      <c r="R769" s="75"/>
      <c r="S769" s="75"/>
      <c r="T769" s="40"/>
      <c r="U769" s="40"/>
      <c r="V769" s="40"/>
      <c r="W769" s="46"/>
    </row>
    <row r="770" spans="1:23" s="110" customFormat="1" ht="13.5" customHeight="1" x14ac:dyDescent="0.2">
      <c r="A770" s="112"/>
      <c r="B770" s="112"/>
      <c r="C770" s="88"/>
      <c r="D770" s="40"/>
      <c r="E770" s="40"/>
      <c r="F770" s="40"/>
      <c r="G770" s="40"/>
      <c r="H770" s="40"/>
      <c r="I770" s="40"/>
      <c r="J770" s="40"/>
      <c r="K770" s="40"/>
      <c r="L770" s="75"/>
      <c r="M770" s="75"/>
      <c r="N770" s="75"/>
      <c r="O770" s="75"/>
      <c r="P770" s="75"/>
      <c r="Q770" s="75"/>
      <c r="R770" s="75"/>
      <c r="S770" s="75"/>
      <c r="T770" s="40"/>
      <c r="U770" s="40"/>
      <c r="V770" s="40"/>
      <c r="W770" s="46"/>
    </row>
    <row r="771" spans="1:23" s="110" customFormat="1" ht="13.5" customHeight="1" x14ac:dyDescent="0.2">
      <c r="A771" s="112"/>
      <c r="B771" s="112"/>
      <c r="C771" s="88"/>
      <c r="D771" s="40"/>
      <c r="E771" s="40"/>
      <c r="F771" s="40"/>
      <c r="G771" s="40"/>
      <c r="H771" s="40"/>
      <c r="I771" s="40"/>
      <c r="J771" s="40"/>
      <c r="K771" s="40"/>
      <c r="L771" s="75"/>
      <c r="M771" s="75"/>
      <c r="N771" s="75"/>
      <c r="O771" s="75"/>
      <c r="P771" s="75"/>
      <c r="Q771" s="75"/>
      <c r="R771" s="75"/>
      <c r="S771" s="75"/>
      <c r="T771" s="40"/>
      <c r="U771" s="40"/>
      <c r="V771" s="40"/>
      <c r="W771" s="46"/>
    </row>
    <row r="772" spans="1:23" s="110" customFormat="1" ht="13.5" customHeight="1" x14ac:dyDescent="0.2">
      <c r="A772" s="112"/>
      <c r="B772" s="112"/>
      <c r="C772" s="88"/>
      <c r="D772" s="40"/>
      <c r="E772" s="40"/>
      <c r="F772" s="40"/>
      <c r="G772" s="40"/>
      <c r="H772" s="40"/>
      <c r="I772" s="40"/>
      <c r="J772" s="40"/>
      <c r="K772" s="40"/>
      <c r="L772" s="75"/>
      <c r="M772" s="75"/>
      <c r="N772" s="75"/>
      <c r="O772" s="75"/>
      <c r="P772" s="75"/>
      <c r="Q772" s="75"/>
      <c r="R772" s="75"/>
      <c r="S772" s="75"/>
      <c r="T772" s="40"/>
      <c r="U772" s="40"/>
      <c r="V772" s="40"/>
      <c r="W772" s="46"/>
    </row>
    <row r="773" spans="1:23" s="110" customFormat="1" ht="13.5" customHeight="1" x14ac:dyDescent="0.2">
      <c r="A773" s="112"/>
      <c r="B773" s="112"/>
      <c r="C773" s="88"/>
      <c r="D773" s="40"/>
      <c r="E773" s="40"/>
      <c r="F773" s="40"/>
      <c r="G773" s="40"/>
      <c r="H773" s="40"/>
      <c r="I773" s="40"/>
      <c r="J773" s="40"/>
      <c r="K773" s="40"/>
      <c r="L773" s="75"/>
      <c r="M773" s="75"/>
      <c r="N773" s="75"/>
      <c r="O773" s="75"/>
      <c r="P773" s="75"/>
      <c r="Q773" s="75"/>
      <c r="R773" s="75"/>
      <c r="S773" s="75"/>
      <c r="T773" s="40"/>
      <c r="U773" s="40"/>
      <c r="V773" s="40"/>
      <c r="W773" s="46"/>
    </row>
    <row r="774" spans="1:23" s="110" customFormat="1" ht="13.5" customHeight="1" x14ac:dyDescent="0.2">
      <c r="A774" s="112"/>
      <c r="B774" s="112"/>
      <c r="C774" s="88"/>
      <c r="D774" s="40"/>
      <c r="E774" s="40"/>
      <c r="F774" s="40"/>
      <c r="G774" s="40"/>
      <c r="H774" s="40"/>
      <c r="I774" s="40"/>
      <c r="J774" s="40"/>
      <c r="K774" s="40"/>
      <c r="L774" s="75"/>
      <c r="M774" s="75"/>
      <c r="N774" s="75"/>
      <c r="O774" s="75"/>
      <c r="P774" s="75"/>
      <c r="Q774" s="75"/>
      <c r="R774" s="75"/>
      <c r="S774" s="75"/>
      <c r="T774" s="40"/>
      <c r="U774" s="40"/>
      <c r="V774" s="40"/>
      <c r="W774" s="46"/>
    </row>
    <row r="775" spans="1:23" s="110" customFormat="1" ht="13.5" customHeight="1" x14ac:dyDescent="0.2">
      <c r="A775" s="112"/>
      <c r="B775" s="112"/>
      <c r="C775" s="88"/>
      <c r="D775" s="40"/>
      <c r="E775" s="40"/>
      <c r="F775" s="40"/>
      <c r="G775" s="40"/>
      <c r="H775" s="40"/>
      <c r="I775" s="40"/>
      <c r="J775" s="40"/>
      <c r="K775" s="40"/>
      <c r="L775" s="75"/>
      <c r="M775" s="75"/>
      <c r="N775" s="75"/>
      <c r="O775" s="75"/>
      <c r="P775" s="75"/>
      <c r="Q775" s="75"/>
      <c r="R775" s="75"/>
      <c r="S775" s="75"/>
      <c r="T775" s="40"/>
      <c r="U775" s="40"/>
      <c r="V775" s="40"/>
      <c r="W775" s="46"/>
    </row>
    <row r="776" spans="1:23" s="110" customFormat="1" ht="13.5" customHeight="1" x14ac:dyDescent="0.2">
      <c r="A776" s="112"/>
      <c r="B776" s="112"/>
      <c r="C776" s="88"/>
      <c r="D776" s="40"/>
      <c r="E776" s="40"/>
      <c r="F776" s="40"/>
      <c r="G776" s="40"/>
      <c r="H776" s="40"/>
      <c r="I776" s="40"/>
      <c r="J776" s="40"/>
      <c r="K776" s="40"/>
      <c r="L776" s="75"/>
      <c r="M776" s="75"/>
      <c r="N776" s="75"/>
      <c r="O776" s="75"/>
      <c r="P776" s="75"/>
      <c r="Q776" s="75"/>
      <c r="R776" s="75"/>
      <c r="S776" s="75"/>
      <c r="T776" s="40"/>
      <c r="U776" s="40"/>
      <c r="V776" s="40"/>
      <c r="W776" s="46"/>
    </row>
    <row r="777" spans="1:23" s="110" customFormat="1" ht="13.5" customHeight="1" x14ac:dyDescent="0.2">
      <c r="A777" s="112"/>
      <c r="B777" s="112"/>
      <c r="C777" s="88"/>
      <c r="D777" s="40"/>
      <c r="E777" s="40"/>
      <c r="F777" s="40"/>
      <c r="G777" s="40"/>
      <c r="H777" s="40"/>
      <c r="I777" s="40"/>
      <c r="J777" s="40"/>
      <c r="K777" s="40"/>
      <c r="L777" s="75"/>
      <c r="M777" s="75"/>
      <c r="N777" s="75"/>
      <c r="O777" s="75"/>
      <c r="P777" s="75"/>
      <c r="Q777" s="75"/>
      <c r="R777" s="75"/>
      <c r="S777" s="75"/>
      <c r="T777" s="40"/>
      <c r="U777" s="40"/>
      <c r="V777" s="40"/>
      <c r="W777" s="46"/>
    </row>
    <row r="778" spans="1:23" s="110" customFormat="1" ht="13.5" customHeight="1" x14ac:dyDescent="0.2">
      <c r="A778" s="112"/>
      <c r="B778" s="112"/>
      <c r="C778" s="88"/>
      <c r="D778" s="40"/>
      <c r="E778" s="40"/>
      <c r="F778" s="40"/>
      <c r="G778" s="40"/>
      <c r="H778" s="40"/>
      <c r="I778" s="40"/>
      <c r="J778" s="40"/>
      <c r="K778" s="40"/>
      <c r="L778" s="75"/>
      <c r="M778" s="75"/>
      <c r="N778" s="75"/>
      <c r="O778" s="75"/>
      <c r="P778" s="75"/>
      <c r="Q778" s="75"/>
      <c r="R778" s="75"/>
      <c r="S778" s="75"/>
      <c r="T778" s="40"/>
      <c r="U778" s="40"/>
      <c r="V778" s="40"/>
      <c r="W778" s="46"/>
    </row>
    <row r="779" spans="1:23" s="110" customFormat="1" ht="13.5" customHeight="1" x14ac:dyDescent="0.2">
      <c r="A779" s="112"/>
      <c r="B779" s="112"/>
      <c r="C779" s="88"/>
      <c r="D779" s="40"/>
      <c r="E779" s="40"/>
      <c r="F779" s="40"/>
      <c r="G779" s="40"/>
      <c r="H779" s="40"/>
      <c r="I779" s="40"/>
      <c r="J779" s="40"/>
      <c r="K779" s="40"/>
      <c r="L779" s="75"/>
      <c r="M779" s="75"/>
      <c r="N779" s="75"/>
      <c r="O779" s="75"/>
      <c r="P779" s="75"/>
      <c r="Q779" s="75"/>
      <c r="R779" s="75"/>
      <c r="S779" s="75"/>
      <c r="T779" s="40"/>
      <c r="U779" s="40"/>
      <c r="V779" s="40"/>
      <c r="W779" s="46"/>
    </row>
    <row r="780" spans="1:23" s="110" customFormat="1" ht="13.5" customHeight="1" x14ac:dyDescent="0.2">
      <c r="A780" s="112"/>
      <c r="B780" s="112"/>
      <c r="C780" s="88"/>
      <c r="D780" s="40"/>
      <c r="E780" s="40"/>
      <c r="F780" s="40"/>
      <c r="G780" s="40"/>
      <c r="H780" s="40"/>
      <c r="I780" s="40"/>
      <c r="J780" s="40"/>
      <c r="K780" s="40"/>
      <c r="L780" s="75"/>
      <c r="M780" s="75"/>
      <c r="N780" s="75"/>
      <c r="O780" s="75"/>
      <c r="P780" s="75"/>
      <c r="Q780" s="75"/>
      <c r="R780" s="75"/>
      <c r="S780" s="75"/>
      <c r="T780" s="40"/>
      <c r="U780" s="40"/>
      <c r="V780" s="40"/>
      <c r="W780" s="46"/>
    </row>
    <row r="781" spans="1:23" s="110" customFormat="1" ht="13.5" customHeight="1" x14ac:dyDescent="0.2">
      <c r="A781" s="112"/>
      <c r="B781" s="112"/>
      <c r="C781" s="88"/>
      <c r="D781" s="40"/>
      <c r="E781" s="40"/>
      <c r="F781" s="40"/>
      <c r="G781" s="40"/>
      <c r="H781" s="40"/>
      <c r="I781" s="40"/>
      <c r="J781" s="40"/>
      <c r="K781" s="40"/>
      <c r="L781" s="75"/>
      <c r="M781" s="75"/>
      <c r="N781" s="75"/>
      <c r="O781" s="75"/>
      <c r="P781" s="75"/>
      <c r="Q781" s="75"/>
      <c r="R781" s="75"/>
      <c r="S781" s="75"/>
      <c r="T781" s="40"/>
      <c r="U781" s="40"/>
      <c r="V781" s="40"/>
      <c r="W781" s="46"/>
    </row>
    <row r="782" spans="1:23" s="110" customFormat="1" ht="13.5" customHeight="1" x14ac:dyDescent="0.2">
      <c r="A782" s="112"/>
      <c r="B782" s="112"/>
      <c r="C782" s="88"/>
      <c r="D782" s="40"/>
      <c r="E782" s="40"/>
      <c r="F782" s="40"/>
      <c r="G782" s="40"/>
      <c r="H782" s="40"/>
      <c r="I782" s="40"/>
      <c r="J782" s="40"/>
      <c r="K782" s="40"/>
      <c r="L782" s="75"/>
      <c r="M782" s="75"/>
      <c r="N782" s="75"/>
      <c r="O782" s="75"/>
      <c r="P782" s="75"/>
      <c r="Q782" s="75"/>
      <c r="R782" s="75"/>
      <c r="S782" s="75"/>
      <c r="T782" s="40"/>
      <c r="U782" s="40"/>
      <c r="V782" s="40"/>
      <c r="W782" s="46"/>
    </row>
    <row r="783" spans="1:23" s="110" customFormat="1" ht="13.5" customHeight="1" x14ac:dyDescent="0.2">
      <c r="A783" s="112"/>
      <c r="B783" s="112"/>
      <c r="C783" s="88"/>
      <c r="D783" s="40"/>
      <c r="E783" s="40"/>
      <c r="F783" s="40"/>
      <c r="G783" s="40"/>
      <c r="H783" s="40"/>
      <c r="I783" s="40"/>
      <c r="J783" s="40"/>
      <c r="K783" s="40"/>
      <c r="L783" s="75"/>
      <c r="M783" s="75"/>
      <c r="N783" s="75"/>
      <c r="O783" s="75"/>
      <c r="P783" s="75"/>
      <c r="Q783" s="75"/>
      <c r="R783" s="75"/>
      <c r="S783" s="75"/>
      <c r="T783" s="40"/>
      <c r="U783" s="40"/>
      <c r="V783" s="40"/>
      <c r="W783" s="46"/>
    </row>
    <row r="784" spans="1:23" s="110" customFormat="1" ht="13.5" customHeight="1" x14ac:dyDescent="0.2">
      <c r="A784" s="112"/>
      <c r="B784" s="112"/>
      <c r="C784" s="88"/>
      <c r="D784" s="40"/>
      <c r="E784" s="40"/>
      <c r="F784" s="40"/>
      <c r="G784" s="40"/>
      <c r="H784" s="40"/>
      <c r="I784" s="40"/>
      <c r="J784" s="40"/>
      <c r="K784" s="40"/>
      <c r="L784" s="75"/>
      <c r="M784" s="75"/>
      <c r="N784" s="75"/>
      <c r="O784" s="75"/>
      <c r="P784" s="75"/>
      <c r="Q784" s="75"/>
      <c r="R784" s="75"/>
      <c r="S784" s="75"/>
      <c r="T784" s="40"/>
      <c r="U784" s="40"/>
      <c r="V784" s="40"/>
      <c r="W784" s="46"/>
    </row>
    <row r="785" spans="1:23" s="110" customFormat="1" ht="13.5" customHeight="1" x14ac:dyDescent="0.2">
      <c r="A785" s="112"/>
      <c r="B785" s="112"/>
      <c r="C785" s="88"/>
      <c r="D785" s="40"/>
      <c r="E785" s="40"/>
      <c r="F785" s="40"/>
      <c r="G785" s="40"/>
      <c r="H785" s="40"/>
      <c r="I785" s="40"/>
      <c r="J785" s="40"/>
      <c r="K785" s="40"/>
      <c r="L785" s="75"/>
      <c r="M785" s="75"/>
      <c r="N785" s="75"/>
      <c r="O785" s="75"/>
      <c r="P785" s="75"/>
      <c r="Q785" s="75"/>
      <c r="R785" s="75"/>
      <c r="S785" s="75"/>
      <c r="T785" s="40"/>
      <c r="U785" s="40"/>
      <c r="V785" s="40"/>
      <c r="W785" s="46"/>
    </row>
    <row r="786" spans="1:23" s="110" customFormat="1" ht="13.5" customHeight="1" x14ac:dyDescent="0.2">
      <c r="A786" s="112"/>
      <c r="B786" s="112"/>
      <c r="C786" s="88"/>
      <c r="D786" s="40"/>
      <c r="E786" s="40"/>
      <c r="F786" s="40"/>
      <c r="G786" s="40"/>
      <c r="H786" s="40"/>
      <c r="I786" s="40"/>
      <c r="J786" s="40"/>
      <c r="K786" s="40"/>
      <c r="L786" s="75"/>
      <c r="M786" s="75"/>
      <c r="N786" s="75"/>
      <c r="O786" s="75"/>
      <c r="P786" s="75"/>
      <c r="Q786" s="75"/>
      <c r="R786" s="75"/>
      <c r="S786" s="75"/>
      <c r="T786" s="40"/>
      <c r="U786" s="40"/>
      <c r="V786" s="40"/>
      <c r="W786" s="46"/>
    </row>
    <row r="787" spans="1:23" s="110" customFormat="1" ht="13.5" customHeight="1" x14ac:dyDescent="0.2">
      <c r="A787" s="112"/>
      <c r="B787" s="112"/>
      <c r="C787" s="88"/>
      <c r="D787" s="40"/>
      <c r="E787" s="40"/>
      <c r="F787" s="40"/>
      <c r="G787" s="40"/>
      <c r="H787" s="40"/>
      <c r="I787" s="40"/>
      <c r="J787" s="40"/>
      <c r="K787" s="40"/>
      <c r="L787" s="75"/>
      <c r="M787" s="75"/>
      <c r="N787" s="75"/>
      <c r="O787" s="75"/>
      <c r="P787" s="75"/>
      <c r="Q787" s="75"/>
      <c r="R787" s="75"/>
      <c r="S787" s="75"/>
      <c r="T787" s="40"/>
      <c r="U787" s="40"/>
      <c r="V787" s="40"/>
      <c r="W787" s="46"/>
    </row>
    <row r="788" spans="1:23" s="110" customFormat="1" ht="13.5" customHeight="1" x14ac:dyDescent="0.2">
      <c r="A788" s="112"/>
      <c r="B788" s="112"/>
      <c r="C788" s="88"/>
      <c r="D788" s="40"/>
      <c r="E788" s="40"/>
      <c r="F788" s="40"/>
      <c r="G788" s="40"/>
      <c r="H788" s="40"/>
      <c r="I788" s="40"/>
      <c r="J788" s="40"/>
      <c r="K788" s="40"/>
      <c r="L788" s="75"/>
      <c r="M788" s="75"/>
      <c r="N788" s="75"/>
      <c r="O788" s="75"/>
      <c r="P788" s="75"/>
      <c r="Q788" s="75"/>
      <c r="R788" s="75"/>
      <c r="S788" s="75"/>
      <c r="T788" s="40"/>
      <c r="U788" s="40"/>
      <c r="V788" s="40"/>
      <c r="W788" s="46"/>
    </row>
    <row r="789" spans="1:23" s="110" customFormat="1" ht="13.5" customHeight="1" x14ac:dyDescent="0.2">
      <c r="A789" s="112"/>
      <c r="B789" s="112"/>
      <c r="C789" s="88"/>
      <c r="D789" s="40"/>
      <c r="E789" s="40"/>
      <c r="F789" s="40"/>
      <c r="G789" s="40"/>
      <c r="H789" s="40"/>
      <c r="I789" s="40"/>
      <c r="J789" s="40"/>
      <c r="K789" s="40"/>
      <c r="L789" s="75"/>
      <c r="M789" s="75"/>
      <c r="N789" s="75"/>
      <c r="O789" s="75"/>
      <c r="P789" s="75"/>
      <c r="Q789" s="75"/>
      <c r="R789" s="75"/>
      <c r="S789" s="75"/>
      <c r="T789" s="40"/>
      <c r="U789" s="40"/>
      <c r="V789" s="40"/>
      <c r="W789" s="46"/>
    </row>
    <row r="790" spans="1:23" s="110" customFormat="1" ht="13.5" customHeight="1" x14ac:dyDescent="0.2">
      <c r="A790" s="112"/>
      <c r="B790" s="112"/>
      <c r="C790" s="88"/>
      <c r="D790" s="40"/>
      <c r="E790" s="40"/>
      <c r="F790" s="40"/>
      <c r="G790" s="40"/>
      <c r="H790" s="40"/>
      <c r="I790" s="40"/>
      <c r="J790" s="40"/>
      <c r="K790" s="40"/>
      <c r="L790" s="75"/>
      <c r="M790" s="75"/>
      <c r="N790" s="75"/>
      <c r="O790" s="75"/>
      <c r="P790" s="75"/>
      <c r="Q790" s="75"/>
      <c r="R790" s="75"/>
      <c r="S790" s="75"/>
      <c r="T790" s="40"/>
      <c r="U790" s="40"/>
      <c r="V790" s="40"/>
      <c r="W790" s="46"/>
    </row>
    <row r="791" spans="1:23" s="110" customFormat="1" ht="13.5" customHeight="1" x14ac:dyDescent="0.2">
      <c r="A791" s="112"/>
      <c r="B791" s="112"/>
      <c r="C791" s="88"/>
      <c r="D791" s="40"/>
      <c r="E791" s="40"/>
      <c r="F791" s="40"/>
      <c r="G791" s="40"/>
      <c r="H791" s="40"/>
      <c r="I791" s="40"/>
      <c r="J791" s="40"/>
      <c r="K791" s="40"/>
      <c r="L791" s="75"/>
      <c r="M791" s="75"/>
      <c r="N791" s="75"/>
      <c r="O791" s="75"/>
      <c r="P791" s="75"/>
      <c r="Q791" s="75"/>
      <c r="R791" s="75"/>
      <c r="S791" s="75"/>
      <c r="T791" s="40"/>
      <c r="U791" s="40"/>
      <c r="V791" s="40"/>
      <c r="W791" s="46"/>
    </row>
    <row r="792" spans="1:23" s="110" customFormat="1" ht="13.5" customHeight="1" x14ac:dyDescent="0.2">
      <c r="A792" s="112"/>
      <c r="B792" s="112"/>
      <c r="C792" s="88"/>
      <c r="D792" s="40"/>
      <c r="E792" s="40"/>
      <c r="F792" s="40"/>
      <c r="G792" s="40"/>
      <c r="H792" s="40"/>
      <c r="I792" s="40"/>
      <c r="J792" s="40"/>
      <c r="K792" s="40"/>
      <c r="L792" s="75"/>
      <c r="M792" s="75"/>
      <c r="N792" s="75"/>
      <c r="O792" s="75"/>
      <c r="P792" s="75"/>
      <c r="Q792" s="75"/>
      <c r="R792" s="75"/>
      <c r="S792" s="75"/>
      <c r="T792" s="40"/>
      <c r="U792" s="40"/>
      <c r="V792" s="40"/>
      <c r="W792" s="46"/>
    </row>
    <row r="793" spans="1:23" s="110" customFormat="1" ht="13.5" customHeight="1" x14ac:dyDescent="0.2">
      <c r="A793" s="112"/>
      <c r="B793" s="112"/>
      <c r="C793" s="88"/>
      <c r="D793" s="40"/>
      <c r="E793" s="40"/>
      <c r="F793" s="40"/>
      <c r="G793" s="40"/>
      <c r="H793" s="40"/>
      <c r="I793" s="40"/>
      <c r="J793" s="40"/>
      <c r="K793" s="40"/>
      <c r="L793" s="75"/>
      <c r="M793" s="75"/>
      <c r="N793" s="75"/>
      <c r="O793" s="75"/>
      <c r="P793" s="75"/>
      <c r="Q793" s="75"/>
      <c r="R793" s="75"/>
      <c r="S793" s="75"/>
      <c r="T793" s="40"/>
      <c r="U793" s="40"/>
      <c r="V793" s="40"/>
      <c r="W793" s="46"/>
    </row>
    <row r="794" spans="1:23" s="110" customFormat="1" ht="13.5" customHeight="1" x14ac:dyDescent="0.2">
      <c r="A794" s="112"/>
      <c r="B794" s="112"/>
      <c r="C794" s="88"/>
      <c r="D794" s="40"/>
      <c r="E794" s="40"/>
      <c r="F794" s="40"/>
      <c r="G794" s="40"/>
      <c r="H794" s="40"/>
      <c r="I794" s="40"/>
      <c r="J794" s="40"/>
      <c r="K794" s="40"/>
      <c r="L794" s="75"/>
      <c r="M794" s="75"/>
      <c r="N794" s="75"/>
      <c r="O794" s="75"/>
      <c r="P794" s="75"/>
      <c r="Q794" s="75"/>
      <c r="R794" s="75"/>
      <c r="S794" s="75"/>
      <c r="T794" s="40"/>
      <c r="U794" s="40"/>
      <c r="V794" s="40"/>
      <c r="W794" s="46"/>
    </row>
    <row r="795" spans="1:23" s="110" customFormat="1" ht="13.5" customHeight="1" x14ac:dyDescent="0.2">
      <c r="A795" s="112"/>
      <c r="B795" s="112"/>
      <c r="C795" s="88"/>
      <c r="D795" s="40"/>
      <c r="E795" s="40"/>
      <c r="F795" s="40"/>
      <c r="G795" s="40"/>
      <c r="H795" s="40"/>
      <c r="I795" s="40"/>
      <c r="J795" s="40"/>
      <c r="K795" s="40"/>
      <c r="L795" s="75"/>
      <c r="M795" s="75"/>
      <c r="N795" s="75"/>
      <c r="O795" s="75"/>
      <c r="P795" s="75"/>
      <c r="Q795" s="75"/>
      <c r="R795" s="75"/>
      <c r="S795" s="75"/>
      <c r="T795" s="40"/>
      <c r="U795" s="40"/>
      <c r="V795" s="40"/>
      <c r="W795" s="46"/>
    </row>
    <row r="796" spans="1:23" s="110" customFormat="1" ht="13.5" customHeight="1" x14ac:dyDescent="0.2">
      <c r="A796" s="112"/>
      <c r="B796" s="112"/>
      <c r="C796" s="88"/>
      <c r="D796" s="40"/>
      <c r="E796" s="40"/>
      <c r="F796" s="40"/>
      <c r="G796" s="40"/>
      <c r="H796" s="40"/>
      <c r="I796" s="40"/>
      <c r="J796" s="40"/>
      <c r="K796" s="40"/>
      <c r="L796" s="75"/>
      <c r="M796" s="75"/>
      <c r="N796" s="75"/>
      <c r="O796" s="75"/>
      <c r="P796" s="75"/>
      <c r="Q796" s="75"/>
      <c r="R796" s="75"/>
      <c r="S796" s="75"/>
      <c r="T796" s="40"/>
      <c r="U796" s="40"/>
      <c r="V796" s="40"/>
      <c r="W796" s="46"/>
    </row>
    <row r="797" spans="1:23" s="110" customFormat="1" ht="13.5" customHeight="1" x14ac:dyDescent="0.2">
      <c r="A797" s="112"/>
      <c r="B797" s="112"/>
      <c r="C797" s="88"/>
      <c r="D797" s="40"/>
      <c r="E797" s="40"/>
      <c r="F797" s="40"/>
      <c r="G797" s="40"/>
      <c r="H797" s="40"/>
      <c r="I797" s="40"/>
      <c r="J797" s="40"/>
      <c r="K797" s="40"/>
      <c r="L797" s="75"/>
      <c r="M797" s="75"/>
      <c r="N797" s="75"/>
      <c r="O797" s="75"/>
      <c r="P797" s="75"/>
      <c r="Q797" s="75"/>
      <c r="R797" s="75"/>
      <c r="S797" s="75"/>
      <c r="T797" s="40"/>
      <c r="U797" s="40"/>
      <c r="V797" s="40"/>
      <c r="W797" s="46"/>
    </row>
    <row r="798" spans="1:23" s="110" customFormat="1" ht="13.5" customHeight="1" x14ac:dyDescent="0.2">
      <c r="A798" s="112"/>
      <c r="B798" s="112"/>
      <c r="C798" s="88"/>
      <c r="D798" s="40"/>
      <c r="E798" s="40"/>
      <c r="F798" s="40"/>
      <c r="G798" s="40"/>
      <c r="H798" s="40"/>
      <c r="I798" s="40"/>
      <c r="J798" s="40"/>
      <c r="K798" s="40"/>
      <c r="L798" s="75"/>
      <c r="M798" s="75"/>
      <c r="N798" s="75"/>
      <c r="O798" s="75"/>
      <c r="P798" s="75"/>
      <c r="Q798" s="75"/>
      <c r="R798" s="75"/>
      <c r="S798" s="75"/>
      <c r="T798" s="40"/>
      <c r="U798" s="40"/>
      <c r="V798" s="40"/>
      <c r="W798" s="46"/>
    </row>
    <row r="799" spans="1:23" s="110" customFormat="1" ht="13.5" customHeight="1" x14ac:dyDescent="0.2">
      <c r="A799" s="112"/>
      <c r="B799" s="112"/>
      <c r="C799" s="88"/>
      <c r="D799" s="40"/>
      <c r="E799" s="40"/>
      <c r="F799" s="40"/>
      <c r="G799" s="40"/>
      <c r="H799" s="40"/>
      <c r="I799" s="40"/>
      <c r="J799" s="40"/>
      <c r="K799" s="40"/>
      <c r="L799" s="75"/>
      <c r="M799" s="75"/>
      <c r="N799" s="75"/>
      <c r="O799" s="75"/>
      <c r="P799" s="75"/>
      <c r="Q799" s="75"/>
      <c r="R799" s="75"/>
      <c r="S799" s="75"/>
      <c r="T799" s="40"/>
      <c r="U799" s="40"/>
      <c r="V799" s="40"/>
      <c r="W799" s="46"/>
    </row>
    <row r="800" spans="1:23" s="110" customFormat="1" ht="13.5" customHeight="1" x14ac:dyDescent="0.2">
      <c r="A800" s="112"/>
      <c r="B800" s="112"/>
      <c r="C800" s="88"/>
      <c r="D800" s="40"/>
      <c r="E800" s="40"/>
      <c r="F800" s="40"/>
      <c r="G800" s="40"/>
      <c r="H800" s="40"/>
      <c r="I800" s="40"/>
      <c r="J800" s="40"/>
      <c r="K800" s="40"/>
      <c r="L800" s="75"/>
      <c r="M800" s="75"/>
      <c r="N800" s="75"/>
      <c r="O800" s="75"/>
      <c r="P800" s="75"/>
      <c r="Q800" s="75"/>
      <c r="R800" s="75"/>
      <c r="S800" s="75"/>
      <c r="T800" s="40"/>
      <c r="U800" s="40"/>
      <c r="V800" s="40"/>
      <c r="W800" s="46"/>
    </row>
    <row r="801" spans="1:23" s="110" customFormat="1" ht="13.5" customHeight="1" x14ac:dyDescent="0.2">
      <c r="A801" s="112"/>
      <c r="B801" s="112"/>
      <c r="C801" s="88"/>
      <c r="D801" s="40"/>
      <c r="E801" s="40"/>
      <c r="F801" s="40"/>
      <c r="G801" s="40"/>
      <c r="H801" s="40"/>
      <c r="I801" s="40"/>
      <c r="J801" s="40"/>
      <c r="K801" s="40"/>
      <c r="L801" s="75"/>
      <c r="M801" s="75"/>
      <c r="N801" s="75"/>
      <c r="O801" s="75"/>
      <c r="P801" s="75"/>
      <c r="Q801" s="75"/>
      <c r="R801" s="75"/>
      <c r="S801" s="75"/>
      <c r="T801" s="40"/>
      <c r="U801" s="40"/>
      <c r="V801" s="40"/>
      <c r="W801" s="46"/>
    </row>
    <row r="802" spans="1:23" s="110" customFormat="1" ht="13.5" customHeight="1" x14ac:dyDescent="0.2">
      <c r="A802" s="112"/>
      <c r="B802" s="112"/>
      <c r="C802" s="88"/>
      <c r="D802" s="40"/>
      <c r="E802" s="40"/>
      <c r="F802" s="40"/>
      <c r="G802" s="40"/>
      <c r="H802" s="40"/>
      <c r="I802" s="40"/>
      <c r="J802" s="40"/>
      <c r="K802" s="40"/>
      <c r="L802" s="75"/>
      <c r="M802" s="75"/>
      <c r="N802" s="75"/>
      <c r="O802" s="75"/>
      <c r="P802" s="75"/>
      <c r="Q802" s="75"/>
      <c r="R802" s="75"/>
      <c r="S802" s="75"/>
      <c r="T802" s="40"/>
      <c r="U802" s="40"/>
      <c r="V802" s="40"/>
      <c r="W802" s="46"/>
    </row>
    <row r="803" spans="1:23" s="110" customFormat="1" ht="13.5" customHeight="1" x14ac:dyDescent="0.2">
      <c r="A803" s="112"/>
      <c r="B803" s="112"/>
      <c r="C803" s="88"/>
      <c r="D803" s="40"/>
      <c r="E803" s="40"/>
      <c r="F803" s="40"/>
      <c r="G803" s="40"/>
      <c r="H803" s="40"/>
      <c r="I803" s="40"/>
      <c r="J803" s="40"/>
      <c r="K803" s="40"/>
      <c r="L803" s="75"/>
      <c r="M803" s="75"/>
      <c r="N803" s="75"/>
      <c r="O803" s="75"/>
      <c r="P803" s="75"/>
      <c r="Q803" s="75"/>
      <c r="R803" s="75"/>
      <c r="S803" s="75"/>
      <c r="T803" s="40"/>
      <c r="U803" s="40"/>
      <c r="V803" s="40"/>
      <c r="W803" s="46"/>
    </row>
    <row r="804" spans="1:23" s="110" customFormat="1" ht="13.5" customHeight="1" x14ac:dyDescent="0.2">
      <c r="A804" s="112"/>
      <c r="B804" s="112"/>
      <c r="C804" s="88"/>
      <c r="D804" s="40"/>
      <c r="E804" s="40"/>
      <c r="F804" s="40"/>
      <c r="G804" s="40"/>
      <c r="H804" s="40"/>
      <c r="I804" s="40"/>
      <c r="J804" s="40"/>
      <c r="K804" s="40"/>
      <c r="L804" s="75"/>
      <c r="M804" s="75"/>
      <c r="N804" s="75"/>
      <c r="O804" s="75"/>
      <c r="P804" s="75"/>
      <c r="Q804" s="75"/>
      <c r="R804" s="75"/>
      <c r="S804" s="75"/>
      <c r="T804" s="40"/>
      <c r="U804" s="40"/>
      <c r="V804" s="40"/>
      <c r="W804" s="46"/>
    </row>
    <row r="805" spans="1:23" s="110" customFormat="1" ht="13.5" customHeight="1" x14ac:dyDescent="0.2">
      <c r="A805" s="112"/>
      <c r="B805" s="112"/>
      <c r="C805" s="88"/>
      <c r="D805" s="40"/>
      <c r="E805" s="40"/>
      <c r="F805" s="40"/>
      <c r="G805" s="40"/>
      <c r="H805" s="40"/>
      <c r="I805" s="40"/>
      <c r="J805" s="40"/>
      <c r="K805" s="40"/>
      <c r="L805" s="75"/>
      <c r="M805" s="75"/>
      <c r="N805" s="75"/>
      <c r="O805" s="75"/>
      <c r="P805" s="75"/>
      <c r="Q805" s="75"/>
      <c r="R805" s="75"/>
      <c r="S805" s="75"/>
      <c r="T805" s="40"/>
      <c r="U805" s="40"/>
      <c r="V805" s="40"/>
      <c r="W805" s="46"/>
    </row>
    <row r="806" spans="1:23" s="110" customFormat="1" ht="13.5" customHeight="1" x14ac:dyDescent="0.2">
      <c r="A806" s="112"/>
      <c r="B806" s="112"/>
      <c r="C806" s="88"/>
      <c r="D806" s="40"/>
      <c r="E806" s="40"/>
      <c r="F806" s="40"/>
      <c r="G806" s="40"/>
      <c r="H806" s="40"/>
      <c r="I806" s="40"/>
      <c r="J806" s="40"/>
      <c r="K806" s="40"/>
      <c r="L806" s="75"/>
      <c r="M806" s="75"/>
      <c r="N806" s="75"/>
      <c r="O806" s="75"/>
      <c r="P806" s="75"/>
      <c r="Q806" s="75"/>
      <c r="R806" s="75"/>
      <c r="S806" s="75"/>
      <c r="T806" s="40"/>
      <c r="U806" s="40"/>
      <c r="V806" s="40"/>
      <c r="W806" s="46"/>
    </row>
    <row r="807" spans="1:23" s="110" customFormat="1" ht="13.5" customHeight="1" x14ac:dyDescent="0.2">
      <c r="A807" s="112"/>
      <c r="B807" s="112"/>
      <c r="C807" s="88"/>
      <c r="D807" s="40"/>
      <c r="E807" s="40"/>
      <c r="F807" s="40"/>
      <c r="G807" s="40"/>
      <c r="H807" s="40"/>
      <c r="I807" s="40"/>
      <c r="J807" s="40"/>
      <c r="K807" s="40"/>
      <c r="L807" s="75"/>
      <c r="M807" s="75"/>
      <c r="N807" s="75"/>
      <c r="O807" s="75"/>
      <c r="P807" s="75"/>
      <c r="Q807" s="75"/>
      <c r="R807" s="75"/>
      <c r="S807" s="75"/>
      <c r="T807" s="40"/>
      <c r="U807" s="40"/>
      <c r="V807" s="40"/>
      <c r="W807" s="46"/>
    </row>
    <row r="808" spans="1:23" s="110" customFormat="1" ht="13.5" customHeight="1" x14ac:dyDescent="0.2">
      <c r="A808" s="112"/>
      <c r="B808" s="112"/>
      <c r="C808" s="88"/>
      <c r="D808" s="40"/>
      <c r="E808" s="40"/>
      <c r="F808" s="40"/>
      <c r="G808" s="40"/>
      <c r="H808" s="40"/>
      <c r="I808" s="40"/>
      <c r="J808" s="40"/>
      <c r="K808" s="40"/>
      <c r="L808" s="75"/>
      <c r="M808" s="75"/>
      <c r="N808" s="75"/>
      <c r="O808" s="75"/>
      <c r="P808" s="75"/>
      <c r="Q808" s="75"/>
      <c r="R808" s="75"/>
      <c r="S808" s="75"/>
      <c r="T808" s="40"/>
      <c r="U808" s="40"/>
      <c r="V808" s="40"/>
      <c r="W808" s="46"/>
    </row>
    <row r="809" spans="1:23" s="110" customFormat="1" ht="13.5" customHeight="1" x14ac:dyDescent="0.2">
      <c r="A809" s="112"/>
      <c r="B809" s="112"/>
      <c r="C809" s="88"/>
      <c r="D809" s="40"/>
      <c r="E809" s="40"/>
      <c r="F809" s="40"/>
      <c r="G809" s="40"/>
      <c r="H809" s="40"/>
      <c r="I809" s="40"/>
      <c r="J809" s="40"/>
      <c r="K809" s="40"/>
      <c r="L809" s="75"/>
      <c r="M809" s="75"/>
      <c r="N809" s="75"/>
      <c r="O809" s="75"/>
      <c r="P809" s="75"/>
      <c r="Q809" s="75"/>
      <c r="R809" s="75"/>
      <c r="S809" s="75"/>
      <c r="T809" s="40"/>
      <c r="U809" s="40"/>
      <c r="V809" s="40"/>
      <c r="W809" s="46"/>
    </row>
    <row r="810" spans="1:23" s="110" customFormat="1" ht="13.5" customHeight="1" x14ac:dyDescent="0.2">
      <c r="A810" s="112"/>
      <c r="B810" s="112"/>
      <c r="C810" s="88"/>
      <c r="D810" s="40"/>
      <c r="E810" s="40"/>
      <c r="F810" s="40"/>
      <c r="G810" s="40"/>
      <c r="H810" s="40"/>
      <c r="I810" s="40"/>
      <c r="J810" s="40"/>
      <c r="K810" s="40"/>
      <c r="L810" s="75"/>
      <c r="M810" s="75"/>
      <c r="N810" s="75"/>
      <c r="O810" s="75"/>
      <c r="P810" s="75"/>
      <c r="Q810" s="75"/>
      <c r="R810" s="75"/>
      <c r="S810" s="75"/>
      <c r="T810" s="40"/>
      <c r="U810" s="40"/>
      <c r="V810" s="40"/>
      <c r="W810" s="46"/>
    </row>
    <row r="811" spans="1:23" s="110" customFormat="1" ht="13.5" customHeight="1" x14ac:dyDescent="0.2">
      <c r="A811" s="112"/>
      <c r="B811" s="112"/>
      <c r="C811" s="88"/>
      <c r="D811" s="40"/>
      <c r="E811" s="40"/>
      <c r="F811" s="40"/>
      <c r="G811" s="40"/>
      <c r="H811" s="40"/>
      <c r="I811" s="40"/>
      <c r="J811" s="40"/>
      <c r="K811" s="40"/>
      <c r="L811" s="75"/>
      <c r="M811" s="75"/>
      <c r="N811" s="75"/>
      <c r="O811" s="75"/>
      <c r="P811" s="75"/>
      <c r="Q811" s="75"/>
      <c r="R811" s="75"/>
      <c r="S811" s="75"/>
      <c r="T811" s="40"/>
      <c r="U811" s="40"/>
      <c r="V811" s="40"/>
      <c r="W811" s="46"/>
    </row>
    <row r="812" spans="1:23" s="110" customFormat="1" ht="13.5" customHeight="1" x14ac:dyDescent="0.2">
      <c r="A812" s="112"/>
      <c r="B812" s="112"/>
      <c r="C812" s="88"/>
      <c r="D812" s="40"/>
      <c r="E812" s="40"/>
      <c r="F812" s="40"/>
      <c r="G812" s="40"/>
      <c r="H812" s="40"/>
      <c r="I812" s="40"/>
      <c r="J812" s="40"/>
      <c r="K812" s="40"/>
      <c r="L812" s="75"/>
      <c r="M812" s="75"/>
      <c r="N812" s="75"/>
      <c r="O812" s="75"/>
      <c r="P812" s="75"/>
      <c r="Q812" s="75"/>
      <c r="R812" s="75"/>
      <c r="S812" s="75"/>
      <c r="T812" s="40"/>
      <c r="U812" s="40"/>
      <c r="V812" s="40"/>
      <c r="W812" s="46"/>
    </row>
    <row r="813" spans="1:23" s="110" customFormat="1" ht="13.5" customHeight="1" x14ac:dyDescent="0.2">
      <c r="A813" s="112"/>
      <c r="B813" s="112"/>
      <c r="C813" s="88"/>
      <c r="D813" s="40"/>
      <c r="E813" s="40"/>
      <c r="F813" s="40"/>
      <c r="G813" s="40"/>
      <c r="H813" s="40"/>
      <c r="I813" s="40"/>
      <c r="J813" s="40"/>
      <c r="K813" s="40"/>
      <c r="L813" s="75"/>
      <c r="M813" s="75"/>
      <c r="N813" s="75"/>
      <c r="O813" s="75"/>
      <c r="P813" s="75"/>
      <c r="Q813" s="75"/>
      <c r="R813" s="75"/>
      <c r="S813" s="75"/>
      <c r="T813" s="40"/>
      <c r="U813" s="40"/>
      <c r="V813" s="40"/>
      <c r="W813" s="46"/>
    </row>
    <row r="814" spans="1:23" s="110" customFormat="1" ht="13.5" customHeight="1" x14ac:dyDescent="0.2">
      <c r="A814" s="112"/>
      <c r="B814" s="112"/>
      <c r="C814" s="88"/>
      <c r="D814" s="40"/>
      <c r="E814" s="40"/>
      <c r="F814" s="40"/>
      <c r="G814" s="40"/>
      <c r="H814" s="40"/>
      <c r="I814" s="40"/>
      <c r="J814" s="40"/>
      <c r="K814" s="40"/>
      <c r="L814" s="75"/>
      <c r="M814" s="75"/>
      <c r="N814" s="75"/>
      <c r="O814" s="75"/>
      <c r="P814" s="75"/>
      <c r="Q814" s="75"/>
      <c r="R814" s="75"/>
      <c r="S814" s="75"/>
      <c r="T814" s="40"/>
      <c r="U814" s="40"/>
      <c r="V814" s="40"/>
      <c r="W814" s="46"/>
    </row>
    <row r="815" spans="1:23" s="110" customFormat="1" ht="13.5" customHeight="1" x14ac:dyDescent="0.2">
      <c r="A815" s="112"/>
      <c r="B815" s="112"/>
      <c r="C815" s="88"/>
      <c r="D815" s="40"/>
      <c r="E815" s="40"/>
      <c r="F815" s="40"/>
      <c r="G815" s="40"/>
      <c r="H815" s="40"/>
      <c r="I815" s="40"/>
      <c r="J815" s="40"/>
      <c r="K815" s="40"/>
      <c r="L815" s="75"/>
      <c r="M815" s="75"/>
      <c r="N815" s="75"/>
      <c r="O815" s="75"/>
      <c r="P815" s="75"/>
      <c r="Q815" s="75"/>
      <c r="R815" s="75"/>
      <c r="S815" s="75"/>
      <c r="T815" s="40"/>
      <c r="U815" s="40"/>
      <c r="V815" s="40"/>
      <c r="W815" s="46"/>
    </row>
    <row r="816" spans="1:23" s="110" customFormat="1" ht="13.5" customHeight="1" x14ac:dyDescent="0.2">
      <c r="A816" s="112"/>
      <c r="B816" s="112"/>
      <c r="C816" s="88"/>
      <c r="D816" s="40"/>
      <c r="E816" s="40"/>
      <c r="F816" s="40"/>
      <c r="G816" s="40"/>
      <c r="H816" s="40"/>
      <c r="I816" s="40"/>
      <c r="J816" s="40"/>
      <c r="K816" s="40"/>
      <c r="L816" s="75"/>
      <c r="M816" s="75"/>
      <c r="N816" s="75"/>
      <c r="O816" s="75"/>
      <c r="P816" s="75"/>
      <c r="Q816" s="75"/>
      <c r="R816" s="75"/>
      <c r="S816" s="75"/>
      <c r="T816" s="40"/>
      <c r="U816" s="40"/>
      <c r="V816" s="40"/>
      <c r="W816" s="46"/>
    </row>
    <row r="817" spans="1:23" s="110" customFormat="1" ht="13.5" customHeight="1" x14ac:dyDescent="0.2">
      <c r="A817" s="112"/>
      <c r="B817" s="112"/>
      <c r="C817" s="88"/>
      <c r="D817" s="40"/>
      <c r="E817" s="40"/>
      <c r="F817" s="40"/>
      <c r="G817" s="40"/>
      <c r="H817" s="40"/>
      <c r="I817" s="40"/>
      <c r="J817" s="40"/>
      <c r="K817" s="40"/>
      <c r="L817" s="75"/>
      <c r="M817" s="75"/>
      <c r="N817" s="75"/>
      <c r="O817" s="75"/>
      <c r="P817" s="75"/>
      <c r="Q817" s="75"/>
      <c r="R817" s="75"/>
      <c r="S817" s="75"/>
      <c r="T817" s="40"/>
      <c r="U817" s="40"/>
      <c r="V817" s="40"/>
      <c r="W817" s="46"/>
    </row>
    <row r="818" spans="1:23" s="110" customFormat="1" ht="13.5" customHeight="1" x14ac:dyDescent="0.2">
      <c r="A818" s="112"/>
      <c r="B818" s="112"/>
      <c r="C818" s="88"/>
      <c r="D818" s="40"/>
      <c r="E818" s="40"/>
      <c r="F818" s="40"/>
      <c r="G818" s="40"/>
      <c r="H818" s="40"/>
      <c r="I818" s="40"/>
      <c r="J818" s="40"/>
      <c r="K818" s="40"/>
      <c r="L818" s="75"/>
      <c r="M818" s="75"/>
      <c r="N818" s="75"/>
      <c r="O818" s="75"/>
      <c r="P818" s="75"/>
      <c r="Q818" s="75"/>
      <c r="R818" s="75"/>
      <c r="S818" s="75"/>
      <c r="T818" s="40"/>
      <c r="U818" s="40"/>
      <c r="V818" s="40"/>
      <c r="W818" s="46"/>
    </row>
    <row r="819" spans="1:23" s="110" customFormat="1" ht="13.5" customHeight="1" x14ac:dyDescent="0.2">
      <c r="A819" s="112"/>
      <c r="B819" s="112"/>
      <c r="C819" s="88"/>
      <c r="D819" s="40"/>
      <c r="E819" s="40"/>
      <c r="F819" s="40"/>
      <c r="G819" s="40"/>
      <c r="H819" s="40"/>
      <c r="I819" s="40"/>
      <c r="J819" s="40"/>
      <c r="K819" s="40"/>
      <c r="L819" s="75"/>
      <c r="M819" s="75"/>
      <c r="N819" s="75"/>
      <c r="O819" s="75"/>
      <c r="P819" s="75"/>
      <c r="Q819" s="75"/>
      <c r="R819" s="75"/>
      <c r="S819" s="75"/>
      <c r="T819" s="40"/>
      <c r="U819" s="40"/>
      <c r="V819" s="40"/>
      <c r="W819" s="46"/>
    </row>
    <row r="820" spans="1:23" s="110" customFormat="1" ht="13.5" customHeight="1" x14ac:dyDescent="0.2">
      <c r="A820" s="112"/>
      <c r="B820" s="112"/>
      <c r="C820" s="88"/>
      <c r="D820" s="40"/>
      <c r="E820" s="40"/>
      <c r="F820" s="40"/>
      <c r="G820" s="40"/>
      <c r="H820" s="40"/>
      <c r="I820" s="40"/>
      <c r="J820" s="40"/>
      <c r="K820" s="40"/>
      <c r="L820" s="75"/>
      <c r="M820" s="75"/>
      <c r="N820" s="75"/>
      <c r="O820" s="75"/>
      <c r="P820" s="75"/>
      <c r="Q820" s="75"/>
      <c r="R820" s="75"/>
      <c r="S820" s="75"/>
      <c r="T820" s="40"/>
      <c r="U820" s="40"/>
      <c r="V820" s="40"/>
      <c r="W820" s="46"/>
    </row>
    <row r="821" spans="1:23" s="110" customFormat="1" ht="13.5" customHeight="1" x14ac:dyDescent="0.2">
      <c r="A821" s="112"/>
      <c r="B821" s="112"/>
      <c r="C821" s="88"/>
      <c r="D821" s="40"/>
      <c r="E821" s="40"/>
      <c r="F821" s="40"/>
      <c r="G821" s="40"/>
      <c r="H821" s="40"/>
      <c r="I821" s="40"/>
      <c r="J821" s="40"/>
      <c r="K821" s="40"/>
      <c r="L821" s="75"/>
      <c r="M821" s="75"/>
      <c r="N821" s="75"/>
      <c r="O821" s="75"/>
      <c r="P821" s="75"/>
      <c r="Q821" s="75"/>
      <c r="R821" s="75"/>
      <c r="S821" s="75"/>
      <c r="T821" s="40"/>
      <c r="U821" s="40"/>
      <c r="V821" s="40"/>
      <c r="W821" s="46"/>
    </row>
    <row r="822" spans="1:23" s="110" customFormat="1" ht="13.5" customHeight="1" x14ac:dyDescent="0.2">
      <c r="A822" s="112"/>
      <c r="B822" s="112"/>
      <c r="C822" s="88"/>
      <c r="D822" s="40"/>
      <c r="E822" s="40"/>
      <c r="F822" s="40"/>
      <c r="G822" s="40"/>
      <c r="H822" s="40"/>
      <c r="I822" s="40"/>
      <c r="J822" s="40"/>
      <c r="K822" s="40"/>
      <c r="L822" s="75"/>
      <c r="M822" s="75"/>
      <c r="N822" s="75"/>
      <c r="O822" s="75"/>
      <c r="P822" s="75"/>
      <c r="Q822" s="75"/>
      <c r="R822" s="75"/>
      <c r="S822" s="75"/>
      <c r="T822" s="40"/>
      <c r="U822" s="40"/>
      <c r="V822" s="40"/>
      <c r="W822" s="46"/>
    </row>
    <row r="823" spans="1:23" s="110" customFormat="1" ht="13.5" customHeight="1" x14ac:dyDescent="0.2">
      <c r="A823" s="112"/>
      <c r="B823" s="112"/>
      <c r="C823" s="88"/>
      <c r="D823" s="40"/>
      <c r="E823" s="40"/>
      <c r="F823" s="40"/>
      <c r="G823" s="40"/>
      <c r="H823" s="40"/>
      <c r="I823" s="40"/>
      <c r="J823" s="40"/>
      <c r="K823" s="40"/>
      <c r="L823" s="75"/>
      <c r="M823" s="75"/>
      <c r="N823" s="75"/>
      <c r="O823" s="75"/>
      <c r="P823" s="75"/>
      <c r="Q823" s="75"/>
      <c r="R823" s="75"/>
      <c r="S823" s="75"/>
      <c r="T823" s="40"/>
      <c r="U823" s="40"/>
      <c r="V823" s="40"/>
      <c r="W823" s="46"/>
    </row>
    <row r="824" spans="1:23" s="110" customFormat="1" ht="13.5" customHeight="1" x14ac:dyDescent="0.2">
      <c r="A824" s="112"/>
      <c r="B824" s="112"/>
      <c r="C824" s="88"/>
      <c r="D824" s="40"/>
      <c r="E824" s="40"/>
      <c r="F824" s="40"/>
      <c r="G824" s="40"/>
      <c r="H824" s="40"/>
      <c r="I824" s="40"/>
      <c r="J824" s="40"/>
      <c r="K824" s="40"/>
      <c r="L824" s="75"/>
      <c r="M824" s="75"/>
      <c r="N824" s="75"/>
      <c r="O824" s="75"/>
      <c r="P824" s="75"/>
      <c r="Q824" s="75"/>
      <c r="R824" s="75"/>
      <c r="S824" s="75"/>
      <c r="T824" s="40"/>
      <c r="U824" s="40"/>
      <c r="V824" s="40"/>
      <c r="W824" s="46"/>
    </row>
    <row r="825" spans="1:23" s="110" customFormat="1" ht="13.5" customHeight="1" x14ac:dyDescent="0.2">
      <c r="A825" s="112"/>
      <c r="B825" s="112"/>
      <c r="C825" s="88"/>
      <c r="D825" s="40"/>
      <c r="E825" s="40"/>
      <c r="F825" s="40"/>
      <c r="G825" s="40"/>
      <c r="H825" s="40"/>
      <c r="I825" s="40"/>
      <c r="J825" s="40"/>
      <c r="K825" s="40"/>
      <c r="L825" s="75"/>
      <c r="M825" s="75"/>
      <c r="N825" s="75"/>
      <c r="O825" s="75"/>
      <c r="P825" s="75"/>
      <c r="Q825" s="75"/>
      <c r="R825" s="75"/>
      <c r="S825" s="75"/>
      <c r="T825" s="40"/>
      <c r="U825" s="40"/>
      <c r="V825" s="40"/>
      <c r="W825" s="46"/>
    </row>
    <row r="826" spans="1:23" s="110" customFormat="1" ht="13.5" customHeight="1" x14ac:dyDescent="0.2">
      <c r="A826" s="112"/>
      <c r="B826" s="112"/>
      <c r="C826" s="88"/>
      <c r="D826" s="40"/>
      <c r="E826" s="40"/>
      <c r="F826" s="40"/>
      <c r="G826" s="40"/>
      <c r="H826" s="40"/>
      <c r="I826" s="40"/>
      <c r="J826" s="40"/>
      <c r="K826" s="40"/>
      <c r="L826" s="75"/>
      <c r="M826" s="75"/>
      <c r="N826" s="75"/>
      <c r="O826" s="75"/>
      <c r="P826" s="75"/>
      <c r="Q826" s="75"/>
      <c r="R826" s="75"/>
      <c r="S826" s="75"/>
      <c r="T826" s="40"/>
      <c r="U826" s="40"/>
      <c r="V826" s="40"/>
      <c r="W826" s="46"/>
    </row>
    <row r="827" spans="1:23" s="110" customFormat="1" ht="13.5" customHeight="1" x14ac:dyDescent="0.2">
      <c r="A827" s="112"/>
      <c r="B827" s="112"/>
      <c r="C827" s="88"/>
      <c r="D827" s="40"/>
      <c r="E827" s="40"/>
      <c r="F827" s="40"/>
      <c r="G827" s="40"/>
      <c r="H827" s="40"/>
      <c r="I827" s="40"/>
      <c r="J827" s="40"/>
      <c r="K827" s="40"/>
      <c r="L827" s="75"/>
      <c r="M827" s="75"/>
      <c r="N827" s="75"/>
      <c r="O827" s="75"/>
      <c r="P827" s="75"/>
      <c r="Q827" s="75"/>
      <c r="R827" s="75"/>
      <c r="S827" s="75"/>
      <c r="T827" s="40"/>
      <c r="U827" s="40"/>
      <c r="V827" s="40"/>
      <c r="W827" s="46"/>
    </row>
    <row r="828" spans="1:23" s="110" customFormat="1" ht="13.5" customHeight="1" x14ac:dyDescent="0.2">
      <c r="A828" s="112"/>
      <c r="B828" s="112"/>
      <c r="C828" s="88"/>
      <c r="D828" s="40"/>
      <c r="E828" s="40"/>
      <c r="F828" s="40"/>
      <c r="G828" s="40"/>
      <c r="H828" s="40"/>
      <c r="I828" s="40"/>
      <c r="J828" s="40"/>
      <c r="K828" s="40"/>
      <c r="L828" s="75"/>
      <c r="M828" s="75"/>
      <c r="N828" s="75"/>
      <c r="O828" s="75"/>
      <c r="P828" s="75"/>
      <c r="Q828" s="75"/>
      <c r="R828" s="75"/>
      <c r="S828" s="75"/>
      <c r="T828" s="40"/>
      <c r="U828" s="40"/>
      <c r="V828" s="40"/>
      <c r="W828" s="46"/>
    </row>
    <row r="829" spans="1:23" s="110" customFormat="1" ht="13.5" customHeight="1" x14ac:dyDescent="0.2">
      <c r="A829" s="112"/>
      <c r="B829" s="112"/>
      <c r="C829" s="88"/>
      <c r="D829" s="40"/>
      <c r="E829" s="40"/>
      <c r="F829" s="40"/>
      <c r="G829" s="40"/>
      <c r="H829" s="40"/>
      <c r="I829" s="40"/>
      <c r="J829" s="40"/>
      <c r="K829" s="40"/>
      <c r="L829" s="75"/>
      <c r="M829" s="75"/>
      <c r="N829" s="75"/>
      <c r="O829" s="75"/>
      <c r="P829" s="75"/>
      <c r="Q829" s="75"/>
      <c r="R829" s="75"/>
      <c r="S829" s="75"/>
      <c r="T829" s="40"/>
      <c r="U829" s="40"/>
      <c r="V829" s="40"/>
      <c r="W829" s="46"/>
    </row>
    <row r="830" spans="1:23" s="110" customFormat="1" ht="13.5" customHeight="1" x14ac:dyDescent="0.2">
      <c r="A830" s="112"/>
      <c r="B830" s="112"/>
      <c r="C830" s="88"/>
      <c r="D830" s="40"/>
      <c r="E830" s="40"/>
      <c r="F830" s="40"/>
      <c r="G830" s="40"/>
      <c r="H830" s="40"/>
      <c r="I830" s="40"/>
      <c r="J830" s="40"/>
      <c r="K830" s="40"/>
      <c r="L830" s="75"/>
      <c r="M830" s="75"/>
      <c r="N830" s="75"/>
      <c r="O830" s="75"/>
      <c r="P830" s="75"/>
      <c r="Q830" s="75"/>
      <c r="R830" s="75"/>
      <c r="S830" s="75"/>
      <c r="T830" s="40"/>
      <c r="U830" s="40"/>
      <c r="V830" s="40"/>
      <c r="W830" s="46"/>
    </row>
    <row r="831" spans="1:23" s="110" customFormat="1" ht="13.5" customHeight="1" x14ac:dyDescent="0.2">
      <c r="A831" s="112"/>
      <c r="B831" s="112"/>
      <c r="C831" s="88"/>
      <c r="D831" s="40"/>
      <c r="E831" s="40"/>
      <c r="F831" s="40"/>
      <c r="G831" s="40"/>
      <c r="H831" s="40"/>
      <c r="I831" s="40"/>
      <c r="J831" s="40"/>
      <c r="K831" s="40"/>
      <c r="L831" s="75"/>
      <c r="M831" s="75"/>
      <c r="N831" s="75"/>
      <c r="O831" s="75"/>
      <c r="P831" s="75"/>
      <c r="Q831" s="75"/>
      <c r="R831" s="75"/>
      <c r="S831" s="75"/>
      <c r="T831" s="40"/>
      <c r="U831" s="40"/>
      <c r="V831" s="40"/>
      <c r="W831" s="46"/>
    </row>
    <row r="832" spans="1:23" s="110" customFormat="1" ht="13.5" customHeight="1" x14ac:dyDescent="0.2">
      <c r="A832" s="112"/>
      <c r="B832" s="112"/>
      <c r="C832" s="88"/>
      <c r="D832" s="40"/>
      <c r="E832" s="40"/>
      <c r="F832" s="40"/>
      <c r="G832" s="40"/>
      <c r="H832" s="40"/>
      <c r="I832" s="40"/>
      <c r="J832" s="40"/>
      <c r="K832" s="40"/>
      <c r="L832" s="75"/>
      <c r="M832" s="75"/>
      <c r="N832" s="75"/>
      <c r="O832" s="75"/>
      <c r="P832" s="75"/>
      <c r="Q832" s="75"/>
      <c r="R832" s="75"/>
      <c r="S832" s="75"/>
      <c r="T832" s="40"/>
      <c r="U832" s="40"/>
      <c r="V832" s="40"/>
      <c r="W832" s="46"/>
    </row>
    <row r="833" spans="1:23" s="110" customFormat="1" ht="13.5" customHeight="1" x14ac:dyDescent="0.2">
      <c r="A833" s="112"/>
      <c r="B833" s="112"/>
      <c r="C833" s="88"/>
      <c r="D833" s="40"/>
      <c r="E833" s="40"/>
      <c r="F833" s="40"/>
      <c r="G833" s="40"/>
      <c r="H833" s="40"/>
      <c r="I833" s="40"/>
      <c r="J833" s="40"/>
      <c r="K833" s="40"/>
      <c r="L833" s="75"/>
      <c r="M833" s="75"/>
      <c r="N833" s="75"/>
      <c r="O833" s="75"/>
      <c r="P833" s="75"/>
      <c r="Q833" s="75"/>
      <c r="R833" s="75"/>
      <c r="S833" s="75"/>
      <c r="T833" s="40"/>
      <c r="U833" s="40"/>
      <c r="V833" s="40"/>
      <c r="W833" s="46"/>
    </row>
    <row r="834" spans="1:23" s="110" customFormat="1" ht="13.5" customHeight="1" x14ac:dyDescent="0.2">
      <c r="A834" s="112"/>
      <c r="B834" s="112"/>
      <c r="C834" s="88"/>
      <c r="D834" s="40"/>
      <c r="E834" s="40"/>
      <c r="F834" s="40"/>
      <c r="G834" s="40"/>
      <c r="H834" s="40"/>
      <c r="I834" s="40"/>
      <c r="J834" s="40"/>
      <c r="K834" s="40"/>
      <c r="L834" s="75"/>
      <c r="M834" s="75"/>
      <c r="N834" s="75"/>
      <c r="O834" s="75"/>
      <c r="P834" s="75"/>
      <c r="Q834" s="75"/>
      <c r="R834" s="75"/>
      <c r="S834" s="75"/>
      <c r="T834" s="40"/>
      <c r="U834" s="40"/>
      <c r="V834" s="40"/>
      <c r="W834" s="46"/>
    </row>
    <row r="835" spans="1:23" s="110" customFormat="1" ht="13.5" customHeight="1" x14ac:dyDescent="0.2">
      <c r="A835" s="112"/>
      <c r="B835" s="112"/>
      <c r="C835" s="88"/>
      <c r="D835" s="40"/>
      <c r="E835" s="40"/>
      <c r="F835" s="40"/>
      <c r="G835" s="40"/>
      <c r="H835" s="40"/>
      <c r="I835" s="40"/>
      <c r="J835" s="40"/>
      <c r="K835" s="40"/>
      <c r="L835" s="75"/>
      <c r="M835" s="75"/>
      <c r="N835" s="75"/>
      <c r="O835" s="75"/>
      <c r="P835" s="75"/>
      <c r="Q835" s="75"/>
      <c r="R835" s="75"/>
      <c r="S835" s="75"/>
      <c r="T835" s="40"/>
      <c r="U835" s="40"/>
      <c r="V835" s="40"/>
      <c r="W835" s="46"/>
    </row>
    <row r="836" spans="1:23" s="110" customFormat="1" ht="13.5" customHeight="1" x14ac:dyDescent="0.2">
      <c r="A836" s="112"/>
      <c r="B836" s="112"/>
      <c r="C836" s="88"/>
      <c r="D836" s="40"/>
      <c r="E836" s="40"/>
      <c r="F836" s="40"/>
      <c r="G836" s="40"/>
      <c r="H836" s="40"/>
      <c r="I836" s="40"/>
      <c r="J836" s="40"/>
      <c r="K836" s="40"/>
      <c r="L836" s="75"/>
      <c r="M836" s="75"/>
      <c r="N836" s="75"/>
      <c r="O836" s="75"/>
      <c r="P836" s="75"/>
      <c r="Q836" s="75"/>
      <c r="R836" s="75"/>
      <c r="S836" s="75"/>
      <c r="T836" s="40"/>
      <c r="U836" s="40"/>
      <c r="V836" s="40"/>
      <c r="W836" s="46"/>
    </row>
    <row r="837" spans="1:23" s="110" customFormat="1" ht="13.5" customHeight="1" x14ac:dyDescent="0.2">
      <c r="A837" s="112"/>
      <c r="B837" s="112"/>
      <c r="C837" s="88"/>
      <c r="D837" s="40"/>
      <c r="E837" s="40"/>
      <c r="F837" s="40"/>
      <c r="G837" s="40"/>
      <c r="H837" s="40"/>
      <c r="I837" s="40"/>
      <c r="J837" s="40"/>
      <c r="K837" s="40"/>
      <c r="L837" s="75"/>
      <c r="M837" s="75"/>
      <c r="N837" s="75"/>
      <c r="O837" s="75"/>
      <c r="P837" s="75"/>
      <c r="Q837" s="75"/>
      <c r="R837" s="75"/>
      <c r="S837" s="75"/>
      <c r="T837" s="40"/>
      <c r="U837" s="40"/>
      <c r="V837" s="40"/>
      <c r="W837" s="46"/>
    </row>
    <row r="838" spans="1:23" s="110" customFormat="1" ht="13.5" customHeight="1" x14ac:dyDescent="0.2">
      <c r="A838" s="112"/>
      <c r="B838" s="112"/>
      <c r="C838" s="88"/>
      <c r="D838" s="40"/>
      <c r="E838" s="40"/>
      <c r="F838" s="40"/>
      <c r="G838" s="40"/>
      <c r="H838" s="40"/>
      <c r="I838" s="40"/>
      <c r="J838" s="40"/>
      <c r="K838" s="40"/>
      <c r="L838" s="75"/>
      <c r="M838" s="75"/>
      <c r="N838" s="75"/>
      <c r="O838" s="75"/>
      <c r="P838" s="75"/>
      <c r="Q838" s="75"/>
      <c r="R838" s="75"/>
      <c r="S838" s="75"/>
      <c r="T838" s="40"/>
      <c r="U838" s="40"/>
      <c r="V838" s="40"/>
      <c r="W838" s="46"/>
    </row>
    <row r="839" spans="1:23" s="110" customFormat="1" ht="13.5" customHeight="1" x14ac:dyDescent="0.2">
      <c r="A839" s="112"/>
      <c r="B839" s="112"/>
      <c r="C839" s="88"/>
      <c r="D839" s="40"/>
      <c r="E839" s="40"/>
      <c r="F839" s="40"/>
      <c r="G839" s="40"/>
      <c r="H839" s="40"/>
      <c r="I839" s="40"/>
      <c r="J839" s="40"/>
      <c r="K839" s="40"/>
      <c r="L839" s="75"/>
      <c r="M839" s="75"/>
      <c r="N839" s="75"/>
      <c r="O839" s="75"/>
      <c r="P839" s="75"/>
      <c r="Q839" s="75"/>
      <c r="R839" s="75"/>
      <c r="S839" s="75"/>
      <c r="T839" s="40"/>
      <c r="U839" s="40"/>
      <c r="V839" s="40"/>
      <c r="W839" s="46"/>
    </row>
    <row r="840" spans="1:23" s="110" customFormat="1" ht="13.5" customHeight="1" x14ac:dyDescent="0.2">
      <c r="A840" s="112"/>
      <c r="B840" s="112"/>
      <c r="C840" s="88"/>
      <c r="D840" s="40"/>
      <c r="E840" s="40"/>
      <c r="F840" s="40"/>
      <c r="G840" s="40"/>
      <c r="H840" s="40"/>
      <c r="I840" s="40"/>
      <c r="J840" s="40"/>
      <c r="K840" s="40"/>
      <c r="L840" s="75"/>
      <c r="M840" s="75"/>
      <c r="N840" s="75"/>
      <c r="O840" s="75"/>
      <c r="P840" s="75"/>
      <c r="Q840" s="75"/>
      <c r="R840" s="75"/>
      <c r="S840" s="75"/>
      <c r="T840" s="40"/>
      <c r="U840" s="40"/>
      <c r="V840" s="40"/>
      <c r="W840" s="46"/>
    </row>
    <row r="841" spans="1:23" s="110" customFormat="1" ht="13.5" customHeight="1" x14ac:dyDescent="0.2">
      <c r="A841" s="112"/>
      <c r="B841" s="112"/>
      <c r="C841" s="88"/>
      <c r="D841" s="40"/>
      <c r="E841" s="40"/>
      <c r="F841" s="40"/>
      <c r="G841" s="40"/>
      <c r="H841" s="40"/>
      <c r="I841" s="40"/>
      <c r="J841" s="40"/>
      <c r="K841" s="40"/>
      <c r="L841" s="75"/>
      <c r="M841" s="75"/>
      <c r="N841" s="75"/>
      <c r="O841" s="75"/>
      <c r="P841" s="75"/>
      <c r="Q841" s="75"/>
      <c r="R841" s="75"/>
      <c r="S841" s="75"/>
      <c r="T841" s="40"/>
      <c r="U841" s="40"/>
      <c r="V841" s="40"/>
      <c r="W841" s="46"/>
    </row>
    <row r="842" spans="1:23" s="110" customFormat="1" ht="13.5" customHeight="1" x14ac:dyDescent="0.2">
      <c r="A842" s="112"/>
      <c r="B842" s="112"/>
      <c r="C842" s="88"/>
      <c r="D842" s="40"/>
      <c r="E842" s="40"/>
      <c r="F842" s="40"/>
      <c r="G842" s="40"/>
      <c r="H842" s="40"/>
      <c r="I842" s="40"/>
      <c r="J842" s="40"/>
      <c r="K842" s="40"/>
      <c r="L842" s="75"/>
      <c r="M842" s="75"/>
      <c r="N842" s="75"/>
      <c r="O842" s="75"/>
      <c r="P842" s="75"/>
      <c r="Q842" s="75"/>
      <c r="R842" s="75"/>
      <c r="S842" s="75"/>
      <c r="T842" s="40"/>
      <c r="U842" s="40"/>
      <c r="V842" s="40"/>
      <c r="W842" s="46"/>
    </row>
    <row r="843" spans="1:23" s="110" customFormat="1" ht="13.5" customHeight="1" x14ac:dyDescent="0.2">
      <c r="A843" s="112"/>
      <c r="B843" s="112"/>
      <c r="C843" s="88"/>
      <c r="D843" s="40"/>
      <c r="E843" s="40"/>
      <c r="F843" s="40"/>
      <c r="G843" s="40"/>
      <c r="H843" s="40"/>
      <c r="I843" s="40"/>
      <c r="J843" s="40"/>
      <c r="K843" s="40"/>
      <c r="L843" s="75"/>
      <c r="M843" s="75"/>
      <c r="N843" s="75"/>
      <c r="O843" s="75"/>
      <c r="P843" s="75"/>
      <c r="Q843" s="75"/>
      <c r="R843" s="75"/>
      <c r="S843" s="75"/>
      <c r="T843" s="40"/>
      <c r="U843" s="40"/>
      <c r="V843" s="40"/>
      <c r="W843" s="46"/>
    </row>
    <row r="844" spans="1:23" s="110" customFormat="1" ht="13.5" customHeight="1" x14ac:dyDescent="0.2">
      <c r="A844" s="112"/>
      <c r="B844" s="112"/>
      <c r="C844" s="88"/>
      <c r="D844" s="40"/>
      <c r="E844" s="40"/>
      <c r="F844" s="40"/>
      <c r="G844" s="40"/>
      <c r="H844" s="40"/>
      <c r="I844" s="40"/>
      <c r="J844" s="40"/>
      <c r="K844" s="40"/>
      <c r="L844" s="75"/>
      <c r="M844" s="75"/>
      <c r="N844" s="75"/>
      <c r="O844" s="75"/>
      <c r="P844" s="75"/>
      <c r="Q844" s="75"/>
      <c r="R844" s="75"/>
      <c r="S844" s="75"/>
      <c r="T844" s="40"/>
      <c r="U844" s="40"/>
      <c r="V844" s="40"/>
      <c r="W844" s="46"/>
    </row>
    <row r="845" spans="1:23" s="110" customFormat="1" ht="13.5" customHeight="1" x14ac:dyDescent="0.2">
      <c r="A845" s="112"/>
      <c r="B845" s="112"/>
      <c r="C845" s="88"/>
      <c r="D845" s="40"/>
      <c r="E845" s="40"/>
      <c r="F845" s="40"/>
      <c r="G845" s="40"/>
      <c r="H845" s="40"/>
      <c r="I845" s="40"/>
      <c r="J845" s="40"/>
      <c r="K845" s="40"/>
      <c r="L845" s="75"/>
      <c r="M845" s="75"/>
      <c r="N845" s="75"/>
      <c r="O845" s="75"/>
      <c r="P845" s="75"/>
      <c r="Q845" s="75"/>
      <c r="R845" s="75"/>
      <c r="S845" s="75"/>
      <c r="T845" s="40"/>
      <c r="U845" s="40"/>
      <c r="V845" s="40"/>
      <c r="W845" s="46"/>
    </row>
    <row r="846" spans="1:23" s="110" customFormat="1" ht="13.5" customHeight="1" x14ac:dyDescent="0.2">
      <c r="A846" s="112"/>
      <c r="B846" s="112"/>
      <c r="C846" s="88"/>
      <c r="D846" s="40"/>
      <c r="E846" s="40"/>
      <c r="F846" s="40"/>
      <c r="G846" s="40"/>
      <c r="H846" s="40"/>
      <c r="I846" s="40"/>
      <c r="J846" s="40"/>
      <c r="K846" s="40"/>
      <c r="L846" s="75"/>
      <c r="M846" s="75"/>
      <c r="N846" s="75"/>
      <c r="O846" s="75"/>
      <c r="P846" s="75"/>
      <c r="Q846" s="75"/>
      <c r="R846" s="75"/>
      <c r="S846" s="75"/>
      <c r="T846" s="40"/>
      <c r="U846" s="40"/>
      <c r="V846" s="40"/>
      <c r="W846" s="46"/>
    </row>
    <row r="847" spans="1:23" s="110" customFormat="1" ht="13.5" customHeight="1" x14ac:dyDescent="0.2">
      <c r="A847" s="112"/>
      <c r="B847" s="112"/>
      <c r="C847" s="88"/>
      <c r="D847" s="40"/>
      <c r="E847" s="40"/>
      <c r="F847" s="40"/>
      <c r="G847" s="40"/>
      <c r="H847" s="40"/>
      <c r="I847" s="40"/>
      <c r="J847" s="40"/>
      <c r="K847" s="40"/>
      <c r="L847" s="75"/>
      <c r="M847" s="75"/>
      <c r="N847" s="75"/>
      <c r="O847" s="75"/>
      <c r="P847" s="75"/>
      <c r="Q847" s="75"/>
      <c r="R847" s="75"/>
      <c r="S847" s="75"/>
      <c r="T847" s="40"/>
      <c r="U847" s="40"/>
      <c r="V847" s="40"/>
      <c r="W847" s="46"/>
    </row>
    <row r="848" spans="1:23" s="110" customFormat="1" ht="13.5" customHeight="1" x14ac:dyDescent="0.2">
      <c r="A848" s="112"/>
      <c r="B848" s="112"/>
      <c r="C848" s="88"/>
      <c r="D848" s="40"/>
      <c r="E848" s="40"/>
      <c r="F848" s="40"/>
      <c r="G848" s="40"/>
      <c r="H848" s="40"/>
      <c r="I848" s="40"/>
      <c r="J848" s="40"/>
      <c r="K848" s="40"/>
      <c r="L848" s="75"/>
      <c r="M848" s="75"/>
      <c r="N848" s="75"/>
      <c r="O848" s="75"/>
      <c r="P848" s="75"/>
      <c r="Q848" s="75"/>
      <c r="R848" s="75"/>
      <c r="S848" s="75"/>
      <c r="T848" s="40"/>
      <c r="U848" s="40"/>
      <c r="V848" s="40"/>
      <c r="W848" s="46"/>
    </row>
    <row r="849" spans="1:23" s="110" customFormat="1" ht="13.5" customHeight="1" x14ac:dyDescent="0.2">
      <c r="A849" s="112"/>
      <c r="B849" s="112"/>
      <c r="C849" s="88"/>
      <c r="D849" s="40"/>
      <c r="E849" s="40"/>
      <c r="F849" s="40"/>
      <c r="G849" s="40"/>
      <c r="H849" s="40"/>
      <c r="I849" s="40"/>
      <c r="J849" s="40"/>
      <c r="K849" s="40"/>
      <c r="L849" s="75"/>
      <c r="M849" s="75"/>
      <c r="N849" s="75"/>
      <c r="O849" s="75"/>
      <c r="P849" s="75"/>
      <c r="Q849" s="75"/>
      <c r="R849" s="75"/>
      <c r="S849" s="75"/>
      <c r="T849" s="40"/>
      <c r="U849" s="40"/>
      <c r="V849" s="40"/>
      <c r="W849" s="46"/>
    </row>
    <row r="850" spans="1:23" s="110" customFormat="1" ht="13.5" customHeight="1" x14ac:dyDescent="0.2">
      <c r="A850" s="112"/>
      <c r="B850" s="112"/>
      <c r="C850" s="88"/>
      <c r="D850" s="40"/>
      <c r="E850" s="40"/>
      <c r="F850" s="40"/>
      <c r="G850" s="40"/>
      <c r="H850" s="40"/>
      <c r="I850" s="40"/>
      <c r="J850" s="40"/>
      <c r="K850" s="40"/>
      <c r="L850" s="75"/>
      <c r="M850" s="75"/>
      <c r="N850" s="75"/>
      <c r="O850" s="75"/>
      <c r="P850" s="75"/>
      <c r="Q850" s="75"/>
      <c r="R850" s="75"/>
      <c r="S850" s="75"/>
      <c r="T850" s="40"/>
      <c r="U850" s="40"/>
      <c r="V850" s="40"/>
      <c r="W850" s="46"/>
    </row>
    <row r="851" spans="1:23" s="110" customFormat="1" ht="13.5" customHeight="1" x14ac:dyDescent="0.2">
      <c r="A851" s="112"/>
      <c r="B851" s="112"/>
      <c r="C851" s="88"/>
      <c r="D851" s="40"/>
      <c r="E851" s="40"/>
      <c r="F851" s="40"/>
      <c r="G851" s="40"/>
      <c r="H851" s="40"/>
      <c r="I851" s="40"/>
      <c r="J851" s="40"/>
      <c r="K851" s="40"/>
      <c r="L851" s="75"/>
      <c r="M851" s="75"/>
      <c r="N851" s="75"/>
      <c r="O851" s="75"/>
      <c r="P851" s="75"/>
      <c r="Q851" s="75"/>
      <c r="R851" s="75"/>
      <c r="S851" s="75"/>
      <c r="T851" s="40"/>
      <c r="U851" s="40"/>
      <c r="V851" s="40"/>
      <c r="W851" s="46"/>
    </row>
    <row r="852" spans="1:23" s="110" customFormat="1" ht="13.5" customHeight="1" x14ac:dyDescent="0.2">
      <c r="A852" s="112"/>
      <c r="B852" s="112"/>
      <c r="C852" s="88"/>
      <c r="D852" s="40"/>
      <c r="E852" s="40"/>
      <c r="F852" s="40"/>
      <c r="G852" s="40"/>
      <c r="H852" s="40"/>
      <c r="I852" s="40"/>
      <c r="J852" s="40"/>
      <c r="K852" s="40"/>
      <c r="L852" s="75"/>
      <c r="M852" s="75"/>
      <c r="N852" s="75"/>
      <c r="O852" s="75"/>
      <c r="P852" s="75"/>
      <c r="Q852" s="75"/>
      <c r="R852" s="75"/>
      <c r="S852" s="75"/>
      <c r="T852" s="40"/>
      <c r="U852" s="40"/>
      <c r="V852" s="40"/>
      <c r="W852" s="46"/>
    </row>
    <row r="853" spans="1:23" s="110" customFormat="1" ht="13.5" customHeight="1" x14ac:dyDescent="0.2">
      <c r="A853" s="112"/>
      <c r="B853" s="112"/>
      <c r="C853" s="88"/>
      <c r="D853" s="40"/>
      <c r="E853" s="40"/>
      <c r="F853" s="40"/>
      <c r="G853" s="40"/>
      <c r="H853" s="40"/>
      <c r="I853" s="40"/>
      <c r="J853" s="40"/>
      <c r="K853" s="40"/>
      <c r="L853" s="75"/>
      <c r="M853" s="75"/>
      <c r="N853" s="75"/>
      <c r="O853" s="75"/>
      <c r="P853" s="75"/>
      <c r="Q853" s="75"/>
      <c r="R853" s="75"/>
      <c r="S853" s="75"/>
      <c r="T853" s="40"/>
      <c r="U853" s="40"/>
      <c r="V853" s="40"/>
      <c r="W853" s="46"/>
    </row>
    <row r="854" spans="1:23" s="110" customFormat="1" ht="13.5" customHeight="1" x14ac:dyDescent="0.2">
      <c r="A854" s="112"/>
      <c r="B854" s="112"/>
      <c r="C854" s="88"/>
      <c r="D854" s="40"/>
      <c r="E854" s="40"/>
      <c r="F854" s="40"/>
      <c r="G854" s="40"/>
      <c r="H854" s="40"/>
      <c r="I854" s="40"/>
      <c r="J854" s="40"/>
      <c r="K854" s="40"/>
      <c r="L854" s="75"/>
      <c r="M854" s="75"/>
      <c r="N854" s="75"/>
      <c r="O854" s="75"/>
      <c r="P854" s="75"/>
      <c r="Q854" s="75"/>
      <c r="R854" s="75"/>
      <c r="S854" s="75"/>
      <c r="T854" s="40"/>
      <c r="U854" s="40"/>
      <c r="V854" s="40"/>
      <c r="W854" s="46"/>
    </row>
    <row r="855" spans="1:23" s="110" customFormat="1" ht="13.5" customHeight="1" x14ac:dyDescent="0.2">
      <c r="A855" s="112"/>
      <c r="B855" s="112"/>
      <c r="C855" s="88"/>
      <c r="D855" s="40"/>
      <c r="E855" s="40"/>
      <c r="F855" s="40"/>
      <c r="G855" s="40"/>
      <c r="H855" s="40"/>
      <c r="I855" s="40"/>
      <c r="J855" s="40"/>
      <c r="K855" s="40"/>
      <c r="L855" s="75"/>
      <c r="M855" s="75"/>
      <c r="N855" s="75"/>
      <c r="O855" s="75"/>
      <c r="P855" s="75"/>
      <c r="Q855" s="75"/>
      <c r="R855" s="75"/>
      <c r="S855" s="75"/>
      <c r="T855" s="40"/>
      <c r="U855" s="40"/>
      <c r="V855" s="40"/>
      <c r="W855" s="46"/>
    </row>
    <row r="856" spans="1:23" s="110" customFormat="1" ht="13.5" customHeight="1" x14ac:dyDescent="0.2">
      <c r="A856" s="112"/>
      <c r="B856" s="112"/>
      <c r="C856" s="88"/>
      <c r="D856" s="40"/>
      <c r="E856" s="40"/>
      <c r="F856" s="40"/>
      <c r="G856" s="40"/>
      <c r="H856" s="40"/>
      <c r="I856" s="40"/>
      <c r="J856" s="40"/>
      <c r="K856" s="40"/>
      <c r="L856" s="75"/>
      <c r="M856" s="75"/>
      <c r="N856" s="75"/>
      <c r="O856" s="75"/>
      <c r="P856" s="75"/>
      <c r="Q856" s="75"/>
      <c r="R856" s="75"/>
      <c r="S856" s="75"/>
      <c r="T856" s="40"/>
      <c r="U856" s="40"/>
      <c r="V856" s="40"/>
      <c r="W856" s="46"/>
    </row>
    <row r="857" spans="1:23" s="110" customFormat="1" ht="13.5" customHeight="1" x14ac:dyDescent="0.2">
      <c r="A857" s="112"/>
      <c r="B857" s="112"/>
      <c r="C857" s="88"/>
      <c r="D857" s="40"/>
      <c r="E857" s="40"/>
      <c r="F857" s="40"/>
      <c r="G857" s="40"/>
      <c r="H857" s="40"/>
      <c r="I857" s="40"/>
      <c r="J857" s="40"/>
      <c r="K857" s="40"/>
      <c r="L857" s="75"/>
      <c r="M857" s="75"/>
      <c r="N857" s="75"/>
      <c r="O857" s="75"/>
      <c r="P857" s="75"/>
      <c r="Q857" s="75"/>
      <c r="R857" s="75"/>
      <c r="S857" s="75"/>
      <c r="T857" s="40"/>
      <c r="U857" s="40"/>
      <c r="V857" s="40"/>
      <c r="W857" s="46"/>
    </row>
    <row r="858" spans="1:23" s="110" customFormat="1" ht="13.5" customHeight="1" x14ac:dyDescent="0.2">
      <c r="A858" s="112"/>
      <c r="B858" s="112"/>
      <c r="C858" s="88"/>
      <c r="D858" s="40"/>
      <c r="E858" s="40"/>
      <c r="F858" s="40"/>
      <c r="G858" s="40"/>
      <c r="H858" s="40"/>
      <c r="I858" s="40"/>
      <c r="J858" s="40"/>
      <c r="K858" s="40"/>
      <c r="L858" s="75"/>
      <c r="M858" s="75"/>
      <c r="N858" s="75"/>
      <c r="O858" s="75"/>
      <c r="P858" s="75"/>
      <c r="Q858" s="75"/>
      <c r="R858" s="75"/>
      <c r="S858" s="75"/>
      <c r="T858" s="40"/>
      <c r="U858" s="40"/>
      <c r="V858" s="40"/>
      <c r="W858" s="46"/>
    </row>
    <row r="859" spans="1:23" s="110" customFormat="1" ht="13.5" customHeight="1" x14ac:dyDescent="0.2">
      <c r="A859" s="112"/>
      <c r="B859" s="112"/>
      <c r="C859" s="88"/>
      <c r="D859" s="40"/>
      <c r="E859" s="40"/>
      <c r="F859" s="40"/>
      <c r="G859" s="40"/>
      <c r="H859" s="40"/>
      <c r="I859" s="40"/>
      <c r="J859" s="40"/>
      <c r="K859" s="40"/>
      <c r="L859" s="75"/>
      <c r="M859" s="75"/>
      <c r="N859" s="75"/>
      <c r="O859" s="75"/>
      <c r="P859" s="75"/>
      <c r="Q859" s="75"/>
      <c r="R859" s="75"/>
      <c r="S859" s="75"/>
      <c r="T859" s="40"/>
      <c r="U859" s="40"/>
      <c r="V859" s="40"/>
      <c r="W859" s="46"/>
    </row>
    <row r="860" spans="1:23" s="110" customFormat="1" ht="13.5" customHeight="1" x14ac:dyDescent="0.2">
      <c r="A860" s="112"/>
      <c r="B860" s="112"/>
      <c r="C860" s="88"/>
      <c r="D860" s="40"/>
      <c r="E860" s="40"/>
      <c r="F860" s="40"/>
      <c r="G860" s="40"/>
      <c r="H860" s="40"/>
      <c r="I860" s="40"/>
      <c r="J860" s="40"/>
      <c r="K860" s="40"/>
      <c r="L860" s="75"/>
      <c r="M860" s="75"/>
      <c r="N860" s="75"/>
      <c r="O860" s="75"/>
      <c r="P860" s="75"/>
      <c r="Q860" s="75"/>
      <c r="R860" s="75"/>
      <c r="S860" s="75"/>
      <c r="T860" s="40"/>
      <c r="U860" s="40"/>
      <c r="V860" s="40"/>
      <c r="W860" s="46"/>
    </row>
    <row r="861" spans="1:23" s="110" customFormat="1" ht="13.5" customHeight="1" x14ac:dyDescent="0.2">
      <c r="A861" s="112"/>
      <c r="B861" s="112"/>
      <c r="C861" s="88"/>
      <c r="D861" s="40"/>
      <c r="E861" s="40"/>
      <c r="F861" s="40"/>
      <c r="G861" s="40"/>
      <c r="H861" s="40"/>
      <c r="I861" s="40"/>
      <c r="J861" s="40"/>
      <c r="K861" s="40"/>
      <c r="L861" s="75"/>
      <c r="M861" s="75"/>
      <c r="N861" s="75"/>
      <c r="O861" s="75"/>
      <c r="P861" s="75"/>
      <c r="Q861" s="75"/>
      <c r="R861" s="75"/>
      <c r="S861" s="75"/>
      <c r="T861" s="40"/>
      <c r="U861" s="40"/>
      <c r="V861" s="40"/>
      <c r="W861" s="46"/>
    </row>
    <row r="862" spans="1:23" s="110" customFormat="1" ht="13.5" customHeight="1" x14ac:dyDescent="0.2">
      <c r="A862" s="112"/>
      <c r="B862" s="112"/>
      <c r="C862" s="88"/>
      <c r="D862" s="40"/>
      <c r="E862" s="40"/>
      <c r="F862" s="40"/>
      <c r="G862" s="40"/>
      <c r="H862" s="40"/>
      <c r="I862" s="40"/>
      <c r="J862" s="40"/>
      <c r="K862" s="40"/>
      <c r="L862" s="75"/>
      <c r="M862" s="75"/>
      <c r="N862" s="75"/>
      <c r="O862" s="75"/>
      <c r="P862" s="75"/>
      <c r="Q862" s="75"/>
      <c r="R862" s="75"/>
      <c r="S862" s="75"/>
      <c r="T862" s="40"/>
      <c r="U862" s="40"/>
      <c r="V862" s="40"/>
      <c r="W862" s="46"/>
    </row>
    <row r="863" spans="1:23" s="110" customFormat="1" ht="13.5" customHeight="1" x14ac:dyDescent="0.2">
      <c r="A863" s="112"/>
      <c r="B863" s="112"/>
      <c r="C863" s="88"/>
      <c r="D863" s="40"/>
      <c r="E863" s="40"/>
      <c r="F863" s="40"/>
      <c r="G863" s="40"/>
      <c r="H863" s="40"/>
      <c r="I863" s="40"/>
      <c r="J863" s="40"/>
      <c r="K863" s="40"/>
      <c r="L863" s="75"/>
      <c r="M863" s="75"/>
      <c r="N863" s="75"/>
      <c r="O863" s="75"/>
      <c r="P863" s="75"/>
      <c r="Q863" s="75"/>
      <c r="R863" s="75"/>
      <c r="S863" s="75"/>
      <c r="T863" s="40"/>
      <c r="U863" s="40"/>
      <c r="V863" s="40"/>
      <c r="W863" s="46"/>
    </row>
    <row r="864" spans="1:23" s="110" customFormat="1" ht="13.5" customHeight="1" x14ac:dyDescent="0.2">
      <c r="A864" s="112"/>
      <c r="B864" s="112"/>
      <c r="C864" s="88"/>
      <c r="D864" s="40"/>
      <c r="E864" s="40"/>
      <c r="F864" s="40"/>
      <c r="G864" s="40"/>
      <c r="H864" s="40"/>
      <c r="I864" s="40"/>
      <c r="J864" s="40"/>
      <c r="K864" s="40"/>
      <c r="L864" s="75"/>
      <c r="M864" s="75"/>
      <c r="N864" s="75"/>
      <c r="O864" s="75"/>
      <c r="P864" s="75"/>
      <c r="Q864" s="75"/>
      <c r="R864" s="75"/>
      <c r="S864" s="75"/>
      <c r="T864" s="40"/>
      <c r="U864" s="40"/>
      <c r="V864" s="40"/>
      <c r="W864" s="46"/>
    </row>
    <row r="865" spans="1:23" s="110" customFormat="1" ht="13.5" customHeight="1" x14ac:dyDescent="0.2">
      <c r="A865" s="112"/>
      <c r="B865" s="112"/>
      <c r="C865" s="88"/>
      <c r="D865" s="40"/>
      <c r="E865" s="40"/>
      <c r="F865" s="40"/>
      <c r="G865" s="40"/>
      <c r="H865" s="40"/>
      <c r="I865" s="40"/>
      <c r="J865" s="40"/>
      <c r="K865" s="40"/>
      <c r="L865" s="75"/>
      <c r="M865" s="75"/>
      <c r="N865" s="75"/>
      <c r="O865" s="75"/>
      <c r="P865" s="75"/>
      <c r="Q865" s="75"/>
      <c r="R865" s="75"/>
      <c r="S865" s="75"/>
      <c r="T865" s="40"/>
      <c r="U865" s="40"/>
      <c r="V865" s="40"/>
      <c r="W865" s="46"/>
    </row>
    <row r="866" spans="1:23" s="110" customFormat="1" ht="13.5" customHeight="1" x14ac:dyDescent="0.2">
      <c r="A866" s="112"/>
      <c r="B866" s="112"/>
      <c r="C866" s="88"/>
      <c r="D866" s="40"/>
      <c r="E866" s="40"/>
      <c r="F866" s="40"/>
      <c r="G866" s="40"/>
      <c r="H866" s="40"/>
      <c r="I866" s="40"/>
      <c r="J866" s="40"/>
      <c r="K866" s="40"/>
      <c r="L866" s="75"/>
      <c r="M866" s="75"/>
      <c r="N866" s="75"/>
      <c r="O866" s="75"/>
      <c r="P866" s="75"/>
      <c r="Q866" s="75"/>
      <c r="R866" s="75"/>
      <c r="S866" s="75"/>
      <c r="T866" s="40"/>
      <c r="U866" s="40"/>
      <c r="V866" s="40"/>
      <c r="W866" s="46"/>
    </row>
    <row r="867" spans="1:23" s="110" customFormat="1" ht="13.5" customHeight="1" x14ac:dyDescent="0.2">
      <c r="A867" s="112"/>
      <c r="B867" s="112"/>
      <c r="C867" s="88"/>
      <c r="D867" s="40"/>
      <c r="E867" s="40"/>
      <c r="F867" s="40"/>
      <c r="G867" s="40"/>
      <c r="H867" s="40"/>
      <c r="I867" s="40"/>
      <c r="J867" s="40"/>
      <c r="K867" s="40"/>
      <c r="L867" s="75"/>
      <c r="M867" s="75"/>
      <c r="N867" s="75"/>
      <c r="O867" s="75"/>
      <c r="P867" s="75"/>
      <c r="Q867" s="75"/>
      <c r="R867" s="75"/>
      <c r="S867" s="75"/>
      <c r="T867" s="40"/>
      <c r="U867" s="40"/>
      <c r="V867" s="40"/>
      <c r="W867" s="46"/>
    </row>
    <row r="868" spans="1:23" s="110" customFormat="1" ht="13.5" customHeight="1" x14ac:dyDescent="0.2">
      <c r="A868" s="112"/>
      <c r="B868" s="112"/>
      <c r="C868" s="88"/>
      <c r="D868" s="40"/>
      <c r="E868" s="40"/>
      <c r="F868" s="40"/>
      <c r="G868" s="40"/>
      <c r="H868" s="40"/>
      <c r="I868" s="40"/>
      <c r="J868" s="40"/>
      <c r="K868" s="40"/>
      <c r="L868" s="75"/>
      <c r="M868" s="75"/>
      <c r="N868" s="75"/>
      <c r="O868" s="75"/>
      <c r="P868" s="75"/>
      <c r="Q868" s="75"/>
      <c r="R868" s="75"/>
      <c r="S868" s="75"/>
      <c r="T868" s="40"/>
      <c r="U868" s="40"/>
      <c r="V868" s="40"/>
      <c r="W868" s="46"/>
    </row>
    <row r="869" spans="1:23" s="110" customFormat="1" ht="13.5" customHeight="1" x14ac:dyDescent="0.2">
      <c r="A869" s="112"/>
      <c r="B869" s="112"/>
      <c r="C869" s="88"/>
      <c r="D869" s="40"/>
      <c r="E869" s="40"/>
      <c r="F869" s="40"/>
      <c r="G869" s="40"/>
      <c r="H869" s="40"/>
      <c r="I869" s="40"/>
      <c r="J869" s="40"/>
      <c r="K869" s="40"/>
      <c r="L869" s="75"/>
      <c r="M869" s="75"/>
      <c r="N869" s="75"/>
      <c r="O869" s="75"/>
      <c r="P869" s="75"/>
      <c r="Q869" s="75"/>
      <c r="R869" s="75"/>
      <c r="S869" s="75"/>
      <c r="T869" s="40"/>
      <c r="U869" s="40"/>
      <c r="V869" s="40"/>
      <c r="W869" s="46"/>
    </row>
    <row r="870" spans="1:23" s="110" customFormat="1" ht="13.5" customHeight="1" x14ac:dyDescent="0.2">
      <c r="A870" s="112"/>
      <c r="B870" s="112"/>
      <c r="C870" s="88"/>
      <c r="D870" s="40"/>
      <c r="E870" s="40"/>
      <c r="F870" s="40"/>
      <c r="G870" s="40"/>
      <c r="H870" s="40"/>
      <c r="I870" s="40"/>
      <c r="J870" s="40"/>
      <c r="K870" s="40"/>
      <c r="L870" s="75"/>
      <c r="M870" s="75"/>
      <c r="N870" s="75"/>
      <c r="O870" s="75"/>
      <c r="P870" s="75"/>
      <c r="Q870" s="75"/>
      <c r="R870" s="75"/>
      <c r="S870" s="75"/>
      <c r="T870" s="40"/>
      <c r="U870" s="40"/>
      <c r="V870" s="40"/>
      <c r="W870" s="46"/>
    </row>
    <row r="871" spans="1:23" s="110" customFormat="1" ht="13.5" customHeight="1" x14ac:dyDescent="0.2">
      <c r="A871" s="112"/>
      <c r="B871" s="112"/>
      <c r="C871" s="88"/>
      <c r="D871" s="40"/>
      <c r="E871" s="40"/>
      <c r="F871" s="40"/>
      <c r="G871" s="40"/>
      <c r="H871" s="40"/>
      <c r="I871" s="40"/>
      <c r="J871" s="40"/>
      <c r="K871" s="40"/>
      <c r="L871" s="75"/>
      <c r="M871" s="75"/>
      <c r="N871" s="75"/>
      <c r="O871" s="75"/>
      <c r="P871" s="75"/>
      <c r="Q871" s="75"/>
      <c r="R871" s="75"/>
      <c r="S871" s="75"/>
      <c r="T871" s="40"/>
      <c r="U871" s="40"/>
      <c r="V871" s="40"/>
      <c r="W871" s="46"/>
    </row>
    <row r="872" spans="1:23" s="110" customFormat="1" ht="13.5" customHeight="1" x14ac:dyDescent="0.2">
      <c r="A872" s="112"/>
      <c r="B872" s="112"/>
      <c r="C872" s="88"/>
      <c r="D872" s="40"/>
      <c r="E872" s="40"/>
      <c r="F872" s="40"/>
      <c r="G872" s="40"/>
      <c r="H872" s="40"/>
      <c r="I872" s="40"/>
      <c r="J872" s="40"/>
      <c r="K872" s="40"/>
      <c r="L872" s="75"/>
      <c r="M872" s="75"/>
      <c r="N872" s="75"/>
      <c r="O872" s="75"/>
      <c r="P872" s="75"/>
      <c r="Q872" s="75"/>
      <c r="R872" s="75"/>
      <c r="S872" s="75"/>
      <c r="T872" s="40"/>
      <c r="U872" s="40"/>
      <c r="V872" s="40"/>
      <c r="W872" s="46"/>
    </row>
    <row r="873" spans="1:23" s="110" customFormat="1" ht="13.5" customHeight="1" x14ac:dyDescent="0.2">
      <c r="A873" s="112"/>
      <c r="B873" s="112"/>
      <c r="C873" s="88"/>
      <c r="D873" s="40"/>
      <c r="E873" s="40"/>
      <c r="F873" s="40"/>
      <c r="G873" s="40"/>
      <c r="H873" s="40"/>
      <c r="I873" s="40"/>
      <c r="J873" s="40"/>
      <c r="K873" s="40"/>
      <c r="L873" s="75"/>
      <c r="M873" s="75"/>
      <c r="N873" s="75"/>
      <c r="O873" s="75"/>
      <c r="P873" s="75"/>
      <c r="Q873" s="75"/>
      <c r="R873" s="75"/>
      <c r="S873" s="75"/>
      <c r="T873" s="40"/>
      <c r="U873" s="40"/>
      <c r="V873" s="40"/>
      <c r="W873" s="46"/>
    </row>
    <row r="874" spans="1:23" s="110" customFormat="1" ht="13.5" customHeight="1" x14ac:dyDescent="0.2">
      <c r="A874" s="112"/>
      <c r="B874" s="112"/>
      <c r="C874" s="88"/>
      <c r="D874" s="40"/>
      <c r="E874" s="40"/>
      <c r="F874" s="40"/>
      <c r="G874" s="40"/>
      <c r="H874" s="40"/>
      <c r="I874" s="40"/>
      <c r="J874" s="40"/>
      <c r="K874" s="40"/>
      <c r="L874" s="75"/>
      <c r="M874" s="75"/>
      <c r="N874" s="75"/>
      <c r="O874" s="75"/>
      <c r="P874" s="75"/>
      <c r="Q874" s="75"/>
      <c r="R874" s="75"/>
      <c r="S874" s="75"/>
      <c r="T874" s="40"/>
      <c r="U874" s="40"/>
      <c r="V874" s="40"/>
      <c r="W874" s="46"/>
    </row>
    <row r="875" spans="1:23" s="110" customFormat="1" ht="13.5" customHeight="1" x14ac:dyDescent="0.2">
      <c r="A875" s="112"/>
      <c r="B875" s="112"/>
      <c r="C875" s="88"/>
      <c r="D875" s="40"/>
      <c r="E875" s="40"/>
      <c r="F875" s="40"/>
      <c r="G875" s="40"/>
      <c r="H875" s="40"/>
      <c r="I875" s="40"/>
      <c r="J875" s="40"/>
      <c r="K875" s="40"/>
      <c r="L875" s="75"/>
      <c r="M875" s="75"/>
      <c r="N875" s="75"/>
      <c r="O875" s="75"/>
      <c r="P875" s="75"/>
      <c r="Q875" s="75"/>
      <c r="R875" s="75"/>
      <c r="S875" s="75"/>
      <c r="T875" s="40"/>
      <c r="U875" s="40"/>
      <c r="V875" s="40"/>
      <c r="W875" s="46"/>
    </row>
    <row r="876" spans="1:23" s="110" customFormat="1" ht="13.5" customHeight="1" x14ac:dyDescent="0.2">
      <c r="A876" s="112"/>
      <c r="B876" s="112"/>
      <c r="C876" s="88"/>
      <c r="D876" s="40"/>
      <c r="E876" s="40"/>
      <c r="F876" s="40"/>
      <c r="G876" s="40"/>
      <c r="H876" s="40"/>
      <c r="I876" s="40"/>
      <c r="J876" s="40"/>
      <c r="K876" s="40"/>
      <c r="L876" s="75"/>
      <c r="M876" s="75"/>
      <c r="N876" s="75"/>
      <c r="O876" s="75"/>
      <c r="P876" s="75"/>
      <c r="Q876" s="75"/>
      <c r="R876" s="75"/>
      <c r="S876" s="75"/>
      <c r="T876" s="40"/>
      <c r="U876" s="40"/>
      <c r="V876" s="40"/>
      <c r="W876" s="46"/>
    </row>
    <row r="877" spans="1:23" s="110" customFormat="1" ht="13.5" customHeight="1" x14ac:dyDescent="0.2">
      <c r="A877" s="112"/>
      <c r="B877" s="112"/>
      <c r="C877" s="88"/>
      <c r="D877" s="40"/>
      <c r="E877" s="40"/>
      <c r="F877" s="40"/>
      <c r="G877" s="40"/>
      <c r="H877" s="40"/>
      <c r="I877" s="40"/>
      <c r="J877" s="40"/>
      <c r="K877" s="40"/>
      <c r="L877" s="75"/>
      <c r="M877" s="75"/>
      <c r="N877" s="75"/>
      <c r="O877" s="75"/>
      <c r="P877" s="75"/>
      <c r="Q877" s="75"/>
      <c r="R877" s="75"/>
      <c r="S877" s="75"/>
      <c r="T877" s="40"/>
      <c r="U877" s="40"/>
      <c r="V877" s="40"/>
      <c r="W877" s="46"/>
    </row>
    <row r="878" spans="1:23" s="110" customFormat="1" ht="13.5" customHeight="1" x14ac:dyDescent="0.2">
      <c r="A878" s="112"/>
      <c r="B878" s="112"/>
      <c r="C878" s="88"/>
      <c r="D878" s="40"/>
      <c r="E878" s="40"/>
      <c r="F878" s="40"/>
      <c r="G878" s="40"/>
      <c r="H878" s="40"/>
      <c r="I878" s="40"/>
      <c r="J878" s="40"/>
      <c r="K878" s="40"/>
      <c r="L878" s="75"/>
      <c r="M878" s="75"/>
      <c r="N878" s="75"/>
      <c r="O878" s="75"/>
      <c r="P878" s="75"/>
      <c r="Q878" s="75"/>
      <c r="R878" s="75"/>
      <c r="S878" s="75"/>
      <c r="T878" s="40"/>
      <c r="U878" s="40"/>
      <c r="V878" s="40"/>
      <c r="W878" s="46"/>
    </row>
    <row r="879" spans="1:23" s="110" customFormat="1" ht="13.5" customHeight="1" x14ac:dyDescent="0.2">
      <c r="A879" s="112"/>
      <c r="B879" s="112"/>
      <c r="C879" s="88"/>
      <c r="D879" s="40"/>
      <c r="E879" s="40"/>
      <c r="F879" s="40"/>
      <c r="G879" s="40"/>
      <c r="H879" s="40"/>
      <c r="I879" s="40"/>
      <c r="J879" s="40"/>
      <c r="K879" s="40"/>
      <c r="L879" s="75"/>
      <c r="M879" s="75"/>
      <c r="N879" s="75"/>
      <c r="O879" s="75"/>
      <c r="P879" s="75"/>
      <c r="Q879" s="75"/>
      <c r="R879" s="75"/>
      <c r="S879" s="75"/>
      <c r="T879" s="40"/>
      <c r="U879" s="40"/>
      <c r="V879" s="40"/>
      <c r="W879" s="46"/>
    </row>
    <row r="880" spans="1:23" s="110" customFormat="1" ht="13.5" customHeight="1" x14ac:dyDescent="0.2">
      <c r="A880" s="112"/>
      <c r="B880" s="112"/>
      <c r="C880" s="88"/>
      <c r="D880" s="40"/>
      <c r="E880" s="40"/>
      <c r="F880" s="40"/>
      <c r="G880" s="40"/>
      <c r="H880" s="40"/>
      <c r="I880" s="40"/>
      <c r="J880" s="40"/>
      <c r="K880" s="40"/>
      <c r="L880" s="75"/>
      <c r="M880" s="75"/>
      <c r="N880" s="75"/>
      <c r="O880" s="75"/>
      <c r="P880" s="75"/>
      <c r="Q880" s="75"/>
      <c r="R880" s="75"/>
      <c r="S880" s="75"/>
      <c r="T880" s="40"/>
      <c r="U880" s="40"/>
      <c r="V880" s="40"/>
      <c r="W880" s="46"/>
    </row>
    <row r="881" spans="1:23" s="110" customFormat="1" ht="13.5" customHeight="1" x14ac:dyDescent="0.2">
      <c r="A881" s="112"/>
      <c r="B881" s="112"/>
      <c r="C881" s="88"/>
      <c r="D881" s="40"/>
      <c r="E881" s="40"/>
      <c r="F881" s="40"/>
      <c r="G881" s="40"/>
      <c r="H881" s="40"/>
      <c r="I881" s="40"/>
      <c r="J881" s="40"/>
      <c r="K881" s="40"/>
      <c r="L881" s="75"/>
      <c r="M881" s="75"/>
      <c r="N881" s="75"/>
      <c r="O881" s="75"/>
      <c r="P881" s="75"/>
      <c r="Q881" s="75"/>
      <c r="R881" s="75"/>
      <c r="S881" s="75"/>
      <c r="T881" s="40"/>
      <c r="U881" s="40"/>
      <c r="V881" s="40"/>
      <c r="W881" s="46"/>
    </row>
    <row r="882" spans="1:23" s="110" customFormat="1" ht="13.5" customHeight="1" x14ac:dyDescent="0.2">
      <c r="A882" s="112"/>
      <c r="B882" s="112"/>
      <c r="C882" s="88"/>
      <c r="D882" s="40"/>
      <c r="E882" s="40"/>
      <c r="F882" s="40"/>
      <c r="G882" s="40"/>
      <c r="H882" s="40"/>
      <c r="I882" s="40"/>
      <c r="J882" s="40"/>
      <c r="K882" s="40"/>
      <c r="L882" s="75"/>
      <c r="M882" s="75"/>
      <c r="N882" s="75"/>
      <c r="O882" s="75"/>
      <c r="P882" s="75"/>
      <c r="Q882" s="75"/>
      <c r="R882" s="75"/>
      <c r="S882" s="75"/>
      <c r="T882" s="40"/>
      <c r="U882" s="40"/>
      <c r="V882" s="40"/>
      <c r="W882" s="46"/>
    </row>
    <row r="883" spans="1:23" s="110" customFormat="1" ht="13.5" customHeight="1" x14ac:dyDescent="0.2">
      <c r="A883" s="112"/>
      <c r="B883" s="112"/>
      <c r="C883" s="88"/>
      <c r="D883" s="40"/>
      <c r="E883" s="40"/>
      <c r="F883" s="40"/>
      <c r="G883" s="40"/>
      <c r="H883" s="40"/>
      <c r="I883" s="40"/>
      <c r="J883" s="40"/>
      <c r="K883" s="40"/>
      <c r="L883" s="75"/>
      <c r="M883" s="75"/>
      <c r="N883" s="75"/>
      <c r="O883" s="75"/>
      <c r="P883" s="75"/>
      <c r="Q883" s="75"/>
      <c r="R883" s="75"/>
      <c r="S883" s="75"/>
      <c r="T883" s="40"/>
      <c r="U883" s="40"/>
      <c r="V883" s="40"/>
      <c r="W883" s="46"/>
    </row>
    <row r="884" spans="1:23" s="110" customFormat="1" ht="13.5" customHeight="1" x14ac:dyDescent="0.2">
      <c r="A884" s="112"/>
      <c r="B884" s="112"/>
      <c r="C884" s="88"/>
      <c r="D884" s="40"/>
      <c r="E884" s="40"/>
      <c r="F884" s="40"/>
      <c r="G884" s="40"/>
      <c r="H884" s="40"/>
      <c r="I884" s="40"/>
      <c r="J884" s="40"/>
      <c r="K884" s="40"/>
      <c r="L884" s="75"/>
      <c r="M884" s="75"/>
      <c r="N884" s="75"/>
      <c r="O884" s="75"/>
      <c r="P884" s="75"/>
      <c r="Q884" s="75"/>
      <c r="R884" s="75"/>
      <c r="S884" s="75"/>
      <c r="T884" s="40"/>
      <c r="U884" s="40"/>
      <c r="V884" s="40"/>
      <c r="W884" s="46"/>
    </row>
    <row r="885" spans="1:23" s="110" customFormat="1" ht="13.5" customHeight="1" x14ac:dyDescent="0.2">
      <c r="A885" s="112"/>
      <c r="B885" s="112"/>
      <c r="C885" s="88"/>
      <c r="D885" s="40"/>
      <c r="E885" s="40"/>
      <c r="F885" s="40"/>
      <c r="G885" s="40"/>
      <c r="H885" s="40"/>
      <c r="I885" s="40"/>
      <c r="J885" s="40"/>
      <c r="K885" s="40"/>
      <c r="L885" s="75"/>
      <c r="M885" s="75"/>
      <c r="N885" s="75"/>
      <c r="O885" s="75"/>
      <c r="P885" s="75"/>
      <c r="Q885" s="75"/>
      <c r="R885" s="75"/>
      <c r="S885" s="75"/>
      <c r="T885" s="40"/>
      <c r="U885" s="40"/>
      <c r="V885" s="40"/>
      <c r="W885" s="46"/>
    </row>
    <row r="886" spans="1:23" s="110" customFormat="1" ht="13.5" customHeight="1" x14ac:dyDescent="0.2">
      <c r="A886" s="112"/>
      <c r="B886" s="112"/>
      <c r="C886" s="88"/>
      <c r="D886" s="40"/>
      <c r="E886" s="40"/>
      <c r="F886" s="40"/>
      <c r="G886" s="40"/>
      <c r="H886" s="40"/>
      <c r="I886" s="40"/>
      <c r="J886" s="40"/>
      <c r="K886" s="40"/>
      <c r="L886" s="75"/>
      <c r="M886" s="75"/>
      <c r="N886" s="75"/>
      <c r="O886" s="75"/>
      <c r="P886" s="75"/>
      <c r="Q886" s="75"/>
      <c r="R886" s="75"/>
      <c r="S886" s="75"/>
      <c r="T886" s="40"/>
      <c r="U886" s="40"/>
      <c r="V886" s="40"/>
      <c r="W886" s="46"/>
    </row>
    <row r="887" spans="1:23" s="110" customFormat="1" ht="13.5" customHeight="1" x14ac:dyDescent="0.2">
      <c r="A887" s="112"/>
      <c r="B887" s="112"/>
      <c r="C887" s="88"/>
      <c r="D887" s="40"/>
      <c r="E887" s="40"/>
      <c r="F887" s="40"/>
      <c r="G887" s="40"/>
      <c r="H887" s="40"/>
      <c r="I887" s="40"/>
      <c r="J887" s="40"/>
      <c r="K887" s="40"/>
      <c r="L887" s="75"/>
      <c r="M887" s="75"/>
      <c r="N887" s="75"/>
      <c r="O887" s="75"/>
      <c r="P887" s="75"/>
      <c r="Q887" s="75"/>
      <c r="R887" s="75"/>
      <c r="S887" s="75"/>
      <c r="T887" s="40"/>
      <c r="U887" s="40"/>
      <c r="V887" s="40"/>
      <c r="W887" s="46"/>
    </row>
    <row r="888" spans="1:23" s="110" customFormat="1" ht="13.5" customHeight="1" x14ac:dyDescent="0.2">
      <c r="A888" s="112"/>
      <c r="B888" s="112"/>
      <c r="C888" s="88"/>
      <c r="D888" s="40"/>
      <c r="E888" s="40"/>
      <c r="F888" s="40"/>
      <c r="G888" s="40"/>
      <c r="H888" s="40"/>
      <c r="I888" s="40"/>
      <c r="J888" s="40"/>
      <c r="K888" s="40"/>
      <c r="L888" s="75"/>
      <c r="M888" s="75"/>
      <c r="N888" s="75"/>
      <c r="O888" s="75"/>
      <c r="P888" s="75"/>
      <c r="Q888" s="75"/>
      <c r="R888" s="75"/>
      <c r="S888" s="75"/>
      <c r="T888" s="40"/>
      <c r="U888" s="40"/>
      <c r="V888" s="40"/>
      <c r="W888" s="46"/>
    </row>
    <row r="889" spans="1:23" s="110" customFormat="1" ht="13.5" customHeight="1" x14ac:dyDescent="0.2">
      <c r="A889" s="112"/>
      <c r="B889" s="112"/>
      <c r="C889" s="88"/>
      <c r="D889" s="40"/>
      <c r="E889" s="40"/>
      <c r="F889" s="40"/>
      <c r="G889" s="40"/>
      <c r="H889" s="40"/>
      <c r="I889" s="40"/>
      <c r="J889" s="40"/>
      <c r="K889" s="40"/>
      <c r="L889" s="75"/>
      <c r="M889" s="75"/>
      <c r="N889" s="75"/>
      <c r="O889" s="75"/>
      <c r="P889" s="75"/>
      <c r="Q889" s="75"/>
      <c r="R889" s="75"/>
      <c r="S889" s="75"/>
      <c r="T889" s="40"/>
      <c r="U889" s="40"/>
      <c r="V889" s="40"/>
      <c r="W889" s="46"/>
    </row>
    <row r="890" spans="1:23" s="110" customFormat="1" ht="13.5" customHeight="1" x14ac:dyDescent="0.2">
      <c r="A890" s="112"/>
      <c r="B890" s="112"/>
      <c r="C890" s="88"/>
      <c r="D890" s="40"/>
      <c r="E890" s="40"/>
      <c r="F890" s="40"/>
      <c r="G890" s="40"/>
      <c r="H890" s="40"/>
      <c r="I890" s="40"/>
      <c r="J890" s="40"/>
      <c r="K890" s="40"/>
      <c r="L890" s="75"/>
      <c r="M890" s="75"/>
      <c r="N890" s="75"/>
      <c r="O890" s="75"/>
      <c r="P890" s="75"/>
      <c r="Q890" s="75"/>
      <c r="R890" s="75"/>
      <c r="S890" s="75"/>
      <c r="T890" s="40"/>
      <c r="U890" s="40"/>
      <c r="V890" s="40"/>
      <c r="W890" s="46"/>
    </row>
    <row r="891" spans="1:23" s="110" customFormat="1" ht="13.5" customHeight="1" x14ac:dyDescent="0.2">
      <c r="A891" s="112"/>
      <c r="B891" s="112"/>
      <c r="C891" s="88"/>
      <c r="D891" s="40"/>
      <c r="E891" s="40"/>
      <c r="F891" s="40"/>
      <c r="G891" s="40"/>
      <c r="H891" s="40"/>
      <c r="I891" s="40"/>
      <c r="J891" s="40"/>
      <c r="K891" s="40"/>
      <c r="L891" s="75"/>
      <c r="M891" s="75"/>
      <c r="N891" s="75"/>
      <c r="O891" s="75"/>
      <c r="P891" s="75"/>
      <c r="Q891" s="75"/>
      <c r="R891" s="75"/>
      <c r="S891" s="75"/>
      <c r="T891" s="40"/>
      <c r="U891" s="40"/>
      <c r="V891" s="40"/>
      <c r="W891" s="46"/>
    </row>
    <row r="892" spans="1:23" s="110" customFormat="1" ht="13.5" customHeight="1" x14ac:dyDescent="0.2">
      <c r="A892" s="112"/>
      <c r="B892" s="112"/>
      <c r="C892" s="88"/>
      <c r="D892" s="40"/>
      <c r="E892" s="40"/>
      <c r="F892" s="40"/>
      <c r="G892" s="40"/>
      <c r="H892" s="40"/>
      <c r="I892" s="40"/>
      <c r="J892" s="40"/>
      <c r="K892" s="40"/>
      <c r="L892" s="75"/>
      <c r="M892" s="75"/>
      <c r="N892" s="75"/>
      <c r="O892" s="75"/>
      <c r="P892" s="75"/>
      <c r="Q892" s="75"/>
      <c r="R892" s="75"/>
      <c r="S892" s="75"/>
      <c r="T892" s="40"/>
      <c r="U892" s="40"/>
      <c r="V892" s="40"/>
      <c r="W892" s="46"/>
    </row>
    <row r="893" spans="1:23" s="110" customFormat="1" ht="13.5" customHeight="1" x14ac:dyDescent="0.2">
      <c r="A893" s="112"/>
      <c r="B893" s="112"/>
      <c r="C893" s="88"/>
      <c r="D893" s="40"/>
      <c r="E893" s="40"/>
      <c r="F893" s="40"/>
      <c r="G893" s="40"/>
      <c r="H893" s="40"/>
      <c r="I893" s="40"/>
      <c r="J893" s="40"/>
      <c r="K893" s="40"/>
      <c r="L893" s="75"/>
      <c r="M893" s="75"/>
      <c r="N893" s="75"/>
      <c r="O893" s="75"/>
      <c r="P893" s="75"/>
      <c r="Q893" s="75"/>
      <c r="R893" s="75"/>
      <c r="S893" s="75"/>
      <c r="T893" s="40"/>
      <c r="U893" s="40"/>
      <c r="V893" s="40"/>
      <c r="W893" s="46"/>
    </row>
    <row r="894" spans="1:23" s="110" customFormat="1" ht="13.5" customHeight="1" x14ac:dyDescent="0.2">
      <c r="A894" s="112"/>
      <c r="B894" s="112"/>
      <c r="C894" s="88"/>
      <c r="D894" s="40"/>
      <c r="E894" s="40"/>
      <c r="F894" s="40"/>
      <c r="G894" s="40"/>
      <c r="H894" s="40"/>
      <c r="I894" s="40"/>
      <c r="J894" s="40"/>
      <c r="K894" s="40"/>
      <c r="L894" s="75"/>
      <c r="M894" s="75"/>
      <c r="N894" s="75"/>
      <c r="O894" s="75"/>
      <c r="P894" s="75"/>
      <c r="Q894" s="75"/>
      <c r="R894" s="75"/>
      <c r="S894" s="75"/>
      <c r="T894" s="40"/>
      <c r="U894" s="40"/>
      <c r="V894" s="40"/>
      <c r="W894" s="46"/>
    </row>
    <row r="895" spans="1:23" s="110" customFormat="1" ht="13.5" customHeight="1" x14ac:dyDescent="0.2">
      <c r="A895" s="112"/>
      <c r="B895" s="112"/>
      <c r="C895" s="88"/>
      <c r="D895" s="40"/>
      <c r="E895" s="40"/>
      <c r="F895" s="40"/>
      <c r="G895" s="40"/>
      <c r="H895" s="40"/>
      <c r="I895" s="40"/>
      <c r="J895" s="40"/>
      <c r="K895" s="40"/>
      <c r="L895" s="75"/>
      <c r="M895" s="75"/>
      <c r="N895" s="75"/>
      <c r="O895" s="75"/>
      <c r="P895" s="75"/>
      <c r="Q895" s="75"/>
      <c r="R895" s="75"/>
      <c r="S895" s="75"/>
      <c r="T895" s="40"/>
      <c r="U895" s="40"/>
      <c r="V895" s="40"/>
      <c r="W895" s="46"/>
    </row>
    <row r="896" spans="1:23" s="110" customFormat="1" ht="13.5" customHeight="1" x14ac:dyDescent="0.2">
      <c r="A896" s="112"/>
      <c r="B896" s="112"/>
      <c r="C896" s="88"/>
      <c r="D896" s="40"/>
      <c r="E896" s="40"/>
      <c r="F896" s="40"/>
      <c r="G896" s="40"/>
      <c r="H896" s="40"/>
      <c r="I896" s="40"/>
      <c r="J896" s="40"/>
      <c r="K896" s="40"/>
      <c r="L896" s="75"/>
      <c r="M896" s="75"/>
      <c r="N896" s="75"/>
      <c r="O896" s="75"/>
      <c r="P896" s="75"/>
      <c r="Q896" s="75"/>
      <c r="R896" s="75"/>
      <c r="S896" s="75"/>
      <c r="T896" s="40"/>
      <c r="U896" s="40"/>
      <c r="V896" s="40"/>
      <c r="W896" s="46"/>
    </row>
    <row r="897" spans="1:23" s="110" customFormat="1" ht="13.5" customHeight="1" x14ac:dyDescent="0.2">
      <c r="A897" s="112"/>
      <c r="B897" s="112"/>
      <c r="C897" s="88"/>
      <c r="D897" s="40"/>
      <c r="E897" s="40"/>
      <c r="F897" s="40"/>
      <c r="G897" s="40"/>
      <c r="H897" s="40"/>
      <c r="I897" s="40"/>
      <c r="J897" s="40"/>
      <c r="K897" s="40"/>
      <c r="L897" s="75"/>
      <c r="M897" s="75"/>
      <c r="N897" s="75"/>
      <c r="O897" s="75"/>
      <c r="P897" s="75"/>
      <c r="Q897" s="75"/>
      <c r="R897" s="75"/>
      <c r="S897" s="75"/>
      <c r="T897" s="40"/>
      <c r="U897" s="40"/>
      <c r="V897" s="40"/>
      <c r="W897" s="46"/>
    </row>
    <row r="898" spans="1:23" s="110" customFormat="1" ht="13.5" customHeight="1" x14ac:dyDescent="0.2">
      <c r="A898" s="112"/>
      <c r="B898" s="112"/>
      <c r="C898" s="88"/>
      <c r="D898" s="40"/>
      <c r="E898" s="40"/>
      <c r="F898" s="40"/>
      <c r="G898" s="40"/>
      <c r="H898" s="40"/>
      <c r="I898" s="40"/>
      <c r="J898" s="40"/>
      <c r="K898" s="40"/>
      <c r="L898" s="75"/>
      <c r="M898" s="75"/>
      <c r="N898" s="75"/>
      <c r="O898" s="75"/>
      <c r="P898" s="75"/>
      <c r="Q898" s="75"/>
      <c r="R898" s="75"/>
      <c r="S898" s="75"/>
      <c r="T898" s="40"/>
      <c r="U898" s="40"/>
      <c r="V898" s="40"/>
      <c r="W898" s="46"/>
    </row>
    <row r="899" spans="1:23" s="110" customFormat="1" ht="13.5" customHeight="1" x14ac:dyDescent="0.2">
      <c r="A899" s="112"/>
      <c r="B899" s="112"/>
      <c r="C899" s="88"/>
      <c r="D899" s="40"/>
      <c r="E899" s="40"/>
      <c r="F899" s="40"/>
      <c r="G899" s="40"/>
      <c r="H899" s="40"/>
      <c r="I899" s="40"/>
      <c r="J899" s="40"/>
      <c r="K899" s="40"/>
      <c r="L899" s="75"/>
      <c r="M899" s="75"/>
      <c r="N899" s="75"/>
      <c r="O899" s="75"/>
      <c r="P899" s="75"/>
      <c r="Q899" s="75"/>
      <c r="R899" s="75"/>
      <c r="S899" s="75"/>
      <c r="T899" s="40"/>
      <c r="U899" s="40"/>
      <c r="V899" s="40"/>
      <c r="W899" s="46"/>
    </row>
    <row r="900" spans="1:23" s="110" customFormat="1" ht="13.5" customHeight="1" x14ac:dyDescent="0.2">
      <c r="A900" s="112"/>
      <c r="B900" s="112"/>
      <c r="C900" s="88"/>
      <c r="D900" s="40"/>
      <c r="E900" s="40"/>
      <c r="F900" s="40"/>
      <c r="G900" s="40"/>
      <c r="H900" s="40"/>
      <c r="I900" s="40"/>
      <c r="J900" s="40"/>
      <c r="K900" s="40"/>
      <c r="L900" s="75"/>
      <c r="M900" s="75"/>
      <c r="N900" s="75"/>
      <c r="O900" s="75"/>
      <c r="P900" s="75"/>
      <c r="Q900" s="75"/>
      <c r="R900" s="75"/>
      <c r="S900" s="75"/>
      <c r="T900" s="40"/>
      <c r="U900" s="40"/>
      <c r="V900" s="40"/>
      <c r="W900" s="46"/>
    </row>
    <row r="901" spans="1:23" s="110" customFormat="1" ht="13.5" customHeight="1" x14ac:dyDescent="0.2">
      <c r="A901" s="112"/>
      <c r="B901" s="112"/>
      <c r="C901" s="88"/>
      <c r="D901" s="40"/>
      <c r="E901" s="40"/>
      <c r="F901" s="40"/>
      <c r="G901" s="40"/>
      <c r="H901" s="40"/>
      <c r="I901" s="40"/>
      <c r="J901" s="40"/>
      <c r="K901" s="40"/>
      <c r="L901" s="75"/>
      <c r="M901" s="75"/>
      <c r="N901" s="75"/>
      <c r="O901" s="75"/>
      <c r="P901" s="75"/>
      <c r="Q901" s="75"/>
      <c r="R901" s="75"/>
      <c r="S901" s="75"/>
      <c r="T901" s="40"/>
      <c r="U901" s="40"/>
      <c r="V901" s="40"/>
      <c r="W901" s="46"/>
    </row>
    <row r="902" spans="1:23" s="110" customFormat="1" ht="13.5" customHeight="1" x14ac:dyDescent="0.2">
      <c r="A902" s="112"/>
      <c r="B902" s="112"/>
      <c r="C902" s="88"/>
      <c r="D902" s="40"/>
      <c r="E902" s="40"/>
      <c r="F902" s="40"/>
      <c r="G902" s="40"/>
      <c r="H902" s="40"/>
      <c r="I902" s="40"/>
      <c r="J902" s="40"/>
      <c r="K902" s="40"/>
      <c r="L902" s="75"/>
      <c r="M902" s="75"/>
      <c r="N902" s="75"/>
      <c r="O902" s="75"/>
      <c r="P902" s="75"/>
      <c r="Q902" s="75"/>
      <c r="R902" s="75"/>
      <c r="S902" s="75"/>
      <c r="T902" s="40"/>
      <c r="U902" s="40"/>
      <c r="V902" s="40"/>
      <c r="W902" s="46"/>
    </row>
    <row r="903" spans="1:23" s="110" customFormat="1" ht="13.5" customHeight="1" x14ac:dyDescent="0.2">
      <c r="A903" s="112"/>
      <c r="B903" s="112"/>
      <c r="C903" s="88"/>
      <c r="D903" s="40"/>
      <c r="E903" s="40"/>
      <c r="F903" s="40"/>
      <c r="G903" s="40"/>
      <c r="H903" s="40"/>
      <c r="I903" s="40"/>
      <c r="J903" s="40"/>
      <c r="K903" s="40"/>
      <c r="L903" s="75"/>
      <c r="M903" s="75"/>
      <c r="N903" s="75"/>
      <c r="O903" s="75"/>
      <c r="P903" s="75"/>
      <c r="Q903" s="75"/>
      <c r="R903" s="75"/>
      <c r="S903" s="75"/>
      <c r="T903" s="40"/>
      <c r="U903" s="40"/>
      <c r="V903" s="40"/>
      <c r="W903" s="46"/>
    </row>
    <row r="904" spans="1:23" s="110" customFormat="1" ht="13.5" customHeight="1" x14ac:dyDescent="0.2">
      <c r="A904" s="112"/>
      <c r="B904" s="112"/>
      <c r="C904" s="88"/>
      <c r="D904" s="40"/>
      <c r="E904" s="40"/>
      <c r="F904" s="40"/>
      <c r="G904" s="40"/>
      <c r="H904" s="40"/>
      <c r="I904" s="40"/>
      <c r="J904" s="40"/>
      <c r="K904" s="40"/>
      <c r="L904" s="75"/>
      <c r="M904" s="75"/>
      <c r="N904" s="75"/>
      <c r="O904" s="75"/>
      <c r="P904" s="75"/>
      <c r="Q904" s="75"/>
      <c r="R904" s="75"/>
      <c r="S904" s="75"/>
      <c r="T904" s="40"/>
      <c r="U904" s="40"/>
      <c r="V904" s="40"/>
      <c r="W904" s="46"/>
    </row>
    <row r="905" spans="1:23" s="110" customFormat="1" ht="13.5" customHeight="1" x14ac:dyDescent="0.2">
      <c r="A905" s="112"/>
      <c r="B905" s="112"/>
      <c r="C905" s="88"/>
      <c r="D905" s="40"/>
      <c r="E905" s="40"/>
      <c r="F905" s="40"/>
      <c r="G905" s="40"/>
      <c r="H905" s="40"/>
      <c r="I905" s="40"/>
      <c r="J905" s="40"/>
      <c r="K905" s="40"/>
      <c r="L905" s="75"/>
      <c r="M905" s="75"/>
      <c r="N905" s="75"/>
      <c r="O905" s="75"/>
      <c r="P905" s="75"/>
      <c r="Q905" s="75"/>
      <c r="R905" s="75"/>
      <c r="S905" s="75"/>
      <c r="T905" s="40"/>
      <c r="U905" s="40"/>
      <c r="V905" s="40"/>
      <c r="W905" s="46"/>
    </row>
    <row r="906" spans="1:23" s="110" customFormat="1" ht="13.5" customHeight="1" x14ac:dyDescent="0.2">
      <c r="A906" s="112"/>
      <c r="B906" s="112"/>
      <c r="C906" s="88"/>
      <c r="D906" s="40"/>
      <c r="E906" s="40"/>
      <c r="F906" s="40"/>
      <c r="G906" s="40"/>
      <c r="H906" s="40"/>
      <c r="I906" s="40"/>
      <c r="J906" s="40"/>
      <c r="K906" s="40"/>
      <c r="L906" s="75"/>
      <c r="M906" s="75"/>
      <c r="N906" s="75"/>
      <c r="O906" s="75"/>
      <c r="P906" s="75"/>
      <c r="Q906" s="75"/>
      <c r="R906" s="75"/>
      <c r="S906" s="75"/>
      <c r="T906" s="40"/>
      <c r="U906" s="40"/>
      <c r="V906" s="40"/>
      <c r="W906" s="46"/>
    </row>
    <row r="907" spans="1:23" s="110" customFormat="1" ht="13.5" customHeight="1" x14ac:dyDescent="0.2">
      <c r="A907" s="112"/>
      <c r="B907" s="112"/>
      <c r="C907" s="88"/>
      <c r="D907" s="40"/>
      <c r="E907" s="40"/>
      <c r="F907" s="40"/>
      <c r="G907" s="40"/>
      <c r="H907" s="40"/>
      <c r="I907" s="40"/>
      <c r="J907" s="40"/>
      <c r="K907" s="40"/>
      <c r="L907" s="75"/>
      <c r="M907" s="75"/>
      <c r="N907" s="75"/>
      <c r="O907" s="75"/>
      <c r="P907" s="75"/>
      <c r="Q907" s="75"/>
      <c r="R907" s="75"/>
      <c r="S907" s="75"/>
      <c r="T907" s="40"/>
      <c r="U907" s="40"/>
      <c r="V907" s="40"/>
      <c r="W907" s="46"/>
    </row>
    <row r="908" spans="1:23" s="110" customFormat="1" ht="13.5" customHeight="1" x14ac:dyDescent="0.2">
      <c r="A908" s="112"/>
      <c r="B908" s="112"/>
      <c r="C908" s="88"/>
      <c r="D908" s="40"/>
      <c r="E908" s="40"/>
      <c r="F908" s="40"/>
      <c r="G908" s="40"/>
      <c r="H908" s="40"/>
      <c r="I908" s="40"/>
      <c r="J908" s="40"/>
      <c r="K908" s="40"/>
      <c r="L908" s="75"/>
      <c r="M908" s="75"/>
      <c r="N908" s="75"/>
      <c r="O908" s="75"/>
      <c r="P908" s="75"/>
      <c r="Q908" s="75"/>
      <c r="R908" s="75"/>
      <c r="S908" s="75"/>
      <c r="T908" s="40"/>
      <c r="U908" s="40"/>
      <c r="V908" s="40"/>
      <c r="W908" s="46"/>
    </row>
    <row r="909" spans="1:23" s="110" customFormat="1" ht="13.5" customHeight="1" x14ac:dyDescent="0.2">
      <c r="A909" s="112"/>
      <c r="B909" s="112"/>
      <c r="C909" s="88"/>
      <c r="D909" s="40"/>
      <c r="E909" s="40"/>
      <c r="F909" s="40"/>
      <c r="G909" s="40"/>
      <c r="H909" s="40"/>
      <c r="I909" s="40"/>
      <c r="J909" s="40"/>
      <c r="K909" s="40"/>
      <c r="L909" s="75"/>
      <c r="M909" s="75"/>
      <c r="N909" s="75"/>
      <c r="O909" s="75"/>
      <c r="P909" s="75"/>
      <c r="Q909" s="75"/>
      <c r="R909" s="75"/>
      <c r="S909" s="75"/>
      <c r="T909" s="40"/>
      <c r="U909" s="40"/>
      <c r="V909" s="40"/>
      <c r="W909" s="46"/>
    </row>
    <row r="910" spans="1:23" s="110" customFormat="1" ht="13.5" customHeight="1" x14ac:dyDescent="0.2">
      <c r="A910" s="112"/>
      <c r="B910" s="112"/>
      <c r="C910" s="88"/>
      <c r="D910" s="40"/>
      <c r="E910" s="40"/>
      <c r="F910" s="40"/>
      <c r="G910" s="40"/>
      <c r="H910" s="40"/>
      <c r="I910" s="40"/>
      <c r="J910" s="40"/>
      <c r="K910" s="40"/>
      <c r="L910" s="75"/>
      <c r="M910" s="75"/>
      <c r="N910" s="75"/>
      <c r="O910" s="75"/>
      <c r="P910" s="75"/>
      <c r="Q910" s="75"/>
      <c r="R910" s="75"/>
      <c r="S910" s="75"/>
      <c r="T910" s="40"/>
      <c r="U910" s="40"/>
      <c r="V910" s="40"/>
      <c r="W910" s="46"/>
    </row>
    <row r="911" spans="1:23" s="110" customFormat="1" ht="13.5" customHeight="1" x14ac:dyDescent="0.2">
      <c r="A911" s="112"/>
      <c r="B911" s="112"/>
      <c r="C911" s="88"/>
      <c r="D911" s="40"/>
      <c r="E911" s="40"/>
      <c r="F911" s="40"/>
      <c r="G911" s="40"/>
      <c r="H911" s="40"/>
      <c r="I911" s="40"/>
      <c r="J911" s="40"/>
      <c r="K911" s="40"/>
      <c r="L911" s="75"/>
      <c r="M911" s="75"/>
      <c r="N911" s="75"/>
      <c r="O911" s="75"/>
      <c r="P911" s="75"/>
      <c r="Q911" s="75"/>
      <c r="R911" s="75"/>
      <c r="S911" s="75"/>
      <c r="T911" s="40"/>
      <c r="U911" s="40"/>
      <c r="V911" s="40"/>
      <c r="W911" s="46"/>
    </row>
    <row r="912" spans="1:23" s="110" customFormat="1" ht="13.5" customHeight="1" x14ac:dyDescent="0.2">
      <c r="A912" s="112"/>
      <c r="B912" s="112"/>
      <c r="C912" s="88"/>
      <c r="D912" s="40"/>
      <c r="E912" s="40"/>
      <c r="F912" s="40"/>
      <c r="G912" s="40"/>
      <c r="H912" s="40"/>
      <c r="I912" s="40"/>
      <c r="J912" s="40"/>
      <c r="K912" s="40"/>
      <c r="L912" s="75"/>
      <c r="M912" s="75"/>
      <c r="N912" s="75"/>
      <c r="O912" s="75"/>
      <c r="P912" s="75"/>
      <c r="Q912" s="75"/>
      <c r="R912" s="75"/>
      <c r="S912" s="75"/>
      <c r="T912" s="40"/>
      <c r="U912" s="40"/>
      <c r="V912" s="40"/>
      <c r="W912" s="46"/>
    </row>
    <row r="913" spans="1:23" s="110" customFormat="1" ht="13.5" customHeight="1" x14ac:dyDescent="0.2">
      <c r="A913" s="112"/>
      <c r="B913" s="112"/>
      <c r="C913" s="88"/>
      <c r="D913" s="40"/>
      <c r="E913" s="40"/>
      <c r="F913" s="40"/>
      <c r="G913" s="40"/>
      <c r="H913" s="40"/>
      <c r="I913" s="40"/>
      <c r="J913" s="40"/>
      <c r="K913" s="40"/>
      <c r="L913" s="75"/>
      <c r="M913" s="75"/>
      <c r="N913" s="75"/>
      <c r="O913" s="75"/>
      <c r="P913" s="75"/>
      <c r="Q913" s="75"/>
      <c r="R913" s="75"/>
      <c r="S913" s="75"/>
      <c r="T913" s="40"/>
      <c r="U913" s="40"/>
      <c r="V913" s="40"/>
      <c r="W913" s="46"/>
    </row>
    <row r="914" spans="1:23" s="110" customFormat="1" ht="13.5" customHeight="1" x14ac:dyDescent="0.2">
      <c r="A914" s="112"/>
      <c r="B914" s="112"/>
      <c r="C914" s="88"/>
      <c r="D914" s="40"/>
      <c r="E914" s="40"/>
      <c r="F914" s="40"/>
      <c r="G914" s="40"/>
      <c r="H914" s="40"/>
      <c r="I914" s="40"/>
      <c r="J914" s="40"/>
      <c r="K914" s="40"/>
      <c r="L914" s="75"/>
      <c r="M914" s="75"/>
      <c r="N914" s="75"/>
      <c r="O914" s="75"/>
      <c r="P914" s="75"/>
      <c r="Q914" s="75"/>
      <c r="R914" s="75"/>
      <c r="S914" s="75"/>
      <c r="T914" s="40"/>
      <c r="U914" s="40"/>
      <c r="V914" s="40"/>
      <c r="W914" s="46"/>
    </row>
    <row r="915" spans="1:23" s="110" customFormat="1" ht="13.5" customHeight="1" x14ac:dyDescent="0.2">
      <c r="A915" s="112"/>
      <c r="B915" s="112"/>
      <c r="C915" s="88"/>
      <c r="D915" s="40"/>
      <c r="E915" s="40"/>
      <c r="F915" s="40"/>
      <c r="G915" s="40"/>
      <c r="H915" s="40"/>
      <c r="I915" s="40"/>
      <c r="J915" s="40"/>
      <c r="K915" s="40"/>
      <c r="L915" s="75"/>
      <c r="M915" s="75"/>
      <c r="N915" s="75"/>
      <c r="O915" s="75"/>
      <c r="P915" s="75"/>
      <c r="Q915" s="75"/>
      <c r="R915" s="75"/>
      <c r="S915" s="75"/>
      <c r="T915" s="40"/>
      <c r="U915" s="40"/>
      <c r="V915" s="40"/>
      <c r="W915" s="46"/>
    </row>
    <row r="916" spans="1:23" s="110" customFormat="1" ht="13.5" customHeight="1" x14ac:dyDescent="0.2">
      <c r="A916" s="112"/>
      <c r="B916" s="112"/>
      <c r="C916" s="88"/>
      <c r="D916" s="40"/>
      <c r="E916" s="40"/>
      <c r="F916" s="40"/>
      <c r="G916" s="40"/>
      <c r="H916" s="40"/>
      <c r="I916" s="40"/>
      <c r="J916" s="40"/>
      <c r="K916" s="40"/>
      <c r="L916" s="75"/>
      <c r="M916" s="75"/>
      <c r="N916" s="75"/>
      <c r="O916" s="75"/>
      <c r="P916" s="75"/>
      <c r="Q916" s="75"/>
      <c r="R916" s="75"/>
      <c r="S916" s="75"/>
      <c r="T916" s="40"/>
      <c r="U916" s="40"/>
      <c r="V916" s="40"/>
      <c r="W916" s="46"/>
    </row>
    <row r="917" spans="1:23" s="110" customFormat="1" ht="13.5" customHeight="1" x14ac:dyDescent="0.2">
      <c r="A917" s="112"/>
      <c r="B917" s="112"/>
      <c r="C917" s="88"/>
      <c r="D917" s="40"/>
      <c r="E917" s="40"/>
      <c r="F917" s="40"/>
      <c r="G917" s="40"/>
      <c r="H917" s="40"/>
      <c r="I917" s="40"/>
      <c r="J917" s="40"/>
      <c r="K917" s="40"/>
      <c r="L917" s="75"/>
      <c r="M917" s="75"/>
      <c r="N917" s="75"/>
      <c r="O917" s="75"/>
      <c r="P917" s="75"/>
      <c r="Q917" s="75"/>
      <c r="R917" s="75"/>
      <c r="S917" s="75"/>
      <c r="T917" s="40"/>
      <c r="U917" s="40"/>
      <c r="V917" s="40"/>
      <c r="W917" s="46"/>
    </row>
    <row r="918" spans="1:23" s="110" customFormat="1" ht="13.5" customHeight="1" x14ac:dyDescent="0.2">
      <c r="A918" s="112"/>
      <c r="B918" s="112"/>
      <c r="C918" s="88"/>
      <c r="D918" s="40"/>
      <c r="E918" s="40"/>
      <c r="F918" s="40"/>
      <c r="G918" s="40"/>
      <c r="H918" s="40"/>
      <c r="I918" s="40"/>
      <c r="J918" s="40"/>
      <c r="K918" s="40"/>
      <c r="L918" s="75"/>
      <c r="M918" s="75"/>
      <c r="N918" s="75"/>
      <c r="O918" s="75"/>
      <c r="P918" s="75"/>
      <c r="Q918" s="75"/>
      <c r="R918" s="75"/>
      <c r="S918" s="75"/>
      <c r="T918" s="40"/>
      <c r="U918" s="40"/>
      <c r="V918" s="40"/>
      <c r="W918" s="46"/>
    </row>
    <row r="919" spans="1:23" s="110" customFormat="1" ht="13.5" customHeight="1" x14ac:dyDescent="0.2">
      <c r="A919" s="112"/>
      <c r="B919" s="112"/>
      <c r="C919" s="88"/>
      <c r="D919" s="40"/>
      <c r="E919" s="40"/>
      <c r="F919" s="40"/>
      <c r="G919" s="40"/>
      <c r="H919" s="40"/>
      <c r="I919" s="40"/>
      <c r="J919" s="40"/>
      <c r="K919" s="40"/>
      <c r="L919" s="75"/>
      <c r="M919" s="75"/>
      <c r="N919" s="75"/>
      <c r="O919" s="75"/>
      <c r="P919" s="75"/>
      <c r="Q919" s="75"/>
      <c r="R919" s="75"/>
      <c r="S919" s="75"/>
      <c r="T919" s="40"/>
      <c r="U919" s="40"/>
      <c r="V919" s="40"/>
      <c r="W919" s="46"/>
    </row>
    <row r="920" spans="1:23" s="110" customFormat="1" ht="13.5" customHeight="1" x14ac:dyDescent="0.2">
      <c r="A920" s="112"/>
      <c r="B920" s="112"/>
      <c r="C920" s="88"/>
      <c r="D920" s="40"/>
      <c r="E920" s="40"/>
      <c r="F920" s="40"/>
      <c r="G920" s="40"/>
      <c r="H920" s="40"/>
      <c r="I920" s="40"/>
      <c r="J920" s="40"/>
      <c r="K920" s="40"/>
      <c r="L920" s="75"/>
      <c r="M920" s="75"/>
      <c r="N920" s="75"/>
      <c r="O920" s="75"/>
      <c r="P920" s="75"/>
      <c r="Q920" s="75"/>
      <c r="R920" s="75"/>
      <c r="S920" s="75"/>
      <c r="T920" s="40"/>
      <c r="U920" s="40"/>
      <c r="V920" s="40"/>
      <c r="W920" s="46"/>
    </row>
    <row r="921" spans="1:23" s="110" customFormat="1" ht="13.5" customHeight="1" x14ac:dyDescent="0.2">
      <c r="A921" s="112"/>
      <c r="B921" s="112"/>
      <c r="C921" s="88"/>
      <c r="D921" s="40"/>
      <c r="E921" s="40"/>
      <c r="F921" s="40"/>
      <c r="G921" s="40"/>
      <c r="H921" s="40"/>
      <c r="I921" s="40"/>
      <c r="J921" s="40"/>
      <c r="K921" s="40"/>
      <c r="L921" s="75"/>
      <c r="M921" s="75"/>
      <c r="N921" s="75"/>
      <c r="O921" s="75"/>
      <c r="P921" s="75"/>
      <c r="Q921" s="75"/>
      <c r="R921" s="75"/>
      <c r="S921" s="75"/>
      <c r="T921" s="40"/>
      <c r="U921" s="40"/>
      <c r="V921" s="40"/>
      <c r="W921" s="46"/>
    </row>
    <row r="922" spans="1:23" s="110" customFormat="1" ht="13.5" customHeight="1" x14ac:dyDescent="0.2">
      <c r="A922" s="112"/>
      <c r="B922" s="112"/>
      <c r="C922" s="88"/>
      <c r="D922" s="40"/>
      <c r="E922" s="40"/>
      <c r="F922" s="40"/>
      <c r="G922" s="40"/>
      <c r="H922" s="40"/>
      <c r="I922" s="40"/>
      <c r="J922" s="40"/>
      <c r="K922" s="40"/>
      <c r="L922" s="75"/>
      <c r="M922" s="75"/>
      <c r="N922" s="75"/>
      <c r="O922" s="75"/>
      <c r="P922" s="75"/>
      <c r="Q922" s="75"/>
      <c r="R922" s="75"/>
      <c r="S922" s="75"/>
      <c r="T922" s="40"/>
      <c r="U922" s="40"/>
      <c r="V922" s="40"/>
      <c r="W922" s="46"/>
    </row>
    <row r="923" spans="1:23" s="110" customFormat="1" ht="13.5" customHeight="1" x14ac:dyDescent="0.2">
      <c r="A923" s="112"/>
      <c r="B923" s="112"/>
      <c r="C923" s="88"/>
      <c r="D923" s="40"/>
      <c r="E923" s="40"/>
      <c r="F923" s="40"/>
      <c r="G923" s="40"/>
      <c r="H923" s="40"/>
      <c r="I923" s="40"/>
      <c r="J923" s="40"/>
      <c r="K923" s="40"/>
      <c r="L923" s="75"/>
      <c r="M923" s="75"/>
      <c r="N923" s="75"/>
      <c r="O923" s="75"/>
      <c r="P923" s="75"/>
      <c r="Q923" s="75"/>
      <c r="R923" s="75"/>
      <c r="S923" s="75"/>
      <c r="T923" s="40"/>
      <c r="U923" s="40"/>
      <c r="V923" s="40"/>
      <c r="W923" s="46"/>
    </row>
    <row r="924" spans="1:23" s="110" customFormat="1" ht="13.5" customHeight="1" x14ac:dyDescent="0.2">
      <c r="A924" s="112"/>
      <c r="B924" s="112"/>
      <c r="C924" s="88"/>
      <c r="D924" s="40"/>
      <c r="E924" s="40"/>
      <c r="F924" s="40"/>
      <c r="G924" s="40"/>
      <c r="H924" s="40"/>
      <c r="I924" s="40"/>
      <c r="J924" s="40"/>
      <c r="K924" s="40"/>
      <c r="L924" s="75"/>
      <c r="M924" s="75"/>
      <c r="N924" s="75"/>
      <c r="O924" s="75"/>
      <c r="P924" s="75"/>
      <c r="Q924" s="75"/>
      <c r="R924" s="75"/>
      <c r="S924" s="75"/>
      <c r="T924" s="40"/>
      <c r="U924" s="40"/>
      <c r="V924" s="40"/>
      <c r="W924" s="46"/>
    </row>
    <row r="925" spans="1:23" s="110" customFormat="1" ht="13.5" customHeight="1" x14ac:dyDescent="0.2">
      <c r="A925" s="112"/>
      <c r="B925" s="112"/>
      <c r="C925" s="88"/>
      <c r="D925" s="40"/>
      <c r="E925" s="40"/>
      <c r="F925" s="40"/>
      <c r="G925" s="40"/>
      <c r="H925" s="40"/>
      <c r="I925" s="40"/>
      <c r="J925" s="40"/>
      <c r="K925" s="40"/>
      <c r="L925" s="75"/>
      <c r="M925" s="75"/>
      <c r="N925" s="75"/>
      <c r="O925" s="75"/>
      <c r="P925" s="75"/>
      <c r="Q925" s="75"/>
      <c r="R925" s="75"/>
      <c r="S925" s="75"/>
      <c r="T925" s="40"/>
      <c r="U925" s="40"/>
      <c r="V925" s="40"/>
      <c r="W925" s="46"/>
    </row>
    <row r="926" spans="1:23" s="110" customFormat="1" ht="13.5" customHeight="1" x14ac:dyDescent="0.2">
      <c r="A926" s="112"/>
      <c r="B926" s="112"/>
      <c r="C926" s="88"/>
      <c r="D926" s="40"/>
      <c r="E926" s="40"/>
      <c r="F926" s="40"/>
      <c r="G926" s="40"/>
      <c r="H926" s="40"/>
      <c r="I926" s="40"/>
      <c r="J926" s="40"/>
      <c r="K926" s="40"/>
      <c r="L926" s="75"/>
      <c r="M926" s="75"/>
      <c r="N926" s="75"/>
      <c r="O926" s="75"/>
      <c r="P926" s="75"/>
      <c r="Q926" s="75"/>
      <c r="R926" s="75"/>
      <c r="S926" s="75"/>
      <c r="T926" s="40"/>
      <c r="U926" s="40"/>
      <c r="V926" s="40"/>
      <c r="W926" s="46"/>
    </row>
    <row r="927" spans="1:23" s="110" customFormat="1" ht="13.5" customHeight="1" x14ac:dyDescent="0.2">
      <c r="A927" s="112"/>
      <c r="B927" s="112"/>
      <c r="C927" s="88"/>
      <c r="D927" s="40"/>
      <c r="E927" s="40"/>
      <c r="F927" s="40"/>
      <c r="G927" s="40"/>
      <c r="H927" s="40"/>
      <c r="I927" s="40"/>
      <c r="J927" s="40"/>
      <c r="K927" s="40"/>
      <c r="L927" s="75"/>
      <c r="M927" s="75"/>
      <c r="N927" s="75"/>
      <c r="O927" s="75"/>
      <c r="P927" s="75"/>
      <c r="Q927" s="75"/>
      <c r="R927" s="75"/>
      <c r="S927" s="75"/>
      <c r="T927" s="40"/>
      <c r="U927" s="40"/>
      <c r="V927" s="40"/>
      <c r="W927" s="46"/>
    </row>
    <row r="928" spans="1:23" s="110" customFormat="1" ht="13.5" customHeight="1" x14ac:dyDescent="0.2">
      <c r="A928" s="112"/>
      <c r="B928" s="112"/>
      <c r="C928" s="88"/>
      <c r="D928" s="40"/>
      <c r="E928" s="40"/>
      <c r="F928" s="40"/>
      <c r="G928" s="40"/>
      <c r="H928" s="40"/>
      <c r="I928" s="40"/>
      <c r="J928" s="40"/>
      <c r="K928" s="40"/>
      <c r="L928" s="75"/>
      <c r="M928" s="75"/>
      <c r="N928" s="75"/>
      <c r="O928" s="75"/>
      <c r="P928" s="75"/>
      <c r="Q928" s="75"/>
      <c r="R928" s="75"/>
      <c r="S928" s="75"/>
      <c r="T928" s="40"/>
      <c r="U928" s="40"/>
      <c r="V928" s="40"/>
      <c r="W928" s="46"/>
    </row>
    <row r="929" spans="1:23" s="110" customFormat="1" ht="13.5" customHeight="1" x14ac:dyDescent="0.2">
      <c r="A929" s="112"/>
      <c r="B929" s="112"/>
      <c r="C929" s="88"/>
      <c r="D929" s="40"/>
      <c r="E929" s="40"/>
      <c r="F929" s="40"/>
      <c r="G929" s="40"/>
      <c r="H929" s="40"/>
      <c r="I929" s="40"/>
      <c r="J929" s="40"/>
      <c r="K929" s="40"/>
      <c r="L929" s="75"/>
      <c r="M929" s="75"/>
      <c r="N929" s="75"/>
      <c r="O929" s="75"/>
      <c r="P929" s="75"/>
      <c r="Q929" s="75"/>
      <c r="R929" s="75"/>
      <c r="S929" s="75"/>
      <c r="T929" s="40"/>
      <c r="U929" s="40"/>
      <c r="V929" s="40"/>
      <c r="W929" s="46"/>
    </row>
    <row r="930" spans="1:23" s="110" customFormat="1" ht="13.5" customHeight="1" x14ac:dyDescent="0.2">
      <c r="A930" s="112"/>
      <c r="B930" s="112"/>
      <c r="C930" s="88"/>
      <c r="D930" s="40"/>
      <c r="E930" s="40"/>
      <c r="F930" s="40"/>
      <c r="G930" s="40"/>
      <c r="H930" s="40"/>
      <c r="I930" s="40"/>
      <c r="J930" s="40"/>
      <c r="K930" s="40"/>
      <c r="L930" s="75"/>
      <c r="M930" s="75"/>
      <c r="N930" s="75"/>
      <c r="O930" s="75"/>
      <c r="P930" s="75"/>
      <c r="Q930" s="75"/>
      <c r="R930" s="75"/>
      <c r="S930" s="75"/>
      <c r="T930" s="40"/>
      <c r="U930" s="40"/>
      <c r="V930" s="40"/>
      <c r="W930" s="46"/>
    </row>
    <row r="931" spans="1:23" s="110" customFormat="1" ht="13.5" customHeight="1" x14ac:dyDescent="0.2">
      <c r="A931" s="112"/>
      <c r="B931" s="112"/>
      <c r="C931" s="88"/>
      <c r="D931" s="40"/>
      <c r="E931" s="40"/>
      <c r="F931" s="40"/>
      <c r="G931" s="40"/>
      <c r="H931" s="40"/>
      <c r="I931" s="40"/>
      <c r="J931" s="40"/>
      <c r="K931" s="40"/>
      <c r="L931" s="75"/>
      <c r="M931" s="75"/>
      <c r="N931" s="75"/>
      <c r="O931" s="75"/>
      <c r="P931" s="75"/>
      <c r="Q931" s="75"/>
      <c r="R931" s="75"/>
      <c r="S931" s="75"/>
      <c r="T931" s="40"/>
      <c r="U931" s="40"/>
      <c r="V931" s="40"/>
      <c r="W931" s="46"/>
    </row>
    <row r="932" spans="1:23" s="110" customFormat="1" ht="13.5" customHeight="1" x14ac:dyDescent="0.2">
      <c r="A932" s="112"/>
      <c r="B932" s="112"/>
      <c r="C932" s="88"/>
      <c r="D932" s="40"/>
      <c r="E932" s="40"/>
      <c r="F932" s="40"/>
      <c r="G932" s="40"/>
      <c r="H932" s="40"/>
      <c r="I932" s="40"/>
      <c r="J932" s="40"/>
      <c r="K932" s="40"/>
      <c r="L932" s="75"/>
      <c r="M932" s="75"/>
      <c r="N932" s="75"/>
      <c r="O932" s="75"/>
      <c r="P932" s="75"/>
      <c r="Q932" s="75"/>
      <c r="R932" s="75"/>
      <c r="S932" s="75"/>
      <c r="T932" s="40"/>
      <c r="U932" s="40"/>
      <c r="V932" s="40"/>
      <c r="W932" s="46"/>
    </row>
    <row r="933" spans="1:23" s="110" customFormat="1" ht="13.5" customHeight="1" x14ac:dyDescent="0.2">
      <c r="A933" s="112"/>
      <c r="B933" s="112"/>
      <c r="C933" s="88"/>
      <c r="D933" s="40"/>
      <c r="E933" s="40"/>
      <c r="F933" s="40"/>
      <c r="G933" s="40"/>
      <c r="H933" s="40"/>
      <c r="I933" s="40"/>
      <c r="J933" s="40"/>
      <c r="K933" s="40"/>
      <c r="L933" s="75"/>
      <c r="M933" s="75"/>
      <c r="N933" s="75"/>
      <c r="O933" s="75"/>
      <c r="P933" s="75"/>
      <c r="Q933" s="75"/>
      <c r="R933" s="75"/>
      <c r="S933" s="75"/>
      <c r="T933" s="40"/>
      <c r="U933" s="40"/>
      <c r="V933" s="40"/>
      <c r="W933" s="46"/>
    </row>
    <row r="934" spans="1:23" s="110" customFormat="1" ht="13.5" customHeight="1" x14ac:dyDescent="0.2">
      <c r="A934" s="112"/>
      <c r="B934" s="112"/>
      <c r="C934" s="88"/>
      <c r="D934" s="40"/>
      <c r="E934" s="40"/>
      <c r="F934" s="40"/>
      <c r="G934" s="40"/>
      <c r="H934" s="40"/>
      <c r="I934" s="40"/>
      <c r="J934" s="40"/>
      <c r="K934" s="40"/>
      <c r="L934" s="75"/>
      <c r="M934" s="75"/>
      <c r="N934" s="75"/>
      <c r="O934" s="75"/>
      <c r="P934" s="75"/>
      <c r="Q934" s="75"/>
      <c r="R934" s="75"/>
      <c r="S934" s="75"/>
      <c r="T934" s="40"/>
      <c r="U934" s="40"/>
      <c r="V934" s="40"/>
      <c r="W934" s="46"/>
    </row>
    <row r="935" spans="1:23" s="110" customFormat="1" ht="13.5" customHeight="1" x14ac:dyDescent="0.2">
      <c r="A935" s="112"/>
      <c r="B935" s="112"/>
      <c r="C935" s="88"/>
      <c r="D935" s="40"/>
      <c r="E935" s="40"/>
      <c r="F935" s="40"/>
      <c r="G935" s="40"/>
      <c r="H935" s="40"/>
      <c r="I935" s="40"/>
      <c r="J935" s="40"/>
      <c r="K935" s="40"/>
      <c r="L935" s="75"/>
      <c r="M935" s="75"/>
      <c r="N935" s="75"/>
      <c r="O935" s="75"/>
      <c r="P935" s="75"/>
      <c r="Q935" s="75"/>
      <c r="R935" s="75"/>
      <c r="S935" s="75"/>
      <c r="T935" s="40"/>
      <c r="U935" s="40"/>
      <c r="V935" s="40"/>
      <c r="W935" s="46"/>
    </row>
    <row r="936" spans="1:23" s="110" customFormat="1" ht="13.5" customHeight="1" x14ac:dyDescent="0.2">
      <c r="A936" s="112"/>
      <c r="B936" s="112"/>
      <c r="C936" s="88"/>
      <c r="D936" s="40"/>
      <c r="E936" s="40"/>
      <c r="F936" s="40"/>
      <c r="G936" s="40"/>
      <c r="H936" s="40"/>
      <c r="I936" s="40"/>
      <c r="J936" s="40"/>
      <c r="K936" s="40"/>
      <c r="L936" s="75"/>
      <c r="M936" s="75"/>
      <c r="N936" s="75"/>
      <c r="O936" s="75"/>
      <c r="P936" s="75"/>
      <c r="Q936" s="75"/>
      <c r="R936" s="75"/>
      <c r="S936" s="75"/>
      <c r="T936" s="40"/>
      <c r="U936" s="40"/>
      <c r="V936" s="40"/>
      <c r="W936" s="46"/>
    </row>
    <row r="937" spans="1:23" s="110" customFormat="1" ht="13.5" customHeight="1" x14ac:dyDescent="0.2">
      <c r="A937" s="112"/>
      <c r="B937" s="112"/>
      <c r="C937" s="88"/>
      <c r="D937" s="40"/>
      <c r="E937" s="40"/>
      <c r="F937" s="40"/>
      <c r="G937" s="40"/>
      <c r="H937" s="40"/>
      <c r="I937" s="40"/>
      <c r="J937" s="40"/>
      <c r="K937" s="40"/>
      <c r="L937" s="75"/>
      <c r="M937" s="75"/>
      <c r="N937" s="75"/>
      <c r="O937" s="75"/>
      <c r="P937" s="75"/>
      <c r="Q937" s="75"/>
      <c r="R937" s="75"/>
      <c r="S937" s="75"/>
      <c r="T937" s="40"/>
      <c r="U937" s="40"/>
      <c r="V937" s="40"/>
      <c r="W937" s="46"/>
    </row>
    <row r="938" spans="1:23" s="110" customFormat="1" ht="13.5" customHeight="1" x14ac:dyDescent="0.2">
      <c r="A938" s="112"/>
      <c r="B938" s="112"/>
      <c r="C938" s="88"/>
      <c r="D938" s="40"/>
      <c r="E938" s="40"/>
      <c r="F938" s="40"/>
      <c r="G938" s="40"/>
      <c r="H938" s="40"/>
      <c r="I938" s="40"/>
      <c r="J938" s="40"/>
      <c r="K938" s="40"/>
      <c r="L938" s="75"/>
      <c r="M938" s="75"/>
      <c r="N938" s="75"/>
      <c r="O938" s="75"/>
      <c r="P938" s="75"/>
      <c r="Q938" s="75"/>
      <c r="R938" s="75"/>
      <c r="S938" s="75"/>
      <c r="T938" s="40"/>
      <c r="U938" s="40"/>
      <c r="V938" s="40"/>
      <c r="W938" s="46"/>
    </row>
    <row r="939" spans="1:23" s="110" customFormat="1" ht="13.5" customHeight="1" x14ac:dyDescent="0.2">
      <c r="A939" s="112"/>
      <c r="B939" s="112"/>
      <c r="C939" s="88"/>
      <c r="D939" s="40"/>
      <c r="E939" s="40"/>
      <c r="F939" s="40"/>
      <c r="G939" s="40"/>
      <c r="H939" s="40"/>
      <c r="I939" s="40"/>
      <c r="J939" s="40"/>
      <c r="K939" s="40"/>
      <c r="L939" s="75"/>
      <c r="M939" s="75"/>
      <c r="N939" s="75"/>
      <c r="O939" s="75"/>
      <c r="P939" s="75"/>
      <c r="Q939" s="75"/>
      <c r="R939" s="75"/>
      <c r="S939" s="75"/>
      <c r="T939" s="40"/>
      <c r="U939" s="40"/>
      <c r="V939" s="40"/>
      <c r="W939" s="46"/>
    </row>
    <row r="940" spans="1:23" s="110" customFormat="1" ht="13.5" customHeight="1" x14ac:dyDescent="0.2">
      <c r="A940" s="112"/>
      <c r="B940" s="112"/>
      <c r="C940" s="88"/>
      <c r="D940" s="40"/>
      <c r="E940" s="40"/>
      <c r="F940" s="40"/>
      <c r="G940" s="40"/>
      <c r="H940" s="40"/>
      <c r="I940" s="40"/>
      <c r="J940" s="40"/>
      <c r="K940" s="40"/>
      <c r="L940" s="75"/>
      <c r="M940" s="75"/>
      <c r="N940" s="75"/>
      <c r="O940" s="75"/>
      <c r="P940" s="75"/>
      <c r="Q940" s="75"/>
      <c r="R940" s="75"/>
      <c r="S940" s="75"/>
      <c r="T940" s="40"/>
      <c r="U940" s="40"/>
      <c r="V940" s="40"/>
      <c r="W940" s="46"/>
    </row>
    <row r="941" spans="1:23" s="110" customFormat="1" ht="13.5" customHeight="1" x14ac:dyDescent="0.2">
      <c r="A941" s="112"/>
      <c r="B941" s="112"/>
      <c r="C941" s="88"/>
      <c r="D941" s="40"/>
      <c r="E941" s="40"/>
      <c r="F941" s="40"/>
      <c r="G941" s="40"/>
      <c r="H941" s="40"/>
      <c r="I941" s="40"/>
      <c r="J941" s="40"/>
      <c r="K941" s="40"/>
      <c r="L941" s="75"/>
      <c r="M941" s="75"/>
      <c r="N941" s="75"/>
      <c r="O941" s="75"/>
      <c r="P941" s="75"/>
      <c r="Q941" s="75"/>
      <c r="R941" s="75"/>
      <c r="S941" s="75"/>
      <c r="T941" s="40"/>
      <c r="U941" s="40"/>
      <c r="V941" s="40"/>
      <c r="W941" s="46"/>
    </row>
    <row r="942" spans="1:23" s="110" customFormat="1" ht="13.5" customHeight="1" x14ac:dyDescent="0.2">
      <c r="A942" s="112"/>
      <c r="B942" s="112"/>
      <c r="C942" s="88"/>
      <c r="D942" s="40"/>
      <c r="E942" s="40"/>
      <c r="F942" s="40"/>
      <c r="G942" s="40"/>
      <c r="H942" s="40"/>
      <c r="I942" s="40"/>
      <c r="J942" s="40"/>
      <c r="K942" s="40"/>
      <c r="L942" s="75"/>
      <c r="M942" s="75"/>
      <c r="N942" s="75"/>
      <c r="O942" s="75"/>
      <c r="P942" s="75"/>
      <c r="Q942" s="75"/>
      <c r="R942" s="75"/>
      <c r="S942" s="75"/>
      <c r="T942" s="40"/>
      <c r="U942" s="40"/>
      <c r="V942" s="40"/>
      <c r="W942" s="46"/>
    </row>
    <row r="943" spans="1:23" s="110" customFormat="1" ht="13.5" customHeight="1" x14ac:dyDescent="0.2">
      <c r="A943" s="112"/>
      <c r="B943" s="112"/>
      <c r="C943" s="88"/>
      <c r="D943" s="40"/>
      <c r="E943" s="40"/>
      <c r="F943" s="40"/>
      <c r="G943" s="40"/>
      <c r="H943" s="40"/>
      <c r="I943" s="40"/>
      <c r="J943" s="40"/>
      <c r="K943" s="40"/>
      <c r="L943" s="75"/>
      <c r="M943" s="75"/>
      <c r="N943" s="75"/>
      <c r="O943" s="75"/>
      <c r="P943" s="75"/>
      <c r="Q943" s="75"/>
      <c r="R943" s="75"/>
      <c r="S943" s="75"/>
      <c r="T943" s="40"/>
      <c r="U943" s="40"/>
      <c r="V943" s="40"/>
      <c r="W943" s="46"/>
    </row>
    <row r="944" spans="1:23" s="110" customFormat="1" ht="13.5" customHeight="1" x14ac:dyDescent="0.2">
      <c r="A944" s="112"/>
      <c r="B944" s="112"/>
      <c r="C944" s="88"/>
      <c r="D944" s="40"/>
      <c r="E944" s="40"/>
      <c r="F944" s="40"/>
      <c r="G944" s="40"/>
      <c r="H944" s="40"/>
      <c r="I944" s="40"/>
      <c r="J944" s="40"/>
      <c r="K944" s="40"/>
      <c r="L944" s="75"/>
      <c r="M944" s="75"/>
      <c r="N944" s="75"/>
      <c r="O944" s="75"/>
      <c r="P944" s="75"/>
      <c r="Q944" s="75"/>
      <c r="R944" s="75"/>
      <c r="S944" s="75"/>
      <c r="T944" s="40"/>
      <c r="U944" s="40"/>
      <c r="V944" s="40"/>
      <c r="W944" s="46"/>
    </row>
    <row r="945" spans="1:23" s="110" customFormat="1" ht="13.5" customHeight="1" x14ac:dyDescent="0.2">
      <c r="A945" s="112"/>
      <c r="B945" s="112"/>
      <c r="C945" s="88"/>
      <c r="D945" s="40"/>
      <c r="E945" s="40"/>
      <c r="F945" s="40"/>
      <c r="G945" s="40"/>
      <c r="H945" s="40"/>
      <c r="I945" s="40"/>
      <c r="J945" s="40"/>
      <c r="K945" s="40"/>
      <c r="L945" s="75"/>
      <c r="M945" s="75"/>
      <c r="N945" s="75"/>
      <c r="O945" s="75"/>
      <c r="P945" s="75"/>
      <c r="Q945" s="75"/>
      <c r="R945" s="75"/>
      <c r="S945" s="75"/>
      <c r="T945" s="40"/>
      <c r="U945" s="40"/>
      <c r="V945" s="40"/>
      <c r="W945" s="46"/>
    </row>
    <row r="946" spans="1:23" s="110" customFormat="1" ht="13.5" customHeight="1" x14ac:dyDescent="0.2">
      <c r="A946" s="112"/>
      <c r="B946" s="112"/>
      <c r="C946" s="88"/>
      <c r="D946" s="40"/>
      <c r="E946" s="40"/>
      <c r="F946" s="40"/>
      <c r="G946" s="40"/>
      <c r="H946" s="40"/>
      <c r="I946" s="40"/>
      <c r="J946" s="40"/>
      <c r="K946" s="40"/>
      <c r="L946" s="75"/>
      <c r="M946" s="75"/>
      <c r="N946" s="75"/>
      <c r="O946" s="75"/>
      <c r="P946" s="75"/>
      <c r="Q946" s="75"/>
      <c r="R946" s="75"/>
      <c r="S946" s="75"/>
      <c r="T946" s="40"/>
      <c r="U946" s="40"/>
      <c r="V946" s="40"/>
      <c r="W946" s="46"/>
    </row>
    <row r="947" spans="1:23" s="110" customFormat="1" ht="13.5" customHeight="1" x14ac:dyDescent="0.2">
      <c r="A947" s="112"/>
      <c r="B947" s="112"/>
      <c r="C947" s="88"/>
      <c r="D947" s="40"/>
      <c r="E947" s="40"/>
      <c r="F947" s="40"/>
      <c r="G947" s="40"/>
      <c r="H947" s="40"/>
      <c r="I947" s="40"/>
      <c r="J947" s="40"/>
      <c r="K947" s="40"/>
      <c r="L947" s="75"/>
      <c r="M947" s="75"/>
      <c r="N947" s="75"/>
      <c r="O947" s="75"/>
      <c r="P947" s="75"/>
      <c r="Q947" s="75"/>
      <c r="R947" s="75"/>
      <c r="S947" s="75"/>
      <c r="T947" s="40"/>
      <c r="U947" s="40"/>
      <c r="V947" s="40"/>
      <c r="W947" s="46"/>
    </row>
    <row r="948" spans="1:23" s="110" customFormat="1" ht="13.5" customHeight="1" x14ac:dyDescent="0.2">
      <c r="A948" s="112"/>
      <c r="B948" s="112"/>
      <c r="C948" s="88"/>
      <c r="D948" s="40"/>
      <c r="E948" s="40"/>
      <c r="F948" s="40"/>
      <c r="G948" s="40"/>
      <c r="H948" s="40"/>
      <c r="I948" s="40"/>
      <c r="J948" s="40"/>
      <c r="K948" s="40"/>
      <c r="L948" s="75"/>
      <c r="M948" s="75"/>
      <c r="N948" s="75"/>
      <c r="O948" s="75"/>
      <c r="P948" s="75"/>
      <c r="Q948" s="75"/>
      <c r="R948" s="75"/>
      <c r="S948" s="75"/>
      <c r="T948" s="40"/>
      <c r="U948" s="40"/>
      <c r="V948" s="40"/>
      <c r="W948" s="46"/>
    </row>
    <row r="949" spans="1:23" s="110" customFormat="1" ht="13.5" customHeight="1" x14ac:dyDescent="0.2">
      <c r="A949" s="112"/>
      <c r="B949" s="112"/>
      <c r="C949" s="88"/>
      <c r="D949" s="40"/>
      <c r="E949" s="40"/>
      <c r="F949" s="40"/>
      <c r="G949" s="40"/>
      <c r="H949" s="40"/>
      <c r="I949" s="40"/>
      <c r="J949" s="40"/>
      <c r="K949" s="40"/>
      <c r="L949" s="75"/>
      <c r="M949" s="75"/>
      <c r="N949" s="75"/>
      <c r="O949" s="75"/>
      <c r="P949" s="75"/>
      <c r="Q949" s="75"/>
      <c r="R949" s="75"/>
      <c r="S949" s="75"/>
      <c r="T949" s="40"/>
      <c r="U949" s="40"/>
      <c r="V949" s="40"/>
      <c r="W949" s="46"/>
    </row>
    <row r="950" spans="1:23" s="110" customFormat="1" ht="13.5" customHeight="1" x14ac:dyDescent="0.2">
      <c r="A950" s="112"/>
      <c r="B950" s="112"/>
      <c r="C950" s="88"/>
      <c r="D950" s="40"/>
      <c r="E950" s="40"/>
      <c r="F950" s="40"/>
      <c r="G950" s="40"/>
      <c r="H950" s="40"/>
      <c r="I950" s="40"/>
      <c r="J950" s="40"/>
      <c r="K950" s="40"/>
      <c r="L950" s="75"/>
      <c r="M950" s="75"/>
      <c r="N950" s="75"/>
      <c r="O950" s="75"/>
      <c r="P950" s="75"/>
      <c r="Q950" s="75"/>
      <c r="R950" s="75"/>
      <c r="S950" s="75"/>
      <c r="T950" s="40"/>
      <c r="U950" s="40"/>
      <c r="V950" s="40"/>
      <c r="W950" s="46"/>
    </row>
    <row r="951" spans="1:23" s="110" customFormat="1" ht="13.5" customHeight="1" x14ac:dyDescent="0.2">
      <c r="A951" s="112"/>
      <c r="B951" s="112"/>
      <c r="C951" s="88"/>
      <c r="D951" s="40"/>
      <c r="E951" s="40"/>
      <c r="F951" s="40"/>
      <c r="G951" s="40"/>
      <c r="H951" s="40"/>
      <c r="I951" s="40"/>
      <c r="J951" s="40"/>
      <c r="K951" s="40"/>
      <c r="L951" s="75"/>
      <c r="M951" s="75"/>
      <c r="N951" s="75"/>
      <c r="O951" s="75"/>
      <c r="P951" s="75"/>
      <c r="Q951" s="75"/>
      <c r="R951" s="75"/>
      <c r="S951" s="75"/>
      <c r="T951" s="40"/>
      <c r="U951" s="40"/>
      <c r="V951" s="40"/>
      <c r="W951" s="46"/>
    </row>
    <row r="952" spans="1:23" s="110" customFormat="1" ht="13.5" customHeight="1" x14ac:dyDescent="0.2">
      <c r="A952" s="112"/>
      <c r="B952" s="112"/>
      <c r="C952" s="88"/>
      <c r="D952" s="40"/>
      <c r="E952" s="40"/>
      <c r="F952" s="40"/>
      <c r="G952" s="40"/>
      <c r="H952" s="40"/>
      <c r="I952" s="40"/>
      <c r="J952" s="40"/>
      <c r="K952" s="40"/>
      <c r="L952" s="75"/>
      <c r="M952" s="75"/>
      <c r="N952" s="75"/>
      <c r="O952" s="75"/>
      <c r="P952" s="75"/>
      <c r="Q952" s="75"/>
      <c r="R952" s="75"/>
      <c r="S952" s="75"/>
      <c r="T952" s="40"/>
      <c r="U952" s="40"/>
      <c r="V952" s="40"/>
      <c r="W952" s="46"/>
    </row>
    <row r="953" spans="1:23" s="110" customFormat="1" ht="13.5" customHeight="1" x14ac:dyDescent="0.2">
      <c r="A953" s="112"/>
      <c r="B953" s="112"/>
      <c r="C953" s="88"/>
      <c r="D953" s="40"/>
      <c r="E953" s="40"/>
      <c r="F953" s="40"/>
      <c r="G953" s="40"/>
      <c r="H953" s="40"/>
      <c r="I953" s="40"/>
      <c r="J953" s="40"/>
      <c r="K953" s="40"/>
      <c r="L953" s="75"/>
      <c r="M953" s="75"/>
      <c r="N953" s="75"/>
      <c r="O953" s="75"/>
      <c r="P953" s="75"/>
      <c r="Q953" s="75"/>
      <c r="R953" s="75"/>
      <c r="S953" s="75"/>
      <c r="T953" s="40"/>
      <c r="U953" s="40"/>
      <c r="V953" s="40"/>
      <c r="W953" s="46"/>
    </row>
    <row r="954" spans="1:23" s="110" customFormat="1" ht="13.5" customHeight="1" x14ac:dyDescent="0.2">
      <c r="A954" s="112"/>
      <c r="B954" s="112"/>
      <c r="C954" s="88"/>
      <c r="D954" s="40"/>
      <c r="E954" s="40"/>
      <c r="F954" s="40"/>
      <c r="G954" s="40"/>
      <c r="H954" s="40"/>
      <c r="I954" s="40"/>
      <c r="J954" s="40"/>
      <c r="K954" s="40"/>
      <c r="L954" s="75"/>
      <c r="M954" s="75"/>
      <c r="N954" s="75"/>
      <c r="O954" s="75"/>
      <c r="P954" s="75"/>
      <c r="Q954" s="75"/>
      <c r="R954" s="75"/>
      <c r="S954" s="75"/>
      <c r="T954" s="40"/>
      <c r="U954" s="40"/>
      <c r="V954" s="40"/>
      <c r="W954" s="46"/>
    </row>
    <row r="955" spans="1:23" s="110" customFormat="1" ht="13.5" customHeight="1" x14ac:dyDescent="0.2">
      <c r="A955" s="112"/>
      <c r="B955" s="112"/>
      <c r="C955" s="88"/>
      <c r="D955" s="40"/>
      <c r="E955" s="40"/>
      <c r="F955" s="40"/>
      <c r="G955" s="40"/>
      <c r="H955" s="40"/>
      <c r="I955" s="40"/>
      <c r="J955" s="40"/>
      <c r="K955" s="40"/>
      <c r="L955" s="75"/>
      <c r="M955" s="75"/>
      <c r="N955" s="75"/>
      <c r="O955" s="75"/>
      <c r="P955" s="75"/>
      <c r="Q955" s="75"/>
      <c r="R955" s="75"/>
      <c r="S955" s="75"/>
      <c r="T955" s="40"/>
      <c r="U955" s="40"/>
      <c r="V955" s="40"/>
      <c r="W955" s="46"/>
    </row>
    <row r="956" spans="1:23" s="110" customFormat="1" ht="13.5" customHeight="1" x14ac:dyDescent="0.2">
      <c r="A956" s="112"/>
      <c r="B956" s="112"/>
      <c r="C956" s="88"/>
      <c r="D956" s="40"/>
      <c r="E956" s="40"/>
      <c r="F956" s="40"/>
      <c r="G956" s="40"/>
      <c r="H956" s="40"/>
      <c r="I956" s="40"/>
      <c r="J956" s="40"/>
      <c r="K956" s="40"/>
      <c r="L956" s="75"/>
      <c r="M956" s="75"/>
      <c r="N956" s="75"/>
      <c r="O956" s="75"/>
      <c r="P956" s="75"/>
      <c r="Q956" s="75"/>
      <c r="R956" s="75"/>
      <c r="S956" s="75"/>
      <c r="T956" s="40"/>
      <c r="U956" s="40"/>
      <c r="V956" s="40"/>
      <c r="W956" s="46"/>
    </row>
    <row r="957" spans="1:23" s="110" customFormat="1" ht="13.5" customHeight="1" x14ac:dyDescent="0.2">
      <c r="A957" s="112"/>
      <c r="B957" s="112"/>
      <c r="C957" s="88"/>
      <c r="D957" s="40"/>
      <c r="E957" s="40"/>
      <c r="F957" s="40"/>
      <c r="G957" s="40"/>
      <c r="H957" s="40"/>
      <c r="I957" s="40"/>
      <c r="J957" s="40"/>
      <c r="K957" s="40"/>
      <c r="L957" s="75"/>
      <c r="M957" s="75"/>
      <c r="N957" s="75"/>
      <c r="O957" s="75"/>
      <c r="P957" s="75"/>
      <c r="Q957" s="75"/>
      <c r="R957" s="75"/>
      <c r="S957" s="75"/>
      <c r="T957" s="40"/>
      <c r="U957" s="40"/>
      <c r="V957" s="40"/>
      <c r="W957" s="46"/>
    </row>
    <row r="958" spans="1:23" s="110" customFormat="1" ht="13.5" customHeight="1" x14ac:dyDescent="0.2">
      <c r="A958" s="112"/>
      <c r="B958" s="112"/>
      <c r="C958" s="88"/>
      <c r="D958" s="40"/>
      <c r="E958" s="40"/>
      <c r="F958" s="40"/>
      <c r="G958" s="40"/>
      <c r="H958" s="40"/>
      <c r="I958" s="40"/>
      <c r="J958" s="40"/>
      <c r="K958" s="40"/>
      <c r="L958" s="75"/>
      <c r="M958" s="75"/>
      <c r="N958" s="75"/>
      <c r="O958" s="75"/>
      <c r="P958" s="75"/>
      <c r="Q958" s="75"/>
      <c r="R958" s="75"/>
      <c r="S958" s="75"/>
      <c r="T958" s="40"/>
      <c r="U958" s="40"/>
      <c r="V958" s="40"/>
      <c r="W958" s="46"/>
    </row>
    <row r="959" spans="1:23" s="110" customFormat="1" ht="13.5" customHeight="1" x14ac:dyDescent="0.2">
      <c r="A959" s="112"/>
      <c r="B959" s="112"/>
      <c r="C959" s="88"/>
      <c r="D959" s="40"/>
      <c r="E959" s="40"/>
      <c r="F959" s="40"/>
      <c r="G959" s="40"/>
      <c r="H959" s="40"/>
      <c r="I959" s="40"/>
      <c r="J959" s="40"/>
      <c r="K959" s="40"/>
      <c r="L959" s="75"/>
      <c r="M959" s="75"/>
      <c r="N959" s="75"/>
      <c r="O959" s="75"/>
      <c r="P959" s="75"/>
      <c r="Q959" s="75"/>
      <c r="R959" s="75"/>
      <c r="S959" s="75"/>
      <c r="T959" s="40"/>
      <c r="U959" s="40"/>
      <c r="V959" s="40"/>
      <c r="W959" s="46"/>
    </row>
    <row r="960" spans="1:23" s="110" customFormat="1" ht="13.5" customHeight="1" x14ac:dyDescent="0.2">
      <c r="A960" s="112"/>
      <c r="B960" s="112"/>
      <c r="C960" s="88"/>
      <c r="D960" s="40"/>
      <c r="E960" s="40"/>
      <c r="F960" s="40"/>
      <c r="G960" s="40"/>
      <c r="H960" s="40"/>
      <c r="I960" s="40"/>
      <c r="J960" s="40"/>
      <c r="K960" s="40"/>
      <c r="L960" s="75"/>
      <c r="M960" s="75"/>
      <c r="N960" s="75"/>
      <c r="O960" s="75"/>
      <c r="P960" s="75"/>
      <c r="Q960" s="75"/>
      <c r="R960" s="75"/>
      <c r="S960" s="75"/>
      <c r="T960" s="40"/>
      <c r="U960" s="40"/>
      <c r="V960" s="40"/>
      <c r="W960" s="46"/>
    </row>
    <row r="961" spans="1:23" s="110" customFormat="1" ht="13.5" customHeight="1" x14ac:dyDescent="0.2">
      <c r="A961" s="112"/>
      <c r="B961" s="112"/>
      <c r="C961" s="88"/>
      <c r="D961" s="40"/>
      <c r="E961" s="40"/>
      <c r="F961" s="40"/>
      <c r="G961" s="40"/>
      <c r="H961" s="40"/>
      <c r="I961" s="40"/>
      <c r="J961" s="40"/>
      <c r="K961" s="40"/>
      <c r="L961" s="75"/>
      <c r="M961" s="75"/>
      <c r="N961" s="75"/>
      <c r="O961" s="75"/>
      <c r="P961" s="75"/>
      <c r="Q961" s="75"/>
      <c r="R961" s="75"/>
      <c r="S961" s="75"/>
      <c r="T961" s="40"/>
      <c r="U961" s="40"/>
      <c r="V961" s="40"/>
      <c r="W961" s="46"/>
    </row>
    <row r="962" spans="1:23" s="110" customFormat="1" ht="13.5" customHeight="1" x14ac:dyDescent="0.2">
      <c r="A962" s="112"/>
      <c r="B962" s="112"/>
      <c r="C962" s="88"/>
      <c r="D962" s="40"/>
      <c r="E962" s="40"/>
      <c r="F962" s="40"/>
      <c r="G962" s="40"/>
      <c r="H962" s="40"/>
      <c r="I962" s="40"/>
      <c r="J962" s="40"/>
      <c r="K962" s="40"/>
      <c r="L962" s="75"/>
      <c r="M962" s="75"/>
      <c r="N962" s="75"/>
      <c r="O962" s="75"/>
      <c r="P962" s="75"/>
      <c r="Q962" s="75"/>
      <c r="R962" s="75"/>
      <c r="S962" s="75"/>
      <c r="T962" s="40"/>
      <c r="U962" s="40"/>
      <c r="V962" s="40"/>
      <c r="W962" s="46"/>
    </row>
    <row r="963" spans="1:23" s="110" customFormat="1" ht="13.5" customHeight="1" x14ac:dyDescent="0.2">
      <c r="A963" s="112"/>
      <c r="B963" s="112"/>
      <c r="C963" s="88"/>
      <c r="D963" s="40"/>
      <c r="E963" s="40"/>
      <c r="F963" s="40"/>
      <c r="G963" s="40"/>
      <c r="H963" s="40"/>
      <c r="I963" s="40"/>
      <c r="J963" s="40"/>
      <c r="K963" s="40"/>
      <c r="L963" s="75"/>
      <c r="M963" s="75"/>
      <c r="N963" s="75"/>
      <c r="O963" s="75"/>
      <c r="P963" s="75"/>
      <c r="Q963" s="75"/>
      <c r="R963" s="75"/>
      <c r="S963" s="75"/>
      <c r="T963" s="40"/>
      <c r="U963" s="40"/>
      <c r="V963" s="40"/>
      <c r="W963" s="46"/>
    </row>
    <row r="964" spans="1:23" s="110" customFormat="1" ht="13.5" customHeight="1" x14ac:dyDescent="0.2">
      <c r="A964" s="112"/>
      <c r="B964" s="112"/>
      <c r="C964" s="88"/>
      <c r="D964" s="40"/>
      <c r="E964" s="40"/>
      <c r="F964" s="40"/>
      <c r="G964" s="40"/>
      <c r="H964" s="40"/>
      <c r="I964" s="40"/>
      <c r="J964" s="40"/>
      <c r="K964" s="40"/>
      <c r="L964" s="75"/>
      <c r="M964" s="75"/>
      <c r="N964" s="75"/>
      <c r="O964" s="75"/>
      <c r="P964" s="75"/>
      <c r="Q964" s="75"/>
      <c r="R964" s="75"/>
      <c r="S964" s="75"/>
      <c r="T964" s="40"/>
      <c r="U964" s="40"/>
      <c r="V964" s="40"/>
      <c r="W964" s="46"/>
    </row>
    <row r="965" spans="1:23" s="110" customFormat="1" ht="13.5" customHeight="1" x14ac:dyDescent="0.2">
      <c r="A965" s="112"/>
      <c r="B965" s="112"/>
      <c r="C965" s="88"/>
      <c r="D965" s="40"/>
      <c r="E965" s="40"/>
      <c r="F965" s="40"/>
      <c r="G965" s="40"/>
      <c r="H965" s="40"/>
      <c r="I965" s="40"/>
      <c r="J965" s="40"/>
      <c r="K965" s="40"/>
      <c r="L965" s="75"/>
      <c r="M965" s="75"/>
      <c r="N965" s="75"/>
      <c r="O965" s="75"/>
      <c r="P965" s="75"/>
      <c r="Q965" s="75"/>
      <c r="R965" s="75"/>
      <c r="S965" s="75"/>
      <c r="T965" s="40"/>
      <c r="U965" s="40"/>
      <c r="V965" s="40"/>
      <c r="W965" s="46"/>
    </row>
    <row r="966" spans="1:23" s="110" customFormat="1" ht="13.5" customHeight="1" x14ac:dyDescent="0.2">
      <c r="A966" s="112"/>
      <c r="B966" s="112"/>
      <c r="C966" s="88"/>
      <c r="D966" s="40"/>
      <c r="E966" s="40"/>
      <c r="F966" s="40"/>
      <c r="G966" s="40"/>
      <c r="H966" s="40"/>
      <c r="I966" s="40"/>
      <c r="J966" s="40"/>
      <c r="K966" s="40"/>
      <c r="L966" s="75"/>
      <c r="M966" s="75"/>
      <c r="N966" s="75"/>
      <c r="O966" s="75"/>
      <c r="P966" s="75"/>
      <c r="Q966" s="75"/>
      <c r="R966" s="75"/>
      <c r="S966" s="75"/>
      <c r="T966" s="40"/>
      <c r="U966" s="40"/>
      <c r="V966" s="40"/>
      <c r="W966" s="46"/>
    </row>
    <row r="967" spans="1:23" s="110" customFormat="1" ht="13.5" customHeight="1" x14ac:dyDescent="0.2">
      <c r="A967" s="112"/>
      <c r="B967" s="112"/>
      <c r="C967" s="88"/>
      <c r="D967" s="40"/>
      <c r="E967" s="40"/>
      <c r="F967" s="40"/>
      <c r="G967" s="40"/>
      <c r="H967" s="40"/>
      <c r="I967" s="40"/>
      <c r="J967" s="40"/>
      <c r="K967" s="40"/>
      <c r="L967" s="75"/>
      <c r="M967" s="75"/>
      <c r="N967" s="75"/>
      <c r="O967" s="75"/>
      <c r="P967" s="75"/>
      <c r="Q967" s="75"/>
      <c r="R967" s="75"/>
      <c r="S967" s="75"/>
      <c r="T967" s="40"/>
      <c r="U967" s="40"/>
      <c r="V967" s="40"/>
      <c r="W967" s="46"/>
    </row>
    <row r="968" spans="1:23" s="110" customFormat="1" ht="13.5" customHeight="1" x14ac:dyDescent="0.2">
      <c r="A968" s="112"/>
      <c r="B968" s="112"/>
      <c r="C968" s="88"/>
      <c r="D968" s="40"/>
      <c r="E968" s="40"/>
      <c r="F968" s="40"/>
      <c r="G968" s="40"/>
      <c r="H968" s="40"/>
      <c r="I968" s="40"/>
      <c r="J968" s="40"/>
      <c r="K968" s="40"/>
      <c r="L968" s="75"/>
      <c r="M968" s="75"/>
      <c r="N968" s="75"/>
      <c r="O968" s="75"/>
      <c r="P968" s="75"/>
      <c r="Q968" s="75"/>
      <c r="R968" s="75"/>
      <c r="S968" s="75"/>
      <c r="T968" s="40"/>
      <c r="U968" s="40"/>
      <c r="V968" s="40"/>
      <c r="W968" s="46"/>
    </row>
    <row r="969" spans="1:23" s="110" customFormat="1" ht="13.5" customHeight="1" x14ac:dyDescent="0.2">
      <c r="A969" s="112"/>
      <c r="B969" s="112"/>
      <c r="C969" s="88"/>
      <c r="D969" s="40"/>
      <c r="E969" s="40"/>
      <c r="F969" s="40"/>
      <c r="G969" s="40"/>
      <c r="H969" s="40"/>
      <c r="I969" s="40"/>
      <c r="J969" s="40"/>
      <c r="K969" s="40"/>
      <c r="L969" s="75"/>
      <c r="M969" s="75"/>
      <c r="N969" s="75"/>
      <c r="O969" s="75"/>
      <c r="P969" s="75"/>
      <c r="Q969" s="75"/>
      <c r="R969" s="75"/>
      <c r="S969" s="75"/>
      <c r="T969" s="40"/>
      <c r="U969" s="40"/>
      <c r="V969" s="40"/>
      <c r="W969" s="46"/>
    </row>
    <row r="970" spans="1:23" s="110" customFormat="1" ht="13.5" customHeight="1" x14ac:dyDescent="0.2">
      <c r="A970" s="112"/>
      <c r="B970" s="112"/>
      <c r="C970" s="88"/>
      <c r="D970" s="40"/>
      <c r="E970" s="40"/>
      <c r="F970" s="40"/>
      <c r="G970" s="40"/>
      <c r="H970" s="40"/>
      <c r="I970" s="40"/>
      <c r="J970" s="40"/>
      <c r="K970" s="40"/>
      <c r="L970" s="75"/>
      <c r="M970" s="75"/>
      <c r="N970" s="75"/>
      <c r="O970" s="75"/>
      <c r="P970" s="75"/>
      <c r="Q970" s="75"/>
      <c r="R970" s="75"/>
      <c r="S970" s="75"/>
      <c r="T970" s="40"/>
      <c r="U970" s="40"/>
      <c r="V970" s="40"/>
      <c r="W970" s="46"/>
    </row>
    <row r="971" spans="1:23" s="110" customFormat="1" ht="13.5" customHeight="1" x14ac:dyDescent="0.2">
      <c r="A971" s="112"/>
      <c r="B971" s="112"/>
      <c r="C971" s="88"/>
      <c r="D971" s="40"/>
      <c r="E971" s="40"/>
      <c r="F971" s="40"/>
      <c r="G971" s="40"/>
      <c r="H971" s="40"/>
      <c r="I971" s="40"/>
      <c r="J971" s="40"/>
      <c r="K971" s="40"/>
      <c r="L971" s="75"/>
      <c r="M971" s="75"/>
      <c r="N971" s="75"/>
      <c r="O971" s="75"/>
      <c r="P971" s="75"/>
      <c r="Q971" s="75"/>
      <c r="R971" s="75"/>
      <c r="S971" s="75"/>
      <c r="T971" s="40"/>
      <c r="U971" s="40"/>
      <c r="V971" s="40"/>
      <c r="W971" s="46"/>
    </row>
    <row r="972" spans="1:23" s="110" customFormat="1" ht="13.5" customHeight="1" x14ac:dyDescent="0.2">
      <c r="A972" s="112"/>
      <c r="B972" s="112"/>
      <c r="C972" s="88"/>
      <c r="D972" s="40"/>
      <c r="E972" s="40"/>
      <c r="F972" s="40"/>
      <c r="G972" s="40"/>
      <c r="H972" s="40"/>
      <c r="I972" s="40"/>
      <c r="J972" s="40"/>
      <c r="K972" s="40"/>
      <c r="L972" s="75"/>
      <c r="M972" s="75"/>
      <c r="N972" s="75"/>
      <c r="O972" s="75"/>
      <c r="P972" s="75"/>
      <c r="Q972" s="75"/>
      <c r="R972" s="75"/>
      <c r="S972" s="75"/>
      <c r="T972" s="40"/>
      <c r="U972" s="40"/>
      <c r="V972" s="40"/>
      <c r="W972" s="46"/>
    </row>
    <row r="973" spans="1:23" s="110" customFormat="1" ht="13.5" customHeight="1" x14ac:dyDescent="0.2">
      <c r="A973" s="112"/>
      <c r="B973" s="112"/>
      <c r="C973" s="88"/>
      <c r="D973" s="40"/>
      <c r="E973" s="40"/>
      <c r="F973" s="40"/>
      <c r="G973" s="40"/>
      <c r="H973" s="40"/>
      <c r="I973" s="40"/>
      <c r="J973" s="40"/>
      <c r="K973" s="40"/>
      <c r="L973" s="75"/>
      <c r="M973" s="75"/>
      <c r="N973" s="75"/>
      <c r="O973" s="75"/>
      <c r="P973" s="75"/>
      <c r="Q973" s="75"/>
      <c r="R973" s="75"/>
      <c r="S973" s="75"/>
      <c r="T973" s="40"/>
      <c r="U973" s="40"/>
      <c r="V973" s="40"/>
      <c r="W973" s="46"/>
    </row>
    <row r="974" spans="1:23" s="110" customFormat="1" ht="13.5" customHeight="1" x14ac:dyDescent="0.2">
      <c r="A974" s="112"/>
      <c r="B974" s="112"/>
      <c r="C974" s="88"/>
      <c r="D974" s="40"/>
      <c r="E974" s="40"/>
      <c r="F974" s="40"/>
      <c r="G974" s="40"/>
      <c r="H974" s="40"/>
      <c r="I974" s="40"/>
      <c r="J974" s="40"/>
      <c r="K974" s="40"/>
      <c r="L974" s="75"/>
      <c r="M974" s="75"/>
      <c r="N974" s="75"/>
      <c r="O974" s="75"/>
      <c r="P974" s="75"/>
      <c r="Q974" s="75"/>
      <c r="R974" s="75"/>
      <c r="S974" s="75"/>
      <c r="T974" s="40"/>
      <c r="U974" s="40"/>
      <c r="V974" s="40"/>
      <c r="W974" s="46"/>
    </row>
    <row r="975" spans="1:23" s="110" customFormat="1" ht="13.5" customHeight="1" x14ac:dyDescent="0.2">
      <c r="A975" s="112"/>
      <c r="B975" s="112"/>
      <c r="C975" s="88"/>
      <c r="D975" s="40"/>
      <c r="E975" s="40"/>
      <c r="F975" s="40"/>
      <c r="G975" s="40"/>
      <c r="H975" s="40"/>
      <c r="I975" s="40"/>
      <c r="J975" s="40"/>
      <c r="K975" s="40"/>
      <c r="L975" s="75"/>
      <c r="M975" s="75"/>
      <c r="N975" s="75"/>
      <c r="O975" s="75"/>
      <c r="P975" s="75"/>
      <c r="Q975" s="75"/>
      <c r="R975" s="75"/>
      <c r="S975" s="75"/>
      <c r="T975" s="40"/>
      <c r="U975" s="40"/>
      <c r="V975" s="40"/>
      <c r="W975" s="46"/>
    </row>
    <row r="976" spans="1:23" s="110" customFormat="1" ht="13.5" customHeight="1" x14ac:dyDescent="0.2">
      <c r="A976" s="112"/>
      <c r="B976" s="112"/>
      <c r="C976" s="88"/>
      <c r="D976" s="40"/>
      <c r="E976" s="40"/>
      <c r="F976" s="40"/>
      <c r="G976" s="40"/>
      <c r="H976" s="40"/>
      <c r="I976" s="40"/>
      <c r="J976" s="40"/>
      <c r="K976" s="40"/>
      <c r="L976" s="75"/>
      <c r="M976" s="75"/>
      <c r="N976" s="75"/>
      <c r="O976" s="75"/>
      <c r="P976" s="75"/>
      <c r="Q976" s="75"/>
      <c r="R976" s="75"/>
      <c r="S976" s="75"/>
      <c r="T976" s="40"/>
      <c r="U976" s="40"/>
      <c r="V976" s="40"/>
      <c r="W976" s="46"/>
    </row>
    <row r="977" spans="1:23" s="110" customFormat="1" ht="13.5" customHeight="1" x14ac:dyDescent="0.2">
      <c r="A977" s="112"/>
      <c r="B977" s="112"/>
      <c r="C977" s="88"/>
      <c r="D977" s="40"/>
      <c r="E977" s="40"/>
      <c r="F977" s="40"/>
      <c r="G977" s="40"/>
      <c r="H977" s="40"/>
      <c r="I977" s="40"/>
      <c r="J977" s="40"/>
      <c r="K977" s="40"/>
      <c r="L977" s="75"/>
      <c r="M977" s="75"/>
      <c r="N977" s="75"/>
      <c r="O977" s="75"/>
      <c r="P977" s="75"/>
      <c r="Q977" s="75"/>
      <c r="R977" s="75"/>
      <c r="S977" s="75"/>
      <c r="T977" s="40"/>
      <c r="U977" s="40"/>
      <c r="V977" s="40"/>
      <c r="W977" s="46"/>
    </row>
    <row r="978" spans="1:23" s="110" customFormat="1" ht="13.5" customHeight="1" x14ac:dyDescent="0.2">
      <c r="A978" s="112"/>
      <c r="B978" s="112"/>
      <c r="C978" s="88"/>
      <c r="D978" s="40"/>
      <c r="E978" s="40"/>
      <c r="F978" s="40"/>
      <c r="G978" s="40"/>
      <c r="H978" s="40"/>
      <c r="I978" s="40"/>
      <c r="J978" s="40"/>
      <c r="K978" s="40"/>
      <c r="L978" s="75"/>
      <c r="M978" s="75"/>
      <c r="N978" s="75"/>
      <c r="O978" s="75"/>
      <c r="P978" s="75"/>
      <c r="Q978" s="75"/>
      <c r="R978" s="75"/>
      <c r="S978" s="75"/>
      <c r="T978" s="40"/>
      <c r="U978" s="40"/>
      <c r="V978" s="40"/>
      <c r="W978" s="46"/>
    </row>
    <row r="979" spans="1:23" s="110" customFormat="1" ht="13.5" customHeight="1" x14ac:dyDescent="0.2">
      <c r="A979" s="112"/>
      <c r="B979" s="112"/>
      <c r="C979" s="88"/>
      <c r="D979" s="40"/>
      <c r="E979" s="40"/>
      <c r="F979" s="40"/>
      <c r="G979" s="40"/>
      <c r="H979" s="40"/>
      <c r="I979" s="40"/>
      <c r="J979" s="40"/>
      <c r="K979" s="40"/>
      <c r="L979" s="75"/>
      <c r="M979" s="75"/>
      <c r="N979" s="75"/>
      <c r="O979" s="75"/>
      <c r="P979" s="75"/>
      <c r="Q979" s="75"/>
      <c r="R979" s="75"/>
      <c r="S979" s="75"/>
      <c r="T979" s="40"/>
      <c r="U979" s="40"/>
      <c r="V979" s="40"/>
      <c r="W979" s="46"/>
    </row>
    <row r="980" spans="1:23" s="110" customFormat="1" ht="13.5" customHeight="1" x14ac:dyDescent="0.2">
      <c r="A980" s="112"/>
      <c r="B980" s="112"/>
      <c r="C980" s="88"/>
      <c r="D980" s="40"/>
      <c r="E980" s="40"/>
      <c r="F980" s="40"/>
      <c r="G980" s="40"/>
      <c r="H980" s="40"/>
      <c r="I980" s="40"/>
      <c r="J980" s="40"/>
      <c r="K980" s="40"/>
      <c r="L980" s="75"/>
      <c r="M980" s="75"/>
      <c r="N980" s="75"/>
      <c r="O980" s="75"/>
      <c r="P980" s="75"/>
      <c r="Q980" s="75"/>
      <c r="R980" s="75"/>
      <c r="S980" s="75"/>
      <c r="T980" s="40"/>
      <c r="U980" s="40"/>
      <c r="V980" s="40"/>
      <c r="W980" s="46"/>
    </row>
    <row r="981" spans="1:23" s="110" customFormat="1" ht="13.5" customHeight="1" x14ac:dyDescent="0.2">
      <c r="A981" s="112"/>
      <c r="B981" s="112"/>
      <c r="C981" s="88"/>
      <c r="D981" s="40"/>
      <c r="E981" s="40"/>
      <c r="F981" s="40"/>
      <c r="G981" s="40"/>
      <c r="H981" s="40"/>
      <c r="I981" s="40"/>
      <c r="J981" s="40"/>
      <c r="K981" s="40"/>
      <c r="L981" s="75"/>
      <c r="M981" s="75"/>
      <c r="N981" s="75"/>
      <c r="O981" s="75"/>
      <c r="P981" s="75"/>
      <c r="Q981" s="75"/>
      <c r="R981" s="75"/>
      <c r="S981" s="75"/>
      <c r="T981" s="40"/>
      <c r="U981" s="40"/>
      <c r="V981" s="40"/>
      <c r="W981" s="46"/>
    </row>
    <row r="982" spans="1:23" s="110" customFormat="1" ht="13.5" customHeight="1" x14ac:dyDescent="0.2">
      <c r="A982" s="112"/>
      <c r="B982" s="112"/>
      <c r="C982" s="88"/>
      <c r="D982" s="40"/>
      <c r="E982" s="40"/>
      <c r="F982" s="40"/>
      <c r="G982" s="40"/>
      <c r="H982" s="40"/>
      <c r="I982" s="40"/>
      <c r="J982" s="40"/>
      <c r="K982" s="40"/>
      <c r="L982" s="75"/>
      <c r="M982" s="75"/>
      <c r="N982" s="75"/>
      <c r="O982" s="75"/>
      <c r="P982" s="75"/>
      <c r="Q982" s="75"/>
      <c r="R982" s="75"/>
      <c r="S982" s="75"/>
      <c r="T982" s="40"/>
      <c r="U982" s="40"/>
      <c r="V982" s="40"/>
      <c r="W982" s="46"/>
    </row>
    <row r="983" spans="1:23" s="110" customFormat="1" ht="13.5" customHeight="1" x14ac:dyDescent="0.2">
      <c r="A983" s="112"/>
      <c r="B983" s="112"/>
      <c r="C983" s="88"/>
      <c r="D983" s="40"/>
      <c r="E983" s="40"/>
      <c r="F983" s="40"/>
      <c r="G983" s="40"/>
      <c r="H983" s="40"/>
      <c r="I983" s="40"/>
      <c r="J983" s="40"/>
      <c r="K983" s="40"/>
      <c r="L983" s="75"/>
      <c r="M983" s="75"/>
      <c r="N983" s="75"/>
      <c r="O983" s="75"/>
      <c r="P983" s="75"/>
      <c r="Q983" s="75"/>
      <c r="R983" s="75"/>
      <c r="S983" s="75"/>
      <c r="T983" s="40"/>
      <c r="U983" s="40"/>
      <c r="V983" s="40"/>
      <c r="W983" s="46"/>
    </row>
    <row r="984" spans="1:23" s="110" customFormat="1" ht="13.5" customHeight="1" x14ac:dyDescent="0.2">
      <c r="A984" s="112"/>
      <c r="B984" s="112"/>
      <c r="C984" s="88"/>
      <c r="D984" s="40"/>
      <c r="E984" s="40"/>
      <c r="F984" s="40"/>
      <c r="G984" s="40"/>
      <c r="H984" s="40"/>
      <c r="I984" s="40"/>
      <c r="J984" s="40"/>
      <c r="K984" s="40"/>
      <c r="L984" s="75"/>
      <c r="M984" s="75"/>
      <c r="N984" s="75"/>
      <c r="O984" s="75"/>
      <c r="P984" s="75"/>
      <c r="Q984" s="75"/>
      <c r="R984" s="75"/>
      <c r="S984" s="75"/>
      <c r="T984" s="40"/>
      <c r="U984" s="40"/>
      <c r="V984" s="40"/>
      <c r="W984" s="46"/>
    </row>
    <row r="985" spans="1:23" s="110" customFormat="1" ht="13.5" customHeight="1" x14ac:dyDescent="0.2">
      <c r="A985" s="112"/>
      <c r="B985" s="112"/>
      <c r="C985" s="88"/>
      <c r="D985" s="40"/>
      <c r="E985" s="40"/>
      <c r="F985" s="40"/>
      <c r="G985" s="40"/>
      <c r="H985" s="40"/>
      <c r="I985" s="40"/>
      <c r="J985" s="40"/>
      <c r="K985" s="40"/>
      <c r="L985" s="75"/>
      <c r="M985" s="75"/>
      <c r="N985" s="75"/>
      <c r="O985" s="75"/>
      <c r="P985" s="75"/>
      <c r="Q985" s="75"/>
      <c r="R985" s="75"/>
      <c r="S985" s="75"/>
      <c r="T985" s="40"/>
      <c r="U985" s="40"/>
      <c r="V985" s="40"/>
      <c r="W985" s="46"/>
    </row>
    <row r="986" spans="1:23" s="110" customFormat="1" ht="13.5" customHeight="1" x14ac:dyDescent="0.2">
      <c r="A986" s="112"/>
      <c r="B986" s="112"/>
      <c r="C986" s="88"/>
      <c r="D986" s="40"/>
      <c r="E986" s="40"/>
      <c r="F986" s="40"/>
      <c r="G986" s="40"/>
      <c r="H986" s="40"/>
      <c r="I986" s="40"/>
      <c r="J986" s="40"/>
      <c r="K986" s="40"/>
      <c r="L986" s="75"/>
      <c r="M986" s="75"/>
      <c r="N986" s="75"/>
      <c r="O986" s="75"/>
      <c r="P986" s="75"/>
      <c r="Q986" s="75"/>
      <c r="R986" s="75"/>
      <c r="S986" s="75"/>
      <c r="T986" s="40"/>
      <c r="U986" s="40"/>
      <c r="V986" s="40"/>
      <c r="W986" s="46"/>
    </row>
    <row r="987" spans="1:23" s="110" customFormat="1" ht="13.5" customHeight="1" x14ac:dyDescent="0.2">
      <c r="A987" s="112"/>
      <c r="B987" s="112"/>
      <c r="C987" s="88"/>
      <c r="D987" s="40"/>
      <c r="E987" s="40"/>
      <c r="F987" s="40"/>
      <c r="G987" s="40"/>
      <c r="H987" s="40"/>
      <c r="I987" s="40"/>
      <c r="J987" s="40"/>
      <c r="K987" s="40"/>
      <c r="L987" s="75"/>
      <c r="M987" s="75"/>
      <c r="N987" s="75"/>
      <c r="O987" s="75"/>
      <c r="P987" s="75"/>
      <c r="Q987" s="75"/>
      <c r="R987" s="75"/>
      <c r="S987" s="75"/>
      <c r="T987" s="40"/>
      <c r="U987" s="40"/>
      <c r="V987" s="40"/>
      <c r="W987" s="46"/>
    </row>
    <row r="988" spans="1:23" s="110" customFormat="1" ht="13.5" customHeight="1" x14ac:dyDescent="0.2">
      <c r="A988" s="112"/>
      <c r="B988" s="112"/>
      <c r="C988" s="88"/>
      <c r="D988" s="40"/>
      <c r="E988" s="40"/>
      <c r="F988" s="40"/>
      <c r="G988" s="40"/>
      <c r="H988" s="40"/>
      <c r="I988" s="40"/>
      <c r="J988" s="40"/>
      <c r="K988" s="40"/>
      <c r="L988" s="75"/>
      <c r="M988" s="75"/>
      <c r="N988" s="75"/>
      <c r="O988" s="75"/>
      <c r="P988" s="75"/>
      <c r="Q988" s="75"/>
      <c r="R988" s="75"/>
      <c r="S988" s="75"/>
      <c r="T988" s="40"/>
      <c r="U988" s="40"/>
      <c r="V988" s="40"/>
      <c r="W988" s="46"/>
    </row>
    <row r="989" spans="1:23" s="110" customFormat="1" ht="13.5" customHeight="1" x14ac:dyDescent="0.2">
      <c r="A989" s="112"/>
      <c r="B989" s="112"/>
      <c r="C989" s="88"/>
      <c r="D989" s="40"/>
      <c r="E989" s="40"/>
      <c r="F989" s="40"/>
      <c r="G989" s="40"/>
      <c r="H989" s="40"/>
      <c r="I989" s="40"/>
      <c r="J989" s="40"/>
      <c r="K989" s="40"/>
      <c r="L989" s="75"/>
      <c r="M989" s="75"/>
      <c r="N989" s="75"/>
      <c r="O989" s="75"/>
      <c r="P989" s="75"/>
      <c r="Q989" s="75"/>
      <c r="R989" s="75"/>
      <c r="S989" s="75"/>
      <c r="T989" s="40"/>
      <c r="U989" s="40"/>
      <c r="V989" s="40"/>
      <c r="W989" s="46"/>
    </row>
    <row r="990" spans="1:23" s="110" customFormat="1" ht="13.5" customHeight="1" x14ac:dyDescent="0.2">
      <c r="A990" s="112"/>
      <c r="B990" s="112"/>
      <c r="C990" s="88"/>
      <c r="D990" s="40"/>
      <c r="E990" s="40"/>
      <c r="F990" s="40"/>
      <c r="G990" s="40"/>
      <c r="H990" s="40"/>
      <c r="I990" s="40"/>
      <c r="J990" s="40"/>
      <c r="K990" s="40"/>
      <c r="L990" s="75"/>
      <c r="M990" s="75"/>
      <c r="N990" s="75"/>
      <c r="O990" s="75"/>
      <c r="P990" s="75"/>
      <c r="Q990" s="75"/>
      <c r="R990" s="75"/>
      <c r="S990" s="75"/>
      <c r="T990" s="40"/>
      <c r="U990" s="40"/>
      <c r="V990" s="40"/>
      <c r="W990" s="46"/>
    </row>
    <row r="991" spans="1:23" s="110" customFormat="1" ht="13.5" customHeight="1" x14ac:dyDescent="0.2">
      <c r="A991" s="112"/>
      <c r="B991" s="112"/>
      <c r="C991" s="88"/>
      <c r="D991" s="40"/>
      <c r="E991" s="40"/>
      <c r="F991" s="40"/>
      <c r="G991" s="40"/>
      <c r="H991" s="40"/>
      <c r="I991" s="40"/>
      <c r="J991" s="40"/>
      <c r="K991" s="40"/>
      <c r="L991" s="75"/>
      <c r="M991" s="75"/>
      <c r="N991" s="75"/>
      <c r="O991" s="75"/>
      <c r="P991" s="75"/>
      <c r="Q991" s="75"/>
      <c r="R991" s="75"/>
      <c r="S991" s="75"/>
      <c r="T991" s="40"/>
      <c r="U991" s="40"/>
      <c r="V991" s="40"/>
      <c r="W991" s="46"/>
    </row>
    <row r="992" spans="1:23" s="110" customFormat="1" ht="13.5" customHeight="1" x14ac:dyDescent="0.2">
      <c r="A992" s="112"/>
      <c r="B992" s="112"/>
      <c r="C992" s="88"/>
      <c r="D992" s="40"/>
      <c r="E992" s="40"/>
      <c r="F992" s="40"/>
      <c r="G992" s="40"/>
      <c r="H992" s="40"/>
      <c r="I992" s="40"/>
      <c r="J992" s="40"/>
      <c r="K992" s="40"/>
      <c r="L992" s="75"/>
      <c r="M992" s="75"/>
      <c r="N992" s="75"/>
      <c r="O992" s="75"/>
      <c r="P992" s="75"/>
      <c r="Q992" s="75"/>
      <c r="R992" s="75"/>
      <c r="S992" s="75"/>
      <c r="T992" s="40"/>
      <c r="U992" s="40"/>
      <c r="V992" s="40"/>
      <c r="W992" s="46"/>
    </row>
    <row r="993" spans="1:25" s="110" customFormat="1" ht="13.5" customHeight="1" x14ac:dyDescent="0.2">
      <c r="A993" s="112"/>
      <c r="B993" s="112"/>
      <c r="C993" s="88"/>
      <c r="D993" s="40"/>
      <c r="E993" s="40"/>
      <c r="F993" s="40"/>
      <c r="G993" s="40"/>
      <c r="H993" s="40"/>
      <c r="I993" s="40"/>
      <c r="J993" s="40"/>
      <c r="K993" s="40"/>
      <c r="L993" s="75"/>
      <c r="M993" s="75"/>
      <c r="N993" s="75"/>
      <c r="O993" s="75"/>
      <c r="P993" s="75"/>
      <c r="Q993" s="75"/>
      <c r="R993" s="75"/>
      <c r="S993" s="75"/>
      <c r="T993" s="40"/>
      <c r="U993" s="40"/>
      <c r="V993" s="40"/>
      <c r="W993" s="46"/>
    </row>
    <row r="994" spans="1:25" s="110" customFormat="1" ht="13.5" customHeight="1" x14ac:dyDescent="0.2">
      <c r="A994" s="112"/>
      <c r="B994" s="112"/>
      <c r="C994" s="88"/>
      <c r="D994" s="40"/>
      <c r="E994" s="40"/>
      <c r="F994" s="40"/>
      <c r="G994" s="40"/>
      <c r="H994" s="40"/>
      <c r="I994" s="40"/>
      <c r="J994" s="40"/>
      <c r="K994" s="40"/>
      <c r="L994" s="75"/>
      <c r="M994" s="75"/>
      <c r="N994" s="75"/>
      <c r="O994" s="75"/>
      <c r="P994" s="75"/>
      <c r="Q994" s="75"/>
      <c r="R994" s="75"/>
      <c r="S994" s="75"/>
      <c r="T994" s="40"/>
      <c r="U994" s="40"/>
      <c r="V994" s="40"/>
      <c r="W994" s="46"/>
    </row>
    <row r="995" spans="1:25" s="110" customFormat="1" ht="13.5" customHeight="1" x14ac:dyDescent="0.2">
      <c r="A995" s="112"/>
      <c r="B995" s="112"/>
      <c r="C995" s="88"/>
      <c r="D995" s="40"/>
      <c r="E995" s="40"/>
      <c r="F995" s="40"/>
      <c r="G995" s="40"/>
      <c r="H995" s="40"/>
      <c r="I995" s="40"/>
      <c r="J995" s="40"/>
      <c r="K995" s="40"/>
      <c r="L995" s="75"/>
      <c r="M995" s="75"/>
      <c r="N995" s="75"/>
      <c r="O995" s="75"/>
      <c r="P995" s="75"/>
      <c r="Q995" s="75"/>
      <c r="R995" s="75"/>
      <c r="S995" s="75"/>
      <c r="T995" s="40"/>
      <c r="U995" s="40"/>
      <c r="V995" s="40"/>
      <c r="W995" s="46"/>
    </row>
    <row r="996" spans="1:25" s="110" customFormat="1" ht="13.5" customHeight="1" x14ac:dyDescent="0.2">
      <c r="A996" s="112"/>
      <c r="B996" s="112"/>
      <c r="C996" s="88"/>
      <c r="D996" s="40"/>
      <c r="E996" s="40"/>
      <c r="F996" s="40"/>
      <c r="G996" s="40"/>
      <c r="H996" s="40"/>
      <c r="I996" s="40"/>
      <c r="J996" s="40"/>
      <c r="K996" s="40"/>
      <c r="L996" s="75"/>
      <c r="M996" s="75"/>
      <c r="N996" s="75"/>
      <c r="O996" s="75"/>
      <c r="P996" s="75"/>
      <c r="Q996" s="75"/>
      <c r="R996" s="75"/>
      <c r="S996" s="75"/>
      <c r="T996" s="40"/>
      <c r="U996" s="40"/>
      <c r="V996" s="40"/>
      <c r="W996" s="46"/>
    </row>
    <row r="997" spans="1:25" x14ac:dyDescent="0.15">
      <c r="W997" s="142"/>
      <c r="X997" s="165"/>
      <c r="Y997" s="165"/>
    </row>
    <row r="998" spans="1:25" x14ac:dyDescent="0.15">
      <c r="W998" s="142"/>
      <c r="X998" s="165"/>
      <c r="Y998" s="165"/>
    </row>
    <row r="999" spans="1:25" x14ac:dyDescent="0.15">
      <c r="W999" s="142"/>
      <c r="X999" s="165"/>
      <c r="Y999" s="165"/>
    </row>
    <row r="1000" spans="1:25" x14ac:dyDescent="0.15">
      <c r="W1000" s="142"/>
      <c r="X1000" s="165"/>
      <c r="Y1000" s="165"/>
    </row>
    <row r="1001" spans="1:25" x14ac:dyDescent="0.15">
      <c r="W1001" s="142"/>
      <c r="X1001" s="165"/>
      <c r="Y1001" s="165"/>
    </row>
    <row r="1002" spans="1:25" x14ac:dyDescent="0.15">
      <c r="W1002" s="142"/>
      <c r="X1002" s="165"/>
      <c r="Y1002" s="165"/>
    </row>
  </sheetData>
  <autoFilter ref="A1:Z996" xr:uid="{24486841-B61A-4750-B0FC-1C238683C3E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A1B7B1-F955-47BF-B5F2-4D37256E3D38}">
  <dimension ref="A1:AE1002"/>
  <sheetViews>
    <sheetView zoomScale="90" zoomScaleNormal="90" workbookViewId="0">
      <pane xSplit="3" ySplit="1" topLeftCell="D63" activePane="bottomRight" state="frozen"/>
      <selection pane="topRight" activeCell="D1" sqref="D1"/>
      <selection pane="bottomLeft" activeCell="A2" sqref="A2"/>
      <selection pane="bottomRight" activeCell="J64" sqref="J64"/>
    </sheetView>
  </sheetViews>
  <sheetFormatPr baseColWidth="10" defaultColWidth="14.5" defaultRowHeight="11" x14ac:dyDescent="0.15"/>
  <cols>
    <col min="1" max="1" width="5" style="161" customWidth="1"/>
    <col min="2" max="2" width="8.5" style="207" customWidth="1"/>
    <col min="3" max="3" width="23.83203125" style="144" customWidth="1"/>
    <col min="4" max="4" width="11.5" style="144" customWidth="1"/>
    <col min="5" max="5" width="11.6640625" style="144" customWidth="1"/>
    <col min="6" max="6" width="11.5" style="144" customWidth="1"/>
    <col min="7" max="7" width="11.5" style="200" customWidth="1"/>
    <col min="8" max="8" width="19" style="144" customWidth="1"/>
    <col min="9" max="9" width="20" style="144" customWidth="1"/>
    <col min="10" max="10" width="12.6640625" style="144" customWidth="1"/>
    <col min="11" max="11" width="21.6640625" style="144" customWidth="1"/>
    <col min="12" max="12" width="41" style="144" hidden="1" customWidth="1"/>
    <col min="13" max="13" width="25.5" style="144" hidden="1" customWidth="1"/>
    <col min="14" max="14" width="24.1640625" style="144" hidden="1" customWidth="1"/>
    <col min="15" max="15" width="22.33203125" style="144" hidden="1" customWidth="1"/>
    <col min="16" max="16" width="23.6640625" style="144" hidden="1" customWidth="1"/>
    <col min="17" max="19" width="27.5" style="144" hidden="1" customWidth="1"/>
    <col min="20" max="23" width="27.5" style="144" customWidth="1"/>
    <col min="24" max="24" width="25.1640625" style="144" customWidth="1"/>
    <col min="25" max="26" width="22.1640625" style="144" customWidth="1"/>
    <col min="27" max="27" width="14.5" style="169"/>
    <col min="28" max="28" width="17" style="161" customWidth="1"/>
    <col min="29" max="29" width="14.5" style="161"/>
    <col min="30" max="30" width="92.83203125" style="161" customWidth="1"/>
    <col min="31" max="16384" width="14.5" style="161"/>
  </cols>
  <sheetData>
    <row r="1" spans="1:31" s="158" customFormat="1" ht="49.5" customHeight="1" x14ac:dyDescent="0.2">
      <c r="A1" s="186" t="s">
        <v>155</v>
      </c>
      <c r="B1" s="187" t="s">
        <v>952</v>
      </c>
      <c r="C1" s="186" t="s">
        <v>156</v>
      </c>
      <c r="D1" s="186" t="s">
        <v>975</v>
      </c>
      <c r="E1" s="186" t="s">
        <v>949</v>
      </c>
      <c r="F1" s="186" t="s">
        <v>1439</v>
      </c>
      <c r="G1" s="198" t="s">
        <v>1440</v>
      </c>
      <c r="H1" s="198" t="s">
        <v>154</v>
      </c>
      <c r="I1" s="203" t="s">
        <v>1449</v>
      </c>
      <c r="J1" s="203" t="s">
        <v>1450</v>
      </c>
      <c r="K1" s="203" t="s">
        <v>943</v>
      </c>
      <c r="L1" s="208" t="s">
        <v>944</v>
      </c>
      <c r="M1" s="204" t="s">
        <v>950</v>
      </c>
      <c r="N1" s="204" t="s">
        <v>1070</v>
      </c>
      <c r="O1" s="204" t="s">
        <v>1071</v>
      </c>
      <c r="P1" s="204" t="s">
        <v>1210</v>
      </c>
      <c r="Q1" s="204" t="s">
        <v>1211</v>
      </c>
      <c r="R1" s="204" t="s">
        <v>1338</v>
      </c>
      <c r="S1" s="204" t="s">
        <v>1371</v>
      </c>
      <c r="T1" s="205" t="s">
        <v>1443</v>
      </c>
      <c r="U1" s="206" t="s">
        <v>1444</v>
      </c>
      <c r="V1" s="206" t="s">
        <v>1445</v>
      </c>
      <c r="W1" s="206" t="s">
        <v>1446</v>
      </c>
      <c r="X1" s="152" t="s">
        <v>1447</v>
      </c>
      <c r="Y1" s="152" t="s">
        <v>1448</v>
      </c>
      <c r="Z1" s="152" t="s">
        <v>948</v>
      </c>
      <c r="AA1" s="153" t="s">
        <v>945</v>
      </c>
      <c r="AB1" s="153" t="s">
        <v>946</v>
      </c>
      <c r="AC1" s="153" t="s">
        <v>876</v>
      </c>
      <c r="AD1" s="153" t="s">
        <v>878</v>
      </c>
      <c r="AE1" s="158" t="s">
        <v>1317</v>
      </c>
    </row>
    <row r="2" spans="1:31" s="165" customFormat="1" ht="48" x14ac:dyDescent="0.15">
      <c r="A2" s="188">
        <v>1</v>
      </c>
      <c r="B2" s="189" t="s">
        <v>312</v>
      </c>
      <c r="C2" s="190" t="s">
        <v>313</v>
      </c>
      <c r="D2" s="146">
        <v>0</v>
      </c>
      <c r="E2" s="174">
        <v>4</v>
      </c>
      <c r="F2" s="191">
        <f>D2/E2*100%</f>
        <v>0</v>
      </c>
      <c r="G2" s="199">
        <v>0</v>
      </c>
      <c r="H2" s="192">
        <v>0</v>
      </c>
      <c r="I2" s="192">
        <v>0</v>
      </c>
      <c r="J2" s="192">
        <v>0</v>
      </c>
      <c r="K2" s="192" t="s">
        <v>1200</v>
      </c>
      <c r="L2" s="134" t="s">
        <v>1099</v>
      </c>
      <c r="M2" s="145"/>
      <c r="N2" s="145" t="s">
        <v>1095</v>
      </c>
      <c r="O2" s="145" t="s">
        <v>1200</v>
      </c>
      <c r="P2" s="145" t="s">
        <v>1241</v>
      </c>
      <c r="Q2" s="145" t="s">
        <v>1200</v>
      </c>
      <c r="R2" s="145"/>
      <c r="S2" s="145"/>
      <c r="T2" s="145" t="s">
        <v>1408</v>
      </c>
      <c r="U2" s="145">
        <v>0</v>
      </c>
      <c r="V2" s="145"/>
      <c r="W2" s="145"/>
      <c r="X2" s="138"/>
      <c r="Y2" s="138"/>
      <c r="Z2" s="138"/>
      <c r="AA2" s="164"/>
    </row>
    <row r="3" spans="1:31" s="165" customFormat="1" ht="64.5" customHeight="1" x14ac:dyDescent="0.15">
      <c r="A3" s="188">
        <v>2</v>
      </c>
      <c r="B3" s="189" t="s">
        <v>312</v>
      </c>
      <c r="C3" s="190" t="s">
        <v>322</v>
      </c>
      <c r="D3" s="146">
        <v>0</v>
      </c>
      <c r="E3" s="174">
        <v>9</v>
      </c>
      <c r="F3" s="191">
        <f t="shared" ref="F3:F63" si="0">D3/E3*100%</f>
        <v>0</v>
      </c>
      <c r="G3" s="199">
        <v>0</v>
      </c>
      <c r="H3" s="193">
        <v>0</v>
      </c>
      <c r="I3" s="192">
        <v>0</v>
      </c>
      <c r="J3" s="192">
        <v>0</v>
      </c>
      <c r="K3" s="192" t="s">
        <v>1200</v>
      </c>
      <c r="L3" s="134" t="s">
        <v>1058</v>
      </c>
      <c r="M3" s="145"/>
      <c r="N3" s="145" t="s">
        <v>1095</v>
      </c>
      <c r="O3" s="145" t="s">
        <v>1200</v>
      </c>
      <c r="P3" s="145"/>
      <c r="Q3" s="145" t="s">
        <v>1200</v>
      </c>
      <c r="R3" s="145"/>
      <c r="S3" s="145"/>
      <c r="T3" s="145" t="s">
        <v>1408</v>
      </c>
      <c r="U3" s="145">
        <v>0</v>
      </c>
      <c r="V3" s="145"/>
      <c r="W3" s="145"/>
      <c r="X3" s="138"/>
      <c r="Y3" s="138"/>
      <c r="Z3" s="138"/>
      <c r="AA3" s="164"/>
    </row>
    <row r="4" spans="1:31" s="165" customFormat="1" ht="123" customHeight="1" x14ac:dyDescent="0.15">
      <c r="A4" s="188">
        <v>3</v>
      </c>
      <c r="B4" s="189" t="s">
        <v>312</v>
      </c>
      <c r="C4" s="190" t="s">
        <v>334</v>
      </c>
      <c r="D4" s="146">
        <v>0</v>
      </c>
      <c r="E4" s="146">
        <v>8</v>
      </c>
      <c r="F4" s="191">
        <f t="shared" si="0"/>
        <v>0</v>
      </c>
      <c r="G4" s="199">
        <v>0</v>
      </c>
      <c r="H4" s="192">
        <v>0</v>
      </c>
      <c r="I4" s="192">
        <v>1</v>
      </c>
      <c r="J4" s="192">
        <v>0</v>
      </c>
      <c r="K4" s="192" t="s">
        <v>1209</v>
      </c>
      <c r="L4" s="134" t="s">
        <v>1098</v>
      </c>
      <c r="M4" s="145"/>
      <c r="N4" s="145" t="s">
        <v>1202</v>
      </c>
      <c r="O4" s="145" t="s">
        <v>1203</v>
      </c>
      <c r="P4" s="145" t="s">
        <v>1240</v>
      </c>
      <c r="Q4" s="145" t="s">
        <v>1305</v>
      </c>
      <c r="R4" s="145" t="s">
        <v>1393</v>
      </c>
      <c r="S4" s="145"/>
      <c r="T4" s="145" t="s">
        <v>1409</v>
      </c>
      <c r="U4" s="145">
        <v>0</v>
      </c>
      <c r="V4" s="145"/>
      <c r="W4" s="145"/>
      <c r="X4" s="138"/>
      <c r="Y4" s="138"/>
      <c r="Z4" s="138"/>
      <c r="AA4" s="164"/>
    </row>
    <row r="5" spans="1:31" s="165" customFormat="1" ht="70.5" customHeight="1" x14ac:dyDescent="0.15">
      <c r="A5" s="188">
        <v>4</v>
      </c>
      <c r="B5" s="189" t="s">
        <v>312</v>
      </c>
      <c r="C5" s="190" t="s">
        <v>159</v>
      </c>
      <c r="D5" s="146">
        <v>1</v>
      </c>
      <c r="E5" s="146">
        <v>8</v>
      </c>
      <c r="F5" s="191">
        <f t="shared" si="0"/>
        <v>0.125</v>
      </c>
      <c r="G5" s="199">
        <v>0</v>
      </c>
      <c r="H5" s="192">
        <v>0</v>
      </c>
      <c r="I5" s="194">
        <v>1</v>
      </c>
      <c r="J5" s="194">
        <v>1</v>
      </c>
      <c r="K5" s="194" t="s">
        <v>1320</v>
      </c>
      <c r="L5" s="134" t="s">
        <v>1099</v>
      </c>
      <c r="M5" s="145"/>
      <c r="N5" s="145" t="s">
        <v>1103</v>
      </c>
      <c r="O5" s="145" t="s">
        <v>1201</v>
      </c>
      <c r="P5" s="145" t="s">
        <v>1244</v>
      </c>
      <c r="Q5" s="145" t="s">
        <v>1306</v>
      </c>
      <c r="R5" s="145" t="s">
        <v>1396</v>
      </c>
      <c r="S5" s="145"/>
      <c r="T5" s="145" t="s">
        <v>1410</v>
      </c>
      <c r="U5" s="145">
        <v>0</v>
      </c>
      <c r="V5" s="145"/>
      <c r="W5" s="145"/>
      <c r="X5" s="138"/>
      <c r="Y5" s="138"/>
      <c r="Z5" s="138"/>
      <c r="AA5" s="164"/>
    </row>
    <row r="6" spans="1:31" s="165" customFormat="1" ht="108" customHeight="1" x14ac:dyDescent="0.15">
      <c r="A6" s="188">
        <v>5</v>
      </c>
      <c r="B6" s="189" t="s">
        <v>312</v>
      </c>
      <c r="C6" s="190" t="s">
        <v>357</v>
      </c>
      <c r="D6" s="146">
        <v>0</v>
      </c>
      <c r="E6" s="146">
        <v>9</v>
      </c>
      <c r="F6" s="191">
        <f t="shared" si="0"/>
        <v>0</v>
      </c>
      <c r="G6" s="199">
        <v>0</v>
      </c>
      <c r="H6" s="192">
        <v>0</v>
      </c>
      <c r="I6" s="192">
        <v>2</v>
      </c>
      <c r="J6" s="192">
        <v>0</v>
      </c>
      <c r="K6" s="195" t="s">
        <v>1321</v>
      </c>
      <c r="L6" s="134" t="s">
        <v>1099</v>
      </c>
      <c r="M6" s="145"/>
      <c r="N6" s="145" t="s">
        <v>1104</v>
      </c>
      <c r="O6" s="145" t="s">
        <v>1204</v>
      </c>
      <c r="P6" s="145" t="s">
        <v>1245</v>
      </c>
      <c r="Q6" s="145" t="s">
        <v>1307</v>
      </c>
      <c r="R6" s="145" t="s">
        <v>1397</v>
      </c>
      <c r="S6" s="145"/>
      <c r="T6" s="145" t="s">
        <v>1411</v>
      </c>
      <c r="U6" s="145">
        <v>2</v>
      </c>
      <c r="V6" s="145"/>
      <c r="W6" s="145"/>
      <c r="X6" s="138"/>
      <c r="Y6" s="138"/>
      <c r="Z6" s="138"/>
      <c r="AA6" s="164"/>
    </row>
    <row r="7" spans="1:31" s="165" customFormat="1" ht="78.75" customHeight="1" x14ac:dyDescent="0.15">
      <c r="A7" s="188">
        <v>6</v>
      </c>
      <c r="B7" s="189" t="s">
        <v>312</v>
      </c>
      <c r="C7" s="190" t="s">
        <v>371</v>
      </c>
      <c r="D7" s="146">
        <v>1</v>
      </c>
      <c r="E7" s="146">
        <v>9</v>
      </c>
      <c r="F7" s="191">
        <f>D7/E7*100%</f>
        <v>0.1111111111111111</v>
      </c>
      <c r="G7" s="199">
        <v>0</v>
      </c>
      <c r="H7" s="192">
        <v>0</v>
      </c>
      <c r="I7" s="192">
        <v>1</v>
      </c>
      <c r="J7" s="192">
        <v>1</v>
      </c>
      <c r="K7" s="192" t="s">
        <v>1322</v>
      </c>
      <c r="L7" s="134" t="s">
        <v>1105</v>
      </c>
      <c r="M7" s="145"/>
      <c r="N7" s="145" t="s">
        <v>1106</v>
      </c>
      <c r="O7" s="145" t="s">
        <v>1205</v>
      </c>
      <c r="P7" s="145" t="s">
        <v>1246</v>
      </c>
      <c r="Q7" s="145" t="s">
        <v>1308</v>
      </c>
      <c r="R7" s="145" t="s">
        <v>1398</v>
      </c>
      <c r="S7" s="145"/>
      <c r="T7" s="145" t="s">
        <v>1412</v>
      </c>
      <c r="U7" s="145">
        <v>0</v>
      </c>
      <c r="V7" s="145"/>
      <c r="W7" s="145"/>
      <c r="X7" s="138"/>
      <c r="Y7" s="138"/>
      <c r="Z7" s="138"/>
      <c r="AA7" s="164"/>
    </row>
    <row r="8" spans="1:31" s="165" customFormat="1" ht="136.5" customHeight="1" x14ac:dyDescent="0.15">
      <c r="A8" s="188">
        <v>7</v>
      </c>
      <c r="B8" s="189" t="s">
        <v>312</v>
      </c>
      <c r="C8" s="190" t="s">
        <v>382</v>
      </c>
      <c r="D8" s="146">
        <v>2</v>
      </c>
      <c r="E8" s="146">
        <v>9</v>
      </c>
      <c r="F8" s="191">
        <f t="shared" si="0"/>
        <v>0.22222222222222221</v>
      </c>
      <c r="G8" s="199">
        <v>2</v>
      </c>
      <c r="H8" s="192" t="s">
        <v>1107</v>
      </c>
      <c r="I8" s="192">
        <v>1</v>
      </c>
      <c r="J8" s="192">
        <v>0</v>
      </c>
      <c r="K8" s="195" t="s">
        <v>1206</v>
      </c>
      <c r="L8" s="134" t="s">
        <v>1100</v>
      </c>
      <c r="M8" s="145"/>
      <c r="N8" s="145" t="s">
        <v>1096</v>
      </c>
      <c r="O8" s="145" t="s">
        <v>1207</v>
      </c>
      <c r="P8" s="145" t="s">
        <v>1242</v>
      </c>
      <c r="Q8" s="145" t="s">
        <v>1309</v>
      </c>
      <c r="R8" s="145" t="s">
        <v>1394</v>
      </c>
      <c r="S8" s="145"/>
      <c r="T8" s="145" t="s">
        <v>1413</v>
      </c>
      <c r="U8" s="145">
        <v>0</v>
      </c>
      <c r="V8" s="145"/>
      <c r="W8" s="145"/>
      <c r="X8" s="138"/>
      <c r="Y8" s="138"/>
      <c r="Z8" s="138"/>
      <c r="AA8" s="164"/>
    </row>
    <row r="9" spans="1:31" s="165" customFormat="1" ht="129" customHeight="1" x14ac:dyDescent="0.15">
      <c r="A9" s="188">
        <v>8</v>
      </c>
      <c r="B9" s="189" t="s">
        <v>312</v>
      </c>
      <c r="C9" s="190" t="s">
        <v>157</v>
      </c>
      <c r="D9" s="146">
        <v>2</v>
      </c>
      <c r="E9" s="146">
        <v>9</v>
      </c>
      <c r="F9" s="191">
        <f t="shared" si="0"/>
        <v>0.22222222222222221</v>
      </c>
      <c r="G9" s="199">
        <v>2</v>
      </c>
      <c r="H9" s="192" t="s">
        <v>1108</v>
      </c>
      <c r="I9" s="194">
        <v>1</v>
      </c>
      <c r="J9" s="194">
        <v>0</v>
      </c>
      <c r="K9" s="195" t="s">
        <v>1323</v>
      </c>
      <c r="L9" s="134" t="s">
        <v>1101</v>
      </c>
      <c r="M9" s="145"/>
      <c r="N9" s="145" t="s">
        <v>1102</v>
      </c>
      <c r="O9" s="145" t="s">
        <v>1208</v>
      </c>
      <c r="P9" s="145" t="s">
        <v>1243</v>
      </c>
      <c r="Q9" s="145" t="s">
        <v>1310</v>
      </c>
      <c r="R9" s="145" t="s">
        <v>1395</v>
      </c>
      <c r="S9" s="145"/>
      <c r="T9" s="145" t="s">
        <v>1414</v>
      </c>
      <c r="U9" s="145">
        <v>0</v>
      </c>
      <c r="V9" s="145"/>
      <c r="W9" s="145"/>
      <c r="X9" s="138"/>
      <c r="Y9" s="138"/>
      <c r="Z9" s="138"/>
      <c r="AA9" s="164"/>
    </row>
    <row r="10" spans="1:31" s="165" customFormat="1" ht="133.5" customHeight="1" x14ac:dyDescent="0.15">
      <c r="A10" s="188">
        <v>9</v>
      </c>
      <c r="B10" s="189" t="s">
        <v>201</v>
      </c>
      <c r="C10" s="190" t="s">
        <v>202</v>
      </c>
      <c r="D10" s="146">
        <v>3</v>
      </c>
      <c r="E10" s="146">
        <v>4</v>
      </c>
      <c r="F10" s="191">
        <f t="shared" si="0"/>
        <v>0.75</v>
      </c>
      <c r="G10" s="199">
        <v>3</v>
      </c>
      <c r="H10" s="193" t="s">
        <v>819</v>
      </c>
      <c r="I10" s="193">
        <v>2</v>
      </c>
      <c r="J10" s="193">
        <v>2</v>
      </c>
      <c r="K10" s="193" t="s">
        <v>1082</v>
      </c>
      <c r="L10" s="138" t="s">
        <v>956</v>
      </c>
      <c r="M10" s="145" t="s">
        <v>963</v>
      </c>
      <c r="N10" s="145" t="s">
        <v>1072</v>
      </c>
      <c r="O10" s="145" t="s">
        <v>1084</v>
      </c>
      <c r="P10" s="145" t="s">
        <v>1248</v>
      </c>
      <c r="Q10" s="145" t="s">
        <v>1294</v>
      </c>
      <c r="R10" s="145" t="s">
        <v>1341</v>
      </c>
      <c r="S10" s="145" t="s">
        <v>1372</v>
      </c>
      <c r="T10" s="145" t="s">
        <v>1406</v>
      </c>
      <c r="U10" s="145">
        <v>2</v>
      </c>
      <c r="V10" s="145"/>
      <c r="W10" s="145"/>
      <c r="X10" s="138">
        <v>1</v>
      </c>
      <c r="Y10" s="138">
        <v>0</v>
      </c>
      <c r="Z10" s="138">
        <v>1</v>
      </c>
      <c r="AA10" s="145">
        <v>1</v>
      </c>
      <c r="AB10" s="145"/>
      <c r="AC10" s="145"/>
    </row>
    <row r="11" spans="1:31" s="165" customFormat="1" ht="328" x14ac:dyDescent="0.15">
      <c r="A11" s="188">
        <v>10</v>
      </c>
      <c r="B11" s="189" t="s">
        <v>201</v>
      </c>
      <c r="C11" s="190" t="s">
        <v>209</v>
      </c>
      <c r="D11" s="146">
        <v>1</v>
      </c>
      <c r="E11" s="146">
        <v>6</v>
      </c>
      <c r="F11" s="191">
        <f t="shared" si="0"/>
        <v>0.16666666666666666</v>
      </c>
      <c r="G11" s="199">
        <v>1</v>
      </c>
      <c r="H11" s="193" t="s">
        <v>852</v>
      </c>
      <c r="I11" s="193">
        <v>1</v>
      </c>
      <c r="J11" s="193">
        <v>1</v>
      </c>
      <c r="K11" s="193" t="s">
        <v>965</v>
      </c>
      <c r="L11" s="138" t="s">
        <v>964</v>
      </c>
      <c r="M11" s="145" t="s">
        <v>966</v>
      </c>
      <c r="N11" s="145" t="s">
        <v>1073</v>
      </c>
      <c r="O11" s="145" t="s">
        <v>1083</v>
      </c>
      <c r="P11" s="145" t="s">
        <v>1247</v>
      </c>
      <c r="Q11" s="145" t="s">
        <v>1295</v>
      </c>
      <c r="R11" s="145" t="s">
        <v>1340</v>
      </c>
      <c r="S11" s="145" t="s">
        <v>1373</v>
      </c>
      <c r="T11" s="145" t="s">
        <v>1400</v>
      </c>
      <c r="U11" s="145">
        <v>1</v>
      </c>
      <c r="V11" s="145"/>
      <c r="W11" s="145"/>
      <c r="X11" s="138"/>
      <c r="Y11" s="138"/>
      <c r="Z11" s="138"/>
      <c r="AA11" s="145">
        <v>1</v>
      </c>
      <c r="AB11" s="145"/>
      <c r="AC11" s="145"/>
    </row>
    <row r="12" spans="1:31" s="165" customFormat="1" ht="63.75" customHeight="1" x14ac:dyDescent="0.15">
      <c r="A12" s="188">
        <v>11</v>
      </c>
      <c r="B12" s="189" t="s">
        <v>201</v>
      </c>
      <c r="C12" s="190" t="s">
        <v>222</v>
      </c>
      <c r="D12" s="146">
        <v>0</v>
      </c>
      <c r="E12" s="146">
        <v>8</v>
      </c>
      <c r="F12" s="191">
        <f t="shared" si="0"/>
        <v>0</v>
      </c>
      <c r="G12" s="199">
        <v>0</v>
      </c>
      <c r="H12" s="193" t="s">
        <v>803</v>
      </c>
      <c r="I12" s="193">
        <v>0</v>
      </c>
      <c r="J12" s="193">
        <v>0</v>
      </c>
      <c r="K12" s="193" t="s">
        <v>954</v>
      </c>
      <c r="L12" s="138"/>
      <c r="M12" s="134" t="s">
        <v>967</v>
      </c>
      <c r="N12" s="134" t="s">
        <v>1074</v>
      </c>
      <c r="O12" s="134" t="s">
        <v>1085</v>
      </c>
      <c r="P12" s="134"/>
      <c r="Q12" s="134" t="s">
        <v>1085</v>
      </c>
      <c r="R12" s="134"/>
      <c r="S12" s="134"/>
      <c r="T12" s="134" t="s">
        <v>1401</v>
      </c>
      <c r="U12" s="134">
        <v>0</v>
      </c>
      <c r="V12" s="134"/>
      <c r="W12" s="134"/>
      <c r="X12" s="138"/>
      <c r="Y12" s="138"/>
      <c r="Z12" s="138"/>
      <c r="AA12" s="145">
        <v>1</v>
      </c>
      <c r="AB12" s="145"/>
      <c r="AC12" s="145"/>
    </row>
    <row r="13" spans="1:31" s="165" customFormat="1" ht="306" x14ac:dyDescent="0.15">
      <c r="A13" s="188">
        <v>12</v>
      </c>
      <c r="B13" s="189" t="s">
        <v>201</v>
      </c>
      <c r="C13" s="190" t="s">
        <v>236</v>
      </c>
      <c r="D13" s="146">
        <v>1</v>
      </c>
      <c r="E13" s="146">
        <v>5</v>
      </c>
      <c r="F13" s="191">
        <f t="shared" si="0"/>
        <v>0.2</v>
      </c>
      <c r="G13" s="199">
        <v>0</v>
      </c>
      <c r="H13" s="193" t="s">
        <v>803</v>
      </c>
      <c r="I13" s="193">
        <v>1</v>
      </c>
      <c r="J13" s="193">
        <v>1</v>
      </c>
      <c r="K13" s="193" t="s">
        <v>1296</v>
      </c>
      <c r="L13" s="138" t="s">
        <v>957</v>
      </c>
      <c r="M13" s="134" t="s">
        <v>968</v>
      </c>
      <c r="N13" s="134" t="s">
        <v>1075</v>
      </c>
      <c r="O13" s="134" t="s">
        <v>1086</v>
      </c>
      <c r="P13" s="134" t="s">
        <v>1249</v>
      </c>
      <c r="Q13" s="134" t="s">
        <v>1297</v>
      </c>
      <c r="R13" s="134" t="s">
        <v>1342</v>
      </c>
      <c r="S13" s="134" t="s">
        <v>1374</v>
      </c>
      <c r="T13" s="134" t="s">
        <v>1402</v>
      </c>
      <c r="U13" s="134">
        <v>1</v>
      </c>
      <c r="V13" s="134"/>
      <c r="W13" s="134"/>
      <c r="X13" s="138"/>
      <c r="Y13" s="138"/>
      <c r="Z13" s="138"/>
      <c r="AA13" s="145">
        <v>1</v>
      </c>
      <c r="AB13" s="145"/>
      <c r="AC13" s="145"/>
    </row>
    <row r="14" spans="1:31" s="165" customFormat="1" ht="284" x14ac:dyDescent="0.15">
      <c r="A14" s="188">
        <v>13</v>
      </c>
      <c r="B14" s="189" t="s">
        <v>201</v>
      </c>
      <c r="C14" s="190" t="s">
        <v>172</v>
      </c>
      <c r="D14" s="146">
        <v>2</v>
      </c>
      <c r="E14" s="146">
        <v>5</v>
      </c>
      <c r="F14" s="191">
        <f t="shared" si="0"/>
        <v>0.4</v>
      </c>
      <c r="G14" s="199">
        <v>1</v>
      </c>
      <c r="H14" s="196" t="s">
        <v>969</v>
      </c>
      <c r="I14" s="196">
        <v>1</v>
      </c>
      <c r="J14" s="196">
        <v>1</v>
      </c>
      <c r="K14" s="196" t="s">
        <v>1298</v>
      </c>
      <c r="L14" s="138" t="s">
        <v>959</v>
      </c>
      <c r="M14" s="134" t="s">
        <v>970</v>
      </c>
      <c r="N14" s="134" t="s">
        <v>1076</v>
      </c>
      <c r="O14" s="134" t="s">
        <v>1087</v>
      </c>
      <c r="P14" s="134" t="s">
        <v>1251</v>
      </c>
      <c r="Q14" s="134" t="s">
        <v>1299</v>
      </c>
      <c r="R14" s="134" t="s">
        <v>1344</v>
      </c>
      <c r="S14" s="134" t="s">
        <v>1375</v>
      </c>
      <c r="T14" s="134" t="s">
        <v>1403</v>
      </c>
      <c r="U14" s="134">
        <v>1</v>
      </c>
      <c r="V14" s="134"/>
      <c r="W14" s="134"/>
      <c r="X14" s="138"/>
      <c r="Y14" s="138"/>
      <c r="Z14" s="138"/>
      <c r="AA14" s="164">
        <v>1</v>
      </c>
    </row>
    <row r="15" spans="1:31" s="165" customFormat="1" ht="409.6" x14ac:dyDescent="0.15">
      <c r="A15" s="188">
        <v>14</v>
      </c>
      <c r="B15" s="189" t="s">
        <v>201</v>
      </c>
      <c r="C15" s="190" t="s">
        <v>173</v>
      </c>
      <c r="D15" s="146">
        <v>2</v>
      </c>
      <c r="E15" s="146">
        <v>9</v>
      </c>
      <c r="F15" s="191">
        <f t="shared" si="0"/>
        <v>0.22222222222222221</v>
      </c>
      <c r="G15" s="199">
        <v>1</v>
      </c>
      <c r="H15" s="193" t="s">
        <v>971</v>
      </c>
      <c r="I15" s="193">
        <v>2</v>
      </c>
      <c r="J15" s="193">
        <v>2</v>
      </c>
      <c r="K15" s="193" t="s">
        <v>973</v>
      </c>
      <c r="L15" s="138" t="s">
        <v>960</v>
      </c>
      <c r="M15" s="134" t="s">
        <v>972</v>
      </c>
      <c r="N15" s="134" t="s">
        <v>1077</v>
      </c>
      <c r="O15" s="134" t="s">
        <v>1088</v>
      </c>
      <c r="P15" s="134" t="s">
        <v>1252</v>
      </c>
      <c r="Q15" s="134" t="s">
        <v>1300</v>
      </c>
      <c r="R15" s="134" t="s">
        <v>1345</v>
      </c>
      <c r="S15" s="134" t="s">
        <v>1376</v>
      </c>
      <c r="T15" s="134" t="s">
        <v>1404</v>
      </c>
      <c r="U15" s="134">
        <v>2</v>
      </c>
      <c r="V15" s="134"/>
      <c r="W15" s="134"/>
      <c r="X15" s="138"/>
      <c r="Y15" s="138"/>
      <c r="Z15" s="138"/>
      <c r="AA15" s="164">
        <v>1</v>
      </c>
    </row>
    <row r="16" spans="1:31" s="165" customFormat="1" ht="60" x14ac:dyDescent="0.15">
      <c r="A16" s="188">
        <v>15</v>
      </c>
      <c r="B16" s="189" t="s">
        <v>201</v>
      </c>
      <c r="C16" s="190" t="s">
        <v>279</v>
      </c>
      <c r="D16" s="146">
        <v>0</v>
      </c>
      <c r="E16" s="146">
        <v>5</v>
      </c>
      <c r="F16" s="191">
        <f t="shared" si="0"/>
        <v>0</v>
      </c>
      <c r="G16" s="199">
        <v>0</v>
      </c>
      <c r="H16" s="193" t="s">
        <v>822</v>
      </c>
      <c r="I16" s="193">
        <v>0</v>
      </c>
      <c r="J16" s="193">
        <v>0</v>
      </c>
      <c r="K16" s="193" t="s">
        <v>954</v>
      </c>
      <c r="L16" s="138" t="s">
        <v>961</v>
      </c>
      <c r="M16" s="134" t="s">
        <v>967</v>
      </c>
      <c r="N16" s="134" t="s">
        <v>1089</v>
      </c>
      <c r="O16" s="134" t="s">
        <v>1090</v>
      </c>
      <c r="P16" s="134"/>
      <c r="Q16" s="134" t="s">
        <v>1090</v>
      </c>
      <c r="R16" s="134"/>
      <c r="S16" s="134"/>
      <c r="T16" s="134" t="s">
        <v>1405</v>
      </c>
      <c r="U16" s="134">
        <v>0</v>
      </c>
      <c r="V16" s="134"/>
      <c r="W16" s="134"/>
      <c r="X16" s="138"/>
      <c r="Y16" s="138"/>
      <c r="Z16" s="138"/>
      <c r="AA16" s="164"/>
    </row>
    <row r="17" spans="1:31" s="165" customFormat="1" ht="75.75" customHeight="1" x14ac:dyDescent="0.15">
      <c r="A17" s="188">
        <v>16</v>
      </c>
      <c r="B17" s="189" t="s">
        <v>201</v>
      </c>
      <c r="C17" s="190" t="s">
        <v>291</v>
      </c>
      <c r="D17" s="146">
        <v>0</v>
      </c>
      <c r="E17" s="146">
        <v>5</v>
      </c>
      <c r="F17" s="191">
        <f t="shared" si="0"/>
        <v>0</v>
      </c>
      <c r="G17" s="199">
        <v>0</v>
      </c>
      <c r="H17" s="193" t="s">
        <v>822</v>
      </c>
      <c r="I17" s="193">
        <v>0</v>
      </c>
      <c r="J17" s="193">
        <v>0</v>
      </c>
      <c r="K17" s="193" t="s">
        <v>954</v>
      </c>
      <c r="L17" s="138" t="s">
        <v>962</v>
      </c>
      <c r="M17" s="134" t="s">
        <v>967</v>
      </c>
      <c r="N17" s="134" t="s">
        <v>1079</v>
      </c>
      <c r="O17" s="134" t="s">
        <v>1091</v>
      </c>
      <c r="P17" s="134" t="s">
        <v>1253</v>
      </c>
      <c r="Q17" s="134" t="s">
        <v>1301</v>
      </c>
      <c r="R17" s="134" t="s">
        <v>1346</v>
      </c>
      <c r="S17" s="134"/>
      <c r="T17" s="134" t="s">
        <v>1405</v>
      </c>
      <c r="U17" s="134">
        <v>0</v>
      </c>
      <c r="V17" s="134"/>
      <c r="W17" s="134"/>
      <c r="X17" s="138"/>
      <c r="Y17" s="138"/>
      <c r="Z17" s="138"/>
      <c r="AA17" s="164">
        <v>1</v>
      </c>
    </row>
    <row r="18" spans="1:31" s="165" customFormat="1" ht="73.5" customHeight="1" x14ac:dyDescent="0.15">
      <c r="A18" s="188">
        <v>17</v>
      </c>
      <c r="B18" s="189" t="s">
        <v>201</v>
      </c>
      <c r="C18" s="190" t="s">
        <v>171</v>
      </c>
      <c r="D18" s="146">
        <v>0</v>
      </c>
      <c r="E18" s="146">
        <v>3</v>
      </c>
      <c r="F18" s="191">
        <f t="shared" si="0"/>
        <v>0</v>
      </c>
      <c r="G18" s="199">
        <v>0</v>
      </c>
      <c r="H18" s="193" t="s">
        <v>822</v>
      </c>
      <c r="I18" s="193">
        <v>0</v>
      </c>
      <c r="J18" s="193">
        <v>0</v>
      </c>
      <c r="K18" s="193" t="s">
        <v>954</v>
      </c>
      <c r="L18" s="138"/>
      <c r="M18" s="134" t="s">
        <v>967</v>
      </c>
      <c r="N18" s="134" t="s">
        <v>1078</v>
      </c>
      <c r="O18" s="134" t="s">
        <v>967</v>
      </c>
      <c r="P18" s="134"/>
      <c r="Q18" s="134" t="s">
        <v>967</v>
      </c>
      <c r="R18" s="134"/>
      <c r="S18" s="134"/>
      <c r="T18" s="134" t="s">
        <v>1405</v>
      </c>
      <c r="U18" s="134">
        <v>0</v>
      </c>
      <c r="V18" s="134"/>
      <c r="W18" s="134"/>
      <c r="X18" s="138"/>
      <c r="Y18" s="138"/>
      <c r="Z18" s="138"/>
      <c r="AA18" s="164">
        <v>1</v>
      </c>
    </row>
    <row r="19" spans="1:31" s="165" customFormat="1" ht="78" customHeight="1" x14ac:dyDescent="0.15">
      <c r="A19" s="188">
        <v>18</v>
      </c>
      <c r="B19" s="189" t="s">
        <v>201</v>
      </c>
      <c r="C19" s="190" t="s">
        <v>170</v>
      </c>
      <c r="D19" s="146">
        <v>0</v>
      </c>
      <c r="E19" s="146">
        <v>4</v>
      </c>
      <c r="F19" s="191">
        <f t="shared" si="0"/>
        <v>0</v>
      </c>
      <c r="G19" s="199">
        <v>0</v>
      </c>
      <c r="H19" s="193" t="s">
        <v>822</v>
      </c>
      <c r="I19" s="193">
        <v>0</v>
      </c>
      <c r="J19" s="193">
        <v>0</v>
      </c>
      <c r="K19" s="193" t="s">
        <v>954</v>
      </c>
      <c r="L19" s="138" t="s">
        <v>955</v>
      </c>
      <c r="M19" s="134" t="s">
        <v>967</v>
      </c>
      <c r="N19" s="134" t="s">
        <v>1080</v>
      </c>
      <c r="O19" s="134" t="s">
        <v>967</v>
      </c>
      <c r="P19" s="134" t="s">
        <v>1254</v>
      </c>
      <c r="Q19" s="134" t="s">
        <v>1302</v>
      </c>
      <c r="R19" s="134" t="s">
        <v>1347</v>
      </c>
      <c r="S19" s="134"/>
      <c r="T19" s="134" t="s">
        <v>1405</v>
      </c>
      <c r="U19" s="134">
        <v>0</v>
      </c>
      <c r="V19" s="134"/>
      <c r="W19" s="134"/>
      <c r="X19" s="138"/>
      <c r="Y19" s="138"/>
      <c r="Z19" s="138"/>
      <c r="AA19" s="164">
        <v>1</v>
      </c>
    </row>
    <row r="20" spans="1:31" s="165" customFormat="1" ht="234" customHeight="1" x14ac:dyDescent="0.15">
      <c r="A20" s="188">
        <v>19</v>
      </c>
      <c r="B20" s="189" t="s">
        <v>201</v>
      </c>
      <c r="C20" s="190" t="s">
        <v>305</v>
      </c>
      <c r="D20" s="146">
        <v>1</v>
      </c>
      <c r="E20" s="146">
        <v>3</v>
      </c>
      <c r="F20" s="191">
        <f>D20/E20*100%</f>
        <v>0.33333333333333331</v>
      </c>
      <c r="G20" s="199">
        <v>1</v>
      </c>
      <c r="H20" s="193" t="s">
        <v>953</v>
      </c>
      <c r="I20" s="193">
        <v>1</v>
      </c>
      <c r="J20" s="193">
        <v>1</v>
      </c>
      <c r="K20" s="193" t="s">
        <v>1303</v>
      </c>
      <c r="L20" s="138" t="s">
        <v>958</v>
      </c>
      <c r="M20" s="145" t="s">
        <v>974</v>
      </c>
      <c r="N20" s="145" t="s">
        <v>1081</v>
      </c>
      <c r="O20" s="145" t="s">
        <v>1092</v>
      </c>
      <c r="P20" s="145" t="s">
        <v>1250</v>
      </c>
      <c r="Q20" s="145" t="s">
        <v>1304</v>
      </c>
      <c r="R20" s="145" t="s">
        <v>1343</v>
      </c>
      <c r="S20" s="182" t="s">
        <v>1377</v>
      </c>
      <c r="T20" s="145" t="s">
        <v>1407</v>
      </c>
      <c r="U20" s="145">
        <v>2</v>
      </c>
      <c r="V20" s="145"/>
      <c r="W20" s="145"/>
      <c r="X20" s="138"/>
      <c r="Y20" s="138"/>
      <c r="Z20" s="138"/>
      <c r="AA20" s="164">
        <v>1</v>
      </c>
    </row>
    <row r="21" spans="1:31" s="165" customFormat="1" ht="165" customHeight="1" x14ac:dyDescent="0.15">
      <c r="A21" s="188">
        <v>20</v>
      </c>
      <c r="B21" s="189" t="s">
        <v>406</v>
      </c>
      <c r="C21" s="190" t="s">
        <v>407</v>
      </c>
      <c r="D21" s="146">
        <v>0</v>
      </c>
      <c r="E21" s="146">
        <v>9</v>
      </c>
      <c r="F21" s="191">
        <f>D21/E21*100%</f>
        <v>0</v>
      </c>
      <c r="G21" s="199">
        <v>0</v>
      </c>
      <c r="H21" s="192" t="s">
        <v>1063</v>
      </c>
      <c r="I21" s="192">
        <v>1</v>
      </c>
      <c r="J21" s="192">
        <v>0</v>
      </c>
      <c r="K21" s="192" t="s">
        <v>1192</v>
      </c>
      <c r="L21" s="145" t="s">
        <v>1067</v>
      </c>
      <c r="M21" s="138" t="s">
        <v>1064</v>
      </c>
      <c r="N21" s="145" t="s">
        <v>1190</v>
      </c>
      <c r="O21" s="138" t="s">
        <v>1193</v>
      </c>
      <c r="P21" s="138" t="s">
        <v>1260</v>
      </c>
      <c r="Q21" s="138" t="s">
        <v>1311</v>
      </c>
      <c r="R21" s="138" t="s">
        <v>1370</v>
      </c>
      <c r="S21" s="138"/>
      <c r="T21" s="138" t="s">
        <v>1415</v>
      </c>
      <c r="U21" s="138">
        <v>1</v>
      </c>
      <c r="V21" s="138"/>
      <c r="W21" s="138"/>
      <c r="X21" s="138"/>
      <c r="Y21" s="138"/>
      <c r="Z21" s="138"/>
      <c r="AA21" s="164"/>
    </row>
    <row r="22" spans="1:31" s="165" customFormat="1" ht="81" customHeight="1" x14ac:dyDescent="0.15">
      <c r="A22" s="188">
        <v>21</v>
      </c>
      <c r="B22" s="189" t="s">
        <v>406</v>
      </c>
      <c r="C22" s="190" t="s">
        <v>420</v>
      </c>
      <c r="D22" s="146"/>
      <c r="E22" s="146">
        <v>12</v>
      </c>
      <c r="F22" s="191">
        <f>D22/E22*100%</f>
        <v>0</v>
      </c>
      <c r="G22" s="199">
        <v>0</v>
      </c>
      <c r="H22" s="192" t="s">
        <v>1063</v>
      </c>
      <c r="I22" s="192">
        <v>0</v>
      </c>
      <c r="J22" s="192">
        <v>0</v>
      </c>
      <c r="K22" s="192" t="s">
        <v>1185</v>
      </c>
      <c r="L22" s="145" t="s">
        <v>1067</v>
      </c>
      <c r="M22" s="138" t="s">
        <v>1064</v>
      </c>
      <c r="N22" s="138" t="s">
        <v>803</v>
      </c>
      <c r="O22" s="138" t="s">
        <v>803</v>
      </c>
      <c r="P22" s="138"/>
      <c r="Q22" s="138" t="s">
        <v>803</v>
      </c>
      <c r="R22" s="138"/>
      <c r="S22" s="138"/>
      <c r="T22" s="145" t="s">
        <v>1420</v>
      </c>
      <c r="U22" s="145">
        <v>0</v>
      </c>
      <c r="V22" s="145"/>
      <c r="W22" s="145"/>
      <c r="X22" s="138"/>
      <c r="Y22" s="138"/>
      <c r="Z22" s="138"/>
      <c r="AA22" s="164">
        <v>1</v>
      </c>
    </row>
    <row r="23" spans="1:31" s="165" customFormat="1" ht="77.25" customHeight="1" x14ac:dyDescent="0.15">
      <c r="A23" s="188">
        <v>22</v>
      </c>
      <c r="B23" s="189" t="s">
        <v>406</v>
      </c>
      <c r="C23" s="190" t="s">
        <v>163</v>
      </c>
      <c r="D23" s="146">
        <v>1</v>
      </c>
      <c r="E23" s="146">
        <v>12</v>
      </c>
      <c r="F23" s="191">
        <f t="shared" si="0"/>
        <v>8.3333333333333329E-2</v>
      </c>
      <c r="G23" s="199">
        <v>1</v>
      </c>
      <c r="H23" s="192" t="s">
        <v>860</v>
      </c>
      <c r="I23" s="192">
        <v>0</v>
      </c>
      <c r="J23" s="192">
        <v>0</v>
      </c>
      <c r="K23" s="192" t="s">
        <v>1185</v>
      </c>
      <c r="L23" s="145" t="s">
        <v>1067</v>
      </c>
      <c r="M23" s="138" t="s">
        <v>1064</v>
      </c>
      <c r="N23" s="138" t="s">
        <v>803</v>
      </c>
      <c r="O23" s="138" t="s">
        <v>1194</v>
      </c>
      <c r="P23" s="138"/>
      <c r="Q23" s="138" t="s">
        <v>803</v>
      </c>
      <c r="R23" s="138"/>
      <c r="S23" s="138"/>
      <c r="T23" s="145" t="s">
        <v>1420</v>
      </c>
      <c r="U23" s="145">
        <v>0</v>
      </c>
      <c r="V23" s="145"/>
      <c r="W23" s="145"/>
      <c r="X23" s="138"/>
      <c r="Y23" s="138"/>
      <c r="Z23" s="138"/>
      <c r="AA23" s="164">
        <v>1</v>
      </c>
    </row>
    <row r="24" spans="1:31" s="165" customFormat="1" ht="249.75" customHeight="1" x14ac:dyDescent="0.15">
      <c r="A24" s="188">
        <v>23</v>
      </c>
      <c r="B24" s="189" t="s">
        <v>406</v>
      </c>
      <c r="C24" s="190" t="s">
        <v>451</v>
      </c>
      <c r="D24" s="146">
        <v>2</v>
      </c>
      <c r="E24" s="146">
        <v>10</v>
      </c>
      <c r="F24" s="191">
        <f t="shared" si="0"/>
        <v>0.2</v>
      </c>
      <c r="G24" s="199">
        <v>2</v>
      </c>
      <c r="H24" s="192" t="s">
        <v>863</v>
      </c>
      <c r="I24" s="192">
        <v>2</v>
      </c>
      <c r="J24" s="192">
        <v>0</v>
      </c>
      <c r="K24" s="192" t="s">
        <v>1195</v>
      </c>
      <c r="L24" s="138" t="s">
        <v>1062</v>
      </c>
      <c r="M24" s="145" t="s">
        <v>1065</v>
      </c>
      <c r="N24" s="145" t="s">
        <v>1062</v>
      </c>
      <c r="O24" s="145" t="s">
        <v>1196</v>
      </c>
      <c r="P24" s="145" t="s">
        <v>1259</v>
      </c>
      <c r="Q24" s="145" t="s">
        <v>1312</v>
      </c>
      <c r="R24" s="145" t="s">
        <v>1363</v>
      </c>
      <c r="S24" s="145"/>
      <c r="T24" s="138" t="s">
        <v>1416</v>
      </c>
      <c r="U24" s="138">
        <v>2</v>
      </c>
      <c r="V24" s="138"/>
      <c r="W24" s="138"/>
      <c r="X24" s="138"/>
      <c r="Y24" s="138"/>
      <c r="Z24" s="138"/>
      <c r="AA24" s="164"/>
    </row>
    <row r="25" spans="1:31" s="165" customFormat="1" ht="110.25" customHeight="1" x14ac:dyDescent="0.15">
      <c r="A25" s="188">
        <v>24</v>
      </c>
      <c r="B25" s="189" t="s">
        <v>406</v>
      </c>
      <c r="C25" s="190" t="s">
        <v>161</v>
      </c>
      <c r="D25" s="146">
        <v>0</v>
      </c>
      <c r="E25" s="146">
        <v>3</v>
      </c>
      <c r="F25" s="191">
        <f t="shared" si="0"/>
        <v>0</v>
      </c>
      <c r="G25" s="199">
        <v>0</v>
      </c>
      <c r="H25" s="192" t="s">
        <v>1063</v>
      </c>
      <c r="I25" s="192">
        <v>2</v>
      </c>
      <c r="J25" s="192">
        <v>0</v>
      </c>
      <c r="K25" s="192" t="s">
        <v>1186</v>
      </c>
      <c r="L25" s="138" t="s">
        <v>1061</v>
      </c>
      <c r="M25" s="145" t="s">
        <v>1066</v>
      </c>
      <c r="N25" s="145" t="s">
        <v>1189</v>
      </c>
      <c r="O25" s="145" t="s">
        <v>1198</v>
      </c>
      <c r="P25" s="145" t="s">
        <v>1313</v>
      </c>
      <c r="Q25" s="145" t="s">
        <v>1314</v>
      </c>
      <c r="T25" s="145" t="s">
        <v>1417</v>
      </c>
      <c r="U25" s="145">
        <v>0</v>
      </c>
      <c r="V25" s="145"/>
      <c r="W25" s="145"/>
      <c r="X25" s="138"/>
      <c r="Y25" s="138"/>
      <c r="Z25" s="138"/>
      <c r="AA25" s="164">
        <v>1</v>
      </c>
    </row>
    <row r="26" spans="1:31" s="165" customFormat="1" ht="409.6" x14ac:dyDescent="0.15">
      <c r="A26" s="188">
        <v>25</v>
      </c>
      <c r="B26" s="189" t="s">
        <v>406</v>
      </c>
      <c r="C26" s="190" t="s">
        <v>469</v>
      </c>
      <c r="D26" s="146">
        <v>0</v>
      </c>
      <c r="E26" s="146">
        <v>12</v>
      </c>
      <c r="F26" s="191">
        <f t="shared" si="0"/>
        <v>0</v>
      </c>
      <c r="G26" s="199">
        <v>0</v>
      </c>
      <c r="H26" s="192" t="s">
        <v>1063</v>
      </c>
      <c r="I26" s="192">
        <v>1</v>
      </c>
      <c r="J26" s="192">
        <v>0</v>
      </c>
      <c r="K26" s="192" t="s">
        <v>1048</v>
      </c>
      <c r="L26" s="138" t="s">
        <v>1060</v>
      </c>
      <c r="M26" s="145" t="s">
        <v>1066</v>
      </c>
      <c r="N26" s="145" t="s">
        <v>1188</v>
      </c>
      <c r="O26" s="145" t="s">
        <v>1197</v>
      </c>
      <c r="P26" s="145" t="s">
        <v>1258</v>
      </c>
      <c r="Q26" s="145" t="s">
        <v>1315</v>
      </c>
      <c r="R26" s="145" t="s">
        <v>1362</v>
      </c>
      <c r="S26" s="145"/>
      <c r="T26" s="145" t="s">
        <v>1418</v>
      </c>
      <c r="U26" s="145">
        <v>2</v>
      </c>
      <c r="V26" s="145"/>
      <c r="W26" s="145"/>
      <c r="X26" s="138" t="s">
        <v>1316</v>
      </c>
      <c r="Y26" s="138"/>
      <c r="Z26" s="138"/>
      <c r="AA26" s="164"/>
    </row>
    <row r="27" spans="1:31" s="165" customFormat="1" ht="184.5" customHeight="1" x14ac:dyDescent="0.15">
      <c r="A27" s="188">
        <v>26</v>
      </c>
      <c r="B27" s="189" t="s">
        <v>406</v>
      </c>
      <c r="C27" s="190" t="s">
        <v>168</v>
      </c>
      <c r="D27" s="146">
        <v>1</v>
      </c>
      <c r="E27" s="146">
        <v>4</v>
      </c>
      <c r="F27" s="191">
        <f t="shared" si="0"/>
        <v>0.25</v>
      </c>
      <c r="G27" s="199">
        <v>1</v>
      </c>
      <c r="H27" s="192" t="s">
        <v>858</v>
      </c>
      <c r="I27" s="192">
        <v>2</v>
      </c>
      <c r="J27" s="192">
        <v>0</v>
      </c>
      <c r="K27" s="192" t="s">
        <v>1191</v>
      </c>
      <c r="L27" s="138" t="s">
        <v>1059</v>
      </c>
      <c r="M27" s="145" t="s">
        <v>1066</v>
      </c>
      <c r="N27" s="145" t="s">
        <v>1187</v>
      </c>
      <c r="O27" s="145" t="s">
        <v>1199</v>
      </c>
      <c r="P27" s="145" t="s">
        <v>1257</v>
      </c>
      <c r="Q27" s="145" t="s">
        <v>1319</v>
      </c>
      <c r="R27" s="145" t="s">
        <v>1361</v>
      </c>
      <c r="S27" s="145"/>
      <c r="T27" s="145" t="s">
        <v>1419</v>
      </c>
      <c r="U27" s="145">
        <v>2</v>
      </c>
      <c r="V27" s="145"/>
      <c r="W27" s="145"/>
      <c r="X27" s="138"/>
      <c r="Y27" s="138"/>
      <c r="Z27" s="138"/>
      <c r="AA27" s="164">
        <v>1</v>
      </c>
      <c r="AE27" s="165" t="s">
        <v>1318</v>
      </c>
    </row>
    <row r="28" spans="1:31" s="165" customFormat="1" ht="71.25" customHeight="1" x14ac:dyDescent="0.15">
      <c r="A28" s="188">
        <v>27</v>
      </c>
      <c r="B28" s="189" t="s">
        <v>406</v>
      </c>
      <c r="C28" s="190" t="s">
        <v>160</v>
      </c>
      <c r="D28" s="146"/>
      <c r="E28" s="146">
        <v>7</v>
      </c>
      <c r="F28" s="191">
        <f t="shared" si="0"/>
        <v>0</v>
      </c>
      <c r="G28" s="199">
        <v>0</v>
      </c>
      <c r="H28" s="192" t="s">
        <v>1063</v>
      </c>
      <c r="I28" s="192">
        <v>0</v>
      </c>
      <c r="J28" s="192">
        <v>0</v>
      </c>
      <c r="K28" s="192" t="s">
        <v>1185</v>
      </c>
      <c r="L28" s="145" t="s">
        <v>1067</v>
      </c>
      <c r="M28" s="138" t="s">
        <v>1064</v>
      </c>
      <c r="N28" s="138" t="s">
        <v>803</v>
      </c>
      <c r="O28" s="138" t="s">
        <v>803</v>
      </c>
      <c r="P28" s="138"/>
      <c r="Q28" s="138"/>
      <c r="R28" s="138"/>
      <c r="S28" s="138"/>
      <c r="T28" s="145" t="s">
        <v>1420</v>
      </c>
      <c r="U28" s="145">
        <v>0</v>
      </c>
      <c r="V28" s="145"/>
      <c r="W28" s="145"/>
      <c r="X28" s="138"/>
      <c r="Y28" s="138"/>
      <c r="Z28" s="138"/>
      <c r="AA28" s="164"/>
    </row>
    <row r="29" spans="1:31" s="165" customFormat="1" ht="13.5" customHeight="1" x14ac:dyDescent="0.15">
      <c r="A29" s="188">
        <v>28</v>
      </c>
      <c r="B29" s="189" t="s">
        <v>406</v>
      </c>
      <c r="C29" s="190" t="s">
        <v>189</v>
      </c>
      <c r="D29" s="146"/>
      <c r="E29" s="146">
        <v>6</v>
      </c>
      <c r="F29" s="191">
        <f t="shared" si="0"/>
        <v>0</v>
      </c>
      <c r="G29" s="199">
        <v>0</v>
      </c>
      <c r="H29" s="192" t="s">
        <v>1063</v>
      </c>
      <c r="I29" s="192">
        <v>0</v>
      </c>
      <c r="J29" s="192">
        <v>0</v>
      </c>
      <c r="K29" s="192" t="s">
        <v>1185</v>
      </c>
      <c r="L29" s="145" t="s">
        <v>1067</v>
      </c>
      <c r="M29" s="138" t="s">
        <v>1064</v>
      </c>
      <c r="N29" s="138" t="s">
        <v>803</v>
      </c>
      <c r="O29" s="138" t="s">
        <v>803</v>
      </c>
      <c r="P29" s="138"/>
      <c r="Q29" s="138"/>
      <c r="R29" s="138"/>
      <c r="S29" s="138"/>
      <c r="T29" s="145" t="s">
        <v>1420</v>
      </c>
      <c r="U29" s="145">
        <v>0</v>
      </c>
      <c r="V29" s="145"/>
      <c r="W29" s="145"/>
      <c r="X29" s="138"/>
      <c r="Y29" s="138"/>
      <c r="Z29" s="138"/>
      <c r="AA29" s="164"/>
    </row>
    <row r="30" spans="1:31" s="165" customFormat="1" ht="13.5" customHeight="1" x14ac:dyDescent="0.15">
      <c r="A30" s="188">
        <v>29</v>
      </c>
      <c r="B30" s="189" t="s">
        <v>406</v>
      </c>
      <c r="C30" s="190" t="s">
        <v>164</v>
      </c>
      <c r="D30" s="146"/>
      <c r="E30" s="146">
        <v>8</v>
      </c>
      <c r="F30" s="191">
        <f t="shared" si="0"/>
        <v>0</v>
      </c>
      <c r="G30" s="199">
        <v>0</v>
      </c>
      <c r="H30" s="192" t="s">
        <v>1063</v>
      </c>
      <c r="I30" s="192">
        <v>0</v>
      </c>
      <c r="J30" s="192">
        <v>0</v>
      </c>
      <c r="K30" s="192" t="s">
        <v>1185</v>
      </c>
      <c r="L30" s="145" t="s">
        <v>1067</v>
      </c>
      <c r="M30" s="138" t="s">
        <v>1064</v>
      </c>
      <c r="N30" s="138" t="s">
        <v>803</v>
      </c>
      <c r="O30" s="138" t="s">
        <v>803</v>
      </c>
      <c r="P30" s="138"/>
      <c r="Q30" s="138"/>
      <c r="R30" s="138"/>
      <c r="S30" s="138"/>
      <c r="T30" s="145" t="s">
        <v>1420</v>
      </c>
      <c r="U30" s="145">
        <v>0</v>
      </c>
      <c r="V30" s="145"/>
      <c r="W30" s="145"/>
      <c r="X30" s="138"/>
      <c r="Y30" s="138"/>
      <c r="Z30" s="138"/>
      <c r="AA30" s="164">
        <v>1</v>
      </c>
    </row>
    <row r="31" spans="1:31" s="165" customFormat="1" ht="48" x14ac:dyDescent="0.15">
      <c r="A31" s="188">
        <v>30</v>
      </c>
      <c r="B31" s="189" t="s">
        <v>406</v>
      </c>
      <c r="C31" s="190" t="s">
        <v>518</v>
      </c>
      <c r="D31" s="146"/>
      <c r="E31" s="146">
        <v>2</v>
      </c>
      <c r="F31" s="191">
        <f t="shared" si="0"/>
        <v>0</v>
      </c>
      <c r="G31" s="199">
        <v>0</v>
      </c>
      <c r="H31" s="192" t="s">
        <v>1063</v>
      </c>
      <c r="I31" s="192">
        <v>0</v>
      </c>
      <c r="J31" s="192">
        <v>0</v>
      </c>
      <c r="K31" s="192" t="s">
        <v>1185</v>
      </c>
      <c r="L31" s="145" t="s">
        <v>1067</v>
      </c>
      <c r="M31" s="138" t="s">
        <v>1064</v>
      </c>
      <c r="N31" s="138" t="s">
        <v>803</v>
      </c>
      <c r="O31" s="138" t="s">
        <v>803</v>
      </c>
      <c r="P31" s="138"/>
      <c r="Q31" s="138"/>
      <c r="R31" s="138"/>
      <c r="S31" s="138"/>
      <c r="T31" s="145" t="s">
        <v>1420</v>
      </c>
      <c r="U31" s="145">
        <v>0</v>
      </c>
      <c r="V31" s="145"/>
      <c r="W31" s="145"/>
      <c r="X31" s="138"/>
      <c r="Y31" s="138"/>
      <c r="Z31" s="138"/>
      <c r="AA31" s="164">
        <v>1</v>
      </c>
    </row>
    <row r="32" spans="1:31" s="165" customFormat="1" ht="68.25" customHeight="1" x14ac:dyDescent="0.15">
      <c r="A32" s="188">
        <v>31</v>
      </c>
      <c r="B32" s="189" t="s">
        <v>406</v>
      </c>
      <c r="C32" s="190" t="s">
        <v>162</v>
      </c>
      <c r="D32" s="146"/>
      <c r="E32" s="146">
        <v>5</v>
      </c>
      <c r="F32" s="191">
        <f t="shared" si="0"/>
        <v>0</v>
      </c>
      <c r="G32" s="199">
        <v>0</v>
      </c>
      <c r="H32" s="192" t="s">
        <v>1063</v>
      </c>
      <c r="I32" s="192">
        <v>0</v>
      </c>
      <c r="J32" s="192">
        <v>0</v>
      </c>
      <c r="K32" s="192" t="s">
        <v>1185</v>
      </c>
      <c r="L32" s="145" t="s">
        <v>1067</v>
      </c>
      <c r="M32" s="138" t="s">
        <v>1064</v>
      </c>
      <c r="N32" s="138" t="s">
        <v>803</v>
      </c>
      <c r="O32" s="138" t="s">
        <v>803</v>
      </c>
      <c r="P32" s="138"/>
      <c r="Q32" s="138"/>
      <c r="R32" s="138"/>
      <c r="S32" s="138"/>
      <c r="T32" s="145" t="s">
        <v>1420</v>
      </c>
      <c r="U32" s="145">
        <v>0</v>
      </c>
      <c r="V32" s="145"/>
      <c r="W32" s="145"/>
      <c r="X32" s="138"/>
      <c r="Y32" s="138"/>
      <c r="Z32" s="138"/>
      <c r="AA32" s="164">
        <v>1</v>
      </c>
    </row>
    <row r="33" spans="1:30" s="165" customFormat="1" ht="247.5" customHeight="1" x14ac:dyDescent="0.15">
      <c r="A33" s="188">
        <v>32</v>
      </c>
      <c r="B33" s="189" t="s">
        <v>530</v>
      </c>
      <c r="C33" s="190" t="s">
        <v>531</v>
      </c>
      <c r="D33" s="146">
        <v>2</v>
      </c>
      <c r="E33" s="146">
        <v>4</v>
      </c>
      <c r="F33" s="191">
        <f t="shared" si="0"/>
        <v>0.5</v>
      </c>
      <c r="G33" s="199">
        <v>1</v>
      </c>
      <c r="H33" s="193" t="s">
        <v>980</v>
      </c>
      <c r="I33" s="193">
        <v>2</v>
      </c>
      <c r="J33" s="193">
        <v>2</v>
      </c>
      <c r="K33" s="193" t="s">
        <v>1131</v>
      </c>
      <c r="L33" s="138" t="s">
        <v>998</v>
      </c>
      <c r="M33" s="138" t="s">
        <v>1132</v>
      </c>
      <c r="N33" s="138" t="s">
        <v>1130</v>
      </c>
      <c r="O33" s="138" t="s">
        <v>1133</v>
      </c>
      <c r="P33" s="138" t="s">
        <v>1233</v>
      </c>
      <c r="Q33" s="138" t="s">
        <v>1269</v>
      </c>
      <c r="R33" s="138" t="s">
        <v>1360</v>
      </c>
      <c r="S33" s="138"/>
      <c r="T33" s="138" t="s">
        <v>1421</v>
      </c>
      <c r="U33" s="138">
        <v>2</v>
      </c>
      <c r="V33" s="138"/>
      <c r="W33" s="138"/>
      <c r="X33" s="138"/>
      <c r="Y33" s="138"/>
      <c r="Z33" s="138"/>
      <c r="AA33" s="209">
        <v>1</v>
      </c>
      <c r="AB33" s="145"/>
      <c r="AC33" s="145"/>
    </row>
    <row r="34" spans="1:30" s="165" customFormat="1" ht="72" customHeight="1" x14ac:dyDescent="0.15">
      <c r="A34" s="188">
        <v>33</v>
      </c>
      <c r="B34" s="189" t="s">
        <v>530</v>
      </c>
      <c r="C34" s="190" t="s">
        <v>185</v>
      </c>
      <c r="D34" s="146">
        <v>1</v>
      </c>
      <c r="E34" s="146">
        <v>1</v>
      </c>
      <c r="F34" s="191">
        <f t="shared" si="0"/>
        <v>1</v>
      </c>
      <c r="G34" s="199">
        <v>1</v>
      </c>
      <c r="H34" s="193" t="s">
        <v>806</v>
      </c>
      <c r="I34" s="193">
        <v>0</v>
      </c>
      <c r="J34" s="193">
        <v>0</v>
      </c>
      <c r="K34" s="193" t="s">
        <v>954</v>
      </c>
      <c r="L34" s="138" t="s">
        <v>997</v>
      </c>
      <c r="M34" s="138" t="s">
        <v>1001</v>
      </c>
      <c r="N34" s="138" t="s">
        <v>1129</v>
      </c>
      <c r="O34" s="138" t="s">
        <v>1134</v>
      </c>
      <c r="P34" s="138" t="s">
        <v>1232</v>
      </c>
      <c r="Q34" s="138" t="s">
        <v>1270</v>
      </c>
      <c r="R34" s="138" t="s">
        <v>1359</v>
      </c>
      <c r="S34" s="138"/>
      <c r="T34" s="138" t="s">
        <v>1422</v>
      </c>
      <c r="U34" s="138">
        <v>0</v>
      </c>
      <c r="V34" s="138"/>
      <c r="W34" s="138"/>
      <c r="X34" s="138"/>
      <c r="Y34" s="138"/>
      <c r="Z34" s="138"/>
      <c r="AA34" s="209">
        <v>1</v>
      </c>
      <c r="AB34" s="145" t="s">
        <v>879</v>
      </c>
      <c r="AC34" s="145" t="s">
        <v>893</v>
      </c>
    </row>
    <row r="35" spans="1:30" s="165" customFormat="1" ht="79.5" customHeight="1" x14ac:dyDescent="0.15">
      <c r="A35" s="188">
        <v>34</v>
      </c>
      <c r="B35" s="189" t="s">
        <v>530</v>
      </c>
      <c r="C35" s="190" t="s">
        <v>540</v>
      </c>
      <c r="D35" s="146">
        <v>3</v>
      </c>
      <c r="E35" s="146">
        <v>7</v>
      </c>
      <c r="F35" s="191">
        <f t="shared" si="0"/>
        <v>0.42857142857142855</v>
      </c>
      <c r="G35" s="199">
        <v>1</v>
      </c>
      <c r="H35" s="193" t="s">
        <v>802</v>
      </c>
      <c r="I35" s="193">
        <v>2</v>
      </c>
      <c r="J35" s="193">
        <v>2</v>
      </c>
      <c r="K35" s="193" t="s">
        <v>1135</v>
      </c>
      <c r="L35" s="138" t="s">
        <v>989</v>
      </c>
      <c r="M35" s="138" t="s">
        <v>1002</v>
      </c>
      <c r="N35" s="138" t="s">
        <v>1122</v>
      </c>
      <c r="O35" s="138" t="s">
        <v>1138</v>
      </c>
      <c r="P35" s="138" t="s">
        <v>1223</v>
      </c>
      <c r="Q35" s="138" t="s">
        <v>1271</v>
      </c>
      <c r="R35" s="138" t="s">
        <v>1351</v>
      </c>
      <c r="S35" s="138"/>
      <c r="T35" s="138" t="s">
        <v>1423</v>
      </c>
      <c r="U35" s="138">
        <v>2</v>
      </c>
      <c r="V35" s="138"/>
      <c r="W35" s="138"/>
      <c r="X35" s="138"/>
      <c r="Y35" s="138"/>
      <c r="Z35" s="138"/>
      <c r="AA35" s="209">
        <v>0</v>
      </c>
      <c r="AB35" s="145" t="s">
        <v>876</v>
      </c>
      <c r="AC35" s="145" t="s">
        <v>893</v>
      </c>
    </row>
    <row r="36" spans="1:30" s="165" customFormat="1" ht="287.25" customHeight="1" x14ac:dyDescent="0.15">
      <c r="A36" s="188">
        <v>35</v>
      </c>
      <c r="B36" s="189" t="s">
        <v>530</v>
      </c>
      <c r="C36" s="190" t="s">
        <v>158</v>
      </c>
      <c r="D36" s="146">
        <v>2</v>
      </c>
      <c r="E36" s="146">
        <v>3</v>
      </c>
      <c r="F36" s="191">
        <f t="shared" si="0"/>
        <v>0.66666666666666663</v>
      </c>
      <c r="G36" s="199">
        <v>1</v>
      </c>
      <c r="H36" s="193" t="s">
        <v>833</v>
      </c>
      <c r="I36" s="193">
        <v>2</v>
      </c>
      <c r="J36" s="193">
        <v>2</v>
      </c>
      <c r="K36" s="193" t="s">
        <v>1458</v>
      </c>
      <c r="L36" s="138" t="s">
        <v>991</v>
      </c>
      <c r="M36" s="138" t="s">
        <v>1003</v>
      </c>
      <c r="N36" s="138" t="s">
        <v>1136</v>
      </c>
      <c r="O36" s="138" t="s">
        <v>1137</v>
      </c>
      <c r="P36" s="138" t="s">
        <v>1226</v>
      </c>
      <c r="Q36" s="138" t="s">
        <v>1272</v>
      </c>
      <c r="R36" s="138" t="s">
        <v>1353</v>
      </c>
      <c r="S36" s="138"/>
      <c r="T36" s="138" t="s">
        <v>1424</v>
      </c>
      <c r="U36" s="138">
        <v>2</v>
      </c>
      <c r="V36" s="138"/>
      <c r="W36" s="138"/>
      <c r="X36" s="138"/>
      <c r="Y36" s="138"/>
      <c r="Z36" s="138"/>
      <c r="AA36" s="209">
        <v>1</v>
      </c>
      <c r="AB36" s="145" t="s">
        <v>878</v>
      </c>
      <c r="AC36" s="145" t="s">
        <v>877</v>
      </c>
    </row>
    <row r="37" spans="1:30" s="165" customFormat="1" ht="40.5" customHeight="1" x14ac:dyDescent="0.15">
      <c r="A37" s="188">
        <v>36</v>
      </c>
      <c r="B37" s="189" t="s">
        <v>530</v>
      </c>
      <c r="C37" s="190" t="s">
        <v>182</v>
      </c>
      <c r="D37" s="146">
        <v>0</v>
      </c>
      <c r="E37" s="146">
        <v>8</v>
      </c>
      <c r="F37" s="191">
        <f t="shared" si="0"/>
        <v>0</v>
      </c>
      <c r="G37" s="199">
        <v>0</v>
      </c>
      <c r="H37" s="193" t="s">
        <v>803</v>
      </c>
      <c r="I37" s="193">
        <v>0</v>
      </c>
      <c r="J37" s="193"/>
      <c r="K37" s="193" t="s">
        <v>803</v>
      </c>
      <c r="L37" s="145" t="s">
        <v>981</v>
      </c>
      <c r="M37" s="145" t="s">
        <v>1004</v>
      </c>
      <c r="N37" s="145" t="s">
        <v>1139</v>
      </c>
      <c r="O37" s="145" t="s">
        <v>1140</v>
      </c>
      <c r="P37" s="145" t="s">
        <v>1227</v>
      </c>
      <c r="Q37" s="145" t="s">
        <v>1273</v>
      </c>
      <c r="R37" s="145" t="s">
        <v>1354</v>
      </c>
      <c r="S37" s="145"/>
      <c r="T37" s="145" t="s">
        <v>1364</v>
      </c>
      <c r="U37" s="145">
        <v>0</v>
      </c>
      <c r="V37" s="145"/>
      <c r="W37" s="145"/>
      <c r="X37" s="138"/>
      <c r="Y37" s="138"/>
      <c r="Z37" s="138"/>
      <c r="AA37" s="142">
        <v>1</v>
      </c>
    </row>
    <row r="38" spans="1:30" s="165" customFormat="1" ht="190.5" customHeight="1" x14ac:dyDescent="0.15">
      <c r="A38" s="188">
        <v>37</v>
      </c>
      <c r="B38" s="189" t="s">
        <v>530</v>
      </c>
      <c r="C38" s="190" t="s">
        <v>187</v>
      </c>
      <c r="D38" s="146">
        <v>3</v>
      </c>
      <c r="E38" s="146">
        <v>5</v>
      </c>
      <c r="F38" s="191">
        <f t="shared" si="0"/>
        <v>0.6</v>
      </c>
      <c r="G38" s="199">
        <v>1</v>
      </c>
      <c r="H38" s="193" t="s">
        <v>800</v>
      </c>
      <c r="I38" s="193">
        <v>2</v>
      </c>
      <c r="J38" s="193">
        <v>2</v>
      </c>
      <c r="K38" s="193" t="s">
        <v>992</v>
      </c>
      <c r="L38" s="138" t="s">
        <v>1459</v>
      </c>
      <c r="M38" s="138" t="s">
        <v>1460</v>
      </c>
      <c r="N38" s="138" t="s">
        <v>1125</v>
      </c>
      <c r="O38" s="138" t="s">
        <v>1141</v>
      </c>
      <c r="P38" s="138" t="s">
        <v>1228</v>
      </c>
      <c r="Q38" s="138" t="s">
        <v>1274</v>
      </c>
      <c r="R38" s="138" t="s">
        <v>1355</v>
      </c>
      <c r="S38" s="138"/>
      <c r="T38" s="138" t="s">
        <v>1425</v>
      </c>
      <c r="U38" s="138">
        <v>2</v>
      </c>
      <c r="V38" s="138"/>
      <c r="W38" s="138"/>
      <c r="X38" s="138"/>
      <c r="Y38" s="138"/>
      <c r="Z38" s="138"/>
      <c r="AA38" s="142">
        <v>1</v>
      </c>
    </row>
    <row r="39" spans="1:30" s="165" customFormat="1" ht="319.5" customHeight="1" x14ac:dyDescent="0.15">
      <c r="A39" s="188">
        <v>38</v>
      </c>
      <c r="B39" s="189" t="s">
        <v>530</v>
      </c>
      <c r="C39" s="190" t="s">
        <v>188</v>
      </c>
      <c r="D39" s="146">
        <v>1</v>
      </c>
      <c r="E39" s="146">
        <v>6</v>
      </c>
      <c r="F39" s="191">
        <f t="shared" si="0"/>
        <v>0.16666666666666666</v>
      </c>
      <c r="G39" s="199">
        <v>1</v>
      </c>
      <c r="H39" s="192" t="s">
        <v>872</v>
      </c>
      <c r="I39" s="192">
        <v>1</v>
      </c>
      <c r="J39" s="192">
        <v>1</v>
      </c>
      <c r="K39" s="192" t="s">
        <v>982</v>
      </c>
      <c r="L39" s="138" t="s">
        <v>994</v>
      </c>
      <c r="M39" s="138" t="s">
        <v>1006</v>
      </c>
      <c r="N39" s="138" t="s">
        <v>1126</v>
      </c>
      <c r="O39" s="138" t="s">
        <v>1142</v>
      </c>
      <c r="P39" s="138" t="s">
        <v>1229</v>
      </c>
      <c r="Q39" s="138" t="s">
        <v>1275</v>
      </c>
      <c r="R39" s="138" t="s">
        <v>1356</v>
      </c>
      <c r="S39" s="138"/>
      <c r="T39" s="138" t="s">
        <v>1426</v>
      </c>
      <c r="U39" s="138">
        <v>1</v>
      </c>
      <c r="V39" s="138"/>
      <c r="W39" s="138"/>
      <c r="X39" s="138"/>
      <c r="Y39" s="138"/>
      <c r="Z39" s="138"/>
      <c r="AA39" s="142">
        <v>1</v>
      </c>
    </row>
    <row r="40" spans="1:30" s="165" customFormat="1" ht="234.75" customHeight="1" x14ac:dyDescent="0.15">
      <c r="A40" s="188">
        <v>39</v>
      </c>
      <c r="B40" s="189" t="s">
        <v>530</v>
      </c>
      <c r="C40" s="190" t="s">
        <v>583</v>
      </c>
      <c r="D40" s="146">
        <v>1</v>
      </c>
      <c r="E40" s="146">
        <v>6</v>
      </c>
      <c r="F40" s="191">
        <f t="shared" si="0"/>
        <v>0.16666666666666666</v>
      </c>
      <c r="G40" s="199">
        <v>1</v>
      </c>
      <c r="H40" s="192" t="s">
        <v>837</v>
      </c>
      <c r="I40" s="192">
        <v>1</v>
      </c>
      <c r="J40" s="192">
        <v>1</v>
      </c>
      <c r="K40" s="192" t="s">
        <v>1461</v>
      </c>
      <c r="L40" s="138" t="s">
        <v>995</v>
      </c>
      <c r="M40" s="138" t="s">
        <v>1007</v>
      </c>
      <c r="N40" s="138" t="s">
        <v>1127</v>
      </c>
      <c r="O40" s="138" t="s">
        <v>1143</v>
      </c>
      <c r="P40" s="138" t="s">
        <v>1230</v>
      </c>
      <c r="Q40" s="138" t="s">
        <v>1276</v>
      </c>
      <c r="R40" s="138" t="s">
        <v>1357</v>
      </c>
      <c r="S40" s="138"/>
      <c r="T40" s="138" t="s">
        <v>1427</v>
      </c>
      <c r="U40" s="138">
        <v>1</v>
      </c>
      <c r="V40" s="138"/>
      <c r="W40" s="138"/>
      <c r="X40" s="138"/>
      <c r="Y40" s="138"/>
      <c r="Z40" s="138"/>
      <c r="AA40" s="142">
        <v>1</v>
      </c>
    </row>
    <row r="41" spans="1:30" s="165" customFormat="1" ht="255" customHeight="1" x14ac:dyDescent="0.15">
      <c r="A41" s="188">
        <v>40</v>
      </c>
      <c r="B41" s="189" t="s">
        <v>530</v>
      </c>
      <c r="C41" s="190" t="s">
        <v>592</v>
      </c>
      <c r="D41" s="146">
        <v>2</v>
      </c>
      <c r="E41" s="146">
        <v>4</v>
      </c>
      <c r="F41" s="191">
        <f t="shared" si="0"/>
        <v>0.5</v>
      </c>
      <c r="G41" s="199">
        <v>1</v>
      </c>
      <c r="H41" s="192" t="s">
        <v>1462</v>
      </c>
      <c r="I41" s="192">
        <v>1</v>
      </c>
      <c r="J41" s="192">
        <v>1</v>
      </c>
      <c r="K41" s="192" t="s">
        <v>983</v>
      </c>
      <c r="L41" s="138" t="s">
        <v>996</v>
      </c>
      <c r="M41" s="138" t="s">
        <v>1008</v>
      </c>
      <c r="N41" s="138" t="s">
        <v>1128</v>
      </c>
      <c r="O41" s="138" t="s">
        <v>1144</v>
      </c>
      <c r="P41" s="138" t="s">
        <v>1231</v>
      </c>
      <c r="Q41" s="138" t="s">
        <v>1279</v>
      </c>
      <c r="R41" s="138" t="s">
        <v>1358</v>
      </c>
      <c r="S41" s="138"/>
      <c r="T41" s="138" t="s">
        <v>1428</v>
      </c>
      <c r="U41" s="138">
        <v>1</v>
      </c>
      <c r="V41" s="138"/>
      <c r="W41" s="138"/>
      <c r="X41" s="138"/>
      <c r="Y41" s="138"/>
      <c r="Z41" s="138"/>
      <c r="AA41" s="142">
        <v>1</v>
      </c>
    </row>
    <row r="42" spans="1:30" s="165" customFormat="1" ht="51" customHeight="1" x14ac:dyDescent="0.15">
      <c r="A42" s="188">
        <v>41</v>
      </c>
      <c r="B42" s="189" t="s">
        <v>530</v>
      </c>
      <c r="C42" s="190" t="s">
        <v>184</v>
      </c>
      <c r="D42" s="146">
        <v>1</v>
      </c>
      <c r="E42" s="146">
        <v>6</v>
      </c>
      <c r="F42" s="191">
        <f t="shared" si="0"/>
        <v>0.16666666666666666</v>
      </c>
      <c r="G42" s="199">
        <v>1</v>
      </c>
      <c r="H42" s="193" t="s">
        <v>1145</v>
      </c>
      <c r="I42" s="193">
        <v>1</v>
      </c>
      <c r="J42" s="193">
        <v>1</v>
      </c>
      <c r="K42" s="193" t="s">
        <v>1145</v>
      </c>
      <c r="L42" s="138" t="s">
        <v>986</v>
      </c>
      <c r="M42" s="138" t="s">
        <v>1009</v>
      </c>
      <c r="N42" s="138" t="s">
        <v>1119</v>
      </c>
      <c r="O42" s="138" t="s">
        <v>1146</v>
      </c>
      <c r="P42" s="138" t="s">
        <v>1280</v>
      </c>
      <c r="Q42" s="138" t="s">
        <v>1281</v>
      </c>
      <c r="R42" s="138" t="s">
        <v>1348</v>
      </c>
      <c r="S42" s="138"/>
      <c r="T42" s="138" t="s">
        <v>1429</v>
      </c>
      <c r="U42" s="138">
        <v>1</v>
      </c>
      <c r="V42" s="138"/>
      <c r="W42" s="138"/>
      <c r="X42" s="138"/>
      <c r="Y42" s="138"/>
      <c r="Z42" s="138"/>
      <c r="AA42" s="142">
        <v>1</v>
      </c>
    </row>
    <row r="43" spans="1:30" s="165" customFormat="1" ht="138" customHeight="1" x14ac:dyDescent="0.15">
      <c r="A43" s="188">
        <v>42</v>
      </c>
      <c r="B43" s="189" t="s">
        <v>530</v>
      </c>
      <c r="C43" s="190" t="s">
        <v>608</v>
      </c>
      <c r="D43" s="146">
        <v>3</v>
      </c>
      <c r="E43" s="146">
        <v>9</v>
      </c>
      <c r="F43" s="191">
        <f t="shared" si="0"/>
        <v>0.33333333333333331</v>
      </c>
      <c r="G43" s="199">
        <v>1</v>
      </c>
      <c r="H43" s="193" t="s">
        <v>985</v>
      </c>
      <c r="I43" s="193">
        <v>3</v>
      </c>
      <c r="J43" s="193">
        <v>3</v>
      </c>
      <c r="K43" s="193" t="s">
        <v>984</v>
      </c>
      <c r="L43" s="138" t="s">
        <v>987</v>
      </c>
      <c r="M43" s="138" t="s">
        <v>1010</v>
      </c>
      <c r="N43" s="138" t="s">
        <v>1120</v>
      </c>
      <c r="O43" s="138" t="s">
        <v>1147</v>
      </c>
      <c r="P43" s="138" t="s">
        <v>1222</v>
      </c>
      <c r="Q43" s="138" t="s">
        <v>1282</v>
      </c>
      <c r="R43" s="138" t="s">
        <v>1349</v>
      </c>
      <c r="S43" s="138"/>
      <c r="T43" s="138" t="s">
        <v>1430</v>
      </c>
      <c r="U43" s="138">
        <v>3</v>
      </c>
      <c r="V43" s="138"/>
      <c r="W43" s="138"/>
      <c r="X43" s="138"/>
      <c r="Y43" s="138"/>
      <c r="Z43" s="138"/>
      <c r="AA43" s="142">
        <v>1</v>
      </c>
    </row>
    <row r="44" spans="1:30" s="165" customFormat="1" ht="78" customHeight="1" x14ac:dyDescent="0.15">
      <c r="A44" s="188">
        <v>43</v>
      </c>
      <c r="B44" s="189" t="s">
        <v>530</v>
      </c>
      <c r="C44" s="190" t="s">
        <v>179</v>
      </c>
      <c r="D44" s="146">
        <v>4</v>
      </c>
      <c r="E44" s="146">
        <v>5</v>
      </c>
      <c r="F44" s="191">
        <f t="shared" si="0"/>
        <v>0.8</v>
      </c>
      <c r="G44" s="199">
        <v>2</v>
      </c>
      <c r="H44" s="193" t="s">
        <v>1148</v>
      </c>
      <c r="I44" s="193">
        <v>3</v>
      </c>
      <c r="J44" s="193">
        <v>3</v>
      </c>
      <c r="K44" s="193" t="s">
        <v>1283</v>
      </c>
      <c r="L44" s="138" t="s">
        <v>988</v>
      </c>
      <c r="M44" s="138" t="s">
        <v>1011</v>
      </c>
      <c r="N44" s="138" t="s">
        <v>1121</v>
      </c>
      <c r="O44" s="138" t="s">
        <v>1149</v>
      </c>
      <c r="P44" s="138" t="s">
        <v>1284</v>
      </c>
      <c r="Q44" s="138" t="s">
        <v>1285</v>
      </c>
      <c r="R44" s="138" t="s">
        <v>1350</v>
      </c>
      <c r="S44" s="138"/>
      <c r="T44" s="138" t="s">
        <v>1432</v>
      </c>
      <c r="U44" s="138">
        <v>3</v>
      </c>
      <c r="V44" s="138"/>
      <c r="W44" s="138"/>
      <c r="X44" s="138"/>
      <c r="Y44" s="138"/>
      <c r="Z44" s="138"/>
      <c r="AA44" s="142">
        <v>1</v>
      </c>
    </row>
    <row r="45" spans="1:30" s="165" customFormat="1" ht="59.25" customHeight="1" x14ac:dyDescent="0.15">
      <c r="A45" s="188">
        <v>44</v>
      </c>
      <c r="B45" s="189" t="s">
        <v>530</v>
      </c>
      <c r="C45" s="190" t="s">
        <v>186</v>
      </c>
      <c r="D45" s="146">
        <v>3</v>
      </c>
      <c r="E45" s="146">
        <v>6</v>
      </c>
      <c r="F45" s="191">
        <f t="shared" si="0"/>
        <v>0.5</v>
      </c>
      <c r="G45" s="199">
        <v>1</v>
      </c>
      <c r="H45" s="193" t="s">
        <v>830</v>
      </c>
      <c r="I45" s="193">
        <v>2</v>
      </c>
      <c r="J45" s="193">
        <v>2</v>
      </c>
      <c r="K45" s="193" t="s">
        <v>999</v>
      </c>
      <c r="L45" s="138" t="s">
        <v>1463</v>
      </c>
      <c r="M45" s="138" t="s">
        <v>1012</v>
      </c>
      <c r="N45" s="138" t="s">
        <v>1123</v>
      </c>
      <c r="O45" s="138" t="s">
        <v>1150</v>
      </c>
      <c r="P45" s="138" t="s">
        <v>1224</v>
      </c>
      <c r="Q45" s="138" t="s">
        <v>1286</v>
      </c>
      <c r="R45" s="138" t="s">
        <v>1351</v>
      </c>
      <c r="S45" s="138"/>
      <c r="T45" s="138" t="s">
        <v>1433</v>
      </c>
      <c r="U45" s="138">
        <v>2</v>
      </c>
      <c r="V45" s="138"/>
      <c r="W45" s="138"/>
      <c r="X45" s="138"/>
      <c r="Y45" s="138"/>
      <c r="Z45" s="138"/>
      <c r="AA45" s="142">
        <v>1</v>
      </c>
    </row>
    <row r="46" spans="1:30" s="165" customFormat="1" ht="104.25" customHeight="1" x14ac:dyDescent="0.15">
      <c r="A46" s="188">
        <v>45</v>
      </c>
      <c r="B46" s="189" t="s">
        <v>530</v>
      </c>
      <c r="C46" s="190" t="s">
        <v>181</v>
      </c>
      <c r="D46" s="146">
        <v>3</v>
      </c>
      <c r="E46" s="146">
        <v>7</v>
      </c>
      <c r="F46" s="191">
        <f t="shared" si="0"/>
        <v>0.42857142857142855</v>
      </c>
      <c r="G46" s="199">
        <v>2</v>
      </c>
      <c r="H46" s="193" t="s">
        <v>812</v>
      </c>
      <c r="I46" s="193">
        <v>2</v>
      </c>
      <c r="J46" s="193">
        <v>2</v>
      </c>
      <c r="K46" s="193" t="s">
        <v>1151</v>
      </c>
      <c r="L46" s="138" t="s">
        <v>990</v>
      </c>
      <c r="M46" s="138" t="s">
        <v>1013</v>
      </c>
      <c r="N46" s="138" t="s">
        <v>1124</v>
      </c>
      <c r="O46" s="138" t="s">
        <v>1152</v>
      </c>
      <c r="P46" s="138" t="s">
        <v>1225</v>
      </c>
      <c r="Q46" s="138" t="s">
        <v>1287</v>
      </c>
      <c r="R46" s="138" t="s">
        <v>1352</v>
      </c>
      <c r="S46" s="138"/>
      <c r="T46" s="138" t="s">
        <v>1434</v>
      </c>
      <c r="U46" s="138">
        <v>2</v>
      </c>
      <c r="V46" s="138"/>
      <c r="W46" s="138"/>
      <c r="X46" s="138"/>
      <c r="Y46" s="138"/>
      <c r="Z46" s="138"/>
      <c r="AA46" s="142">
        <v>1</v>
      </c>
    </row>
    <row r="47" spans="1:30" s="165" customFormat="1" ht="19.5" customHeight="1" x14ac:dyDescent="0.15">
      <c r="A47" s="188">
        <v>46</v>
      </c>
      <c r="B47" s="189" t="s">
        <v>646</v>
      </c>
      <c r="C47" s="190" t="s">
        <v>191</v>
      </c>
      <c r="D47" s="146">
        <v>0</v>
      </c>
      <c r="E47" s="146">
        <v>0</v>
      </c>
      <c r="F47" s="191">
        <v>0</v>
      </c>
      <c r="G47" s="199">
        <v>0</v>
      </c>
      <c r="H47" s="193" t="s">
        <v>803</v>
      </c>
      <c r="I47" s="193">
        <v>0</v>
      </c>
      <c r="J47" s="193">
        <v>0</v>
      </c>
      <c r="K47" s="193" t="s">
        <v>803</v>
      </c>
      <c r="L47" s="138" t="s">
        <v>803</v>
      </c>
      <c r="M47" s="138" t="s">
        <v>803</v>
      </c>
      <c r="N47" s="138" t="s">
        <v>1178</v>
      </c>
      <c r="O47" s="138" t="s">
        <v>1178</v>
      </c>
      <c r="P47" s="138"/>
      <c r="Q47" s="138" t="s">
        <v>1178</v>
      </c>
      <c r="R47" s="138"/>
      <c r="S47" s="138"/>
      <c r="T47" s="138" t="s">
        <v>803</v>
      </c>
      <c r="U47" s="138">
        <v>0</v>
      </c>
      <c r="W47" s="138"/>
      <c r="X47" s="138"/>
      <c r="Y47" s="138"/>
      <c r="Z47" s="138"/>
      <c r="AA47" s="145" t="s">
        <v>201</v>
      </c>
      <c r="AB47" s="145" t="s">
        <v>875</v>
      </c>
      <c r="AC47" s="145" t="s">
        <v>55</v>
      </c>
    </row>
    <row r="48" spans="1:30" s="165" customFormat="1" ht="79.5" customHeight="1" x14ac:dyDescent="0.15">
      <c r="A48" s="188">
        <v>47</v>
      </c>
      <c r="B48" s="189" t="s">
        <v>646</v>
      </c>
      <c r="C48" s="190" t="s">
        <v>166</v>
      </c>
      <c r="D48" s="146">
        <v>2</v>
      </c>
      <c r="E48" s="146">
        <v>6</v>
      </c>
      <c r="F48" s="191">
        <f t="shared" si="0"/>
        <v>0.33333333333333331</v>
      </c>
      <c r="G48" s="199">
        <v>2</v>
      </c>
      <c r="H48" s="193" t="s">
        <v>1046</v>
      </c>
      <c r="I48" s="193">
        <v>2</v>
      </c>
      <c r="J48" s="193">
        <v>2</v>
      </c>
      <c r="K48" s="193" t="s">
        <v>1094</v>
      </c>
      <c r="L48" s="138" t="s">
        <v>1041</v>
      </c>
      <c r="M48" s="145" t="s">
        <v>1052</v>
      </c>
      <c r="N48" s="145" t="s">
        <v>1175</v>
      </c>
      <c r="O48" s="145" t="s">
        <v>1179</v>
      </c>
      <c r="P48" s="145" t="s">
        <v>1238</v>
      </c>
      <c r="Q48" s="145" t="s">
        <v>1289</v>
      </c>
      <c r="R48" s="145" t="s">
        <v>1369</v>
      </c>
      <c r="S48" s="145"/>
      <c r="T48" s="193" t="s">
        <v>1435</v>
      </c>
      <c r="U48" s="210">
        <v>3</v>
      </c>
      <c r="V48" s="210" t="s">
        <v>1453</v>
      </c>
      <c r="W48" s="138" t="s">
        <v>1451</v>
      </c>
      <c r="X48" s="138"/>
      <c r="Y48" s="138"/>
      <c r="Z48" s="138"/>
      <c r="AA48" s="145"/>
      <c r="AB48" s="145" t="s">
        <v>879</v>
      </c>
      <c r="AC48" s="145" t="s">
        <v>55</v>
      </c>
      <c r="AD48" s="145" t="s">
        <v>1464</v>
      </c>
    </row>
    <row r="49" spans="1:29" s="165" customFormat="1" ht="240" x14ac:dyDescent="0.15">
      <c r="A49" s="188">
        <v>48</v>
      </c>
      <c r="B49" s="189" t="s">
        <v>646</v>
      </c>
      <c r="C49" s="190" t="s">
        <v>165</v>
      </c>
      <c r="D49" s="146">
        <v>2</v>
      </c>
      <c r="E49" s="146">
        <v>6</v>
      </c>
      <c r="F49" s="191">
        <f t="shared" si="0"/>
        <v>0.33333333333333331</v>
      </c>
      <c r="G49" s="199">
        <v>1</v>
      </c>
      <c r="H49" s="193" t="s">
        <v>911</v>
      </c>
      <c r="I49" s="193">
        <v>1</v>
      </c>
      <c r="J49" s="193">
        <v>1</v>
      </c>
      <c r="K49" s="193" t="s">
        <v>1047</v>
      </c>
      <c r="L49" s="138" t="s">
        <v>1045</v>
      </c>
      <c r="M49" s="145" t="s">
        <v>1053</v>
      </c>
      <c r="N49" s="145" t="s">
        <v>1177</v>
      </c>
      <c r="O49" s="145" t="s">
        <v>1182</v>
      </c>
      <c r="P49" s="145" t="s">
        <v>1236</v>
      </c>
      <c r="Q49" s="145" t="s">
        <v>1290</v>
      </c>
      <c r="R49" s="145" t="s">
        <v>1368</v>
      </c>
      <c r="S49" s="145"/>
      <c r="T49" s="193" t="s">
        <v>1436</v>
      </c>
      <c r="U49" s="210">
        <v>0</v>
      </c>
      <c r="W49" s="210" t="s">
        <v>1454</v>
      </c>
      <c r="X49" s="138"/>
      <c r="Y49" s="138"/>
      <c r="Z49" s="138"/>
      <c r="AA49" s="145"/>
      <c r="AB49" s="145" t="s">
        <v>876</v>
      </c>
      <c r="AC49" s="145" t="s">
        <v>55</v>
      </c>
    </row>
    <row r="50" spans="1:29" s="165" customFormat="1" ht="103.5" customHeight="1" x14ac:dyDescent="0.15">
      <c r="A50" s="188">
        <v>49</v>
      </c>
      <c r="B50" s="189" t="s">
        <v>646</v>
      </c>
      <c r="C50" s="190" t="s">
        <v>661</v>
      </c>
      <c r="D50" s="146">
        <v>2</v>
      </c>
      <c r="E50" s="146">
        <v>5</v>
      </c>
      <c r="F50" s="191">
        <f t="shared" si="0"/>
        <v>0.4</v>
      </c>
      <c r="G50" s="199">
        <v>2</v>
      </c>
      <c r="H50" s="193" t="s">
        <v>865</v>
      </c>
      <c r="I50" s="193">
        <v>2</v>
      </c>
      <c r="J50" s="193">
        <v>2</v>
      </c>
      <c r="K50" s="193" t="s">
        <v>865</v>
      </c>
      <c r="L50" s="138" t="s">
        <v>1043</v>
      </c>
      <c r="M50" s="145" t="s">
        <v>1054</v>
      </c>
      <c r="N50" s="145" t="s">
        <v>1173</v>
      </c>
      <c r="O50" s="145" t="s">
        <v>1180</v>
      </c>
      <c r="P50" s="145" t="s">
        <v>1234</v>
      </c>
      <c r="Q50" s="145" t="s">
        <v>1291</v>
      </c>
      <c r="R50" s="145" t="s">
        <v>1365</v>
      </c>
      <c r="S50" s="145"/>
      <c r="T50" s="145" t="s">
        <v>1437</v>
      </c>
      <c r="U50" s="145">
        <v>0</v>
      </c>
      <c r="V50" s="145"/>
      <c r="W50" s="145" t="s">
        <v>1455</v>
      </c>
      <c r="X50" s="138"/>
      <c r="Y50" s="138"/>
      <c r="Z50" s="138"/>
      <c r="AA50" s="145"/>
      <c r="AB50" s="145" t="s">
        <v>878</v>
      </c>
      <c r="AC50" s="145" t="s">
        <v>924</v>
      </c>
    </row>
    <row r="51" spans="1:29" s="165" customFormat="1" ht="53.25" customHeight="1" x14ac:dyDescent="0.15">
      <c r="A51" s="188">
        <v>50</v>
      </c>
      <c r="B51" s="189" t="s">
        <v>646</v>
      </c>
      <c r="C51" s="190" t="s">
        <v>169</v>
      </c>
      <c r="D51" s="146">
        <v>2</v>
      </c>
      <c r="E51" s="146">
        <v>4</v>
      </c>
      <c r="F51" s="191">
        <f t="shared" si="0"/>
        <v>0.5</v>
      </c>
      <c r="G51" s="199">
        <v>1</v>
      </c>
      <c r="H51" s="193" t="s">
        <v>1048</v>
      </c>
      <c r="I51" s="193">
        <v>2</v>
      </c>
      <c r="J51" s="193">
        <v>2</v>
      </c>
      <c r="K51" s="193" t="s">
        <v>1049</v>
      </c>
      <c r="L51" s="138" t="s">
        <v>1042</v>
      </c>
      <c r="M51" s="145" t="s">
        <v>1055</v>
      </c>
      <c r="N51" s="145" t="s">
        <v>1174</v>
      </c>
      <c r="O51" s="145" t="s">
        <v>1181</v>
      </c>
      <c r="P51" s="145" t="s">
        <v>1237</v>
      </c>
      <c r="Q51" s="145" t="s">
        <v>1292</v>
      </c>
      <c r="R51" s="145" t="s">
        <v>1366</v>
      </c>
      <c r="S51" s="145"/>
      <c r="T51" s="145" t="s">
        <v>1431</v>
      </c>
      <c r="U51" s="145">
        <v>2</v>
      </c>
      <c r="V51" s="145" t="s">
        <v>1049</v>
      </c>
      <c r="W51" s="145" t="s">
        <v>1456</v>
      </c>
      <c r="X51" s="138"/>
      <c r="Y51" s="138"/>
      <c r="Z51" s="138"/>
      <c r="AA51" s="164"/>
    </row>
    <row r="52" spans="1:29" s="165" customFormat="1" ht="39.75" customHeight="1" x14ac:dyDescent="0.15">
      <c r="A52" s="188">
        <v>51</v>
      </c>
      <c r="B52" s="189" t="s">
        <v>646</v>
      </c>
      <c r="C52" s="190" t="s">
        <v>167</v>
      </c>
      <c r="D52" s="146">
        <v>2</v>
      </c>
      <c r="E52" s="146">
        <v>2</v>
      </c>
      <c r="F52" s="191">
        <f t="shared" si="0"/>
        <v>1</v>
      </c>
      <c r="G52" s="199">
        <v>2</v>
      </c>
      <c r="H52" s="193" t="s">
        <v>912</v>
      </c>
      <c r="I52" s="193">
        <v>0</v>
      </c>
      <c r="J52" s="193">
        <v>0</v>
      </c>
      <c r="K52" s="193" t="s">
        <v>803</v>
      </c>
      <c r="L52" s="138" t="s">
        <v>803</v>
      </c>
      <c r="M52" s="138" t="s">
        <v>1056</v>
      </c>
      <c r="N52" s="138" t="s">
        <v>954</v>
      </c>
      <c r="O52" s="138" t="s">
        <v>1183</v>
      </c>
      <c r="P52" s="138"/>
      <c r="Q52" s="138" t="s">
        <v>1183</v>
      </c>
      <c r="R52" s="138"/>
      <c r="S52" s="138"/>
      <c r="T52" s="138" t="s">
        <v>803</v>
      </c>
      <c r="U52" s="138">
        <v>0</v>
      </c>
      <c r="V52" s="138"/>
      <c r="W52" s="138" t="s">
        <v>1452</v>
      </c>
      <c r="X52" s="138"/>
      <c r="Y52" s="138"/>
      <c r="Z52" s="138"/>
      <c r="AA52" s="164"/>
    </row>
    <row r="53" spans="1:29" s="165" customFormat="1" ht="199.5" customHeight="1" x14ac:dyDescent="0.15">
      <c r="A53" s="188">
        <v>52</v>
      </c>
      <c r="B53" s="189" t="s">
        <v>646</v>
      </c>
      <c r="C53" s="190" t="s">
        <v>676</v>
      </c>
      <c r="D53" s="146">
        <v>4</v>
      </c>
      <c r="E53" s="146">
        <v>9</v>
      </c>
      <c r="F53" s="191">
        <f>D53/E53*100%</f>
        <v>0.44444444444444442</v>
      </c>
      <c r="G53" s="199">
        <v>1</v>
      </c>
      <c r="H53" s="193" t="s">
        <v>1050</v>
      </c>
      <c r="I53" s="193">
        <v>4</v>
      </c>
      <c r="J53" s="193">
        <v>4</v>
      </c>
      <c r="K53" s="193" t="s">
        <v>1051</v>
      </c>
      <c r="L53" s="138" t="s">
        <v>1044</v>
      </c>
      <c r="M53" s="145" t="s">
        <v>1057</v>
      </c>
      <c r="N53" s="145" t="s">
        <v>1176</v>
      </c>
      <c r="O53" s="145" t="s">
        <v>1184</v>
      </c>
      <c r="P53" s="145" t="s">
        <v>1235</v>
      </c>
      <c r="Q53" s="145" t="s">
        <v>1293</v>
      </c>
      <c r="R53" s="145" t="s">
        <v>1367</v>
      </c>
      <c r="S53" s="145"/>
      <c r="T53" s="145" t="s">
        <v>1438</v>
      </c>
      <c r="U53" s="145">
        <v>0</v>
      </c>
      <c r="V53" s="145"/>
      <c r="W53" s="138" t="s">
        <v>1452</v>
      </c>
      <c r="X53" s="138"/>
      <c r="Y53" s="138"/>
      <c r="Z53" s="138"/>
      <c r="AA53" s="164"/>
    </row>
    <row r="54" spans="1:29" s="165" customFormat="1" ht="13.5" customHeight="1" x14ac:dyDescent="0.15">
      <c r="A54" s="188">
        <v>53</v>
      </c>
      <c r="B54" s="189" t="s">
        <v>684</v>
      </c>
      <c r="C54" s="190" t="s">
        <v>190</v>
      </c>
      <c r="D54" s="146"/>
      <c r="E54" s="146"/>
      <c r="F54" s="191" t="e">
        <f t="shared" si="0"/>
        <v>#DIV/0!</v>
      </c>
      <c r="G54" s="199">
        <v>0</v>
      </c>
      <c r="H54" s="193" t="s">
        <v>803</v>
      </c>
      <c r="I54" s="193">
        <v>0</v>
      </c>
      <c r="J54" s="193">
        <v>0</v>
      </c>
      <c r="K54" s="193"/>
      <c r="L54" s="138" t="s">
        <v>803</v>
      </c>
      <c r="M54" s="138" t="s">
        <v>803</v>
      </c>
      <c r="N54" s="138" t="s">
        <v>803</v>
      </c>
      <c r="O54" s="138" t="s">
        <v>803</v>
      </c>
      <c r="P54" s="138" t="s">
        <v>803</v>
      </c>
      <c r="Q54" s="138" t="s">
        <v>803</v>
      </c>
      <c r="R54" s="138"/>
      <c r="S54" s="138"/>
      <c r="T54" s="138"/>
      <c r="U54" s="138">
        <v>0</v>
      </c>
      <c r="V54" s="138"/>
      <c r="W54" s="138"/>
      <c r="X54" s="138"/>
      <c r="Y54" s="138"/>
      <c r="Z54" s="138"/>
      <c r="AA54" s="164"/>
    </row>
    <row r="55" spans="1:29" s="165" customFormat="1" ht="13.5" customHeight="1" x14ac:dyDescent="0.15">
      <c r="A55" s="188">
        <v>54</v>
      </c>
      <c r="B55" s="189" t="s">
        <v>684</v>
      </c>
      <c r="C55" s="190" t="s">
        <v>794</v>
      </c>
      <c r="D55" s="146"/>
      <c r="E55" s="146"/>
      <c r="F55" s="191" t="e">
        <f t="shared" si="0"/>
        <v>#DIV/0!</v>
      </c>
      <c r="G55" s="199">
        <v>0</v>
      </c>
      <c r="H55" s="193" t="s">
        <v>803</v>
      </c>
      <c r="I55" s="193">
        <v>0</v>
      </c>
      <c r="J55" s="193">
        <v>0</v>
      </c>
      <c r="K55" s="193"/>
      <c r="L55" s="138" t="s">
        <v>803</v>
      </c>
      <c r="M55" s="138" t="s">
        <v>803</v>
      </c>
      <c r="N55" s="138" t="s">
        <v>803</v>
      </c>
      <c r="O55" s="138" t="s">
        <v>803</v>
      </c>
      <c r="P55" s="138" t="s">
        <v>803</v>
      </c>
      <c r="Q55" s="138" t="s">
        <v>803</v>
      </c>
      <c r="R55" s="138"/>
      <c r="S55" s="138"/>
      <c r="T55" s="138"/>
      <c r="U55" s="138">
        <v>0</v>
      </c>
      <c r="V55" s="138"/>
      <c r="W55" s="138"/>
      <c r="X55" s="138"/>
      <c r="Y55" s="138"/>
      <c r="Z55" s="138"/>
      <c r="AA55" s="164"/>
    </row>
    <row r="56" spans="1:29" s="165" customFormat="1" ht="115.5" customHeight="1" x14ac:dyDescent="0.15">
      <c r="A56" s="188">
        <v>55</v>
      </c>
      <c r="B56" s="189" t="s">
        <v>684</v>
      </c>
      <c r="C56" s="190" t="s">
        <v>183</v>
      </c>
      <c r="D56" s="146">
        <v>1</v>
      </c>
      <c r="E56" s="146">
        <v>11</v>
      </c>
      <c r="F56" s="191">
        <f t="shared" si="0"/>
        <v>9.0909090909090912E-2</v>
      </c>
      <c r="G56" s="199">
        <v>0</v>
      </c>
      <c r="H56" s="193" t="s">
        <v>803</v>
      </c>
      <c r="I56" s="193">
        <v>1</v>
      </c>
      <c r="J56" s="193">
        <v>1</v>
      </c>
      <c r="K56" s="192" t="s">
        <v>1015</v>
      </c>
      <c r="L56" s="138" t="s">
        <v>1014</v>
      </c>
      <c r="M56" s="145" t="s">
        <v>1029</v>
      </c>
      <c r="N56" s="145" t="s">
        <v>1155</v>
      </c>
      <c r="O56" s="145" t="s">
        <v>1029</v>
      </c>
      <c r="P56" s="145" t="s">
        <v>1213</v>
      </c>
      <c r="Q56" s="145" t="s">
        <v>1261</v>
      </c>
      <c r="R56" s="145" t="s">
        <v>1378</v>
      </c>
      <c r="S56" s="145"/>
      <c r="T56" s="145" t="s">
        <v>1465</v>
      </c>
      <c r="U56" s="145">
        <v>1</v>
      </c>
      <c r="V56" s="145"/>
      <c r="W56" s="145"/>
      <c r="X56" s="138"/>
      <c r="Y56" s="138"/>
      <c r="Z56" s="138"/>
      <c r="AA56" s="164"/>
    </row>
    <row r="57" spans="1:29" s="165" customFormat="1" ht="137.25" customHeight="1" x14ac:dyDescent="0.15">
      <c r="A57" s="188">
        <v>56</v>
      </c>
      <c r="B57" s="189" t="s">
        <v>684</v>
      </c>
      <c r="C57" s="190" t="s">
        <v>178</v>
      </c>
      <c r="D57" s="146">
        <v>4</v>
      </c>
      <c r="E57" s="146">
        <v>25</v>
      </c>
      <c r="F57" s="191">
        <f t="shared" si="0"/>
        <v>0.16</v>
      </c>
      <c r="G57" s="199">
        <v>0</v>
      </c>
      <c r="H57" s="193" t="s">
        <v>803</v>
      </c>
      <c r="I57" s="193">
        <v>4</v>
      </c>
      <c r="J57" s="193">
        <v>4</v>
      </c>
      <c r="K57" s="193" t="s">
        <v>1163</v>
      </c>
      <c r="L57" s="138" t="s">
        <v>1016</v>
      </c>
      <c r="M57" s="145" t="s">
        <v>1031</v>
      </c>
      <c r="N57" s="145" t="s">
        <v>1156</v>
      </c>
      <c r="O57" s="145" t="s">
        <v>1164</v>
      </c>
      <c r="P57" s="145" t="s">
        <v>1214</v>
      </c>
      <c r="Q57" s="145" t="s">
        <v>1262</v>
      </c>
      <c r="R57" s="145" t="s">
        <v>1379</v>
      </c>
      <c r="S57" s="145"/>
      <c r="T57" s="145" t="s">
        <v>1466</v>
      </c>
      <c r="U57" s="145">
        <v>4</v>
      </c>
      <c r="V57" s="145"/>
      <c r="W57" s="145"/>
      <c r="X57" s="138"/>
      <c r="Y57" s="138"/>
      <c r="Z57" s="138"/>
      <c r="AA57" s="164"/>
    </row>
    <row r="58" spans="1:29" s="165" customFormat="1" ht="83.25" customHeight="1" x14ac:dyDescent="0.15">
      <c r="A58" s="188">
        <v>57</v>
      </c>
      <c r="B58" s="189" t="s">
        <v>684</v>
      </c>
      <c r="C58" s="190" t="s">
        <v>180</v>
      </c>
      <c r="D58" s="146">
        <v>1</v>
      </c>
      <c r="E58" s="146">
        <v>13</v>
      </c>
      <c r="F58" s="191">
        <f t="shared" si="0"/>
        <v>7.6923076923076927E-2</v>
      </c>
      <c r="G58" s="199">
        <v>0</v>
      </c>
      <c r="H58" s="193" t="s">
        <v>803</v>
      </c>
      <c r="I58" s="193">
        <v>1</v>
      </c>
      <c r="J58" s="193">
        <v>1</v>
      </c>
      <c r="K58" s="193" t="s">
        <v>1021</v>
      </c>
      <c r="L58" s="138" t="s">
        <v>1020</v>
      </c>
      <c r="M58" s="145" t="s">
        <v>1030</v>
      </c>
      <c r="N58" s="145" t="s">
        <v>1158</v>
      </c>
      <c r="O58" s="145" t="s">
        <v>1165</v>
      </c>
      <c r="P58" s="145" t="s">
        <v>1216</v>
      </c>
      <c r="Q58" s="145" t="s">
        <v>1263</v>
      </c>
      <c r="R58" s="145" t="s">
        <v>1381</v>
      </c>
      <c r="S58" s="145"/>
      <c r="T58" s="145" t="s">
        <v>1467</v>
      </c>
      <c r="U58" s="145">
        <v>1</v>
      </c>
      <c r="V58" s="145"/>
      <c r="W58" s="145"/>
      <c r="X58" s="138"/>
      <c r="Y58" s="138"/>
      <c r="Z58" s="138"/>
      <c r="AA58" s="164"/>
    </row>
    <row r="59" spans="1:29" s="165" customFormat="1" ht="156" x14ac:dyDescent="0.15">
      <c r="A59" s="188">
        <v>58</v>
      </c>
      <c r="B59" s="189" t="s">
        <v>684</v>
      </c>
      <c r="C59" s="190" t="s">
        <v>177</v>
      </c>
      <c r="D59" s="146">
        <v>1</v>
      </c>
      <c r="E59" s="146">
        <v>6</v>
      </c>
      <c r="F59" s="191">
        <f t="shared" si="0"/>
        <v>0.16666666666666666</v>
      </c>
      <c r="G59" s="199">
        <v>0</v>
      </c>
      <c r="H59" s="193" t="s">
        <v>803</v>
      </c>
      <c r="I59" s="193">
        <v>1</v>
      </c>
      <c r="J59" s="193">
        <v>1</v>
      </c>
      <c r="K59" s="193" t="s">
        <v>1023</v>
      </c>
      <c r="L59" s="138" t="s">
        <v>1022</v>
      </c>
      <c r="M59" s="145" t="s">
        <v>1032</v>
      </c>
      <c r="N59" s="145" t="s">
        <v>1159</v>
      </c>
      <c r="O59" s="145" t="s">
        <v>1166</v>
      </c>
      <c r="P59" s="145" t="s">
        <v>1217</v>
      </c>
      <c r="Q59" s="145" t="s">
        <v>1264</v>
      </c>
      <c r="R59" s="145" t="s">
        <v>1382</v>
      </c>
      <c r="S59" s="145"/>
      <c r="T59" s="145" t="s">
        <v>1468</v>
      </c>
      <c r="U59" s="145">
        <v>1</v>
      </c>
      <c r="V59" s="145"/>
      <c r="W59" s="145"/>
      <c r="X59" s="138"/>
      <c r="Y59" s="138"/>
      <c r="Z59" s="138"/>
      <c r="AA59" s="164"/>
    </row>
    <row r="60" spans="1:29" s="165" customFormat="1" ht="182.25" customHeight="1" x14ac:dyDescent="0.15">
      <c r="A60" s="188">
        <v>59</v>
      </c>
      <c r="B60" s="189" t="s">
        <v>684</v>
      </c>
      <c r="C60" s="190" t="s">
        <v>175</v>
      </c>
      <c r="D60" s="146">
        <v>2</v>
      </c>
      <c r="E60" s="146">
        <v>6</v>
      </c>
      <c r="F60" s="191">
        <f t="shared" si="0"/>
        <v>0.33333333333333331</v>
      </c>
      <c r="G60" s="199">
        <v>0</v>
      </c>
      <c r="H60" s="193" t="s">
        <v>803</v>
      </c>
      <c r="I60" s="193">
        <v>2</v>
      </c>
      <c r="J60" s="193">
        <v>2</v>
      </c>
      <c r="K60" s="193" t="s">
        <v>1167</v>
      </c>
      <c r="L60" s="138" t="s">
        <v>1024</v>
      </c>
      <c r="M60" s="145" t="s">
        <v>1032</v>
      </c>
      <c r="N60" s="145" t="s">
        <v>1160</v>
      </c>
      <c r="O60" s="145" t="s">
        <v>1168</v>
      </c>
      <c r="P60" s="145" t="s">
        <v>1218</v>
      </c>
      <c r="Q60" s="145" t="s">
        <v>1265</v>
      </c>
      <c r="R60" s="145" t="s">
        <v>1383</v>
      </c>
      <c r="S60" s="145"/>
      <c r="T60" s="145" t="s">
        <v>1469</v>
      </c>
      <c r="U60" s="145">
        <v>2</v>
      </c>
      <c r="V60" s="145"/>
      <c r="W60" s="145"/>
      <c r="X60" s="138"/>
      <c r="Y60" s="138"/>
      <c r="Z60" s="138"/>
      <c r="AA60" s="164"/>
    </row>
    <row r="61" spans="1:29" s="165" customFormat="1" ht="132.75" customHeight="1" x14ac:dyDescent="0.15">
      <c r="A61" s="188">
        <v>60</v>
      </c>
      <c r="B61" s="189" t="s">
        <v>684</v>
      </c>
      <c r="C61" s="190" t="s">
        <v>176</v>
      </c>
      <c r="D61" s="146">
        <v>1</v>
      </c>
      <c r="E61" s="146">
        <v>7</v>
      </c>
      <c r="F61" s="191">
        <f t="shared" si="0"/>
        <v>0.14285714285714285</v>
      </c>
      <c r="G61" s="199">
        <v>0</v>
      </c>
      <c r="H61" s="193" t="s">
        <v>803</v>
      </c>
      <c r="I61" s="193">
        <v>1</v>
      </c>
      <c r="J61" s="193">
        <v>1</v>
      </c>
      <c r="K61" s="193" t="s">
        <v>1026</v>
      </c>
      <c r="L61" s="138" t="s">
        <v>1025</v>
      </c>
      <c r="M61" s="145" t="s">
        <v>1033</v>
      </c>
      <c r="N61" s="145" t="s">
        <v>1161</v>
      </c>
      <c r="O61" s="145" t="s">
        <v>1169</v>
      </c>
      <c r="P61" s="145" t="s">
        <v>1219</v>
      </c>
      <c r="Q61" s="145" t="s">
        <v>1266</v>
      </c>
      <c r="R61" s="145" t="s">
        <v>1384</v>
      </c>
      <c r="S61" s="145"/>
      <c r="T61" s="145" t="s">
        <v>1470</v>
      </c>
      <c r="U61" s="145">
        <v>1</v>
      </c>
      <c r="V61" s="145"/>
      <c r="W61" s="145"/>
      <c r="X61" s="138"/>
      <c r="Y61" s="138"/>
      <c r="Z61" s="138"/>
      <c r="AA61" s="164"/>
    </row>
    <row r="62" spans="1:29" s="165" customFormat="1" ht="122.25" customHeight="1" x14ac:dyDescent="0.15">
      <c r="A62" s="188">
        <v>61</v>
      </c>
      <c r="B62" s="189" t="s">
        <v>684</v>
      </c>
      <c r="C62" s="190" t="s">
        <v>174</v>
      </c>
      <c r="D62" s="146">
        <v>1</v>
      </c>
      <c r="E62" s="146">
        <v>9</v>
      </c>
      <c r="F62" s="191">
        <f t="shared" si="0"/>
        <v>0.1111111111111111</v>
      </c>
      <c r="G62" s="199">
        <v>0</v>
      </c>
      <c r="H62" s="193" t="s">
        <v>803</v>
      </c>
      <c r="I62" s="193">
        <v>1</v>
      </c>
      <c r="J62" s="193">
        <v>1</v>
      </c>
      <c r="K62" s="193" t="s">
        <v>1028</v>
      </c>
      <c r="L62" s="138" t="s">
        <v>1027</v>
      </c>
      <c r="M62" s="145" t="s">
        <v>1034</v>
      </c>
      <c r="N62" s="145" t="s">
        <v>1162</v>
      </c>
      <c r="O62" s="145" t="s">
        <v>1170</v>
      </c>
      <c r="P62" s="145" t="s">
        <v>1220</v>
      </c>
      <c r="Q62" s="145" t="s">
        <v>1267</v>
      </c>
      <c r="R62" s="145" t="s">
        <v>1385</v>
      </c>
      <c r="S62" s="145"/>
      <c r="T62" s="145" t="s">
        <v>1471</v>
      </c>
      <c r="U62" s="145">
        <v>1</v>
      </c>
      <c r="V62" s="145"/>
      <c r="W62" s="145"/>
      <c r="X62" s="138"/>
      <c r="Y62" s="138"/>
      <c r="Z62" s="138"/>
      <c r="AA62" s="164"/>
    </row>
    <row r="63" spans="1:29" s="165" customFormat="1" ht="186.75" customHeight="1" x14ac:dyDescent="0.15">
      <c r="A63" s="188">
        <v>62</v>
      </c>
      <c r="B63" s="189" t="s">
        <v>684</v>
      </c>
      <c r="C63" s="190" t="s">
        <v>762</v>
      </c>
      <c r="D63" s="146">
        <v>2</v>
      </c>
      <c r="E63" s="146">
        <v>10</v>
      </c>
      <c r="F63" s="191">
        <f t="shared" si="0"/>
        <v>0.2</v>
      </c>
      <c r="G63" s="199">
        <v>0</v>
      </c>
      <c r="H63" s="193" t="s">
        <v>1018</v>
      </c>
      <c r="I63" s="193">
        <v>2</v>
      </c>
      <c r="J63" s="193">
        <v>2</v>
      </c>
      <c r="K63" s="193" t="s">
        <v>1019</v>
      </c>
      <c r="L63" s="138" t="s">
        <v>1017</v>
      </c>
      <c r="M63" s="145" t="s">
        <v>1035</v>
      </c>
      <c r="N63" s="145" t="s">
        <v>1157</v>
      </c>
      <c r="O63" s="145" t="s">
        <v>1171</v>
      </c>
      <c r="P63" s="145" t="s">
        <v>1215</v>
      </c>
      <c r="Q63" s="145" t="s">
        <v>1268</v>
      </c>
      <c r="R63" s="145" t="s">
        <v>1380</v>
      </c>
      <c r="S63" s="145"/>
      <c r="T63" s="145" t="s">
        <v>1472</v>
      </c>
      <c r="U63" s="145">
        <v>2</v>
      </c>
      <c r="V63" s="145"/>
      <c r="W63" s="145"/>
      <c r="X63" s="138"/>
      <c r="Y63" s="138"/>
      <c r="Z63" s="138"/>
      <c r="AA63" s="164"/>
    </row>
    <row r="64" spans="1:29" s="165" customFormat="1" ht="13.5" customHeight="1" x14ac:dyDescent="0.15">
      <c r="A64" s="188"/>
      <c r="B64" s="189" t="s">
        <v>1068</v>
      </c>
      <c r="C64" s="211" t="s">
        <v>1457</v>
      </c>
      <c r="D64" s="212">
        <f>SUM(D2:D63)</f>
        <v>76</v>
      </c>
      <c r="E64" s="212">
        <f>SUM(E2:E63)</f>
        <v>408</v>
      </c>
      <c r="F64" s="213">
        <f t="shared" ref="F64:F71" si="1">D64/E64*100%</f>
        <v>0.18627450980392157</v>
      </c>
      <c r="G64" s="214">
        <f>SUM(G2:G63)</f>
        <v>39</v>
      </c>
      <c r="H64" s="215">
        <f>E64/G64*100%</f>
        <v>10.461538461538462</v>
      </c>
      <c r="I64" s="202">
        <f>SUM(I2:I63)</f>
        <v>69</v>
      </c>
      <c r="J64" s="202">
        <f>SUM(J2:J63)</f>
        <v>56</v>
      </c>
      <c r="K64" s="191">
        <f t="shared" ref="K64:K65" si="2">I64/E64*100%</f>
        <v>0.16911764705882354</v>
      </c>
      <c r="L64" s="138"/>
      <c r="M64" s="145"/>
      <c r="N64" s="145"/>
      <c r="O64" s="145"/>
      <c r="P64" s="145"/>
      <c r="Q64" s="145"/>
      <c r="R64" s="145"/>
      <c r="S64" s="145"/>
      <c r="T64" s="145"/>
      <c r="U64" s="145">
        <f>SUM(U2:U63)</f>
        <v>58</v>
      </c>
      <c r="V64" s="145"/>
      <c r="W64" s="145"/>
      <c r="X64" s="138"/>
      <c r="Y64" s="138"/>
      <c r="Z64" s="138"/>
      <c r="AA64" s="164"/>
    </row>
    <row r="65" spans="1:27" s="165" customFormat="1" ht="13.5" customHeight="1" x14ac:dyDescent="0.15">
      <c r="A65" s="188"/>
      <c r="B65" s="189" t="s">
        <v>1069</v>
      </c>
      <c r="C65" s="216" t="s">
        <v>1069</v>
      </c>
      <c r="D65" s="217">
        <f>D64</f>
        <v>76</v>
      </c>
      <c r="E65" s="206">
        <v>440</v>
      </c>
      <c r="F65" s="213">
        <f t="shared" si="1"/>
        <v>0.17272727272727273</v>
      </c>
      <c r="G65" s="214">
        <v>39</v>
      </c>
      <c r="H65" s="215">
        <f>(G65*100)/E65</f>
        <v>8.8636363636363633</v>
      </c>
      <c r="I65" s="202">
        <f>I64</f>
        <v>69</v>
      </c>
      <c r="J65" s="202">
        <f>J64</f>
        <v>56</v>
      </c>
      <c r="K65" s="191">
        <f t="shared" si="2"/>
        <v>0.15681818181818183</v>
      </c>
      <c r="L65" s="138"/>
      <c r="M65" s="145"/>
      <c r="N65" s="145"/>
      <c r="O65" s="145"/>
      <c r="P65" s="145"/>
      <c r="Q65" s="145"/>
      <c r="R65" s="145"/>
      <c r="S65" s="145"/>
      <c r="T65" s="145"/>
      <c r="U65" s="145">
        <f>U64</f>
        <v>58</v>
      </c>
      <c r="V65" s="145"/>
      <c r="W65" s="145"/>
      <c r="X65" s="138"/>
      <c r="Y65" s="138"/>
      <c r="Z65" s="138"/>
      <c r="AA65" s="164"/>
    </row>
    <row r="66" spans="1:27" s="165" customFormat="1" ht="13.5" customHeight="1" x14ac:dyDescent="0.15">
      <c r="A66" s="188"/>
      <c r="B66" s="189" t="s">
        <v>530</v>
      </c>
      <c r="C66" s="188" t="s">
        <v>530</v>
      </c>
      <c r="D66" s="201">
        <f>D33+D34+D35+D36+D37+D38+D39+D40+D41+D42+D43+D44+D45+D46</f>
        <v>29</v>
      </c>
      <c r="E66" s="201">
        <f>E33+E34+E35+E36+E37+E38+E39+E40+E41+E42+E43+E44+E45+E46</f>
        <v>77</v>
      </c>
      <c r="F66" s="191">
        <f t="shared" si="1"/>
        <v>0.37662337662337664</v>
      </c>
      <c r="G66" s="199">
        <f>G33+G34+G35+G36+G37+G38+G39+G40+G41+G42+G43+G44+G45+G46</f>
        <v>15</v>
      </c>
      <c r="H66" s="215">
        <f t="shared" ref="H66:H71" si="3">(G66*100)/E66</f>
        <v>19.480519480519479</v>
      </c>
      <c r="I66" s="201">
        <f>I33+I34+I35+I36+I37+I38+I39+I40+I41+I42+I43+I44+I45+I46</f>
        <v>22</v>
      </c>
      <c r="J66" s="201">
        <f>J33+J34+J35+J36+J37+J38+J39+J40+J41+J42+J43+J44+J45+J46</f>
        <v>22</v>
      </c>
      <c r="K66" s="191">
        <f>I66/E66*100%</f>
        <v>0.2857142857142857</v>
      </c>
      <c r="L66" s="138"/>
      <c r="M66" s="145"/>
      <c r="N66" s="145" t="s">
        <v>1153</v>
      </c>
      <c r="O66" s="145"/>
      <c r="P66" s="145" t="s">
        <v>1221</v>
      </c>
      <c r="Q66" s="145" t="s">
        <v>1288</v>
      </c>
      <c r="R66" s="145"/>
      <c r="S66" s="145"/>
      <c r="T66" s="145"/>
      <c r="U66" s="145">
        <f>U33+U34+U35+U36+U37+U38+U39+U40+U41+U42+U43+U44+U45+U46</f>
        <v>22</v>
      </c>
      <c r="V66" s="145"/>
      <c r="W66" s="145"/>
      <c r="X66" s="138"/>
      <c r="Y66" s="138"/>
      <c r="Z66" s="138"/>
      <c r="AA66" s="142"/>
    </row>
    <row r="67" spans="1:27" s="165" customFormat="1" ht="13.5" customHeight="1" x14ac:dyDescent="0.15">
      <c r="A67" s="188"/>
      <c r="B67" s="189" t="s">
        <v>201</v>
      </c>
      <c r="C67" s="188" t="s">
        <v>201</v>
      </c>
      <c r="D67" s="201">
        <f>D10+D11+D12+D13+D14+D15+D16+D17+D18+D19+D20</f>
        <v>10</v>
      </c>
      <c r="E67" s="201">
        <f>E10+E11+E12+E13+E14+E15+E16+E17+E18+E19+E20</f>
        <v>57</v>
      </c>
      <c r="F67" s="191">
        <f t="shared" si="1"/>
        <v>0.17543859649122806</v>
      </c>
      <c r="G67" s="199">
        <f>G10+G11+G12+G13+G14+G15+G16+G17+G18+G19+G20</f>
        <v>7</v>
      </c>
      <c r="H67" s="215">
        <f t="shared" si="3"/>
        <v>12.280701754385966</v>
      </c>
      <c r="I67" s="201">
        <f>I10+I11+I12+I13+I14+I15+I16+I17+I18+I19+I20</f>
        <v>8</v>
      </c>
      <c r="J67" s="201">
        <f>J10+J11+J12+J13+J14+J15+J16+J17+J18+J19+J20</f>
        <v>8</v>
      </c>
      <c r="K67" s="191">
        <f t="shared" ref="K67:K69" si="4">I67/E67*100%</f>
        <v>0.14035087719298245</v>
      </c>
      <c r="L67" s="138"/>
      <c r="M67" s="145"/>
      <c r="N67" s="145"/>
      <c r="O67" s="145"/>
      <c r="P67" s="145" t="s">
        <v>1255</v>
      </c>
      <c r="Q67" s="145"/>
      <c r="R67" s="145"/>
      <c r="S67" s="145"/>
      <c r="T67" s="145"/>
      <c r="U67" s="145">
        <f>U10+U11+U12+U13+U14+U15+U16+U17+U18+U19+U20</f>
        <v>9</v>
      </c>
      <c r="V67" s="145"/>
      <c r="W67" s="145"/>
      <c r="X67" s="138"/>
      <c r="Y67" s="138"/>
      <c r="Z67" s="138"/>
      <c r="AA67" s="164"/>
    </row>
    <row r="68" spans="1:27" s="165" customFormat="1" ht="13.5" customHeight="1" x14ac:dyDescent="0.15">
      <c r="A68" s="188"/>
      <c r="B68" s="189" t="s">
        <v>406</v>
      </c>
      <c r="C68" s="188" t="s">
        <v>406</v>
      </c>
      <c r="D68" s="201">
        <f>D21+D22+D23+D24+D25+D26+D27+D28+D29+D30+D31+D32</f>
        <v>4</v>
      </c>
      <c r="E68" s="201">
        <f>E21+E22+E23+E24+E25+E26+E27+E28+E29+E30+E31+E32</f>
        <v>90</v>
      </c>
      <c r="F68" s="191">
        <f t="shared" si="1"/>
        <v>4.4444444444444446E-2</v>
      </c>
      <c r="G68" s="197">
        <f>G21+G22+G23+G24+G25+G26+G27+G28+G29+G30+G31+G32</f>
        <v>4</v>
      </c>
      <c r="H68" s="215">
        <f t="shared" si="3"/>
        <v>4.4444444444444446</v>
      </c>
      <c r="I68" s="201">
        <f>I21+I22+I23+I24+I25+I26+I27+I28+I29+I30+I31+I32</f>
        <v>8</v>
      </c>
      <c r="J68" s="201">
        <f>J21+J22+J23+J24+J25+J26+J27+J28+J29+J30+J31+J32</f>
        <v>0</v>
      </c>
      <c r="K68" s="191">
        <f t="shared" si="4"/>
        <v>8.8888888888888892E-2</v>
      </c>
      <c r="L68" s="138"/>
      <c r="M68" s="145"/>
      <c r="N68" s="145"/>
      <c r="O68" s="145"/>
      <c r="P68" s="145" t="s">
        <v>1256</v>
      </c>
      <c r="Q68" s="145"/>
      <c r="R68" s="145"/>
      <c r="S68" s="145"/>
      <c r="T68" s="145"/>
      <c r="U68" s="145">
        <f>U21+U22+U23+U24+U25+U26+U27+U28+U29+U30+U31+U32</f>
        <v>7</v>
      </c>
      <c r="V68" s="145"/>
      <c r="W68" s="145"/>
      <c r="X68" s="138"/>
      <c r="Y68" s="138"/>
      <c r="Z68" s="138"/>
      <c r="AA68" s="164"/>
    </row>
    <row r="69" spans="1:27" s="165" customFormat="1" ht="13.5" customHeight="1" x14ac:dyDescent="0.15">
      <c r="A69" s="188"/>
      <c r="B69" s="189" t="s">
        <v>312</v>
      </c>
      <c r="C69" s="188" t="s">
        <v>312</v>
      </c>
      <c r="D69" s="201">
        <f>D2+D3+D4+D5+D6+D7+D8+D9</f>
        <v>6</v>
      </c>
      <c r="E69" s="201">
        <f>E2+E3+E4+E5+E6+E7+E8+E9</f>
        <v>65</v>
      </c>
      <c r="F69" s="191">
        <f t="shared" si="1"/>
        <v>9.2307692307692313E-2</v>
      </c>
      <c r="G69" s="199">
        <f>G2+G3+G4+G5+G6+G7+G8+G9</f>
        <v>4</v>
      </c>
      <c r="H69" s="215">
        <f t="shared" si="3"/>
        <v>6.1538461538461542</v>
      </c>
      <c r="I69" s="202">
        <f>I2+I3+I4+I5+I6+I7+I8+I9</f>
        <v>7</v>
      </c>
      <c r="J69" s="202">
        <f>J2+J3+J4+J5+J6+J7+J8+J9</f>
        <v>2</v>
      </c>
      <c r="K69" s="191">
        <f t="shared" si="4"/>
        <v>0.1076923076923077</v>
      </c>
      <c r="L69" s="138"/>
      <c r="M69" s="145"/>
      <c r="N69" s="145" t="s">
        <v>1097</v>
      </c>
      <c r="O69" s="145"/>
      <c r="P69" s="145" t="s">
        <v>1239</v>
      </c>
      <c r="Q69" s="145"/>
      <c r="R69" s="145"/>
      <c r="S69" s="145"/>
      <c r="T69" s="145"/>
      <c r="U69" s="145">
        <f>U2+U3+U4+U5+U6+U7+U8+U9</f>
        <v>2</v>
      </c>
      <c r="V69" s="145"/>
      <c r="W69" s="145"/>
      <c r="X69" s="138"/>
      <c r="Y69" s="138"/>
      <c r="Z69" s="138"/>
      <c r="AA69" s="164"/>
    </row>
    <row r="70" spans="1:27" s="165" customFormat="1" ht="27.75" customHeight="1" x14ac:dyDescent="0.15">
      <c r="A70" s="188"/>
      <c r="B70" s="189" t="s">
        <v>684</v>
      </c>
      <c r="C70" s="188" t="s">
        <v>684</v>
      </c>
      <c r="D70" s="201">
        <f>D54+D55+D56+D57+D58+D59+D60+D61+D62+D63</f>
        <v>13</v>
      </c>
      <c r="E70" s="201">
        <f>E54+E55+E56+E57+E58+E59+E60+E61+E62+E63</f>
        <v>87</v>
      </c>
      <c r="F70" s="191">
        <f t="shared" si="1"/>
        <v>0.14942528735632185</v>
      </c>
      <c r="G70" s="199">
        <f>G54+G55+G56+G57+G58+G59+G60+G61+G62+G63</f>
        <v>0</v>
      </c>
      <c r="H70" s="215">
        <f t="shared" si="3"/>
        <v>0</v>
      </c>
      <c r="I70" s="201">
        <f>I54+I55+I56+I57+I58+I59+I60+I61+I62+I63</f>
        <v>13</v>
      </c>
      <c r="J70" s="201">
        <f>J54+J55+J56+J57+J58+J59+J60+J61+J62+J63</f>
        <v>13</v>
      </c>
      <c r="K70" s="191">
        <f>I70/E70*100%</f>
        <v>0.14942528735632185</v>
      </c>
      <c r="L70" s="138"/>
      <c r="M70" s="145"/>
      <c r="N70" s="145" t="s">
        <v>1154</v>
      </c>
      <c r="O70" s="145"/>
      <c r="P70" s="145" t="s">
        <v>1212</v>
      </c>
      <c r="Q70" s="145"/>
      <c r="R70" s="145"/>
      <c r="S70" s="145"/>
      <c r="T70" s="145"/>
      <c r="U70" s="145">
        <f>U54+U55+U56+U57+U58+U59+U60+U61+U62+U63</f>
        <v>13</v>
      </c>
      <c r="V70" s="145"/>
      <c r="W70" s="145"/>
      <c r="X70" s="138"/>
      <c r="Y70" s="138"/>
      <c r="Z70" s="138"/>
      <c r="AA70" s="164"/>
    </row>
    <row r="71" spans="1:27" s="165" customFormat="1" ht="39.75" customHeight="1" x14ac:dyDescent="0.15">
      <c r="A71" s="188"/>
      <c r="B71" s="189" t="s">
        <v>646</v>
      </c>
      <c r="C71" s="188" t="s">
        <v>646</v>
      </c>
      <c r="D71" s="201">
        <f>D47+D48+D49+D50+D51+D52+D53</f>
        <v>14</v>
      </c>
      <c r="E71" s="201">
        <f>E47+E48+E49+E50+E51+E52+E53</f>
        <v>32</v>
      </c>
      <c r="F71" s="191">
        <f t="shared" si="1"/>
        <v>0.4375</v>
      </c>
      <c r="G71" s="199">
        <f>G47+G48+G49+G50+G51+G52+G53</f>
        <v>9</v>
      </c>
      <c r="H71" s="215">
        <f t="shared" si="3"/>
        <v>28.125</v>
      </c>
      <c r="I71" s="201">
        <f>I47+I48+I49+I50+I51+I52+I53</f>
        <v>11</v>
      </c>
      <c r="J71" s="201">
        <f>J47+J48+J49+J50+J51+J52+J53</f>
        <v>11</v>
      </c>
      <c r="K71" s="191">
        <f>I71/E71*100%</f>
        <v>0.34375</v>
      </c>
      <c r="L71" s="138"/>
      <c r="M71" s="145"/>
      <c r="N71" s="145" t="s">
        <v>1172</v>
      </c>
      <c r="O71" s="145"/>
      <c r="P71" s="145"/>
      <c r="Q71" s="145"/>
      <c r="R71" s="145"/>
      <c r="S71" s="145"/>
      <c r="T71" s="145"/>
      <c r="U71" s="145">
        <f>U47+U48+U49+U50+U51+U52+U53</f>
        <v>5</v>
      </c>
      <c r="V71" s="145"/>
      <c r="W71" s="145"/>
      <c r="X71" s="138"/>
      <c r="Y71" s="138"/>
      <c r="Z71" s="138"/>
      <c r="AA71" s="164"/>
    </row>
    <row r="72" spans="1:27" s="165" customFormat="1" ht="37.5" customHeight="1" x14ac:dyDescent="0.15">
      <c r="A72" s="183"/>
      <c r="B72" s="185"/>
      <c r="C72" s="218"/>
      <c r="D72" s="138"/>
      <c r="E72" s="138"/>
      <c r="F72" s="138"/>
      <c r="G72" s="184"/>
      <c r="H72" s="219" t="s">
        <v>1441</v>
      </c>
      <c r="I72" s="138"/>
      <c r="J72" s="138"/>
      <c r="K72" s="220" t="s">
        <v>1442</v>
      </c>
      <c r="L72" s="138"/>
      <c r="M72" s="145"/>
      <c r="N72" s="145"/>
      <c r="O72" s="145"/>
      <c r="P72" s="145"/>
      <c r="Q72" s="145"/>
      <c r="R72" s="145"/>
      <c r="S72" s="145"/>
      <c r="T72" s="145"/>
      <c r="U72" s="145"/>
      <c r="V72" s="145"/>
      <c r="W72" s="145"/>
      <c r="X72" s="138"/>
      <c r="Y72" s="138"/>
      <c r="Z72" s="138"/>
      <c r="AA72" s="164"/>
    </row>
    <row r="73" spans="1:27" s="165" customFormat="1" ht="13.5" customHeight="1" x14ac:dyDescent="0.15">
      <c r="A73" s="183"/>
      <c r="B73" s="185"/>
      <c r="C73" s="218"/>
      <c r="D73" s="138"/>
      <c r="E73" s="138"/>
      <c r="F73" s="138"/>
      <c r="G73" s="184"/>
      <c r="H73" s="138"/>
      <c r="I73" s="138"/>
      <c r="J73" s="138"/>
      <c r="K73" s="138"/>
      <c r="L73" s="138"/>
      <c r="M73" s="145"/>
      <c r="N73" s="145"/>
      <c r="O73" s="145"/>
      <c r="P73" s="145"/>
      <c r="Q73" s="145"/>
      <c r="R73" s="145"/>
      <c r="S73" s="145"/>
      <c r="T73" s="145"/>
      <c r="U73" s="145"/>
      <c r="V73" s="145"/>
      <c r="W73" s="145"/>
      <c r="X73" s="138"/>
      <c r="Y73" s="138"/>
      <c r="Z73" s="138"/>
      <c r="AA73" s="164"/>
    </row>
    <row r="74" spans="1:27" ht="13.5" customHeight="1" x14ac:dyDescent="0.15">
      <c r="A74" s="139"/>
      <c r="B74" s="173"/>
      <c r="C74" s="221"/>
      <c r="D74" s="141"/>
      <c r="E74" s="141"/>
      <c r="F74" s="141"/>
      <c r="G74" s="140"/>
      <c r="H74" s="141"/>
      <c r="I74" s="141"/>
      <c r="J74" s="141"/>
      <c r="K74" s="141"/>
      <c r="L74" s="141"/>
      <c r="M74" s="145"/>
      <c r="N74" s="145"/>
      <c r="O74" s="145"/>
      <c r="P74" s="145"/>
      <c r="Q74" s="145"/>
      <c r="R74" s="145"/>
      <c r="S74" s="145"/>
      <c r="T74" s="145"/>
      <c r="U74" s="145"/>
      <c r="V74" s="145"/>
      <c r="W74" s="145"/>
      <c r="X74" s="138"/>
      <c r="Y74" s="138"/>
      <c r="Z74" s="138"/>
      <c r="AA74" s="168"/>
    </row>
    <row r="75" spans="1:27" ht="13.5" customHeight="1" x14ac:dyDescent="0.15">
      <c r="A75" s="139"/>
      <c r="B75" s="173"/>
      <c r="C75" s="221"/>
      <c r="D75" s="141"/>
      <c r="E75" s="141"/>
      <c r="F75" s="141"/>
      <c r="G75" s="140"/>
      <c r="H75" s="141"/>
      <c r="I75" s="141"/>
      <c r="J75" s="141"/>
      <c r="K75" s="141"/>
      <c r="L75" s="141"/>
      <c r="M75" s="145"/>
      <c r="N75" s="145"/>
      <c r="O75" s="145"/>
      <c r="P75" s="145"/>
      <c r="Q75" s="145"/>
      <c r="R75" s="145"/>
      <c r="S75" s="145"/>
      <c r="T75" s="145"/>
      <c r="U75" s="145"/>
      <c r="V75" s="145"/>
      <c r="W75" s="145"/>
      <c r="X75" s="138"/>
      <c r="Y75" s="138"/>
      <c r="Z75" s="138"/>
      <c r="AA75" s="168"/>
    </row>
    <row r="76" spans="1:27" ht="13.5" customHeight="1" x14ac:dyDescent="0.15">
      <c r="A76" s="139"/>
      <c r="B76" s="173"/>
      <c r="C76" s="221"/>
      <c r="D76" s="141"/>
      <c r="E76" s="141"/>
      <c r="F76" s="141"/>
      <c r="G76" s="140"/>
      <c r="H76" s="141"/>
      <c r="I76" s="141"/>
      <c r="J76" s="141"/>
      <c r="K76" s="141"/>
      <c r="L76" s="141"/>
      <c r="M76" s="145"/>
      <c r="N76" s="145"/>
      <c r="O76" s="145"/>
      <c r="P76" s="145"/>
      <c r="Q76" s="145"/>
      <c r="R76" s="145"/>
      <c r="S76" s="145"/>
      <c r="T76" s="145"/>
      <c r="U76" s="145"/>
      <c r="V76" s="145"/>
      <c r="W76" s="145"/>
      <c r="X76" s="138"/>
      <c r="Y76" s="138"/>
      <c r="Z76" s="138"/>
      <c r="AA76" s="168"/>
    </row>
    <row r="77" spans="1:27" ht="13.5" customHeight="1" x14ac:dyDescent="0.15">
      <c r="A77" s="139"/>
      <c r="B77" s="173"/>
      <c r="C77" s="221"/>
      <c r="D77" s="141"/>
      <c r="E77" s="141"/>
      <c r="F77" s="141"/>
      <c r="G77" s="140"/>
      <c r="H77" s="141"/>
      <c r="I77" s="141"/>
      <c r="J77" s="141"/>
      <c r="K77" s="141"/>
      <c r="L77" s="141"/>
      <c r="M77" s="145"/>
      <c r="N77" s="145"/>
      <c r="O77" s="145"/>
      <c r="P77" s="145"/>
      <c r="Q77" s="145"/>
      <c r="R77" s="145"/>
      <c r="S77" s="145"/>
      <c r="T77" s="145"/>
      <c r="U77" s="145"/>
      <c r="V77" s="145"/>
      <c r="W77" s="145"/>
      <c r="X77" s="138"/>
      <c r="Y77" s="138"/>
      <c r="Z77" s="138"/>
      <c r="AA77" s="168"/>
    </row>
    <row r="78" spans="1:27" ht="13.5" customHeight="1" x14ac:dyDescent="0.15">
      <c r="A78" s="139"/>
      <c r="B78" s="173"/>
      <c r="C78" s="221"/>
      <c r="D78" s="141"/>
      <c r="E78" s="141"/>
      <c r="F78" s="141"/>
      <c r="G78" s="140"/>
      <c r="H78" s="141"/>
      <c r="I78" s="141"/>
      <c r="J78" s="141"/>
      <c r="K78" s="141"/>
      <c r="L78" s="141"/>
      <c r="M78" s="145"/>
      <c r="N78" s="145"/>
      <c r="O78" s="145"/>
      <c r="P78" s="145"/>
      <c r="Q78" s="145"/>
      <c r="R78" s="145"/>
      <c r="S78" s="145"/>
      <c r="T78" s="145"/>
      <c r="U78" s="145"/>
      <c r="V78" s="145"/>
      <c r="W78" s="145"/>
      <c r="X78" s="138"/>
      <c r="Y78" s="138"/>
      <c r="Z78" s="138"/>
      <c r="AA78" s="168"/>
    </row>
    <row r="79" spans="1:27" ht="13.5" customHeight="1" x14ac:dyDescent="0.15">
      <c r="A79" s="139"/>
      <c r="B79" s="173"/>
      <c r="C79" s="221"/>
      <c r="D79" s="141"/>
      <c r="E79" s="141"/>
      <c r="F79" s="141"/>
      <c r="G79" s="140"/>
      <c r="H79" s="141"/>
      <c r="I79" s="141"/>
      <c r="J79" s="141"/>
      <c r="K79" s="141"/>
      <c r="L79" s="141"/>
      <c r="M79" s="145"/>
      <c r="N79" s="145"/>
      <c r="O79" s="145"/>
      <c r="P79" s="145"/>
      <c r="Q79" s="145"/>
      <c r="R79" s="145"/>
      <c r="S79" s="145"/>
      <c r="T79" s="145"/>
      <c r="U79" s="145"/>
      <c r="V79" s="145"/>
      <c r="W79" s="145"/>
      <c r="X79" s="138"/>
      <c r="Y79" s="138"/>
      <c r="Z79" s="138"/>
      <c r="AA79" s="168"/>
    </row>
    <row r="80" spans="1:27" ht="13.5" customHeight="1" x14ac:dyDescent="0.15">
      <c r="A80" s="139"/>
      <c r="B80" s="173"/>
      <c r="C80" s="221"/>
      <c r="D80" s="141"/>
      <c r="E80" s="141"/>
      <c r="F80" s="141"/>
      <c r="G80" s="140"/>
      <c r="H80" s="141"/>
      <c r="I80" s="141"/>
      <c r="J80" s="141"/>
      <c r="K80" s="141"/>
      <c r="L80" s="141"/>
      <c r="M80" s="145"/>
      <c r="N80" s="145"/>
      <c r="O80" s="145"/>
      <c r="P80" s="145"/>
      <c r="Q80" s="145"/>
      <c r="R80" s="145"/>
      <c r="S80" s="145"/>
      <c r="T80" s="145"/>
      <c r="U80" s="145"/>
      <c r="V80" s="145"/>
      <c r="W80" s="145"/>
      <c r="X80" s="138"/>
      <c r="Y80" s="138"/>
      <c r="Z80" s="138"/>
      <c r="AA80" s="168"/>
    </row>
    <row r="81" spans="1:27" ht="13.5" customHeight="1" x14ac:dyDescent="0.15">
      <c r="A81" s="139"/>
      <c r="B81" s="173"/>
      <c r="C81" s="221"/>
      <c r="D81" s="141"/>
      <c r="E81" s="141"/>
      <c r="F81" s="141"/>
      <c r="G81" s="140"/>
      <c r="H81" s="141"/>
      <c r="I81" s="141"/>
      <c r="J81" s="141"/>
      <c r="K81" s="141"/>
      <c r="L81" s="141"/>
      <c r="M81" s="145"/>
      <c r="N81" s="145"/>
      <c r="O81" s="145"/>
      <c r="P81" s="145"/>
      <c r="Q81" s="145"/>
      <c r="R81" s="145"/>
      <c r="S81" s="145"/>
      <c r="T81" s="145"/>
      <c r="U81" s="145"/>
      <c r="V81" s="145"/>
      <c r="W81" s="145"/>
      <c r="X81" s="138"/>
      <c r="Y81" s="138"/>
      <c r="Z81" s="138"/>
      <c r="AA81" s="168"/>
    </row>
    <row r="82" spans="1:27" ht="13.5" customHeight="1" x14ac:dyDescent="0.15">
      <c r="A82" s="139"/>
      <c r="B82" s="173"/>
      <c r="C82" s="221"/>
      <c r="D82" s="141"/>
      <c r="E82" s="141"/>
      <c r="F82" s="141"/>
      <c r="G82" s="140"/>
      <c r="H82" s="141"/>
      <c r="I82" s="141"/>
      <c r="J82" s="141"/>
      <c r="K82" s="141"/>
      <c r="L82" s="141"/>
      <c r="M82" s="145"/>
      <c r="N82" s="145"/>
      <c r="O82" s="145"/>
      <c r="P82" s="145"/>
      <c r="Q82" s="145"/>
      <c r="R82" s="145"/>
      <c r="S82" s="145"/>
      <c r="T82" s="145"/>
      <c r="U82" s="145"/>
      <c r="V82" s="145"/>
      <c r="W82" s="145"/>
      <c r="X82" s="138"/>
      <c r="Y82" s="138"/>
      <c r="Z82" s="138"/>
      <c r="AA82" s="168"/>
    </row>
    <row r="83" spans="1:27" ht="13.5" customHeight="1" x14ac:dyDescent="0.15">
      <c r="A83" s="139"/>
      <c r="B83" s="173"/>
      <c r="C83" s="221"/>
      <c r="D83" s="141"/>
      <c r="E83" s="141"/>
      <c r="F83" s="141"/>
      <c r="G83" s="140"/>
      <c r="H83" s="141"/>
      <c r="I83" s="141"/>
      <c r="J83" s="141"/>
      <c r="K83" s="141"/>
      <c r="L83" s="141"/>
      <c r="M83" s="145"/>
      <c r="N83" s="145"/>
      <c r="O83" s="145"/>
      <c r="P83" s="145"/>
      <c r="Q83" s="145"/>
      <c r="R83" s="145"/>
      <c r="S83" s="145"/>
      <c r="T83" s="145"/>
      <c r="U83" s="145"/>
      <c r="V83" s="145"/>
      <c r="W83" s="145"/>
      <c r="X83" s="138"/>
      <c r="Y83" s="138"/>
      <c r="Z83" s="138"/>
      <c r="AA83" s="168"/>
    </row>
    <row r="84" spans="1:27" ht="13.5" customHeight="1" x14ac:dyDescent="0.15">
      <c r="A84" s="139"/>
      <c r="B84" s="173"/>
      <c r="C84" s="221"/>
      <c r="D84" s="141"/>
      <c r="E84" s="141"/>
      <c r="F84" s="141"/>
      <c r="G84" s="140"/>
      <c r="H84" s="141"/>
      <c r="I84" s="141"/>
      <c r="J84" s="141"/>
      <c r="K84" s="141"/>
      <c r="L84" s="141"/>
      <c r="M84" s="145"/>
      <c r="N84" s="145"/>
      <c r="O84" s="145"/>
      <c r="P84" s="145"/>
      <c r="Q84" s="145"/>
      <c r="R84" s="145"/>
      <c r="S84" s="145"/>
      <c r="T84" s="145"/>
      <c r="U84" s="145"/>
      <c r="V84" s="145"/>
      <c r="W84" s="145"/>
      <c r="X84" s="138"/>
      <c r="Y84" s="138"/>
      <c r="Z84" s="138"/>
      <c r="AA84" s="168"/>
    </row>
    <row r="85" spans="1:27" ht="13.5" customHeight="1" x14ac:dyDescent="0.15">
      <c r="A85" s="139"/>
      <c r="B85" s="173"/>
      <c r="C85" s="221"/>
      <c r="D85" s="141"/>
      <c r="E85" s="141"/>
      <c r="F85" s="141"/>
      <c r="G85" s="140"/>
      <c r="H85" s="141"/>
      <c r="I85" s="141"/>
      <c r="J85" s="141"/>
      <c r="K85" s="141"/>
      <c r="L85" s="141"/>
      <c r="M85" s="145"/>
      <c r="N85" s="145"/>
      <c r="O85" s="145"/>
      <c r="P85" s="145"/>
      <c r="Q85" s="145"/>
      <c r="R85" s="145"/>
      <c r="S85" s="145"/>
      <c r="T85" s="145"/>
      <c r="U85" s="145"/>
      <c r="V85" s="145"/>
      <c r="W85" s="145"/>
      <c r="X85" s="138"/>
      <c r="Y85" s="138"/>
      <c r="Z85" s="138"/>
      <c r="AA85" s="168"/>
    </row>
    <row r="86" spans="1:27" ht="13.5" customHeight="1" x14ac:dyDescent="0.15">
      <c r="A86" s="139"/>
      <c r="B86" s="173"/>
      <c r="C86" s="221"/>
      <c r="D86" s="141"/>
      <c r="E86" s="141"/>
      <c r="F86" s="141"/>
      <c r="G86" s="140"/>
      <c r="H86" s="141"/>
      <c r="I86" s="141"/>
      <c r="J86" s="141"/>
      <c r="K86" s="141"/>
      <c r="L86" s="141"/>
      <c r="M86" s="145"/>
      <c r="N86" s="145"/>
      <c r="O86" s="145"/>
      <c r="P86" s="145"/>
      <c r="Q86" s="145"/>
      <c r="R86" s="145"/>
      <c r="S86" s="145"/>
      <c r="T86" s="145"/>
      <c r="U86" s="145"/>
      <c r="V86" s="145"/>
      <c r="W86" s="145"/>
      <c r="X86" s="138"/>
      <c r="Y86" s="138"/>
      <c r="Z86" s="138"/>
      <c r="AA86" s="168"/>
    </row>
    <row r="87" spans="1:27" ht="13.5" customHeight="1" x14ac:dyDescent="0.15">
      <c r="A87" s="139"/>
      <c r="B87" s="173"/>
      <c r="C87" s="221"/>
      <c r="D87" s="141"/>
      <c r="E87" s="141"/>
      <c r="F87" s="141"/>
      <c r="G87" s="140"/>
      <c r="H87" s="141"/>
      <c r="I87" s="141"/>
      <c r="J87" s="141"/>
      <c r="K87" s="141"/>
      <c r="L87" s="141"/>
      <c r="M87" s="145"/>
      <c r="N87" s="145"/>
      <c r="O87" s="145"/>
      <c r="P87" s="145"/>
      <c r="Q87" s="145"/>
      <c r="R87" s="145"/>
      <c r="S87" s="145"/>
      <c r="T87" s="145"/>
      <c r="U87" s="145"/>
      <c r="V87" s="145"/>
      <c r="W87" s="145"/>
      <c r="X87" s="138"/>
      <c r="Y87" s="138"/>
      <c r="Z87" s="138"/>
      <c r="AA87" s="168"/>
    </row>
    <row r="88" spans="1:27" ht="13.5" customHeight="1" x14ac:dyDescent="0.15">
      <c r="A88" s="139"/>
      <c r="B88" s="173"/>
      <c r="C88" s="221"/>
      <c r="D88" s="141"/>
      <c r="E88" s="141"/>
      <c r="F88" s="141"/>
      <c r="G88" s="140"/>
      <c r="H88" s="141"/>
      <c r="I88" s="141"/>
      <c r="J88" s="141"/>
      <c r="K88" s="141"/>
      <c r="L88" s="141"/>
      <c r="X88" s="141"/>
      <c r="Y88" s="141"/>
      <c r="Z88" s="141"/>
      <c r="AA88" s="168"/>
    </row>
    <row r="89" spans="1:27" ht="13.5" customHeight="1" x14ac:dyDescent="0.15">
      <c r="A89" s="139"/>
      <c r="B89" s="173"/>
      <c r="C89" s="221"/>
      <c r="D89" s="141"/>
      <c r="E89" s="141"/>
      <c r="F89" s="141"/>
      <c r="G89" s="140"/>
      <c r="H89" s="141"/>
      <c r="I89" s="141"/>
      <c r="J89" s="141"/>
      <c r="K89" s="141"/>
      <c r="L89" s="141"/>
      <c r="X89" s="141"/>
      <c r="Y89" s="141"/>
      <c r="Z89" s="141"/>
      <c r="AA89" s="168"/>
    </row>
    <row r="90" spans="1:27" ht="13.5" customHeight="1" x14ac:dyDescent="0.15">
      <c r="A90" s="139"/>
      <c r="B90" s="173"/>
      <c r="C90" s="221"/>
      <c r="D90" s="141"/>
      <c r="E90" s="141"/>
      <c r="F90" s="141"/>
      <c r="G90" s="140"/>
      <c r="H90" s="141"/>
      <c r="I90" s="141"/>
      <c r="J90" s="141"/>
      <c r="K90" s="141"/>
      <c r="L90" s="141"/>
      <c r="X90" s="141"/>
      <c r="Y90" s="141"/>
      <c r="Z90" s="141"/>
      <c r="AA90" s="168"/>
    </row>
    <row r="91" spans="1:27" ht="13.5" customHeight="1" x14ac:dyDescent="0.15">
      <c r="A91" s="139"/>
      <c r="B91" s="173"/>
      <c r="C91" s="221"/>
      <c r="D91" s="141"/>
      <c r="E91" s="141"/>
      <c r="F91" s="141"/>
      <c r="G91" s="140"/>
      <c r="H91" s="141"/>
      <c r="I91" s="141"/>
      <c r="J91" s="141"/>
      <c r="K91" s="141"/>
      <c r="L91" s="141"/>
      <c r="X91" s="141"/>
      <c r="Y91" s="141"/>
      <c r="Z91" s="141"/>
      <c r="AA91" s="168"/>
    </row>
    <row r="92" spans="1:27" ht="13.5" customHeight="1" x14ac:dyDescent="0.15">
      <c r="A92" s="139"/>
      <c r="B92" s="173"/>
      <c r="C92" s="221"/>
      <c r="D92" s="141"/>
      <c r="E92" s="141"/>
      <c r="F92" s="141"/>
      <c r="G92" s="140"/>
      <c r="H92" s="141"/>
      <c r="I92" s="141"/>
      <c r="J92" s="141"/>
      <c r="K92" s="141"/>
      <c r="L92" s="141"/>
      <c r="X92" s="141"/>
      <c r="Y92" s="141"/>
      <c r="Z92" s="141"/>
      <c r="AA92" s="168"/>
    </row>
    <row r="93" spans="1:27" ht="13.5" customHeight="1" x14ac:dyDescent="0.15">
      <c r="A93" s="139"/>
      <c r="B93" s="173"/>
      <c r="C93" s="221"/>
      <c r="D93" s="141"/>
      <c r="E93" s="141"/>
      <c r="F93" s="141"/>
      <c r="G93" s="140"/>
      <c r="H93" s="141"/>
      <c r="I93" s="141"/>
      <c r="J93" s="141"/>
      <c r="K93" s="141"/>
      <c r="L93" s="141"/>
      <c r="X93" s="141"/>
      <c r="Y93" s="141"/>
      <c r="Z93" s="141"/>
      <c r="AA93" s="168"/>
    </row>
    <row r="94" spans="1:27" ht="13.5" customHeight="1" x14ac:dyDescent="0.15">
      <c r="A94" s="139"/>
      <c r="B94" s="173"/>
      <c r="C94" s="221"/>
      <c r="D94" s="141"/>
      <c r="E94" s="141"/>
      <c r="F94" s="141"/>
      <c r="G94" s="140"/>
      <c r="H94" s="141"/>
      <c r="I94" s="141"/>
      <c r="J94" s="141"/>
      <c r="K94" s="141"/>
      <c r="L94" s="141"/>
      <c r="X94" s="141"/>
      <c r="Y94" s="141"/>
      <c r="Z94" s="141"/>
      <c r="AA94" s="168"/>
    </row>
    <row r="95" spans="1:27" ht="13.5" customHeight="1" x14ac:dyDescent="0.15">
      <c r="A95" s="139"/>
      <c r="B95" s="173"/>
      <c r="C95" s="221"/>
      <c r="D95" s="141"/>
      <c r="E95" s="141"/>
      <c r="F95" s="141"/>
      <c r="G95" s="140"/>
      <c r="H95" s="141"/>
      <c r="I95" s="141"/>
      <c r="J95" s="141"/>
      <c r="K95" s="141"/>
      <c r="L95" s="141"/>
      <c r="X95" s="141"/>
      <c r="Y95" s="141"/>
      <c r="Z95" s="141"/>
      <c r="AA95" s="168"/>
    </row>
    <row r="96" spans="1:27" ht="13.5" customHeight="1" x14ac:dyDescent="0.15">
      <c r="A96" s="139"/>
      <c r="B96" s="173"/>
      <c r="C96" s="221"/>
      <c r="D96" s="141"/>
      <c r="E96" s="141"/>
      <c r="F96" s="141"/>
      <c r="G96" s="140"/>
      <c r="H96" s="141"/>
      <c r="I96" s="141"/>
      <c r="J96" s="141"/>
      <c r="K96" s="141"/>
      <c r="L96" s="141"/>
      <c r="X96" s="141"/>
      <c r="Y96" s="141"/>
      <c r="Z96" s="141"/>
      <c r="AA96" s="168"/>
    </row>
    <row r="97" spans="1:27" ht="13.5" customHeight="1" x14ac:dyDescent="0.15">
      <c r="A97" s="139"/>
      <c r="B97" s="173"/>
      <c r="C97" s="221"/>
      <c r="D97" s="141"/>
      <c r="E97" s="141"/>
      <c r="F97" s="141"/>
      <c r="G97" s="140"/>
      <c r="H97" s="141"/>
      <c r="I97" s="141"/>
      <c r="J97" s="141"/>
      <c r="K97" s="141"/>
      <c r="L97" s="141"/>
      <c r="X97" s="141"/>
      <c r="Y97" s="141"/>
      <c r="Z97" s="141"/>
      <c r="AA97" s="168"/>
    </row>
    <row r="98" spans="1:27" ht="13.5" customHeight="1" x14ac:dyDescent="0.15">
      <c r="A98" s="139"/>
      <c r="B98" s="173"/>
      <c r="C98" s="221"/>
      <c r="D98" s="141"/>
      <c r="E98" s="141"/>
      <c r="F98" s="141"/>
      <c r="G98" s="140"/>
      <c r="H98" s="141"/>
      <c r="I98" s="141"/>
      <c r="J98" s="141"/>
      <c r="K98" s="141"/>
      <c r="L98" s="141"/>
      <c r="X98" s="141"/>
      <c r="Y98" s="141"/>
      <c r="Z98" s="141"/>
      <c r="AA98" s="168"/>
    </row>
    <row r="99" spans="1:27" ht="13.5" customHeight="1" x14ac:dyDescent="0.15">
      <c r="A99" s="139"/>
      <c r="B99" s="173"/>
      <c r="C99" s="221"/>
      <c r="D99" s="141"/>
      <c r="E99" s="141"/>
      <c r="F99" s="141"/>
      <c r="G99" s="140"/>
      <c r="H99" s="141"/>
      <c r="I99" s="141"/>
      <c r="J99" s="141"/>
      <c r="K99" s="141"/>
      <c r="L99" s="141"/>
      <c r="X99" s="141"/>
      <c r="Y99" s="141"/>
      <c r="Z99" s="141"/>
      <c r="AA99" s="168"/>
    </row>
    <row r="100" spans="1:27" ht="13.5" customHeight="1" x14ac:dyDescent="0.15">
      <c r="A100" s="139"/>
      <c r="B100" s="173"/>
      <c r="C100" s="221"/>
      <c r="D100" s="141"/>
      <c r="E100" s="141"/>
      <c r="F100" s="141"/>
      <c r="G100" s="140"/>
      <c r="H100" s="141"/>
      <c r="I100" s="141"/>
      <c r="J100" s="141"/>
      <c r="K100" s="141"/>
      <c r="L100" s="141"/>
      <c r="X100" s="141"/>
      <c r="Y100" s="141"/>
      <c r="Z100" s="141"/>
      <c r="AA100" s="168"/>
    </row>
    <row r="101" spans="1:27" ht="13.5" customHeight="1" x14ac:dyDescent="0.15">
      <c r="A101" s="139"/>
      <c r="B101" s="173"/>
      <c r="C101" s="221"/>
      <c r="D101" s="141"/>
      <c r="E101" s="141"/>
      <c r="F101" s="141"/>
      <c r="G101" s="140"/>
      <c r="H101" s="141"/>
      <c r="I101" s="141"/>
      <c r="J101" s="141"/>
      <c r="K101" s="141"/>
      <c r="L101" s="141"/>
      <c r="X101" s="141"/>
      <c r="Y101" s="141"/>
      <c r="Z101" s="141"/>
      <c r="AA101" s="168"/>
    </row>
    <row r="102" spans="1:27" ht="13.5" customHeight="1" x14ac:dyDescent="0.15">
      <c r="A102" s="139"/>
      <c r="B102" s="173"/>
      <c r="C102" s="221"/>
      <c r="D102" s="141"/>
      <c r="E102" s="141"/>
      <c r="F102" s="141"/>
      <c r="G102" s="140"/>
      <c r="H102" s="141"/>
      <c r="I102" s="141"/>
      <c r="J102" s="141"/>
      <c r="K102" s="141"/>
      <c r="L102" s="141"/>
      <c r="X102" s="141"/>
      <c r="Y102" s="141"/>
      <c r="Z102" s="141"/>
      <c r="AA102" s="168"/>
    </row>
    <row r="103" spans="1:27" ht="13.5" customHeight="1" x14ac:dyDescent="0.15">
      <c r="A103" s="139"/>
      <c r="B103" s="173"/>
      <c r="C103" s="221"/>
      <c r="D103" s="141"/>
      <c r="E103" s="141"/>
      <c r="F103" s="141"/>
      <c r="G103" s="140"/>
      <c r="H103" s="141"/>
      <c r="I103" s="141"/>
      <c r="J103" s="141"/>
      <c r="K103" s="141"/>
      <c r="L103" s="141"/>
      <c r="X103" s="141"/>
      <c r="Y103" s="141"/>
      <c r="Z103" s="141"/>
      <c r="AA103" s="168"/>
    </row>
    <row r="104" spans="1:27" ht="13.5" customHeight="1" x14ac:dyDescent="0.15">
      <c r="A104" s="139"/>
      <c r="B104" s="173"/>
      <c r="C104" s="221"/>
      <c r="D104" s="141"/>
      <c r="E104" s="141"/>
      <c r="F104" s="141"/>
      <c r="G104" s="140"/>
      <c r="H104" s="141"/>
      <c r="I104" s="141"/>
      <c r="J104" s="141"/>
      <c r="K104" s="141"/>
      <c r="L104" s="141"/>
      <c r="X104" s="141"/>
      <c r="Y104" s="141"/>
      <c r="Z104" s="141"/>
      <c r="AA104" s="168"/>
    </row>
    <row r="105" spans="1:27" ht="13.5" customHeight="1" x14ac:dyDescent="0.15">
      <c r="A105" s="139"/>
      <c r="B105" s="173"/>
      <c r="C105" s="221"/>
      <c r="D105" s="141"/>
      <c r="E105" s="141"/>
      <c r="F105" s="141"/>
      <c r="G105" s="140"/>
      <c r="H105" s="141"/>
      <c r="I105" s="141"/>
      <c r="J105" s="141"/>
      <c r="K105" s="141"/>
      <c r="L105" s="141"/>
      <c r="X105" s="141"/>
      <c r="Y105" s="141"/>
      <c r="Z105" s="141"/>
      <c r="AA105" s="168"/>
    </row>
    <row r="106" spans="1:27" ht="13.5" customHeight="1" x14ac:dyDescent="0.15">
      <c r="A106" s="139"/>
      <c r="B106" s="173"/>
      <c r="C106" s="221"/>
      <c r="D106" s="141"/>
      <c r="E106" s="141"/>
      <c r="F106" s="141"/>
      <c r="G106" s="140"/>
      <c r="H106" s="141"/>
      <c r="I106" s="141"/>
      <c r="J106" s="141"/>
      <c r="K106" s="141"/>
      <c r="L106" s="141"/>
      <c r="X106" s="141"/>
      <c r="Y106" s="141"/>
      <c r="Z106" s="141"/>
      <c r="AA106" s="168"/>
    </row>
    <row r="107" spans="1:27" ht="13.5" customHeight="1" x14ac:dyDescent="0.15">
      <c r="A107" s="139"/>
      <c r="B107" s="173"/>
      <c r="C107" s="221"/>
      <c r="D107" s="141"/>
      <c r="E107" s="141"/>
      <c r="F107" s="141"/>
      <c r="G107" s="140"/>
      <c r="H107" s="141"/>
      <c r="I107" s="141"/>
      <c r="J107" s="141"/>
      <c r="K107" s="141"/>
      <c r="L107" s="141"/>
      <c r="X107" s="141"/>
      <c r="Y107" s="141"/>
      <c r="Z107" s="141"/>
      <c r="AA107" s="168"/>
    </row>
    <row r="108" spans="1:27" ht="13.5" customHeight="1" x14ac:dyDescent="0.15">
      <c r="A108" s="139"/>
      <c r="B108" s="173"/>
      <c r="C108" s="221"/>
      <c r="D108" s="141"/>
      <c r="E108" s="141"/>
      <c r="F108" s="141"/>
      <c r="G108" s="140"/>
      <c r="H108" s="141"/>
      <c r="I108" s="141"/>
      <c r="J108" s="141"/>
      <c r="K108" s="141"/>
      <c r="L108" s="141"/>
      <c r="X108" s="141"/>
      <c r="Y108" s="141"/>
      <c r="Z108" s="141"/>
      <c r="AA108" s="168"/>
    </row>
    <row r="109" spans="1:27" ht="13.5" customHeight="1" x14ac:dyDescent="0.15">
      <c r="A109" s="139"/>
      <c r="B109" s="173"/>
      <c r="C109" s="221"/>
      <c r="D109" s="141"/>
      <c r="E109" s="141"/>
      <c r="F109" s="141"/>
      <c r="G109" s="140"/>
      <c r="H109" s="141"/>
      <c r="I109" s="141"/>
      <c r="J109" s="141"/>
      <c r="K109" s="141"/>
      <c r="L109" s="141"/>
      <c r="X109" s="141"/>
      <c r="Y109" s="141"/>
      <c r="Z109" s="141"/>
      <c r="AA109" s="168"/>
    </row>
    <row r="110" spans="1:27" ht="13.5" customHeight="1" x14ac:dyDescent="0.15">
      <c r="A110" s="139"/>
      <c r="B110" s="173"/>
      <c r="C110" s="221"/>
      <c r="D110" s="141"/>
      <c r="E110" s="141"/>
      <c r="F110" s="141"/>
      <c r="G110" s="140"/>
      <c r="H110" s="141"/>
      <c r="I110" s="141"/>
      <c r="J110" s="141"/>
      <c r="K110" s="141"/>
      <c r="L110" s="141"/>
      <c r="X110" s="141"/>
      <c r="Y110" s="141"/>
      <c r="Z110" s="141"/>
      <c r="AA110" s="168"/>
    </row>
    <row r="111" spans="1:27" ht="13.5" customHeight="1" x14ac:dyDescent="0.15">
      <c r="A111" s="139"/>
      <c r="B111" s="173"/>
      <c r="C111" s="221"/>
      <c r="D111" s="141"/>
      <c r="E111" s="141"/>
      <c r="F111" s="141"/>
      <c r="G111" s="140"/>
      <c r="H111" s="141"/>
      <c r="I111" s="141"/>
      <c r="J111" s="141"/>
      <c r="K111" s="141"/>
      <c r="L111" s="141"/>
      <c r="X111" s="141"/>
      <c r="Y111" s="141"/>
      <c r="Z111" s="141"/>
      <c r="AA111" s="168"/>
    </row>
    <row r="112" spans="1:27" ht="13.5" customHeight="1" x14ac:dyDescent="0.15">
      <c r="A112" s="139"/>
      <c r="B112" s="173"/>
      <c r="C112" s="221"/>
      <c r="D112" s="141"/>
      <c r="E112" s="141"/>
      <c r="F112" s="141"/>
      <c r="G112" s="140"/>
      <c r="H112" s="141"/>
      <c r="I112" s="141"/>
      <c r="J112" s="141"/>
      <c r="K112" s="141"/>
      <c r="L112" s="141"/>
      <c r="X112" s="141"/>
      <c r="Y112" s="141"/>
      <c r="Z112" s="141"/>
      <c r="AA112" s="168"/>
    </row>
    <row r="113" spans="1:27" ht="13.5" customHeight="1" x14ac:dyDescent="0.15">
      <c r="A113" s="139"/>
      <c r="B113" s="173"/>
      <c r="C113" s="221"/>
      <c r="D113" s="141"/>
      <c r="E113" s="141"/>
      <c r="F113" s="141"/>
      <c r="G113" s="140"/>
      <c r="H113" s="141"/>
      <c r="I113" s="141"/>
      <c r="J113" s="141"/>
      <c r="K113" s="141"/>
      <c r="L113" s="141"/>
      <c r="X113" s="141"/>
      <c r="Y113" s="141"/>
      <c r="Z113" s="141"/>
      <c r="AA113" s="168"/>
    </row>
    <row r="114" spans="1:27" ht="13.5" customHeight="1" x14ac:dyDescent="0.15">
      <c r="A114" s="139"/>
      <c r="B114" s="173"/>
      <c r="C114" s="221"/>
      <c r="D114" s="141"/>
      <c r="E114" s="141"/>
      <c r="F114" s="141"/>
      <c r="G114" s="140"/>
      <c r="H114" s="141"/>
      <c r="I114" s="141"/>
      <c r="J114" s="141"/>
      <c r="K114" s="141"/>
      <c r="L114" s="141"/>
      <c r="X114" s="141"/>
      <c r="Y114" s="141"/>
      <c r="Z114" s="141"/>
      <c r="AA114" s="168"/>
    </row>
    <row r="115" spans="1:27" ht="13.5" customHeight="1" x14ac:dyDescent="0.15">
      <c r="A115" s="139"/>
      <c r="B115" s="173"/>
      <c r="C115" s="221"/>
      <c r="D115" s="141"/>
      <c r="E115" s="141"/>
      <c r="F115" s="141"/>
      <c r="G115" s="140"/>
      <c r="H115" s="141"/>
      <c r="I115" s="141"/>
      <c r="J115" s="141"/>
      <c r="K115" s="141"/>
      <c r="L115" s="141"/>
      <c r="X115" s="141"/>
      <c r="Y115" s="141"/>
      <c r="Z115" s="141"/>
      <c r="AA115" s="168"/>
    </row>
    <row r="116" spans="1:27" ht="13.5" customHeight="1" x14ac:dyDescent="0.15">
      <c r="A116" s="139"/>
      <c r="B116" s="173"/>
      <c r="C116" s="221"/>
      <c r="D116" s="141"/>
      <c r="E116" s="141"/>
      <c r="F116" s="141"/>
      <c r="G116" s="140"/>
      <c r="H116" s="141"/>
      <c r="I116" s="141"/>
      <c r="J116" s="141"/>
      <c r="K116" s="141"/>
      <c r="L116" s="141"/>
      <c r="X116" s="141"/>
      <c r="Y116" s="141"/>
      <c r="Z116" s="141"/>
      <c r="AA116" s="168"/>
    </row>
    <row r="117" spans="1:27" ht="13.5" customHeight="1" x14ac:dyDescent="0.15">
      <c r="A117" s="139"/>
      <c r="B117" s="173"/>
      <c r="C117" s="221"/>
      <c r="D117" s="141"/>
      <c r="E117" s="141"/>
      <c r="F117" s="141"/>
      <c r="G117" s="140"/>
      <c r="H117" s="141"/>
      <c r="I117" s="141"/>
      <c r="J117" s="141"/>
      <c r="K117" s="141"/>
      <c r="L117" s="141"/>
      <c r="X117" s="141"/>
      <c r="Y117" s="141"/>
      <c r="Z117" s="141"/>
      <c r="AA117" s="168"/>
    </row>
    <row r="118" spans="1:27" ht="13.5" customHeight="1" x14ac:dyDescent="0.15">
      <c r="A118" s="139"/>
      <c r="B118" s="173"/>
      <c r="C118" s="221"/>
      <c r="D118" s="141"/>
      <c r="E118" s="141"/>
      <c r="F118" s="141"/>
      <c r="G118" s="140"/>
      <c r="H118" s="141"/>
      <c r="I118" s="141"/>
      <c r="J118" s="141"/>
      <c r="K118" s="141"/>
      <c r="L118" s="141"/>
      <c r="X118" s="141"/>
      <c r="Y118" s="141"/>
      <c r="Z118" s="141"/>
      <c r="AA118" s="168"/>
    </row>
    <row r="119" spans="1:27" ht="13.5" customHeight="1" x14ac:dyDescent="0.15">
      <c r="A119" s="139"/>
      <c r="B119" s="173"/>
      <c r="C119" s="221"/>
      <c r="D119" s="141"/>
      <c r="E119" s="141"/>
      <c r="F119" s="141"/>
      <c r="G119" s="140"/>
      <c r="H119" s="141"/>
      <c r="I119" s="141"/>
      <c r="J119" s="141"/>
      <c r="K119" s="141"/>
      <c r="L119" s="141"/>
      <c r="X119" s="141"/>
      <c r="Y119" s="141"/>
      <c r="Z119" s="141"/>
      <c r="AA119" s="168"/>
    </row>
    <row r="120" spans="1:27" ht="13.5" customHeight="1" x14ac:dyDescent="0.15">
      <c r="A120" s="139"/>
      <c r="B120" s="173"/>
      <c r="C120" s="221"/>
      <c r="D120" s="141"/>
      <c r="E120" s="141"/>
      <c r="F120" s="141"/>
      <c r="G120" s="140"/>
      <c r="H120" s="141"/>
      <c r="I120" s="141"/>
      <c r="J120" s="141"/>
      <c r="K120" s="141"/>
      <c r="L120" s="141"/>
      <c r="X120" s="141"/>
      <c r="Y120" s="141"/>
      <c r="Z120" s="141"/>
      <c r="AA120" s="168"/>
    </row>
    <row r="121" spans="1:27" ht="13.5" customHeight="1" x14ac:dyDescent="0.15">
      <c r="A121" s="139"/>
      <c r="B121" s="173"/>
      <c r="C121" s="221"/>
      <c r="D121" s="141"/>
      <c r="E121" s="141"/>
      <c r="F121" s="141"/>
      <c r="G121" s="140"/>
      <c r="H121" s="141"/>
      <c r="I121" s="141"/>
      <c r="J121" s="141"/>
      <c r="K121" s="141"/>
      <c r="L121" s="141"/>
      <c r="X121" s="141"/>
      <c r="Y121" s="141"/>
      <c r="Z121" s="141"/>
      <c r="AA121" s="168"/>
    </row>
    <row r="122" spans="1:27" ht="13.5" customHeight="1" x14ac:dyDescent="0.15">
      <c r="A122" s="139"/>
      <c r="B122" s="173"/>
      <c r="C122" s="221"/>
      <c r="D122" s="141"/>
      <c r="E122" s="141"/>
      <c r="F122" s="141"/>
      <c r="G122" s="140"/>
      <c r="H122" s="141"/>
      <c r="I122" s="141"/>
      <c r="J122" s="141"/>
      <c r="K122" s="141"/>
      <c r="L122" s="141"/>
      <c r="X122" s="141"/>
      <c r="Y122" s="141"/>
      <c r="Z122" s="141"/>
      <c r="AA122" s="168"/>
    </row>
    <row r="123" spans="1:27" ht="13.5" customHeight="1" x14ac:dyDescent="0.15">
      <c r="A123" s="139"/>
      <c r="B123" s="173"/>
      <c r="C123" s="221"/>
      <c r="D123" s="141"/>
      <c r="E123" s="141"/>
      <c r="F123" s="141"/>
      <c r="G123" s="140"/>
      <c r="H123" s="141"/>
      <c r="I123" s="141"/>
      <c r="J123" s="141"/>
      <c r="K123" s="141"/>
      <c r="L123" s="141"/>
      <c r="X123" s="141"/>
      <c r="Y123" s="141"/>
      <c r="Z123" s="141"/>
      <c r="AA123" s="168"/>
    </row>
    <row r="124" spans="1:27" ht="13.5" customHeight="1" x14ac:dyDescent="0.15">
      <c r="A124" s="139"/>
      <c r="B124" s="173"/>
      <c r="C124" s="221"/>
      <c r="D124" s="141"/>
      <c r="E124" s="141"/>
      <c r="F124" s="141"/>
      <c r="G124" s="140"/>
      <c r="H124" s="141"/>
      <c r="I124" s="141"/>
      <c r="J124" s="141"/>
      <c r="K124" s="141"/>
      <c r="L124" s="141"/>
      <c r="X124" s="141"/>
      <c r="Y124" s="141"/>
      <c r="Z124" s="141"/>
      <c r="AA124" s="168"/>
    </row>
    <row r="125" spans="1:27" ht="13.5" customHeight="1" x14ac:dyDescent="0.15">
      <c r="A125" s="139"/>
      <c r="B125" s="173"/>
      <c r="C125" s="221"/>
      <c r="D125" s="141"/>
      <c r="E125" s="141"/>
      <c r="F125" s="141"/>
      <c r="G125" s="140"/>
      <c r="H125" s="141"/>
      <c r="I125" s="141"/>
      <c r="J125" s="141"/>
      <c r="K125" s="141"/>
      <c r="L125" s="141"/>
      <c r="X125" s="141"/>
      <c r="Y125" s="141"/>
      <c r="Z125" s="141"/>
      <c r="AA125" s="168"/>
    </row>
    <row r="126" spans="1:27" ht="13.5" customHeight="1" x14ac:dyDescent="0.15">
      <c r="A126" s="139"/>
      <c r="B126" s="173"/>
      <c r="C126" s="221"/>
      <c r="D126" s="141"/>
      <c r="E126" s="141"/>
      <c r="F126" s="141"/>
      <c r="G126" s="140"/>
      <c r="H126" s="141"/>
      <c r="I126" s="141"/>
      <c r="J126" s="141"/>
      <c r="K126" s="141"/>
      <c r="L126" s="141"/>
      <c r="X126" s="141"/>
      <c r="Y126" s="141"/>
      <c r="Z126" s="141"/>
      <c r="AA126" s="168"/>
    </row>
    <row r="127" spans="1:27" ht="13.5" customHeight="1" x14ac:dyDescent="0.15">
      <c r="A127" s="139"/>
      <c r="B127" s="173"/>
      <c r="C127" s="221"/>
      <c r="D127" s="141"/>
      <c r="E127" s="141"/>
      <c r="F127" s="141"/>
      <c r="G127" s="140"/>
      <c r="H127" s="141"/>
      <c r="I127" s="141"/>
      <c r="J127" s="141"/>
      <c r="K127" s="141"/>
      <c r="L127" s="141"/>
      <c r="X127" s="141"/>
      <c r="Y127" s="141"/>
      <c r="Z127" s="141"/>
      <c r="AA127" s="168"/>
    </row>
    <row r="128" spans="1:27" ht="13.5" customHeight="1" x14ac:dyDescent="0.15">
      <c r="A128" s="139"/>
      <c r="B128" s="173"/>
      <c r="C128" s="221"/>
      <c r="D128" s="141"/>
      <c r="E128" s="141"/>
      <c r="F128" s="141"/>
      <c r="G128" s="140"/>
      <c r="H128" s="141"/>
      <c r="I128" s="141"/>
      <c r="J128" s="141"/>
      <c r="K128" s="141"/>
      <c r="L128" s="141"/>
      <c r="X128" s="141"/>
      <c r="Y128" s="141"/>
      <c r="Z128" s="141"/>
      <c r="AA128" s="168"/>
    </row>
    <row r="129" spans="1:27" ht="13.5" customHeight="1" x14ac:dyDescent="0.15">
      <c r="A129" s="139"/>
      <c r="B129" s="173"/>
      <c r="C129" s="221"/>
      <c r="D129" s="141"/>
      <c r="E129" s="141"/>
      <c r="F129" s="141"/>
      <c r="G129" s="140"/>
      <c r="H129" s="141"/>
      <c r="I129" s="141"/>
      <c r="J129" s="141"/>
      <c r="K129" s="141"/>
      <c r="L129" s="141"/>
      <c r="X129" s="141"/>
      <c r="Y129" s="141"/>
      <c r="Z129" s="141"/>
      <c r="AA129" s="168"/>
    </row>
    <row r="130" spans="1:27" ht="13.5" customHeight="1" x14ac:dyDescent="0.15">
      <c r="A130" s="139"/>
      <c r="B130" s="173"/>
      <c r="C130" s="221"/>
      <c r="D130" s="141"/>
      <c r="E130" s="141"/>
      <c r="F130" s="141"/>
      <c r="G130" s="140"/>
      <c r="H130" s="141"/>
      <c r="I130" s="141"/>
      <c r="J130" s="141"/>
      <c r="K130" s="141"/>
      <c r="L130" s="141"/>
      <c r="X130" s="141"/>
      <c r="Y130" s="141"/>
      <c r="Z130" s="141"/>
      <c r="AA130" s="168"/>
    </row>
    <row r="131" spans="1:27" ht="13.5" customHeight="1" x14ac:dyDescent="0.15">
      <c r="A131" s="139"/>
      <c r="B131" s="173"/>
      <c r="C131" s="221"/>
      <c r="D131" s="141"/>
      <c r="E131" s="141"/>
      <c r="F131" s="141"/>
      <c r="G131" s="140"/>
      <c r="H131" s="141"/>
      <c r="I131" s="141"/>
      <c r="J131" s="141"/>
      <c r="K131" s="141"/>
      <c r="L131" s="141"/>
      <c r="X131" s="141"/>
      <c r="Y131" s="141"/>
      <c r="Z131" s="141"/>
      <c r="AA131" s="168"/>
    </row>
    <row r="132" spans="1:27" ht="13.5" customHeight="1" x14ac:dyDescent="0.15">
      <c r="A132" s="139"/>
      <c r="B132" s="173"/>
      <c r="C132" s="221"/>
      <c r="D132" s="141"/>
      <c r="E132" s="141"/>
      <c r="F132" s="141"/>
      <c r="G132" s="140"/>
      <c r="H132" s="141"/>
      <c r="I132" s="141"/>
      <c r="J132" s="141"/>
      <c r="K132" s="141"/>
      <c r="L132" s="141"/>
      <c r="X132" s="141"/>
      <c r="Y132" s="141"/>
      <c r="Z132" s="141"/>
      <c r="AA132" s="168"/>
    </row>
    <row r="133" spans="1:27" ht="13.5" customHeight="1" x14ac:dyDescent="0.15">
      <c r="A133" s="139"/>
      <c r="B133" s="173"/>
      <c r="C133" s="221"/>
      <c r="D133" s="141"/>
      <c r="E133" s="141"/>
      <c r="F133" s="141"/>
      <c r="G133" s="140"/>
      <c r="H133" s="141"/>
      <c r="I133" s="141"/>
      <c r="J133" s="141"/>
      <c r="K133" s="141"/>
      <c r="L133" s="141"/>
      <c r="X133" s="141"/>
      <c r="Y133" s="141"/>
      <c r="Z133" s="141"/>
      <c r="AA133" s="168"/>
    </row>
    <row r="134" spans="1:27" ht="13.5" customHeight="1" x14ac:dyDescent="0.15">
      <c r="A134" s="139"/>
      <c r="B134" s="173"/>
      <c r="C134" s="221"/>
      <c r="D134" s="141"/>
      <c r="E134" s="141"/>
      <c r="F134" s="141"/>
      <c r="G134" s="140"/>
      <c r="H134" s="141"/>
      <c r="I134" s="141"/>
      <c r="J134" s="141"/>
      <c r="K134" s="141"/>
      <c r="L134" s="141"/>
      <c r="X134" s="141"/>
      <c r="Y134" s="141"/>
      <c r="Z134" s="141"/>
      <c r="AA134" s="168"/>
    </row>
    <row r="135" spans="1:27" ht="13.5" customHeight="1" x14ac:dyDescent="0.15">
      <c r="A135" s="139"/>
      <c r="B135" s="173"/>
      <c r="C135" s="221"/>
      <c r="D135" s="141"/>
      <c r="E135" s="141"/>
      <c r="F135" s="141"/>
      <c r="G135" s="140"/>
      <c r="H135" s="141"/>
      <c r="I135" s="141"/>
      <c r="J135" s="141"/>
      <c r="K135" s="141"/>
      <c r="L135" s="141"/>
      <c r="X135" s="141"/>
      <c r="Y135" s="141"/>
      <c r="Z135" s="141"/>
      <c r="AA135" s="168"/>
    </row>
    <row r="136" spans="1:27" ht="13.5" customHeight="1" x14ac:dyDescent="0.15">
      <c r="A136" s="139"/>
      <c r="B136" s="173"/>
      <c r="C136" s="221"/>
      <c r="D136" s="141"/>
      <c r="E136" s="141"/>
      <c r="F136" s="141"/>
      <c r="G136" s="140"/>
      <c r="H136" s="141"/>
      <c r="I136" s="141"/>
      <c r="J136" s="141"/>
      <c r="K136" s="141"/>
      <c r="L136" s="141"/>
      <c r="X136" s="141"/>
      <c r="Y136" s="141"/>
      <c r="Z136" s="141"/>
      <c r="AA136" s="168"/>
    </row>
    <row r="137" spans="1:27" ht="13.5" customHeight="1" x14ac:dyDescent="0.15">
      <c r="A137" s="139"/>
      <c r="B137" s="173"/>
      <c r="C137" s="221"/>
      <c r="D137" s="141"/>
      <c r="E137" s="141"/>
      <c r="F137" s="141"/>
      <c r="G137" s="140"/>
      <c r="H137" s="141"/>
      <c r="I137" s="141"/>
      <c r="J137" s="141"/>
      <c r="K137" s="141"/>
      <c r="L137" s="141"/>
      <c r="X137" s="141"/>
      <c r="Y137" s="141"/>
      <c r="Z137" s="141"/>
      <c r="AA137" s="168"/>
    </row>
    <row r="138" spans="1:27" ht="13.5" customHeight="1" x14ac:dyDescent="0.15">
      <c r="A138" s="139"/>
      <c r="B138" s="173"/>
      <c r="C138" s="221"/>
      <c r="D138" s="141"/>
      <c r="E138" s="141"/>
      <c r="F138" s="141"/>
      <c r="G138" s="140"/>
      <c r="H138" s="141"/>
      <c r="I138" s="141"/>
      <c r="J138" s="141"/>
      <c r="K138" s="141"/>
      <c r="L138" s="141"/>
      <c r="X138" s="141"/>
      <c r="Y138" s="141"/>
      <c r="Z138" s="141"/>
      <c r="AA138" s="168"/>
    </row>
    <row r="139" spans="1:27" ht="13.5" customHeight="1" x14ac:dyDescent="0.15">
      <c r="A139" s="139"/>
      <c r="B139" s="173"/>
      <c r="C139" s="221"/>
      <c r="D139" s="141"/>
      <c r="E139" s="141"/>
      <c r="F139" s="141"/>
      <c r="G139" s="140"/>
      <c r="H139" s="141"/>
      <c r="I139" s="141"/>
      <c r="J139" s="141"/>
      <c r="K139" s="141"/>
      <c r="L139" s="141"/>
      <c r="X139" s="141"/>
      <c r="Y139" s="141"/>
      <c r="Z139" s="141"/>
      <c r="AA139" s="168"/>
    </row>
    <row r="140" spans="1:27" ht="13.5" customHeight="1" x14ac:dyDescent="0.15">
      <c r="A140" s="139"/>
      <c r="B140" s="173"/>
      <c r="C140" s="221"/>
      <c r="D140" s="141"/>
      <c r="E140" s="141"/>
      <c r="F140" s="141"/>
      <c r="G140" s="140"/>
      <c r="H140" s="141"/>
      <c r="I140" s="141"/>
      <c r="J140" s="141"/>
      <c r="K140" s="141"/>
      <c r="L140" s="141"/>
      <c r="X140" s="141"/>
      <c r="Y140" s="141"/>
      <c r="Z140" s="141"/>
      <c r="AA140" s="168"/>
    </row>
    <row r="141" spans="1:27" ht="13.5" customHeight="1" x14ac:dyDescent="0.15">
      <c r="A141" s="139"/>
      <c r="B141" s="173"/>
      <c r="C141" s="221"/>
      <c r="D141" s="141"/>
      <c r="E141" s="141"/>
      <c r="F141" s="141"/>
      <c r="G141" s="140"/>
      <c r="H141" s="141"/>
      <c r="I141" s="141"/>
      <c r="J141" s="141"/>
      <c r="K141" s="141"/>
      <c r="L141" s="141"/>
      <c r="X141" s="141"/>
      <c r="Y141" s="141"/>
      <c r="Z141" s="141"/>
      <c r="AA141" s="168"/>
    </row>
    <row r="142" spans="1:27" ht="13.5" customHeight="1" x14ac:dyDescent="0.15">
      <c r="A142" s="139"/>
      <c r="B142" s="173"/>
      <c r="C142" s="221"/>
      <c r="D142" s="141"/>
      <c r="E142" s="141"/>
      <c r="F142" s="141"/>
      <c r="G142" s="140"/>
      <c r="H142" s="141"/>
      <c r="I142" s="141"/>
      <c r="J142" s="141"/>
      <c r="K142" s="141"/>
      <c r="L142" s="141"/>
      <c r="X142" s="141"/>
      <c r="Y142" s="141"/>
      <c r="Z142" s="141"/>
      <c r="AA142" s="168"/>
    </row>
    <row r="143" spans="1:27" ht="13.5" customHeight="1" x14ac:dyDescent="0.15">
      <c r="A143" s="139"/>
      <c r="B143" s="173"/>
      <c r="C143" s="221"/>
      <c r="D143" s="141"/>
      <c r="E143" s="141"/>
      <c r="F143" s="141"/>
      <c r="G143" s="140"/>
      <c r="H143" s="141"/>
      <c r="I143" s="141"/>
      <c r="J143" s="141"/>
      <c r="K143" s="141"/>
      <c r="L143" s="141"/>
      <c r="X143" s="141"/>
      <c r="Y143" s="141"/>
      <c r="Z143" s="141"/>
      <c r="AA143" s="168"/>
    </row>
    <row r="144" spans="1:27" ht="13.5" customHeight="1" x14ac:dyDescent="0.15">
      <c r="A144" s="139"/>
      <c r="B144" s="173"/>
      <c r="C144" s="221"/>
      <c r="D144" s="141"/>
      <c r="E144" s="141"/>
      <c r="F144" s="141"/>
      <c r="G144" s="140"/>
      <c r="H144" s="141"/>
      <c r="I144" s="141"/>
      <c r="J144" s="141"/>
      <c r="K144" s="141"/>
      <c r="L144" s="141"/>
      <c r="X144" s="141"/>
      <c r="Y144" s="141"/>
      <c r="Z144" s="141"/>
      <c r="AA144" s="168"/>
    </row>
    <row r="145" spans="1:27" ht="13.5" customHeight="1" x14ac:dyDescent="0.15">
      <c r="A145" s="139"/>
      <c r="B145" s="173"/>
      <c r="C145" s="221"/>
      <c r="D145" s="141"/>
      <c r="E145" s="141"/>
      <c r="F145" s="141"/>
      <c r="G145" s="140"/>
      <c r="H145" s="141"/>
      <c r="I145" s="141"/>
      <c r="J145" s="141"/>
      <c r="K145" s="141"/>
      <c r="L145" s="141"/>
      <c r="X145" s="141"/>
      <c r="Y145" s="141"/>
      <c r="Z145" s="141"/>
      <c r="AA145" s="168"/>
    </row>
    <row r="146" spans="1:27" ht="13.5" customHeight="1" x14ac:dyDescent="0.15">
      <c r="A146" s="139"/>
      <c r="B146" s="173"/>
      <c r="C146" s="221"/>
      <c r="D146" s="141"/>
      <c r="E146" s="141"/>
      <c r="F146" s="141"/>
      <c r="G146" s="140"/>
      <c r="H146" s="141"/>
      <c r="I146" s="141"/>
      <c r="J146" s="141"/>
      <c r="K146" s="141"/>
      <c r="L146" s="141"/>
      <c r="X146" s="141"/>
      <c r="Y146" s="141"/>
      <c r="Z146" s="141"/>
      <c r="AA146" s="168"/>
    </row>
    <row r="147" spans="1:27" ht="13.5" customHeight="1" x14ac:dyDescent="0.15">
      <c r="A147" s="139"/>
      <c r="B147" s="173"/>
      <c r="C147" s="221"/>
      <c r="D147" s="141"/>
      <c r="E147" s="141"/>
      <c r="F147" s="141"/>
      <c r="G147" s="140"/>
      <c r="H147" s="141"/>
      <c r="I147" s="141"/>
      <c r="J147" s="141"/>
      <c r="K147" s="141"/>
      <c r="L147" s="141"/>
      <c r="X147" s="141"/>
      <c r="Y147" s="141"/>
      <c r="Z147" s="141"/>
      <c r="AA147" s="168"/>
    </row>
    <row r="148" spans="1:27" ht="13.5" customHeight="1" x14ac:dyDescent="0.15">
      <c r="A148" s="139"/>
      <c r="B148" s="173"/>
      <c r="C148" s="221"/>
      <c r="D148" s="141"/>
      <c r="E148" s="141"/>
      <c r="F148" s="141"/>
      <c r="G148" s="140"/>
      <c r="H148" s="141"/>
      <c r="I148" s="141"/>
      <c r="J148" s="141"/>
      <c r="K148" s="141"/>
      <c r="L148" s="141"/>
      <c r="X148" s="141"/>
      <c r="Y148" s="141"/>
      <c r="Z148" s="141"/>
      <c r="AA148" s="168"/>
    </row>
    <row r="149" spans="1:27" ht="13.5" customHeight="1" x14ac:dyDescent="0.15">
      <c r="A149" s="139"/>
      <c r="B149" s="173"/>
      <c r="C149" s="221"/>
      <c r="D149" s="141"/>
      <c r="E149" s="141"/>
      <c r="F149" s="141"/>
      <c r="G149" s="140"/>
      <c r="H149" s="141"/>
      <c r="I149" s="141"/>
      <c r="J149" s="141"/>
      <c r="K149" s="141"/>
      <c r="L149" s="141"/>
      <c r="X149" s="141"/>
      <c r="Y149" s="141"/>
      <c r="Z149" s="141"/>
      <c r="AA149" s="168"/>
    </row>
    <row r="150" spans="1:27" ht="13.5" customHeight="1" x14ac:dyDescent="0.15">
      <c r="A150" s="139"/>
      <c r="B150" s="173"/>
      <c r="C150" s="221"/>
      <c r="D150" s="141"/>
      <c r="E150" s="141"/>
      <c r="F150" s="141"/>
      <c r="G150" s="140"/>
      <c r="H150" s="141"/>
      <c r="I150" s="141"/>
      <c r="J150" s="141"/>
      <c r="K150" s="141"/>
      <c r="L150" s="141"/>
      <c r="X150" s="141"/>
      <c r="Y150" s="141"/>
      <c r="Z150" s="141"/>
      <c r="AA150" s="168"/>
    </row>
    <row r="151" spans="1:27" ht="13.5" customHeight="1" x14ac:dyDescent="0.15">
      <c r="A151" s="139"/>
      <c r="B151" s="173"/>
      <c r="C151" s="221"/>
      <c r="D151" s="141"/>
      <c r="E151" s="141"/>
      <c r="F151" s="141"/>
      <c r="G151" s="140"/>
      <c r="H151" s="141"/>
      <c r="I151" s="141"/>
      <c r="J151" s="141"/>
      <c r="K151" s="141"/>
      <c r="L151" s="141"/>
      <c r="X151" s="141"/>
      <c r="Y151" s="141"/>
      <c r="Z151" s="141"/>
      <c r="AA151" s="168"/>
    </row>
    <row r="152" spans="1:27" ht="13.5" customHeight="1" x14ac:dyDescent="0.15">
      <c r="A152" s="139"/>
      <c r="B152" s="173"/>
      <c r="C152" s="221"/>
      <c r="D152" s="141"/>
      <c r="E152" s="141"/>
      <c r="F152" s="141"/>
      <c r="G152" s="140"/>
      <c r="H152" s="141"/>
      <c r="I152" s="141"/>
      <c r="J152" s="141"/>
      <c r="K152" s="141"/>
      <c r="L152" s="141"/>
      <c r="X152" s="141"/>
      <c r="Y152" s="141"/>
      <c r="Z152" s="141"/>
      <c r="AA152" s="168"/>
    </row>
    <row r="153" spans="1:27" ht="13.5" customHeight="1" x14ac:dyDescent="0.15">
      <c r="A153" s="139"/>
      <c r="B153" s="173"/>
      <c r="C153" s="221"/>
      <c r="D153" s="141"/>
      <c r="E153" s="141"/>
      <c r="F153" s="141"/>
      <c r="G153" s="140"/>
      <c r="H153" s="141"/>
      <c r="I153" s="141"/>
      <c r="J153" s="141"/>
      <c r="K153" s="141"/>
      <c r="L153" s="141"/>
      <c r="X153" s="141"/>
      <c r="Y153" s="141"/>
      <c r="Z153" s="141"/>
      <c r="AA153" s="168"/>
    </row>
    <row r="154" spans="1:27" ht="13.5" customHeight="1" x14ac:dyDescent="0.15">
      <c r="A154" s="139"/>
      <c r="B154" s="173"/>
      <c r="C154" s="221"/>
      <c r="D154" s="141"/>
      <c r="E154" s="141"/>
      <c r="F154" s="141"/>
      <c r="G154" s="140"/>
      <c r="H154" s="141"/>
      <c r="I154" s="141"/>
      <c r="J154" s="141"/>
      <c r="K154" s="141"/>
      <c r="L154" s="141"/>
      <c r="X154" s="141"/>
      <c r="Y154" s="141"/>
      <c r="Z154" s="141"/>
      <c r="AA154" s="168"/>
    </row>
    <row r="155" spans="1:27" ht="13.5" customHeight="1" x14ac:dyDescent="0.15">
      <c r="A155" s="139"/>
      <c r="B155" s="173"/>
      <c r="C155" s="221"/>
      <c r="D155" s="141"/>
      <c r="E155" s="141"/>
      <c r="F155" s="141"/>
      <c r="G155" s="140"/>
      <c r="H155" s="141"/>
      <c r="I155" s="141"/>
      <c r="J155" s="141"/>
      <c r="K155" s="141"/>
      <c r="L155" s="141"/>
      <c r="X155" s="141"/>
      <c r="Y155" s="141"/>
      <c r="Z155" s="141"/>
      <c r="AA155" s="168"/>
    </row>
    <row r="156" spans="1:27" ht="13.5" customHeight="1" x14ac:dyDescent="0.15">
      <c r="A156" s="139"/>
      <c r="B156" s="173"/>
      <c r="C156" s="221"/>
      <c r="D156" s="141"/>
      <c r="E156" s="141"/>
      <c r="F156" s="141"/>
      <c r="G156" s="140"/>
      <c r="H156" s="141"/>
      <c r="I156" s="141"/>
      <c r="J156" s="141"/>
      <c r="K156" s="141"/>
      <c r="L156" s="141"/>
      <c r="X156" s="141"/>
      <c r="Y156" s="141"/>
      <c r="Z156" s="141"/>
      <c r="AA156" s="168"/>
    </row>
    <row r="157" spans="1:27" ht="13.5" customHeight="1" x14ac:dyDescent="0.15">
      <c r="A157" s="139"/>
      <c r="B157" s="173"/>
      <c r="C157" s="221"/>
      <c r="D157" s="141"/>
      <c r="E157" s="141"/>
      <c r="F157" s="141"/>
      <c r="G157" s="140"/>
      <c r="H157" s="141"/>
      <c r="I157" s="141"/>
      <c r="J157" s="141"/>
      <c r="K157" s="141"/>
      <c r="L157" s="141"/>
      <c r="X157" s="141"/>
      <c r="Y157" s="141"/>
      <c r="Z157" s="141"/>
      <c r="AA157" s="168"/>
    </row>
    <row r="158" spans="1:27" ht="13.5" customHeight="1" x14ac:dyDescent="0.15">
      <c r="A158" s="139"/>
      <c r="B158" s="173"/>
      <c r="C158" s="221"/>
      <c r="D158" s="141"/>
      <c r="E158" s="141"/>
      <c r="F158" s="141"/>
      <c r="G158" s="140"/>
      <c r="H158" s="141"/>
      <c r="I158" s="141"/>
      <c r="J158" s="141"/>
      <c r="K158" s="141"/>
      <c r="L158" s="141"/>
      <c r="X158" s="141"/>
      <c r="Y158" s="141"/>
      <c r="Z158" s="141"/>
      <c r="AA158" s="168"/>
    </row>
    <row r="159" spans="1:27" ht="13.5" customHeight="1" x14ac:dyDescent="0.15">
      <c r="A159" s="139"/>
      <c r="B159" s="173"/>
      <c r="C159" s="221"/>
      <c r="D159" s="141"/>
      <c r="E159" s="141"/>
      <c r="F159" s="141"/>
      <c r="G159" s="140"/>
      <c r="H159" s="141"/>
      <c r="I159" s="141"/>
      <c r="J159" s="141"/>
      <c r="K159" s="141"/>
      <c r="L159" s="141"/>
      <c r="X159" s="141"/>
      <c r="Y159" s="141"/>
      <c r="Z159" s="141"/>
      <c r="AA159" s="168"/>
    </row>
    <row r="160" spans="1:27" ht="13.5" customHeight="1" x14ac:dyDescent="0.15">
      <c r="A160" s="139"/>
      <c r="B160" s="173"/>
      <c r="C160" s="221"/>
      <c r="D160" s="141"/>
      <c r="E160" s="141"/>
      <c r="F160" s="141"/>
      <c r="G160" s="140"/>
      <c r="H160" s="141"/>
      <c r="I160" s="141"/>
      <c r="J160" s="141"/>
      <c r="K160" s="141"/>
      <c r="L160" s="141"/>
      <c r="X160" s="141"/>
      <c r="Y160" s="141"/>
      <c r="Z160" s="141"/>
      <c r="AA160" s="168"/>
    </row>
    <row r="161" spans="1:27" ht="13.5" customHeight="1" x14ac:dyDescent="0.15">
      <c r="A161" s="139"/>
      <c r="B161" s="173"/>
      <c r="C161" s="221"/>
      <c r="D161" s="141"/>
      <c r="E161" s="141"/>
      <c r="F161" s="141"/>
      <c r="G161" s="140"/>
      <c r="H161" s="141"/>
      <c r="I161" s="141"/>
      <c r="J161" s="141"/>
      <c r="K161" s="141"/>
      <c r="L161" s="141"/>
      <c r="X161" s="141"/>
      <c r="Y161" s="141"/>
      <c r="Z161" s="141"/>
      <c r="AA161" s="168"/>
    </row>
    <row r="162" spans="1:27" ht="13.5" customHeight="1" x14ac:dyDescent="0.15">
      <c r="A162" s="139"/>
      <c r="B162" s="173"/>
      <c r="C162" s="221"/>
      <c r="D162" s="141"/>
      <c r="E162" s="141"/>
      <c r="F162" s="141"/>
      <c r="G162" s="140"/>
      <c r="H162" s="141"/>
      <c r="I162" s="141"/>
      <c r="J162" s="141"/>
      <c r="K162" s="141"/>
      <c r="L162" s="141"/>
      <c r="X162" s="141"/>
      <c r="Y162" s="141"/>
      <c r="Z162" s="141"/>
      <c r="AA162" s="168"/>
    </row>
    <row r="163" spans="1:27" ht="13.5" customHeight="1" x14ac:dyDescent="0.15">
      <c r="A163" s="139"/>
      <c r="B163" s="173"/>
      <c r="C163" s="221"/>
      <c r="D163" s="141"/>
      <c r="E163" s="141"/>
      <c r="F163" s="141"/>
      <c r="G163" s="140"/>
      <c r="H163" s="141"/>
      <c r="I163" s="141"/>
      <c r="J163" s="141"/>
      <c r="K163" s="141"/>
      <c r="L163" s="141"/>
      <c r="X163" s="141"/>
      <c r="Y163" s="141"/>
      <c r="Z163" s="141"/>
      <c r="AA163" s="168"/>
    </row>
    <row r="164" spans="1:27" ht="13.5" customHeight="1" x14ac:dyDescent="0.15">
      <c r="A164" s="139"/>
      <c r="B164" s="173"/>
      <c r="C164" s="221"/>
      <c r="D164" s="141"/>
      <c r="E164" s="141"/>
      <c r="F164" s="141"/>
      <c r="G164" s="140"/>
      <c r="H164" s="141"/>
      <c r="I164" s="141"/>
      <c r="J164" s="141"/>
      <c r="K164" s="141"/>
      <c r="L164" s="141"/>
      <c r="X164" s="141"/>
      <c r="Y164" s="141"/>
      <c r="Z164" s="141"/>
      <c r="AA164" s="168"/>
    </row>
    <row r="165" spans="1:27" ht="13.5" customHeight="1" x14ac:dyDescent="0.15">
      <c r="A165" s="139"/>
      <c r="B165" s="173"/>
      <c r="C165" s="221"/>
      <c r="D165" s="141"/>
      <c r="E165" s="141"/>
      <c r="F165" s="141"/>
      <c r="G165" s="140"/>
      <c r="H165" s="141"/>
      <c r="I165" s="141"/>
      <c r="J165" s="141"/>
      <c r="K165" s="141"/>
      <c r="L165" s="141"/>
      <c r="X165" s="141"/>
      <c r="Y165" s="141"/>
      <c r="Z165" s="141"/>
      <c r="AA165" s="168"/>
    </row>
    <row r="166" spans="1:27" ht="13.5" customHeight="1" x14ac:dyDescent="0.15">
      <c r="A166" s="139"/>
      <c r="B166" s="173"/>
      <c r="C166" s="221"/>
      <c r="D166" s="141"/>
      <c r="E166" s="141"/>
      <c r="F166" s="141"/>
      <c r="G166" s="140"/>
      <c r="H166" s="141"/>
      <c r="I166" s="141"/>
      <c r="J166" s="141"/>
      <c r="K166" s="141"/>
      <c r="L166" s="141"/>
      <c r="X166" s="141"/>
      <c r="Y166" s="141"/>
      <c r="Z166" s="141"/>
      <c r="AA166" s="168"/>
    </row>
    <row r="167" spans="1:27" ht="13.5" customHeight="1" x14ac:dyDescent="0.15">
      <c r="A167" s="139"/>
      <c r="B167" s="173"/>
      <c r="C167" s="221"/>
      <c r="D167" s="141"/>
      <c r="E167" s="141"/>
      <c r="F167" s="141"/>
      <c r="G167" s="140"/>
      <c r="H167" s="141"/>
      <c r="I167" s="141"/>
      <c r="J167" s="141"/>
      <c r="K167" s="141"/>
      <c r="L167" s="141"/>
      <c r="X167" s="141"/>
      <c r="Y167" s="141"/>
      <c r="Z167" s="141"/>
      <c r="AA167" s="168"/>
    </row>
    <row r="168" spans="1:27" ht="13.5" customHeight="1" x14ac:dyDescent="0.15">
      <c r="A168" s="139"/>
      <c r="B168" s="173"/>
      <c r="C168" s="221"/>
      <c r="D168" s="141"/>
      <c r="E168" s="141"/>
      <c r="F168" s="141"/>
      <c r="G168" s="140"/>
      <c r="H168" s="141"/>
      <c r="I168" s="141"/>
      <c r="J168" s="141"/>
      <c r="K168" s="141"/>
      <c r="L168" s="141"/>
      <c r="X168" s="141"/>
      <c r="Y168" s="141"/>
      <c r="Z168" s="141"/>
      <c r="AA168" s="168"/>
    </row>
    <row r="169" spans="1:27" ht="13.5" customHeight="1" x14ac:dyDescent="0.15">
      <c r="A169" s="139"/>
      <c r="B169" s="173"/>
      <c r="C169" s="221"/>
      <c r="D169" s="141"/>
      <c r="E169" s="141"/>
      <c r="F169" s="141"/>
      <c r="G169" s="140"/>
      <c r="H169" s="141"/>
      <c r="I169" s="141"/>
      <c r="J169" s="141"/>
      <c r="K169" s="141"/>
      <c r="L169" s="141"/>
      <c r="X169" s="141"/>
      <c r="Y169" s="141"/>
      <c r="Z169" s="141"/>
      <c r="AA169" s="168"/>
    </row>
    <row r="170" spans="1:27" ht="13.5" customHeight="1" x14ac:dyDescent="0.15">
      <c r="A170" s="139"/>
      <c r="B170" s="173"/>
      <c r="C170" s="221"/>
      <c r="D170" s="141"/>
      <c r="E170" s="141"/>
      <c r="F170" s="141"/>
      <c r="G170" s="140"/>
      <c r="H170" s="141"/>
      <c r="I170" s="141"/>
      <c r="J170" s="141"/>
      <c r="K170" s="141"/>
      <c r="L170" s="141"/>
      <c r="X170" s="141"/>
      <c r="Y170" s="141"/>
      <c r="Z170" s="141"/>
      <c r="AA170" s="168"/>
    </row>
    <row r="171" spans="1:27" ht="13.5" customHeight="1" x14ac:dyDescent="0.15">
      <c r="A171" s="139"/>
      <c r="B171" s="173"/>
      <c r="C171" s="221"/>
      <c r="D171" s="141"/>
      <c r="E171" s="141"/>
      <c r="F171" s="141"/>
      <c r="G171" s="140"/>
      <c r="H171" s="141"/>
      <c r="I171" s="141"/>
      <c r="J171" s="141"/>
      <c r="K171" s="141"/>
      <c r="L171" s="141"/>
      <c r="X171" s="141"/>
      <c r="Y171" s="141"/>
      <c r="Z171" s="141"/>
      <c r="AA171" s="168"/>
    </row>
    <row r="172" spans="1:27" ht="13.5" customHeight="1" x14ac:dyDescent="0.15">
      <c r="A172" s="139"/>
      <c r="B172" s="173"/>
      <c r="C172" s="221"/>
      <c r="D172" s="141"/>
      <c r="E172" s="141"/>
      <c r="F172" s="141"/>
      <c r="G172" s="140"/>
      <c r="H172" s="141"/>
      <c r="I172" s="141"/>
      <c r="J172" s="141"/>
      <c r="K172" s="141"/>
      <c r="L172" s="141"/>
      <c r="X172" s="141"/>
      <c r="Y172" s="141"/>
      <c r="Z172" s="141"/>
      <c r="AA172" s="168"/>
    </row>
    <row r="173" spans="1:27" ht="13.5" customHeight="1" x14ac:dyDescent="0.15">
      <c r="A173" s="139"/>
      <c r="B173" s="173"/>
      <c r="C173" s="221"/>
      <c r="D173" s="141"/>
      <c r="E173" s="141"/>
      <c r="F173" s="141"/>
      <c r="G173" s="140"/>
      <c r="H173" s="141"/>
      <c r="I173" s="141"/>
      <c r="J173" s="141"/>
      <c r="K173" s="141"/>
      <c r="L173" s="141"/>
      <c r="X173" s="141"/>
      <c r="Y173" s="141"/>
      <c r="Z173" s="141"/>
      <c r="AA173" s="168"/>
    </row>
    <row r="174" spans="1:27" ht="13.5" customHeight="1" x14ac:dyDescent="0.15">
      <c r="A174" s="139"/>
      <c r="B174" s="173"/>
      <c r="C174" s="221"/>
      <c r="D174" s="141"/>
      <c r="E174" s="141"/>
      <c r="F174" s="141"/>
      <c r="G174" s="140"/>
      <c r="H174" s="141"/>
      <c r="I174" s="141"/>
      <c r="J174" s="141"/>
      <c r="K174" s="141"/>
      <c r="L174" s="141"/>
      <c r="X174" s="141"/>
      <c r="Y174" s="141"/>
      <c r="Z174" s="141"/>
      <c r="AA174" s="168"/>
    </row>
    <row r="175" spans="1:27" ht="13.5" customHeight="1" x14ac:dyDescent="0.15">
      <c r="A175" s="139"/>
      <c r="B175" s="173"/>
      <c r="C175" s="221"/>
      <c r="D175" s="141"/>
      <c r="E175" s="141"/>
      <c r="F175" s="141"/>
      <c r="G175" s="140"/>
      <c r="H175" s="141"/>
      <c r="I175" s="141"/>
      <c r="J175" s="141"/>
      <c r="K175" s="141"/>
      <c r="L175" s="141"/>
      <c r="X175" s="141"/>
      <c r="Y175" s="141"/>
      <c r="Z175" s="141"/>
      <c r="AA175" s="168"/>
    </row>
    <row r="176" spans="1:27" ht="13.5" customHeight="1" x14ac:dyDescent="0.15">
      <c r="A176" s="139"/>
      <c r="B176" s="173"/>
      <c r="C176" s="221"/>
      <c r="D176" s="141"/>
      <c r="E176" s="141"/>
      <c r="F176" s="141"/>
      <c r="G176" s="140"/>
      <c r="H176" s="141"/>
      <c r="I176" s="141"/>
      <c r="J176" s="141"/>
      <c r="K176" s="141"/>
      <c r="L176" s="141"/>
      <c r="X176" s="141"/>
      <c r="Y176" s="141"/>
      <c r="Z176" s="141"/>
      <c r="AA176" s="168"/>
    </row>
    <row r="177" spans="1:27" ht="13.5" customHeight="1" x14ac:dyDescent="0.15">
      <c r="A177" s="139"/>
      <c r="B177" s="173"/>
      <c r="C177" s="221"/>
      <c r="D177" s="141"/>
      <c r="E177" s="141"/>
      <c r="F177" s="141"/>
      <c r="G177" s="140"/>
      <c r="H177" s="141"/>
      <c r="I177" s="141"/>
      <c r="J177" s="141"/>
      <c r="K177" s="141"/>
      <c r="L177" s="141"/>
      <c r="X177" s="141"/>
      <c r="Y177" s="141"/>
      <c r="Z177" s="141"/>
      <c r="AA177" s="168"/>
    </row>
    <row r="178" spans="1:27" ht="13.5" customHeight="1" x14ac:dyDescent="0.15">
      <c r="A178" s="139"/>
      <c r="B178" s="173"/>
      <c r="C178" s="221"/>
      <c r="D178" s="141"/>
      <c r="E178" s="141"/>
      <c r="F178" s="141"/>
      <c r="G178" s="140"/>
      <c r="H178" s="141"/>
      <c r="I178" s="141"/>
      <c r="J178" s="141"/>
      <c r="K178" s="141"/>
      <c r="L178" s="141"/>
      <c r="X178" s="141"/>
      <c r="Y178" s="141"/>
      <c r="Z178" s="141"/>
      <c r="AA178" s="168"/>
    </row>
    <row r="179" spans="1:27" ht="13.5" customHeight="1" x14ac:dyDescent="0.15">
      <c r="A179" s="139"/>
      <c r="B179" s="173"/>
      <c r="C179" s="221"/>
      <c r="D179" s="141"/>
      <c r="E179" s="141"/>
      <c r="F179" s="141"/>
      <c r="G179" s="140"/>
      <c r="H179" s="141"/>
      <c r="I179" s="141"/>
      <c r="J179" s="141"/>
      <c r="K179" s="141"/>
      <c r="L179" s="141"/>
      <c r="X179" s="141"/>
      <c r="Y179" s="141"/>
      <c r="Z179" s="141"/>
      <c r="AA179" s="168"/>
    </row>
    <row r="180" spans="1:27" ht="13.5" customHeight="1" x14ac:dyDescent="0.15">
      <c r="A180" s="139"/>
      <c r="B180" s="173"/>
      <c r="C180" s="221"/>
      <c r="D180" s="141"/>
      <c r="E180" s="141"/>
      <c r="F180" s="141"/>
      <c r="G180" s="140"/>
      <c r="H180" s="141"/>
      <c r="I180" s="141"/>
      <c r="J180" s="141"/>
      <c r="K180" s="141"/>
      <c r="L180" s="141"/>
      <c r="X180" s="141"/>
      <c r="Y180" s="141"/>
      <c r="Z180" s="141"/>
      <c r="AA180" s="168"/>
    </row>
    <row r="181" spans="1:27" ht="13.5" customHeight="1" x14ac:dyDescent="0.15">
      <c r="A181" s="139"/>
      <c r="B181" s="173"/>
      <c r="C181" s="221"/>
      <c r="D181" s="141"/>
      <c r="E181" s="141"/>
      <c r="F181" s="141"/>
      <c r="G181" s="140"/>
      <c r="H181" s="141"/>
      <c r="I181" s="141"/>
      <c r="J181" s="141"/>
      <c r="K181" s="141"/>
      <c r="L181" s="141"/>
      <c r="X181" s="141"/>
      <c r="Y181" s="141"/>
      <c r="Z181" s="141"/>
      <c r="AA181" s="168"/>
    </row>
    <row r="182" spans="1:27" ht="13.5" customHeight="1" x14ac:dyDescent="0.15">
      <c r="A182" s="139"/>
      <c r="B182" s="173"/>
      <c r="C182" s="221"/>
      <c r="D182" s="141"/>
      <c r="E182" s="141"/>
      <c r="F182" s="141"/>
      <c r="G182" s="140"/>
      <c r="H182" s="141"/>
      <c r="I182" s="141"/>
      <c r="J182" s="141"/>
      <c r="K182" s="141"/>
      <c r="L182" s="141"/>
      <c r="X182" s="141"/>
      <c r="Y182" s="141"/>
      <c r="Z182" s="141"/>
      <c r="AA182" s="168"/>
    </row>
    <row r="183" spans="1:27" ht="13.5" customHeight="1" x14ac:dyDescent="0.15">
      <c r="A183" s="139"/>
      <c r="B183" s="173"/>
      <c r="C183" s="221"/>
      <c r="D183" s="141"/>
      <c r="E183" s="141"/>
      <c r="F183" s="141"/>
      <c r="G183" s="140"/>
      <c r="H183" s="141"/>
      <c r="I183" s="141"/>
      <c r="J183" s="141"/>
      <c r="K183" s="141"/>
      <c r="L183" s="141"/>
      <c r="X183" s="141"/>
      <c r="Y183" s="141"/>
      <c r="Z183" s="141"/>
      <c r="AA183" s="168"/>
    </row>
    <row r="184" spans="1:27" ht="13.5" customHeight="1" x14ac:dyDescent="0.15">
      <c r="A184" s="139"/>
      <c r="B184" s="173"/>
      <c r="C184" s="221"/>
      <c r="D184" s="141"/>
      <c r="E184" s="141"/>
      <c r="F184" s="141"/>
      <c r="G184" s="140"/>
      <c r="H184" s="141"/>
      <c r="I184" s="141"/>
      <c r="J184" s="141"/>
      <c r="K184" s="141"/>
      <c r="L184" s="141"/>
      <c r="X184" s="141"/>
      <c r="Y184" s="141"/>
      <c r="Z184" s="141"/>
      <c r="AA184" s="168"/>
    </row>
    <row r="185" spans="1:27" ht="13.5" customHeight="1" x14ac:dyDescent="0.15">
      <c r="A185" s="139"/>
      <c r="B185" s="173"/>
      <c r="C185" s="221"/>
      <c r="D185" s="141"/>
      <c r="E185" s="141"/>
      <c r="F185" s="141"/>
      <c r="G185" s="140"/>
      <c r="H185" s="141"/>
      <c r="I185" s="141"/>
      <c r="J185" s="141"/>
      <c r="K185" s="141"/>
      <c r="L185" s="141"/>
      <c r="X185" s="141"/>
      <c r="Y185" s="141"/>
      <c r="Z185" s="141"/>
      <c r="AA185" s="168"/>
    </row>
    <row r="186" spans="1:27" ht="13.5" customHeight="1" x14ac:dyDescent="0.15">
      <c r="A186" s="139"/>
      <c r="B186" s="173"/>
      <c r="C186" s="221"/>
      <c r="D186" s="141"/>
      <c r="E186" s="141"/>
      <c r="F186" s="141"/>
      <c r="G186" s="140"/>
      <c r="H186" s="141"/>
      <c r="I186" s="141"/>
      <c r="J186" s="141"/>
      <c r="K186" s="141"/>
      <c r="L186" s="141"/>
      <c r="X186" s="141"/>
      <c r="Y186" s="141"/>
      <c r="Z186" s="141"/>
      <c r="AA186" s="168"/>
    </row>
    <row r="187" spans="1:27" ht="13.5" customHeight="1" x14ac:dyDescent="0.15">
      <c r="A187" s="139"/>
      <c r="B187" s="173"/>
      <c r="C187" s="221"/>
      <c r="D187" s="141"/>
      <c r="E187" s="141"/>
      <c r="F187" s="141"/>
      <c r="G187" s="140"/>
      <c r="H187" s="141"/>
      <c r="I187" s="141"/>
      <c r="J187" s="141"/>
      <c r="K187" s="141"/>
      <c r="L187" s="141"/>
      <c r="X187" s="141"/>
      <c r="Y187" s="141"/>
      <c r="Z187" s="141"/>
      <c r="AA187" s="168"/>
    </row>
    <row r="188" spans="1:27" ht="13.5" customHeight="1" x14ac:dyDescent="0.15">
      <c r="A188" s="139"/>
      <c r="B188" s="173"/>
      <c r="C188" s="221"/>
      <c r="D188" s="141"/>
      <c r="E188" s="141"/>
      <c r="F188" s="141"/>
      <c r="G188" s="140"/>
      <c r="H188" s="141"/>
      <c r="I188" s="141"/>
      <c r="J188" s="141"/>
      <c r="K188" s="141"/>
      <c r="L188" s="141"/>
      <c r="X188" s="141"/>
      <c r="Y188" s="141"/>
      <c r="Z188" s="141"/>
      <c r="AA188" s="168"/>
    </row>
    <row r="189" spans="1:27" ht="13.5" customHeight="1" x14ac:dyDescent="0.15">
      <c r="A189" s="139"/>
      <c r="B189" s="173"/>
      <c r="C189" s="221"/>
      <c r="D189" s="141"/>
      <c r="E189" s="141"/>
      <c r="F189" s="141"/>
      <c r="G189" s="140"/>
      <c r="H189" s="141"/>
      <c r="I189" s="141"/>
      <c r="J189" s="141"/>
      <c r="K189" s="141"/>
      <c r="L189" s="141"/>
      <c r="X189" s="141"/>
      <c r="Y189" s="141"/>
      <c r="Z189" s="141"/>
      <c r="AA189" s="168"/>
    </row>
    <row r="190" spans="1:27" ht="13.5" customHeight="1" x14ac:dyDescent="0.15">
      <c r="A190" s="139"/>
      <c r="B190" s="173"/>
      <c r="C190" s="221"/>
      <c r="D190" s="141"/>
      <c r="E190" s="141"/>
      <c r="F190" s="141"/>
      <c r="G190" s="140"/>
      <c r="H190" s="141"/>
      <c r="I190" s="141"/>
      <c r="J190" s="141"/>
      <c r="K190" s="141"/>
      <c r="L190" s="141"/>
      <c r="X190" s="141"/>
      <c r="Y190" s="141"/>
      <c r="Z190" s="141"/>
      <c r="AA190" s="168"/>
    </row>
    <row r="191" spans="1:27" ht="13.5" customHeight="1" x14ac:dyDescent="0.15">
      <c r="A191" s="139"/>
      <c r="B191" s="173"/>
      <c r="C191" s="221"/>
      <c r="D191" s="141"/>
      <c r="E191" s="141"/>
      <c r="F191" s="141"/>
      <c r="G191" s="140"/>
      <c r="H191" s="141"/>
      <c r="I191" s="141"/>
      <c r="J191" s="141"/>
      <c r="K191" s="141"/>
      <c r="L191" s="141"/>
      <c r="X191" s="141"/>
      <c r="Y191" s="141"/>
      <c r="Z191" s="141"/>
      <c r="AA191" s="168"/>
    </row>
    <row r="192" spans="1:27" ht="13.5" customHeight="1" x14ac:dyDescent="0.15">
      <c r="A192" s="139"/>
      <c r="B192" s="173"/>
      <c r="C192" s="221"/>
      <c r="D192" s="141"/>
      <c r="E192" s="141"/>
      <c r="F192" s="141"/>
      <c r="G192" s="140"/>
      <c r="H192" s="141"/>
      <c r="I192" s="141"/>
      <c r="J192" s="141"/>
      <c r="K192" s="141"/>
      <c r="L192" s="141"/>
      <c r="X192" s="141"/>
      <c r="Y192" s="141"/>
      <c r="Z192" s="141"/>
      <c r="AA192" s="168"/>
    </row>
    <row r="193" spans="1:27" ht="13.5" customHeight="1" x14ac:dyDescent="0.15">
      <c r="A193" s="139"/>
      <c r="B193" s="173"/>
      <c r="C193" s="221"/>
      <c r="D193" s="141"/>
      <c r="E193" s="141"/>
      <c r="F193" s="141"/>
      <c r="G193" s="140"/>
      <c r="H193" s="141"/>
      <c r="I193" s="141"/>
      <c r="J193" s="141"/>
      <c r="K193" s="141"/>
      <c r="L193" s="141"/>
      <c r="X193" s="141"/>
      <c r="Y193" s="141"/>
      <c r="Z193" s="141"/>
      <c r="AA193" s="168"/>
    </row>
    <row r="194" spans="1:27" ht="13.5" customHeight="1" x14ac:dyDescent="0.15">
      <c r="A194" s="139"/>
      <c r="B194" s="173"/>
      <c r="C194" s="221"/>
      <c r="D194" s="141"/>
      <c r="E194" s="141"/>
      <c r="F194" s="141"/>
      <c r="G194" s="140"/>
      <c r="H194" s="141"/>
      <c r="I194" s="141"/>
      <c r="J194" s="141"/>
      <c r="K194" s="141"/>
      <c r="L194" s="141"/>
      <c r="X194" s="141"/>
      <c r="Y194" s="141"/>
      <c r="Z194" s="141"/>
      <c r="AA194" s="168"/>
    </row>
    <row r="195" spans="1:27" ht="13.5" customHeight="1" x14ac:dyDescent="0.15">
      <c r="A195" s="139"/>
      <c r="B195" s="173"/>
      <c r="C195" s="221"/>
      <c r="D195" s="141"/>
      <c r="E195" s="141"/>
      <c r="F195" s="141"/>
      <c r="G195" s="140"/>
      <c r="H195" s="141"/>
      <c r="I195" s="141"/>
      <c r="J195" s="141"/>
      <c r="K195" s="141"/>
      <c r="L195" s="141"/>
      <c r="X195" s="141"/>
      <c r="Y195" s="141"/>
      <c r="Z195" s="141"/>
      <c r="AA195" s="168"/>
    </row>
    <row r="196" spans="1:27" ht="13.5" customHeight="1" x14ac:dyDescent="0.15">
      <c r="A196" s="139"/>
      <c r="B196" s="173"/>
      <c r="C196" s="221"/>
      <c r="D196" s="141"/>
      <c r="E196" s="141"/>
      <c r="F196" s="141"/>
      <c r="G196" s="140"/>
      <c r="H196" s="141"/>
      <c r="I196" s="141"/>
      <c r="J196" s="141"/>
      <c r="K196" s="141"/>
      <c r="L196" s="141"/>
      <c r="X196" s="141"/>
      <c r="Y196" s="141"/>
      <c r="Z196" s="141"/>
      <c r="AA196" s="168"/>
    </row>
    <row r="197" spans="1:27" ht="13.5" customHeight="1" x14ac:dyDescent="0.15">
      <c r="A197" s="139"/>
      <c r="B197" s="173"/>
      <c r="C197" s="221"/>
      <c r="D197" s="141"/>
      <c r="E197" s="141"/>
      <c r="F197" s="141"/>
      <c r="G197" s="140"/>
      <c r="H197" s="141"/>
      <c r="I197" s="141"/>
      <c r="J197" s="141"/>
      <c r="K197" s="141"/>
      <c r="L197" s="141"/>
      <c r="X197" s="141"/>
      <c r="Y197" s="141"/>
      <c r="Z197" s="141"/>
      <c r="AA197" s="168"/>
    </row>
    <row r="198" spans="1:27" ht="13.5" customHeight="1" x14ac:dyDescent="0.15">
      <c r="A198" s="139"/>
      <c r="B198" s="173"/>
      <c r="C198" s="221"/>
      <c r="D198" s="141"/>
      <c r="E198" s="141"/>
      <c r="F198" s="141"/>
      <c r="G198" s="140"/>
      <c r="H198" s="141"/>
      <c r="I198" s="141"/>
      <c r="J198" s="141"/>
      <c r="K198" s="141"/>
      <c r="L198" s="141"/>
      <c r="X198" s="141"/>
      <c r="Y198" s="141"/>
      <c r="Z198" s="141"/>
      <c r="AA198" s="168"/>
    </row>
    <row r="199" spans="1:27" ht="13.5" customHeight="1" x14ac:dyDescent="0.15">
      <c r="A199" s="139"/>
      <c r="B199" s="173"/>
      <c r="C199" s="221"/>
      <c r="D199" s="141"/>
      <c r="E199" s="141"/>
      <c r="F199" s="141"/>
      <c r="G199" s="140"/>
      <c r="H199" s="141"/>
      <c r="I199" s="141"/>
      <c r="J199" s="141"/>
      <c r="K199" s="141"/>
      <c r="L199" s="141"/>
      <c r="X199" s="141"/>
      <c r="Y199" s="141"/>
      <c r="Z199" s="141"/>
      <c r="AA199" s="168"/>
    </row>
    <row r="200" spans="1:27" ht="13.5" customHeight="1" x14ac:dyDescent="0.15">
      <c r="A200" s="139"/>
      <c r="B200" s="173"/>
      <c r="C200" s="221"/>
      <c r="D200" s="141"/>
      <c r="E200" s="141"/>
      <c r="F200" s="141"/>
      <c r="G200" s="140"/>
      <c r="H200" s="141"/>
      <c r="I200" s="141"/>
      <c r="J200" s="141"/>
      <c r="K200" s="141"/>
      <c r="L200" s="141"/>
      <c r="X200" s="141"/>
      <c r="Y200" s="141"/>
      <c r="Z200" s="141"/>
      <c r="AA200" s="168"/>
    </row>
    <row r="201" spans="1:27" ht="13.5" customHeight="1" x14ac:dyDescent="0.15">
      <c r="A201" s="139"/>
      <c r="B201" s="173"/>
      <c r="C201" s="221"/>
      <c r="D201" s="141"/>
      <c r="E201" s="141"/>
      <c r="F201" s="141"/>
      <c r="G201" s="140"/>
      <c r="H201" s="141"/>
      <c r="I201" s="141"/>
      <c r="J201" s="141"/>
      <c r="K201" s="141"/>
      <c r="L201" s="141"/>
      <c r="X201" s="141"/>
      <c r="Y201" s="141"/>
      <c r="Z201" s="141"/>
      <c r="AA201" s="168"/>
    </row>
    <row r="202" spans="1:27" ht="13.5" customHeight="1" x14ac:dyDescent="0.15">
      <c r="A202" s="139"/>
      <c r="B202" s="173"/>
      <c r="C202" s="221"/>
      <c r="D202" s="141"/>
      <c r="E202" s="141"/>
      <c r="F202" s="141"/>
      <c r="G202" s="140"/>
      <c r="H202" s="141"/>
      <c r="I202" s="141"/>
      <c r="J202" s="141"/>
      <c r="K202" s="141"/>
      <c r="L202" s="141"/>
      <c r="X202" s="141"/>
      <c r="Y202" s="141"/>
      <c r="Z202" s="141"/>
      <c r="AA202" s="168"/>
    </row>
    <row r="203" spans="1:27" ht="13.5" customHeight="1" x14ac:dyDescent="0.15">
      <c r="A203" s="139"/>
      <c r="B203" s="173"/>
      <c r="C203" s="221"/>
      <c r="D203" s="141"/>
      <c r="E203" s="141"/>
      <c r="F203" s="141"/>
      <c r="G203" s="140"/>
      <c r="H203" s="141"/>
      <c r="I203" s="141"/>
      <c r="J203" s="141"/>
      <c r="K203" s="141"/>
      <c r="L203" s="141"/>
      <c r="X203" s="141"/>
      <c r="Y203" s="141"/>
      <c r="Z203" s="141"/>
      <c r="AA203" s="168"/>
    </row>
    <row r="204" spans="1:27" ht="13.5" customHeight="1" x14ac:dyDescent="0.15">
      <c r="A204" s="139"/>
      <c r="B204" s="173"/>
      <c r="C204" s="221"/>
      <c r="D204" s="141"/>
      <c r="E204" s="141"/>
      <c r="F204" s="141"/>
      <c r="G204" s="140"/>
      <c r="H204" s="141"/>
      <c r="I204" s="141"/>
      <c r="J204" s="141"/>
      <c r="K204" s="141"/>
      <c r="L204" s="141"/>
      <c r="X204" s="141"/>
      <c r="Y204" s="141"/>
      <c r="Z204" s="141"/>
      <c r="AA204" s="168"/>
    </row>
    <row r="205" spans="1:27" ht="13.5" customHeight="1" x14ac:dyDescent="0.15">
      <c r="A205" s="139"/>
      <c r="B205" s="173"/>
      <c r="C205" s="221"/>
      <c r="D205" s="141"/>
      <c r="E205" s="141"/>
      <c r="F205" s="141"/>
      <c r="G205" s="140"/>
      <c r="H205" s="141"/>
      <c r="I205" s="141"/>
      <c r="J205" s="141"/>
      <c r="K205" s="141"/>
      <c r="L205" s="141"/>
      <c r="X205" s="141"/>
      <c r="Y205" s="141"/>
      <c r="Z205" s="141"/>
      <c r="AA205" s="168"/>
    </row>
    <row r="206" spans="1:27" ht="13.5" customHeight="1" x14ac:dyDescent="0.15">
      <c r="A206" s="139"/>
      <c r="B206" s="173"/>
      <c r="C206" s="221"/>
      <c r="D206" s="141"/>
      <c r="E206" s="141"/>
      <c r="F206" s="141"/>
      <c r="G206" s="140"/>
      <c r="H206" s="141"/>
      <c r="I206" s="141"/>
      <c r="J206" s="141"/>
      <c r="K206" s="141"/>
      <c r="L206" s="141"/>
      <c r="X206" s="141"/>
      <c r="Y206" s="141"/>
      <c r="Z206" s="141"/>
      <c r="AA206" s="168"/>
    </row>
    <row r="207" spans="1:27" ht="13.5" customHeight="1" x14ac:dyDescent="0.15">
      <c r="A207" s="139"/>
      <c r="B207" s="173"/>
      <c r="C207" s="221"/>
      <c r="D207" s="141"/>
      <c r="E207" s="141"/>
      <c r="F207" s="141"/>
      <c r="G207" s="140"/>
      <c r="H207" s="141"/>
      <c r="I207" s="141"/>
      <c r="J207" s="141"/>
      <c r="K207" s="141"/>
      <c r="L207" s="141"/>
      <c r="X207" s="141"/>
      <c r="Y207" s="141"/>
      <c r="Z207" s="141"/>
      <c r="AA207" s="168"/>
    </row>
    <row r="208" spans="1:27" ht="13.5" customHeight="1" x14ac:dyDescent="0.15">
      <c r="A208" s="139"/>
      <c r="B208" s="173"/>
      <c r="C208" s="221"/>
      <c r="D208" s="141"/>
      <c r="E208" s="141"/>
      <c r="F208" s="141"/>
      <c r="G208" s="140"/>
      <c r="H208" s="141"/>
      <c r="I208" s="141"/>
      <c r="J208" s="141"/>
      <c r="K208" s="141"/>
      <c r="L208" s="141"/>
      <c r="X208" s="141"/>
      <c r="Y208" s="141"/>
      <c r="Z208" s="141"/>
      <c r="AA208" s="168"/>
    </row>
    <row r="209" spans="1:27" ht="13.5" customHeight="1" x14ac:dyDescent="0.15">
      <c r="A209" s="139"/>
      <c r="B209" s="173"/>
      <c r="C209" s="221"/>
      <c r="D209" s="141"/>
      <c r="E209" s="141"/>
      <c r="F209" s="141"/>
      <c r="G209" s="140"/>
      <c r="H209" s="141"/>
      <c r="I209" s="141"/>
      <c r="J209" s="141"/>
      <c r="K209" s="141"/>
      <c r="L209" s="141"/>
      <c r="X209" s="141"/>
      <c r="Y209" s="141"/>
      <c r="Z209" s="141"/>
      <c r="AA209" s="168"/>
    </row>
    <row r="210" spans="1:27" ht="13.5" customHeight="1" x14ac:dyDescent="0.15">
      <c r="A210" s="139"/>
      <c r="B210" s="173"/>
      <c r="C210" s="221"/>
      <c r="D210" s="141"/>
      <c r="E210" s="141"/>
      <c r="F210" s="141"/>
      <c r="G210" s="140"/>
      <c r="H210" s="141"/>
      <c r="I210" s="141"/>
      <c r="J210" s="141"/>
      <c r="K210" s="141"/>
      <c r="L210" s="141"/>
      <c r="X210" s="141"/>
      <c r="Y210" s="141"/>
      <c r="Z210" s="141"/>
      <c r="AA210" s="168"/>
    </row>
    <row r="211" spans="1:27" ht="13.5" customHeight="1" x14ac:dyDescent="0.15">
      <c r="A211" s="139"/>
      <c r="B211" s="173"/>
      <c r="C211" s="221"/>
      <c r="D211" s="141"/>
      <c r="E211" s="141"/>
      <c r="F211" s="141"/>
      <c r="G211" s="140"/>
      <c r="H211" s="141"/>
      <c r="I211" s="141"/>
      <c r="J211" s="141"/>
      <c r="K211" s="141"/>
      <c r="L211" s="141"/>
      <c r="X211" s="141"/>
      <c r="Y211" s="141"/>
      <c r="Z211" s="141"/>
      <c r="AA211" s="168"/>
    </row>
    <row r="212" spans="1:27" ht="13.5" customHeight="1" x14ac:dyDescent="0.15">
      <c r="A212" s="139"/>
      <c r="B212" s="173"/>
      <c r="C212" s="221"/>
      <c r="D212" s="141"/>
      <c r="E212" s="141"/>
      <c r="F212" s="141"/>
      <c r="G212" s="140"/>
      <c r="H212" s="141"/>
      <c r="I212" s="141"/>
      <c r="J212" s="141"/>
      <c r="K212" s="141"/>
      <c r="L212" s="141"/>
      <c r="X212" s="141"/>
      <c r="Y212" s="141"/>
      <c r="Z212" s="141"/>
      <c r="AA212" s="168"/>
    </row>
    <row r="213" spans="1:27" ht="13.5" customHeight="1" x14ac:dyDescent="0.15">
      <c r="A213" s="139"/>
      <c r="B213" s="173"/>
      <c r="C213" s="221"/>
      <c r="D213" s="141"/>
      <c r="E213" s="141"/>
      <c r="F213" s="141"/>
      <c r="G213" s="140"/>
      <c r="H213" s="141"/>
      <c r="I213" s="141"/>
      <c r="J213" s="141"/>
      <c r="K213" s="141"/>
      <c r="L213" s="141"/>
      <c r="X213" s="141"/>
      <c r="Y213" s="141"/>
      <c r="Z213" s="141"/>
      <c r="AA213" s="168"/>
    </row>
    <row r="214" spans="1:27" ht="13.5" customHeight="1" x14ac:dyDescent="0.15">
      <c r="A214" s="139"/>
      <c r="B214" s="173"/>
      <c r="C214" s="221"/>
      <c r="D214" s="141"/>
      <c r="E214" s="141"/>
      <c r="F214" s="141"/>
      <c r="G214" s="140"/>
      <c r="H214" s="141"/>
      <c r="I214" s="141"/>
      <c r="J214" s="141"/>
      <c r="K214" s="141"/>
      <c r="L214" s="141"/>
      <c r="X214" s="141"/>
      <c r="Y214" s="141"/>
      <c r="Z214" s="141"/>
      <c r="AA214" s="168"/>
    </row>
    <row r="215" spans="1:27" ht="13.5" customHeight="1" x14ac:dyDescent="0.15">
      <c r="A215" s="139"/>
      <c r="B215" s="173"/>
      <c r="C215" s="221"/>
      <c r="D215" s="141"/>
      <c r="E215" s="141"/>
      <c r="F215" s="141"/>
      <c r="G215" s="140"/>
      <c r="H215" s="141"/>
      <c r="I215" s="141"/>
      <c r="J215" s="141"/>
      <c r="K215" s="141"/>
      <c r="L215" s="141"/>
      <c r="X215" s="141"/>
      <c r="Y215" s="141"/>
      <c r="Z215" s="141"/>
      <c r="AA215" s="168"/>
    </row>
    <row r="216" spans="1:27" ht="13.5" customHeight="1" x14ac:dyDescent="0.15">
      <c r="A216" s="139"/>
      <c r="B216" s="173"/>
      <c r="C216" s="221"/>
      <c r="D216" s="141"/>
      <c r="E216" s="141"/>
      <c r="F216" s="141"/>
      <c r="G216" s="140"/>
      <c r="H216" s="141"/>
      <c r="I216" s="141"/>
      <c r="J216" s="141"/>
      <c r="K216" s="141"/>
      <c r="L216" s="141"/>
      <c r="X216" s="141"/>
      <c r="Y216" s="141"/>
      <c r="Z216" s="141"/>
      <c r="AA216" s="168"/>
    </row>
    <row r="217" spans="1:27" ht="13.5" customHeight="1" x14ac:dyDescent="0.15">
      <c r="A217" s="139"/>
      <c r="B217" s="173"/>
      <c r="C217" s="221"/>
      <c r="D217" s="141"/>
      <c r="E217" s="141"/>
      <c r="F217" s="141"/>
      <c r="G217" s="140"/>
      <c r="H217" s="141"/>
      <c r="I217" s="141"/>
      <c r="J217" s="141"/>
      <c r="K217" s="141"/>
      <c r="L217" s="141"/>
      <c r="X217" s="141"/>
      <c r="Y217" s="141"/>
      <c r="Z217" s="141"/>
      <c r="AA217" s="168"/>
    </row>
    <row r="218" spans="1:27" ht="13.5" customHeight="1" x14ac:dyDescent="0.15">
      <c r="A218" s="139"/>
      <c r="B218" s="173"/>
      <c r="C218" s="221"/>
      <c r="D218" s="141"/>
      <c r="E218" s="141"/>
      <c r="F218" s="141"/>
      <c r="G218" s="140"/>
      <c r="H218" s="141"/>
      <c r="I218" s="141"/>
      <c r="J218" s="141"/>
      <c r="K218" s="141"/>
      <c r="L218" s="141"/>
      <c r="X218" s="141"/>
      <c r="Y218" s="141"/>
      <c r="Z218" s="141"/>
      <c r="AA218" s="168"/>
    </row>
    <row r="219" spans="1:27" ht="13.5" customHeight="1" x14ac:dyDescent="0.15">
      <c r="A219" s="139"/>
      <c r="B219" s="173"/>
      <c r="C219" s="221"/>
      <c r="D219" s="141"/>
      <c r="E219" s="141"/>
      <c r="F219" s="141"/>
      <c r="G219" s="140"/>
      <c r="H219" s="141"/>
      <c r="I219" s="141"/>
      <c r="J219" s="141"/>
      <c r="K219" s="141"/>
      <c r="L219" s="141"/>
      <c r="X219" s="141"/>
      <c r="Y219" s="141"/>
      <c r="Z219" s="141"/>
      <c r="AA219" s="168"/>
    </row>
    <row r="220" spans="1:27" ht="13.5" customHeight="1" x14ac:dyDescent="0.15">
      <c r="A220" s="139"/>
      <c r="B220" s="173"/>
      <c r="C220" s="221"/>
      <c r="D220" s="141"/>
      <c r="E220" s="141"/>
      <c r="F220" s="141"/>
      <c r="G220" s="140"/>
      <c r="H220" s="141"/>
      <c r="I220" s="141"/>
      <c r="J220" s="141"/>
      <c r="K220" s="141"/>
      <c r="L220" s="141"/>
      <c r="X220" s="141"/>
      <c r="Y220" s="141"/>
      <c r="Z220" s="141"/>
      <c r="AA220" s="168"/>
    </row>
    <row r="221" spans="1:27" ht="13.5" customHeight="1" x14ac:dyDescent="0.15">
      <c r="A221" s="139"/>
      <c r="B221" s="173"/>
      <c r="C221" s="221"/>
      <c r="D221" s="141"/>
      <c r="E221" s="141"/>
      <c r="F221" s="141"/>
      <c r="G221" s="140"/>
      <c r="H221" s="141"/>
      <c r="I221" s="141"/>
      <c r="J221" s="141"/>
      <c r="K221" s="141"/>
      <c r="L221" s="141"/>
      <c r="X221" s="141"/>
      <c r="Y221" s="141"/>
      <c r="Z221" s="141"/>
      <c r="AA221" s="168"/>
    </row>
    <row r="222" spans="1:27" ht="13.5" customHeight="1" x14ac:dyDescent="0.15">
      <c r="A222" s="139"/>
      <c r="B222" s="173"/>
      <c r="C222" s="221"/>
      <c r="D222" s="141"/>
      <c r="E222" s="141"/>
      <c r="F222" s="141"/>
      <c r="G222" s="140"/>
      <c r="H222" s="141"/>
      <c r="I222" s="141"/>
      <c r="J222" s="141"/>
      <c r="K222" s="141"/>
      <c r="L222" s="141"/>
      <c r="X222" s="141"/>
      <c r="Y222" s="141"/>
      <c r="Z222" s="141"/>
      <c r="AA222" s="168"/>
    </row>
    <row r="223" spans="1:27" ht="13.5" customHeight="1" x14ac:dyDescent="0.15">
      <c r="A223" s="139"/>
      <c r="B223" s="173"/>
      <c r="C223" s="221"/>
      <c r="D223" s="141"/>
      <c r="E223" s="141"/>
      <c r="F223" s="141"/>
      <c r="G223" s="140"/>
      <c r="H223" s="141"/>
      <c r="I223" s="141"/>
      <c r="J223" s="141"/>
      <c r="K223" s="141"/>
      <c r="L223" s="141"/>
      <c r="X223" s="141"/>
      <c r="Y223" s="141"/>
      <c r="Z223" s="141"/>
      <c r="AA223" s="168"/>
    </row>
    <row r="224" spans="1:27" ht="13.5" customHeight="1" x14ac:dyDescent="0.15">
      <c r="A224" s="139"/>
      <c r="B224" s="173"/>
      <c r="C224" s="221"/>
      <c r="D224" s="141"/>
      <c r="E224" s="141"/>
      <c r="F224" s="141"/>
      <c r="G224" s="140"/>
      <c r="H224" s="141"/>
      <c r="I224" s="141"/>
      <c r="J224" s="141"/>
      <c r="K224" s="141"/>
      <c r="L224" s="141"/>
      <c r="X224" s="141"/>
      <c r="Y224" s="141"/>
      <c r="Z224" s="141"/>
      <c r="AA224" s="168"/>
    </row>
    <row r="225" spans="1:27" ht="13.5" customHeight="1" x14ac:dyDescent="0.15">
      <c r="A225" s="139"/>
      <c r="B225" s="173"/>
      <c r="C225" s="221"/>
      <c r="D225" s="141"/>
      <c r="E225" s="141"/>
      <c r="F225" s="141"/>
      <c r="G225" s="140"/>
      <c r="H225" s="141"/>
      <c r="I225" s="141"/>
      <c r="J225" s="141"/>
      <c r="K225" s="141"/>
      <c r="L225" s="141"/>
      <c r="X225" s="141"/>
      <c r="Y225" s="141"/>
      <c r="Z225" s="141"/>
      <c r="AA225" s="168"/>
    </row>
    <row r="226" spans="1:27" ht="13.5" customHeight="1" x14ac:dyDescent="0.15">
      <c r="A226" s="139"/>
      <c r="B226" s="173"/>
      <c r="C226" s="221"/>
      <c r="D226" s="141"/>
      <c r="E226" s="141"/>
      <c r="F226" s="141"/>
      <c r="G226" s="140"/>
      <c r="H226" s="141"/>
      <c r="I226" s="141"/>
      <c r="J226" s="141"/>
      <c r="K226" s="141"/>
      <c r="L226" s="141"/>
      <c r="X226" s="141"/>
      <c r="Y226" s="141"/>
      <c r="Z226" s="141"/>
      <c r="AA226" s="168"/>
    </row>
    <row r="227" spans="1:27" ht="13.5" customHeight="1" x14ac:dyDescent="0.15">
      <c r="A227" s="139"/>
      <c r="B227" s="173"/>
      <c r="C227" s="221"/>
      <c r="D227" s="141"/>
      <c r="E227" s="141"/>
      <c r="F227" s="141"/>
      <c r="G227" s="140"/>
      <c r="H227" s="141"/>
      <c r="I227" s="141"/>
      <c r="J227" s="141"/>
      <c r="K227" s="141"/>
      <c r="L227" s="141"/>
      <c r="X227" s="141"/>
      <c r="Y227" s="141"/>
      <c r="Z227" s="141"/>
      <c r="AA227" s="168"/>
    </row>
    <row r="228" spans="1:27" ht="13.5" customHeight="1" x14ac:dyDescent="0.15">
      <c r="A228" s="139"/>
      <c r="B228" s="173"/>
      <c r="C228" s="221"/>
      <c r="D228" s="141"/>
      <c r="E228" s="141"/>
      <c r="F228" s="141"/>
      <c r="G228" s="140"/>
      <c r="H228" s="141"/>
      <c r="I228" s="141"/>
      <c r="J228" s="141"/>
      <c r="K228" s="141"/>
      <c r="L228" s="141"/>
      <c r="X228" s="141"/>
      <c r="Y228" s="141"/>
      <c r="Z228" s="141"/>
      <c r="AA228" s="168"/>
    </row>
    <row r="229" spans="1:27" ht="13.5" customHeight="1" x14ac:dyDescent="0.15">
      <c r="A229" s="139"/>
      <c r="B229" s="173"/>
      <c r="C229" s="221"/>
      <c r="D229" s="141"/>
      <c r="E229" s="141"/>
      <c r="F229" s="141"/>
      <c r="G229" s="140"/>
      <c r="H229" s="141"/>
      <c r="I229" s="141"/>
      <c r="J229" s="141"/>
      <c r="K229" s="141"/>
      <c r="L229" s="141"/>
      <c r="X229" s="141"/>
      <c r="Y229" s="141"/>
      <c r="Z229" s="141"/>
      <c r="AA229" s="168"/>
    </row>
    <row r="230" spans="1:27" ht="13.5" customHeight="1" x14ac:dyDescent="0.15">
      <c r="A230" s="139"/>
      <c r="B230" s="173"/>
      <c r="C230" s="221"/>
      <c r="D230" s="141"/>
      <c r="E230" s="141"/>
      <c r="F230" s="141"/>
      <c r="G230" s="140"/>
      <c r="H230" s="141"/>
      <c r="I230" s="141"/>
      <c r="J230" s="141"/>
      <c r="K230" s="141"/>
      <c r="L230" s="141"/>
      <c r="X230" s="141"/>
      <c r="Y230" s="141"/>
      <c r="Z230" s="141"/>
      <c r="AA230" s="168"/>
    </row>
    <row r="231" spans="1:27" ht="13.5" customHeight="1" x14ac:dyDescent="0.15">
      <c r="A231" s="139"/>
      <c r="B231" s="173"/>
      <c r="C231" s="221"/>
      <c r="D231" s="141"/>
      <c r="E231" s="141"/>
      <c r="F231" s="141"/>
      <c r="G231" s="140"/>
      <c r="H231" s="141"/>
      <c r="I231" s="141"/>
      <c r="J231" s="141"/>
      <c r="K231" s="141"/>
      <c r="L231" s="141"/>
      <c r="X231" s="141"/>
      <c r="Y231" s="141"/>
      <c r="Z231" s="141"/>
      <c r="AA231" s="168"/>
    </row>
    <row r="232" spans="1:27" ht="13.5" customHeight="1" x14ac:dyDescent="0.15">
      <c r="A232" s="139"/>
      <c r="B232" s="173"/>
      <c r="C232" s="221"/>
      <c r="D232" s="141"/>
      <c r="E232" s="141"/>
      <c r="F232" s="141"/>
      <c r="G232" s="140"/>
      <c r="H232" s="141"/>
      <c r="I232" s="141"/>
      <c r="J232" s="141"/>
      <c r="K232" s="141"/>
      <c r="L232" s="141"/>
      <c r="X232" s="141"/>
      <c r="Y232" s="141"/>
      <c r="Z232" s="141"/>
      <c r="AA232" s="168"/>
    </row>
    <row r="233" spans="1:27" ht="13.5" customHeight="1" x14ac:dyDescent="0.15">
      <c r="A233" s="139"/>
      <c r="B233" s="173"/>
      <c r="C233" s="221"/>
      <c r="D233" s="141"/>
      <c r="E233" s="141"/>
      <c r="F233" s="141"/>
      <c r="G233" s="140"/>
      <c r="H233" s="141"/>
      <c r="I233" s="141"/>
      <c r="J233" s="141"/>
      <c r="K233" s="141"/>
      <c r="L233" s="141"/>
      <c r="X233" s="141"/>
      <c r="Y233" s="141"/>
      <c r="Z233" s="141"/>
      <c r="AA233" s="168"/>
    </row>
    <row r="234" spans="1:27" ht="13.5" customHeight="1" x14ac:dyDescent="0.15">
      <c r="A234" s="139"/>
      <c r="B234" s="173"/>
      <c r="C234" s="221"/>
      <c r="D234" s="141"/>
      <c r="E234" s="141"/>
      <c r="F234" s="141"/>
      <c r="G234" s="140"/>
      <c r="H234" s="141"/>
      <c r="I234" s="141"/>
      <c r="J234" s="141"/>
      <c r="K234" s="141"/>
      <c r="L234" s="141"/>
      <c r="X234" s="141"/>
      <c r="Y234" s="141"/>
      <c r="Z234" s="141"/>
      <c r="AA234" s="168"/>
    </row>
    <row r="235" spans="1:27" ht="13.5" customHeight="1" x14ac:dyDescent="0.15">
      <c r="A235" s="139"/>
      <c r="B235" s="173"/>
      <c r="C235" s="221"/>
      <c r="D235" s="141"/>
      <c r="E235" s="141"/>
      <c r="F235" s="141"/>
      <c r="G235" s="140"/>
      <c r="H235" s="141"/>
      <c r="I235" s="141"/>
      <c r="J235" s="141"/>
      <c r="K235" s="141"/>
      <c r="L235" s="141"/>
      <c r="X235" s="141"/>
      <c r="Y235" s="141"/>
      <c r="Z235" s="141"/>
      <c r="AA235" s="168"/>
    </row>
    <row r="236" spans="1:27" ht="13.5" customHeight="1" x14ac:dyDescent="0.15">
      <c r="A236" s="139"/>
      <c r="B236" s="173"/>
      <c r="C236" s="221"/>
      <c r="D236" s="141"/>
      <c r="E236" s="141"/>
      <c r="F236" s="141"/>
      <c r="G236" s="140"/>
      <c r="H236" s="141"/>
      <c r="I236" s="141"/>
      <c r="J236" s="141"/>
      <c r="K236" s="141"/>
      <c r="L236" s="141"/>
      <c r="X236" s="141"/>
      <c r="Y236" s="141"/>
      <c r="Z236" s="141"/>
      <c r="AA236" s="168"/>
    </row>
    <row r="237" spans="1:27" ht="13.5" customHeight="1" x14ac:dyDescent="0.15">
      <c r="A237" s="139"/>
      <c r="B237" s="173"/>
      <c r="C237" s="221"/>
      <c r="D237" s="141"/>
      <c r="E237" s="141"/>
      <c r="F237" s="141"/>
      <c r="G237" s="140"/>
      <c r="H237" s="141"/>
      <c r="I237" s="141"/>
      <c r="J237" s="141"/>
      <c r="K237" s="141"/>
      <c r="L237" s="141"/>
      <c r="X237" s="141"/>
      <c r="Y237" s="141"/>
      <c r="Z237" s="141"/>
      <c r="AA237" s="168"/>
    </row>
    <row r="238" spans="1:27" ht="13.5" customHeight="1" x14ac:dyDescent="0.15">
      <c r="A238" s="139"/>
      <c r="B238" s="173"/>
      <c r="C238" s="221"/>
      <c r="D238" s="141"/>
      <c r="E238" s="141"/>
      <c r="F238" s="141"/>
      <c r="G238" s="140"/>
      <c r="H238" s="141"/>
      <c r="I238" s="141"/>
      <c r="J238" s="141"/>
      <c r="K238" s="141"/>
      <c r="L238" s="141"/>
      <c r="X238" s="141"/>
      <c r="Y238" s="141"/>
      <c r="Z238" s="141"/>
      <c r="AA238" s="168"/>
    </row>
    <row r="239" spans="1:27" ht="13.5" customHeight="1" x14ac:dyDescent="0.15">
      <c r="A239" s="139"/>
      <c r="B239" s="173"/>
      <c r="C239" s="221"/>
      <c r="D239" s="141"/>
      <c r="E239" s="141"/>
      <c r="F239" s="141"/>
      <c r="G239" s="140"/>
      <c r="H239" s="141"/>
      <c r="I239" s="141"/>
      <c r="J239" s="141"/>
      <c r="K239" s="141"/>
      <c r="L239" s="141"/>
      <c r="X239" s="141"/>
      <c r="Y239" s="141"/>
      <c r="Z239" s="141"/>
      <c r="AA239" s="168"/>
    </row>
    <row r="240" spans="1:27" ht="13.5" customHeight="1" x14ac:dyDescent="0.15">
      <c r="A240" s="139"/>
      <c r="B240" s="173"/>
      <c r="C240" s="221"/>
      <c r="D240" s="141"/>
      <c r="E240" s="141"/>
      <c r="F240" s="141"/>
      <c r="G240" s="140"/>
      <c r="H240" s="141"/>
      <c r="I240" s="141"/>
      <c r="J240" s="141"/>
      <c r="K240" s="141"/>
      <c r="L240" s="141"/>
      <c r="X240" s="141"/>
      <c r="Y240" s="141"/>
      <c r="Z240" s="141"/>
      <c r="AA240" s="168"/>
    </row>
    <row r="241" spans="1:27" ht="13.5" customHeight="1" x14ac:dyDescent="0.15">
      <c r="A241" s="139"/>
      <c r="B241" s="173"/>
      <c r="C241" s="221"/>
      <c r="D241" s="141"/>
      <c r="E241" s="141"/>
      <c r="F241" s="141"/>
      <c r="G241" s="140"/>
      <c r="H241" s="141"/>
      <c r="I241" s="141"/>
      <c r="J241" s="141"/>
      <c r="K241" s="141"/>
      <c r="L241" s="141"/>
      <c r="X241" s="141"/>
      <c r="Y241" s="141"/>
      <c r="Z241" s="141"/>
      <c r="AA241" s="168"/>
    </row>
    <row r="242" spans="1:27" ht="13.5" customHeight="1" x14ac:dyDescent="0.15">
      <c r="A242" s="139"/>
      <c r="B242" s="173"/>
      <c r="C242" s="221"/>
      <c r="D242" s="141"/>
      <c r="E242" s="141"/>
      <c r="F242" s="141"/>
      <c r="G242" s="140"/>
      <c r="H242" s="141"/>
      <c r="I242" s="141"/>
      <c r="J242" s="141"/>
      <c r="K242" s="141"/>
      <c r="L242" s="141"/>
      <c r="X242" s="141"/>
      <c r="Y242" s="141"/>
      <c r="Z242" s="141"/>
      <c r="AA242" s="168"/>
    </row>
    <row r="243" spans="1:27" ht="13.5" customHeight="1" x14ac:dyDescent="0.15">
      <c r="A243" s="139"/>
      <c r="B243" s="173"/>
      <c r="C243" s="221"/>
      <c r="D243" s="141"/>
      <c r="E243" s="141"/>
      <c r="F243" s="141"/>
      <c r="G243" s="140"/>
      <c r="H243" s="141"/>
      <c r="I243" s="141"/>
      <c r="J243" s="141"/>
      <c r="K243" s="141"/>
      <c r="L243" s="141"/>
      <c r="X243" s="141"/>
      <c r="Y243" s="141"/>
      <c r="Z243" s="141"/>
      <c r="AA243" s="168"/>
    </row>
    <row r="244" spans="1:27" ht="13.5" customHeight="1" x14ac:dyDescent="0.15">
      <c r="A244" s="139"/>
      <c r="B244" s="173"/>
      <c r="C244" s="221"/>
      <c r="D244" s="141"/>
      <c r="E244" s="141"/>
      <c r="F244" s="141"/>
      <c r="G244" s="140"/>
      <c r="H244" s="141"/>
      <c r="I244" s="141"/>
      <c r="J244" s="141"/>
      <c r="K244" s="141"/>
      <c r="L244" s="141"/>
      <c r="X244" s="141"/>
      <c r="Y244" s="141"/>
      <c r="Z244" s="141"/>
      <c r="AA244" s="168"/>
    </row>
    <row r="245" spans="1:27" ht="13.5" customHeight="1" x14ac:dyDescent="0.15">
      <c r="A245" s="139"/>
      <c r="B245" s="173"/>
      <c r="C245" s="221"/>
      <c r="D245" s="141"/>
      <c r="E245" s="141"/>
      <c r="F245" s="141"/>
      <c r="G245" s="140"/>
      <c r="H245" s="141"/>
      <c r="I245" s="141"/>
      <c r="J245" s="141"/>
      <c r="K245" s="141"/>
      <c r="L245" s="141"/>
      <c r="X245" s="141"/>
      <c r="Y245" s="141"/>
      <c r="Z245" s="141"/>
      <c r="AA245" s="168"/>
    </row>
    <row r="246" spans="1:27" ht="13.5" customHeight="1" x14ac:dyDescent="0.15">
      <c r="A246" s="139"/>
      <c r="B246" s="173"/>
      <c r="C246" s="221"/>
      <c r="D246" s="141"/>
      <c r="E246" s="141"/>
      <c r="F246" s="141"/>
      <c r="G246" s="140"/>
      <c r="H246" s="141"/>
      <c r="I246" s="141"/>
      <c r="J246" s="141"/>
      <c r="K246" s="141"/>
      <c r="L246" s="141"/>
      <c r="X246" s="141"/>
      <c r="Y246" s="141"/>
      <c r="Z246" s="141"/>
      <c r="AA246" s="168"/>
    </row>
    <row r="247" spans="1:27" ht="13.5" customHeight="1" x14ac:dyDescent="0.15">
      <c r="A247" s="139"/>
      <c r="B247" s="173"/>
      <c r="C247" s="221"/>
      <c r="D247" s="141"/>
      <c r="E247" s="141"/>
      <c r="F247" s="141"/>
      <c r="G247" s="140"/>
      <c r="H247" s="141"/>
      <c r="I247" s="141"/>
      <c r="J247" s="141"/>
      <c r="K247" s="141"/>
      <c r="L247" s="141"/>
      <c r="X247" s="141"/>
      <c r="Y247" s="141"/>
      <c r="Z247" s="141"/>
      <c r="AA247" s="168"/>
    </row>
    <row r="248" spans="1:27" ht="13.5" customHeight="1" x14ac:dyDescent="0.15">
      <c r="A248" s="139"/>
      <c r="B248" s="173"/>
      <c r="C248" s="221"/>
      <c r="D248" s="141"/>
      <c r="E248" s="141"/>
      <c r="F248" s="141"/>
      <c r="G248" s="140"/>
      <c r="H248" s="141"/>
      <c r="I248" s="141"/>
      <c r="J248" s="141"/>
      <c r="K248" s="141"/>
      <c r="L248" s="141"/>
      <c r="X248" s="141"/>
      <c r="Y248" s="141"/>
      <c r="Z248" s="141"/>
      <c r="AA248" s="168"/>
    </row>
    <row r="249" spans="1:27" ht="13.5" customHeight="1" x14ac:dyDescent="0.15">
      <c r="A249" s="139"/>
      <c r="B249" s="173"/>
      <c r="C249" s="221"/>
      <c r="D249" s="141"/>
      <c r="E249" s="141"/>
      <c r="F249" s="141"/>
      <c r="G249" s="140"/>
      <c r="H249" s="141"/>
      <c r="I249" s="141"/>
      <c r="J249" s="141"/>
      <c r="K249" s="141"/>
      <c r="L249" s="141"/>
      <c r="X249" s="141"/>
      <c r="Y249" s="141"/>
      <c r="Z249" s="141"/>
      <c r="AA249" s="168"/>
    </row>
    <row r="250" spans="1:27" ht="13.5" customHeight="1" x14ac:dyDescent="0.15">
      <c r="A250" s="139"/>
      <c r="B250" s="173"/>
      <c r="C250" s="221"/>
      <c r="D250" s="141"/>
      <c r="E250" s="141"/>
      <c r="F250" s="141"/>
      <c r="G250" s="140"/>
      <c r="H250" s="141"/>
      <c r="I250" s="141"/>
      <c r="J250" s="141"/>
      <c r="K250" s="141"/>
      <c r="L250" s="141"/>
      <c r="X250" s="141"/>
      <c r="Y250" s="141"/>
      <c r="Z250" s="141"/>
      <c r="AA250" s="168"/>
    </row>
    <row r="251" spans="1:27" ht="13.5" customHeight="1" x14ac:dyDescent="0.15">
      <c r="A251" s="139"/>
      <c r="B251" s="173"/>
      <c r="C251" s="221"/>
      <c r="D251" s="141"/>
      <c r="E251" s="141"/>
      <c r="F251" s="141"/>
      <c r="G251" s="140"/>
      <c r="H251" s="141"/>
      <c r="I251" s="141"/>
      <c r="J251" s="141"/>
      <c r="K251" s="141"/>
      <c r="L251" s="141"/>
      <c r="X251" s="141"/>
      <c r="Y251" s="141"/>
      <c r="Z251" s="141"/>
      <c r="AA251" s="168"/>
    </row>
    <row r="252" spans="1:27" ht="13.5" customHeight="1" x14ac:dyDescent="0.15">
      <c r="A252" s="139"/>
      <c r="B252" s="173"/>
      <c r="C252" s="221"/>
      <c r="D252" s="141"/>
      <c r="E252" s="141"/>
      <c r="F252" s="141"/>
      <c r="G252" s="140"/>
      <c r="H252" s="141"/>
      <c r="I252" s="141"/>
      <c r="J252" s="141"/>
      <c r="K252" s="141"/>
      <c r="L252" s="141"/>
      <c r="X252" s="141"/>
      <c r="Y252" s="141"/>
      <c r="Z252" s="141"/>
      <c r="AA252" s="168"/>
    </row>
    <row r="253" spans="1:27" ht="13.5" customHeight="1" x14ac:dyDescent="0.15">
      <c r="A253" s="139"/>
      <c r="B253" s="173"/>
      <c r="C253" s="221"/>
      <c r="D253" s="141"/>
      <c r="E253" s="141"/>
      <c r="F253" s="141"/>
      <c r="G253" s="140"/>
      <c r="H253" s="141"/>
      <c r="I253" s="141"/>
      <c r="J253" s="141"/>
      <c r="K253" s="141"/>
      <c r="L253" s="141"/>
      <c r="X253" s="141"/>
      <c r="Y253" s="141"/>
      <c r="Z253" s="141"/>
      <c r="AA253" s="168"/>
    </row>
    <row r="254" spans="1:27" ht="13.5" customHeight="1" x14ac:dyDescent="0.15">
      <c r="A254" s="139"/>
      <c r="B254" s="173"/>
      <c r="C254" s="221"/>
      <c r="D254" s="141"/>
      <c r="E254" s="141"/>
      <c r="F254" s="141"/>
      <c r="G254" s="140"/>
      <c r="H254" s="141"/>
      <c r="I254" s="141"/>
      <c r="J254" s="141"/>
      <c r="K254" s="141"/>
      <c r="L254" s="141"/>
      <c r="X254" s="141"/>
      <c r="Y254" s="141"/>
      <c r="Z254" s="141"/>
      <c r="AA254" s="168"/>
    </row>
    <row r="255" spans="1:27" ht="13.5" customHeight="1" x14ac:dyDescent="0.15">
      <c r="A255" s="139"/>
      <c r="B255" s="173"/>
      <c r="C255" s="221"/>
      <c r="D255" s="141"/>
      <c r="E255" s="141"/>
      <c r="F255" s="141"/>
      <c r="G255" s="140"/>
      <c r="H255" s="141"/>
      <c r="I255" s="141"/>
      <c r="J255" s="141"/>
      <c r="K255" s="141"/>
      <c r="L255" s="141"/>
      <c r="X255" s="141"/>
      <c r="Y255" s="141"/>
      <c r="Z255" s="141"/>
      <c r="AA255" s="168"/>
    </row>
    <row r="256" spans="1:27" ht="13.5" customHeight="1" x14ac:dyDescent="0.15">
      <c r="A256" s="139"/>
      <c r="B256" s="173"/>
      <c r="C256" s="221"/>
      <c r="D256" s="141"/>
      <c r="E256" s="141"/>
      <c r="F256" s="141"/>
      <c r="G256" s="140"/>
      <c r="H256" s="141"/>
      <c r="I256" s="141"/>
      <c r="J256" s="141"/>
      <c r="K256" s="141"/>
      <c r="L256" s="141"/>
      <c r="X256" s="141"/>
      <c r="Y256" s="141"/>
      <c r="Z256" s="141"/>
      <c r="AA256" s="168"/>
    </row>
    <row r="257" spans="1:27" ht="13.5" customHeight="1" x14ac:dyDescent="0.15">
      <c r="A257" s="139"/>
      <c r="B257" s="173"/>
      <c r="C257" s="221"/>
      <c r="D257" s="141"/>
      <c r="E257" s="141"/>
      <c r="F257" s="141"/>
      <c r="G257" s="140"/>
      <c r="H257" s="141"/>
      <c r="I257" s="141"/>
      <c r="J257" s="141"/>
      <c r="K257" s="141"/>
      <c r="L257" s="141"/>
      <c r="X257" s="141"/>
      <c r="Y257" s="141"/>
      <c r="Z257" s="141"/>
      <c r="AA257" s="168"/>
    </row>
    <row r="258" spans="1:27" ht="13.5" customHeight="1" x14ac:dyDescent="0.15">
      <c r="A258" s="139"/>
      <c r="B258" s="173"/>
      <c r="C258" s="221"/>
      <c r="D258" s="141"/>
      <c r="E258" s="141"/>
      <c r="F258" s="141"/>
      <c r="G258" s="140"/>
      <c r="H258" s="141"/>
      <c r="I258" s="141"/>
      <c r="J258" s="141"/>
      <c r="K258" s="141"/>
      <c r="L258" s="141"/>
      <c r="X258" s="141"/>
      <c r="Y258" s="141"/>
      <c r="Z258" s="141"/>
      <c r="AA258" s="168"/>
    </row>
    <row r="259" spans="1:27" ht="13.5" customHeight="1" x14ac:dyDescent="0.15">
      <c r="A259" s="139"/>
      <c r="B259" s="173"/>
      <c r="C259" s="221"/>
      <c r="D259" s="141"/>
      <c r="E259" s="141"/>
      <c r="F259" s="141"/>
      <c r="G259" s="140"/>
      <c r="H259" s="141"/>
      <c r="I259" s="141"/>
      <c r="J259" s="141"/>
      <c r="K259" s="141"/>
      <c r="L259" s="141"/>
      <c r="X259" s="141"/>
      <c r="Y259" s="141"/>
      <c r="Z259" s="141"/>
      <c r="AA259" s="168"/>
    </row>
    <row r="260" spans="1:27" ht="13.5" customHeight="1" x14ac:dyDescent="0.15">
      <c r="A260" s="139"/>
      <c r="B260" s="173"/>
      <c r="C260" s="221"/>
      <c r="D260" s="141"/>
      <c r="E260" s="141"/>
      <c r="F260" s="141"/>
      <c r="G260" s="140"/>
      <c r="H260" s="141"/>
      <c r="I260" s="141"/>
      <c r="J260" s="141"/>
      <c r="K260" s="141"/>
      <c r="L260" s="141"/>
      <c r="X260" s="141"/>
      <c r="Y260" s="141"/>
      <c r="Z260" s="141"/>
      <c r="AA260" s="168"/>
    </row>
    <row r="261" spans="1:27" ht="13.5" customHeight="1" x14ac:dyDescent="0.15">
      <c r="A261" s="139"/>
      <c r="B261" s="173"/>
      <c r="C261" s="221"/>
      <c r="D261" s="141"/>
      <c r="E261" s="141"/>
      <c r="F261" s="141"/>
      <c r="G261" s="140"/>
      <c r="H261" s="141"/>
      <c r="I261" s="141"/>
      <c r="J261" s="141"/>
      <c r="K261" s="141"/>
      <c r="L261" s="141"/>
      <c r="X261" s="141"/>
      <c r="Y261" s="141"/>
      <c r="Z261" s="141"/>
      <c r="AA261" s="168"/>
    </row>
    <row r="262" spans="1:27" ht="13.5" customHeight="1" x14ac:dyDescent="0.15">
      <c r="A262" s="139"/>
      <c r="B262" s="173"/>
      <c r="C262" s="221"/>
      <c r="D262" s="141"/>
      <c r="E262" s="141"/>
      <c r="F262" s="141"/>
      <c r="G262" s="140"/>
      <c r="H262" s="141"/>
      <c r="I262" s="141"/>
      <c r="J262" s="141"/>
      <c r="K262" s="141"/>
      <c r="L262" s="141"/>
      <c r="X262" s="141"/>
      <c r="Y262" s="141"/>
      <c r="Z262" s="141"/>
      <c r="AA262" s="168"/>
    </row>
    <row r="263" spans="1:27" ht="13.5" customHeight="1" x14ac:dyDescent="0.15">
      <c r="A263" s="139"/>
      <c r="B263" s="173"/>
      <c r="C263" s="221"/>
      <c r="D263" s="141"/>
      <c r="E263" s="141"/>
      <c r="F263" s="141"/>
      <c r="G263" s="140"/>
      <c r="H263" s="141"/>
      <c r="I263" s="141"/>
      <c r="J263" s="141"/>
      <c r="K263" s="141"/>
      <c r="L263" s="141"/>
      <c r="X263" s="141"/>
      <c r="Y263" s="141"/>
      <c r="Z263" s="141"/>
      <c r="AA263" s="168"/>
    </row>
    <row r="264" spans="1:27" ht="13.5" customHeight="1" x14ac:dyDescent="0.15">
      <c r="A264" s="139"/>
      <c r="B264" s="173"/>
      <c r="C264" s="221"/>
      <c r="D264" s="141"/>
      <c r="E264" s="141"/>
      <c r="F264" s="141"/>
      <c r="G264" s="140"/>
      <c r="H264" s="141"/>
      <c r="I264" s="141"/>
      <c r="J264" s="141"/>
      <c r="K264" s="141"/>
      <c r="L264" s="141"/>
      <c r="X264" s="141"/>
      <c r="Y264" s="141"/>
      <c r="Z264" s="141"/>
      <c r="AA264" s="168"/>
    </row>
    <row r="265" spans="1:27" ht="13.5" customHeight="1" x14ac:dyDescent="0.15">
      <c r="A265" s="139"/>
      <c r="B265" s="173"/>
      <c r="C265" s="221"/>
      <c r="D265" s="141"/>
      <c r="E265" s="141"/>
      <c r="F265" s="141"/>
      <c r="G265" s="140"/>
      <c r="H265" s="141"/>
      <c r="I265" s="141"/>
      <c r="J265" s="141"/>
      <c r="K265" s="141"/>
      <c r="L265" s="141"/>
      <c r="X265" s="141"/>
      <c r="Y265" s="141"/>
      <c r="Z265" s="141"/>
      <c r="AA265" s="168"/>
    </row>
    <row r="266" spans="1:27" ht="13.5" customHeight="1" x14ac:dyDescent="0.15">
      <c r="A266" s="139"/>
      <c r="B266" s="173"/>
      <c r="C266" s="221"/>
      <c r="D266" s="141"/>
      <c r="E266" s="141"/>
      <c r="F266" s="141"/>
      <c r="G266" s="140"/>
      <c r="H266" s="141"/>
      <c r="I266" s="141"/>
      <c r="J266" s="141"/>
      <c r="K266" s="141"/>
      <c r="L266" s="141"/>
      <c r="X266" s="141"/>
      <c r="Y266" s="141"/>
      <c r="Z266" s="141"/>
      <c r="AA266" s="168"/>
    </row>
    <row r="267" spans="1:27" ht="13.5" customHeight="1" x14ac:dyDescent="0.15">
      <c r="A267" s="139"/>
      <c r="B267" s="173"/>
      <c r="C267" s="221"/>
      <c r="D267" s="141"/>
      <c r="E267" s="141"/>
      <c r="F267" s="141"/>
      <c r="G267" s="140"/>
      <c r="H267" s="141"/>
      <c r="I267" s="141"/>
      <c r="J267" s="141"/>
      <c r="K267" s="141"/>
      <c r="L267" s="141"/>
      <c r="X267" s="141"/>
      <c r="Y267" s="141"/>
      <c r="Z267" s="141"/>
      <c r="AA267" s="168"/>
    </row>
    <row r="268" spans="1:27" ht="13.5" customHeight="1" x14ac:dyDescent="0.15">
      <c r="A268" s="139"/>
      <c r="B268" s="173"/>
      <c r="C268" s="221"/>
      <c r="D268" s="141"/>
      <c r="E268" s="141"/>
      <c r="F268" s="141"/>
      <c r="G268" s="140"/>
      <c r="H268" s="141"/>
      <c r="I268" s="141"/>
      <c r="J268" s="141"/>
      <c r="K268" s="141"/>
      <c r="L268" s="141"/>
      <c r="X268" s="141"/>
      <c r="Y268" s="141"/>
      <c r="Z268" s="141"/>
      <c r="AA268" s="168"/>
    </row>
    <row r="269" spans="1:27" ht="13.5" customHeight="1" x14ac:dyDescent="0.15">
      <c r="A269" s="139"/>
      <c r="B269" s="173"/>
      <c r="C269" s="221"/>
      <c r="D269" s="141"/>
      <c r="E269" s="141"/>
      <c r="F269" s="141"/>
      <c r="G269" s="140"/>
      <c r="H269" s="141"/>
      <c r="I269" s="141"/>
      <c r="J269" s="141"/>
      <c r="K269" s="141"/>
      <c r="L269" s="141"/>
      <c r="X269" s="141"/>
      <c r="Y269" s="141"/>
      <c r="Z269" s="141"/>
      <c r="AA269" s="168"/>
    </row>
    <row r="270" spans="1:27" ht="13.5" customHeight="1" x14ac:dyDescent="0.15">
      <c r="A270" s="139"/>
      <c r="B270" s="173"/>
      <c r="C270" s="221"/>
      <c r="D270" s="141"/>
      <c r="E270" s="141"/>
      <c r="F270" s="141"/>
      <c r="G270" s="140"/>
      <c r="H270" s="141"/>
      <c r="I270" s="141"/>
      <c r="J270" s="141"/>
      <c r="K270" s="141"/>
      <c r="L270" s="141"/>
      <c r="X270" s="141"/>
      <c r="Y270" s="141"/>
      <c r="Z270" s="141"/>
      <c r="AA270" s="168"/>
    </row>
    <row r="271" spans="1:27" ht="13.5" customHeight="1" x14ac:dyDescent="0.15">
      <c r="A271" s="139"/>
      <c r="B271" s="173"/>
      <c r="C271" s="221"/>
      <c r="D271" s="141"/>
      <c r="E271" s="141"/>
      <c r="F271" s="141"/>
      <c r="G271" s="140"/>
      <c r="H271" s="141"/>
      <c r="I271" s="141"/>
      <c r="J271" s="141"/>
      <c r="K271" s="141"/>
      <c r="L271" s="141"/>
      <c r="X271" s="141"/>
      <c r="Y271" s="141"/>
      <c r="Z271" s="141"/>
      <c r="AA271" s="168"/>
    </row>
    <row r="272" spans="1:27" ht="13.5" customHeight="1" x14ac:dyDescent="0.15">
      <c r="A272" s="139"/>
      <c r="B272" s="173"/>
      <c r="C272" s="221"/>
      <c r="D272" s="141"/>
      <c r="E272" s="141"/>
      <c r="F272" s="141"/>
      <c r="G272" s="140"/>
      <c r="H272" s="141"/>
      <c r="I272" s="141"/>
      <c r="J272" s="141"/>
      <c r="K272" s="141"/>
      <c r="L272" s="141"/>
      <c r="X272" s="141"/>
      <c r="Y272" s="141"/>
      <c r="Z272" s="141"/>
      <c r="AA272" s="168"/>
    </row>
    <row r="273" spans="1:27" ht="13.5" customHeight="1" x14ac:dyDescent="0.15">
      <c r="A273" s="139"/>
      <c r="B273" s="173"/>
      <c r="C273" s="221"/>
      <c r="D273" s="141"/>
      <c r="E273" s="141"/>
      <c r="F273" s="141"/>
      <c r="G273" s="140"/>
      <c r="H273" s="141"/>
      <c r="I273" s="141"/>
      <c r="J273" s="141"/>
      <c r="K273" s="141"/>
      <c r="L273" s="141"/>
      <c r="X273" s="141"/>
      <c r="Y273" s="141"/>
      <c r="Z273" s="141"/>
      <c r="AA273" s="168"/>
    </row>
    <row r="274" spans="1:27" ht="13.5" customHeight="1" x14ac:dyDescent="0.15">
      <c r="A274" s="139"/>
      <c r="B274" s="173"/>
      <c r="C274" s="221"/>
      <c r="D274" s="141"/>
      <c r="E274" s="141"/>
      <c r="F274" s="141"/>
      <c r="G274" s="140"/>
      <c r="H274" s="141"/>
      <c r="I274" s="141"/>
      <c r="J274" s="141"/>
      <c r="K274" s="141"/>
      <c r="L274" s="141"/>
      <c r="X274" s="141"/>
      <c r="Y274" s="141"/>
      <c r="Z274" s="141"/>
      <c r="AA274" s="168"/>
    </row>
    <row r="275" spans="1:27" ht="13.5" customHeight="1" x14ac:dyDescent="0.15">
      <c r="A275" s="139"/>
      <c r="B275" s="173"/>
      <c r="C275" s="221"/>
      <c r="D275" s="141"/>
      <c r="E275" s="141"/>
      <c r="F275" s="141"/>
      <c r="G275" s="140"/>
      <c r="H275" s="141"/>
      <c r="I275" s="141"/>
      <c r="J275" s="141"/>
      <c r="K275" s="141"/>
      <c r="L275" s="141"/>
      <c r="X275" s="141"/>
      <c r="Y275" s="141"/>
      <c r="Z275" s="141"/>
      <c r="AA275" s="168"/>
    </row>
    <row r="276" spans="1:27" ht="13.5" customHeight="1" x14ac:dyDescent="0.15">
      <c r="A276" s="139"/>
      <c r="B276" s="173"/>
      <c r="C276" s="221"/>
      <c r="D276" s="141"/>
      <c r="E276" s="141"/>
      <c r="F276" s="141"/>
      <c r="G276" s="140"/>
      <c r="H276" s="141"/>
      <c r="I276" s="141"/>
      <c r="J276" s="141"/>
      <c r="K276" s="141"/>
      <c r="L276" s="141"/>
      <c r="X276" s="141"/>
      <c r="Y276" s="141"/>
      <c r="Z276" s="141"/>
      <c r="AA276" s="168"/>
    </row>
    <row r="277" spans="1:27" ht="13.5" customHeight="1" x14ac:dyDescent="0.15">
      <c r="A277" s="139"/>
      <c r="B277" s="173"/>
      <c r="C277" s="221"/>
      <c r="D277" s="141"/>
      <c r="E277" s="141"/>
      <c r="F277" s="141"/>
      <c r="G277" s="140"/>
      <c r="H277" s="141"/>
      <c r="I277" s="141"/>
      <c r="J277" s="141"/>
      <c r="K277" s="141"/>
      <c r="L277" s="141"/>
      <c r="X277" s="141"/>
      <c r="Y277" s="141"/>
      <c r="Z277" s="141"/>
      <c r="AA277" s="168"/>
    </row>
    <row r="278" spans="1:27" ht="13.5" customHeight="1" x14ac:dyDescent="0.15">
      <c r="A278" s="139"/>
      <c r="B278" s="173"/>
      <c r="C278" s="221"/>
      <c r="D278" s="141"/>
      <c r="E278" s="141"/>
      <c r="F278" s="141"/>
      <c r="G278" s="140"/>
      <c r="H278" s="141"/>
      <c r="I278" s="141"/>
      <c r="J278" s="141"/>
      <c r="K278" s="141"/>
      <c r="L278" s="141"/>
      <c r="X278" s="141"/>
      <c r="Y278" s="141"/>
      <c r="Z278" s="141"/>
      <c r="AA278" s="168"/>
    </row>
    <row r="279" spans="1:27" ht="13.5" customHeight="1" x14ac:dyDescent="0.15">
      <c r="A279" s="139"/>
      <c r="B279" s="173"/>
      <c r="C279" s="221"/>
      <c r="D279" s="141"/>
      <c r="E279" s="141"/>
      <c r="F279" s="141"/>
      <c r="G279" s="140"/>
      <c r="H279" s="141"/>
      <c r="I279" s="141"/>
      <c r="J279" s="141"/>
      <c r="K279" s="141"/>
      <c r="L279" s="141"/>
      <c r="X279" s="141"/>
      <c r="Y279" s="141"/>
      <c r="Z279" s="141"/>
      <c r="AA279" s="168"/>
    </row>
    <row r="280" spans="1:27" ht="13.5" customHeight="1" x14ac:dyDescent="0.15">
      <c r="A280" s="139"/>
      <c r="B280" s="173"/>
      <c r="C280" s="221"/>
      <c r="D280" s="141"/>
      <c r="E280" s="141"/>
      <c r="F280" s="141"/>
      <c r="G280" s="140"/>
      <c r="H280" s="141"/>
      <c r="I280" s="141"/>
      <c r="J280" s="141"/>
      <c r="K280" s="141"/>
      <c r="L280" s="141"/>
      <c r="X280" s="141"/>
      <c r="Y280" s="141"/>
      <c r="Z280" s="141"/>
      <c r="AA280" s="168"/>
    </row>
    <row r="281" spans="1:27" ht="13.5" customHeight="1" x14ac:dyDescent="0.15">
      <c r="A281" s="139"/>
      <c r="B281" s="173"/>
      <c r="C281" s="221"/>
      <c r="D281" s="141"/>
      <c r="E281" s="141"/>
      <c r="F281" s="141"/>
      <c r="G281" s="140"/>
      <c r="H281" s="141"/>
      <c r="I281" s="141"/>
      <c r="J281" s="141"/>
      <c r="K281" s="141"/>
      <c r="L281" s="141"/>
      <c r="X281" s="141"/>
      <c r="Y281" s="141"/>
      <c r="Z281" s="141"/>
      <c r="AA281" s="168"/>
    </row>
    <row r="282" spans="1:27" ht="13.5" customHeight="1" x14ac:dyDescent="0.15">
      <c r="A282" s="139"/>
      <c r="B282" s="173"/>
      <c r="C282" s="221"/>
      <c r="D282" s="141"/>
      <c r="E282" s="141"/>
      <c r="F282" s="141"/>
      <c r="G282" s="140"/>
      <c r="H282" s="141"/>
      <c r="I282" s="141"/>
      <c r="J282" s="141"/>
      <c r="K282" s="141"/>
      <c r="L282" s="141"/>
      <c r="X282" s="141"/>
      <c r="Y282" s="141"/>
      <c r="Z282" s="141"/>
      <c r="AA282" s="168"/>
    </row>
    <row r="283" spans="1:27" ht="13.5" customHeight="1" x14ac:dyDescent="0.15">
      <c r="A283" s="139"/>
      <c r="B283" s="173"/>
      <c r="C283" s="221"/>
      <c r="D283" s="141"/>
      <c r="E283" s="141"/>
      <c r="F283" s="141"/>
      <c r="G283" s="140"/>
      <c r="H283" s="141"/>
      <c r="I283" s="141"/>
      <c r="J283" s="141"/>
      <c r="K283" s="141"/>
      <c r="L283" s="141"/>
      <c r="X283" s="141"/>
      <c r="Y283" s="141"/>
      <c r="Z283" s="141"/>
      <c r="AA283" s="168"/>
    </row>
    <row r="284" spans="1:27" ht="13.5" customHeight="1" x14ac:dyDescent="0.15">
      <c r="A284" s="139"/>
      <c r="B284" s="173"/>
      <c r="C284" s="221"/>
      <c r="D284" s="141"/>
      <c r="E284" s="141"/>
      <c r="F284" s="141"/>
      <c r="G284" s="140"/>
      <c r="H284" s="141"/>
      <c r="I284" s="141"/>
      <c r="J284" s="141"/>
      <c r="K284" s="141"/>
      <c r="L284" s="141"/>
      <c r="X284" s="141"/>
      <c r="Y284" s="141"/>
      <c r="Z284" s="141"/>
      <c r="AA284" s="168"/>
    </row>
    <row r="285" spans="1:27" ht="13.5" customHeight="1" x14ac:dyDescent="0.15">
      <c r="A285" s="139"/>
      <c r="B285" s="173"/>
      <c r="C285" s="221"/>
      <c r="D285" s="141"/>
      <c r="E285" s="141"/>
      <c r="F285" s="141"/>
      <c r="G285" s="140"/>
      <c r="H285" s="141"/>
      <c r="I285" s="141"/>
      <c r="J285" s="141"/>
      <c r="K285" s="141"/>
      <c r="L285" s="141"/>
      <c r="X285" s="141"/>
      <c r="Y285" s="141"/>
      <c r="Z285" s="141"/>
      <c r="AA285" s="168"/>
    </row>
    <row r="286" spans="1:27" ht="13.5" customHeight="1" x14ac:dyDescent="0.15">
      <c r="A286" s="139"/>
      <c r="B286" s="173"/>
      <c r="C286" s="221"/>
      <c r="D286" s="141"/>
      <c r="E286" s="141"/>
      <c r="F286" s="141"/>
      <c r="G286" s="140"/>
      <c r="H286" s="141"/>
      <c r="I286" s="141"/>
      <c r="J286" s="141"/>
      <c r="K286" s="141"/>
      <c r="L286" s="141"/>
      <c r="X286" s="141"/>
      <c r="Y286" s="141"/>
      <c r="Z286" s="141"/>
      <c r="AA286" s="168"/>
    </row>
    <row r="287" spans="1:27" ht="13.5" customHeight="1" x14ac:dyDescent="0.15">
      <c r="A287" s="139"/>
      <c r="B287" s="173"/>
      <c r="C287" s="221"/>
      <c r="D287" s="141"/>
      <c r="E287" s="141"/>
      <c r="F287" s="141"/>
      <c r="G287" s="140"/>
      <c r="H287" s="141"/>
      <c r="I287" s="141"/>
      <c r="J287" s="141"/>
      <c r="K287" s="141"/>
      <c r="L287" s="141"/>
      <c r="X287" s="141"/>
      <c r="Y287" s="141"/>
      <c r="Z287" s="141"/>
      <c r="AA287" s="168"/>
    </row>
    <row r="288" spans="1:27" ht="13.5" customHeight="1" x14ac:dyDescent="0.15">
      <c r="A288" s="139"/>
      <c r="B288" s="173"/>
      <c r="C288" s="221"/>
      <c r="D288" s="141"/>
      <c r="E288" s="141"/>
      <c r="F288" s="141"/>
      <c r="G288" s="140"/>
      <c r="H288" s="141"/>
      <c r="I288" s="141"/>
      <c r="J288" s="141"/>
      <c r="K288" s="141"/>
      <c r="L288" s="141"/>
      <c r="X288" s="141"/>
      <c r="Y288" s="141"/>
      <c r="Z288" s="141"/>
      <c r="AA288" s="168"/>
    </row>
    <row r="289" spans="1:27" ht="13.5" customHeight="1" x14ac:dyDescent="0.15">
      <c r="A289" s="139"/>
      <c r="B289" s="173"/>
      <c r="C289" s="221"/>
      <c r="D289" s="141"/>
      <c r="E289" s="141"/>
      <c r="F289" s="141"/>
      <c r="G289" s="140"/>
      <c r="H289" s="141"/>
      <c r="I289" s="141"/>
      <c r="J289" s="141"/>
      <c r="K289" s="141"/>
      <c r="L289" s="141"/>
      <c r="X289" s="141"/>
      <c r="Y289" s="141"/>
      <c r="Z289" s="141"/>
      <c r="AA289" s="168"/>
    </row>
    <row r="290" spans="1:27" ht="13.5" customHeight="1" x14ac:dyDescent="0.15">
      <c r="A290" s="139"/>
      <c r="B290" s="173"/>
      <c r="C290" s="221"/>
      <c r="D290" s="141"/>
      <c r="E290" s="141"/>
      <c r="F290" s="141"/>
      <c r="G290" s="140"/>
      <c r="H290" s="141"/>
      <c r="I290" s="141"/>
      <c r="J290" s="141"/>
      <c r="K290" s="141"/>
      <c r="L290" s="141"/>
      <c r="X290" s="141"/>
      <c r="Y290" s="141"/>
      <c r="Z290" s="141"/>
      <c r="AA290" s="168"/>
    </row>
    <row r="291" spans="1:27" ht="13.5" customHeight="1" x14ac:dyDescent="0.15">
      <c r="A291" s="139"/>
      <c r="B291" s="173"/>
      <c r="C291" s="221"/>
      <c r="D291" s="141"/>
      <c r="E291" s="141"/>
      <c r="F291" s="141"/>
      <c r="G291" s="140"/>
      <c r="H291" s="141"/>
      <c r="I291" s="141"/>
      <c r="J291" s="141"/>
      <c r="K291" s="141"/>
      <c r="L291" s="141"/>
      <c r="X291" s="141"/>
      <c r="Y291" s="141"/>
      <c r="Z291" s="141"/>
      <c r="AA291" s="168"/>
    </row>
    <row r="292" spans="1:27" ht="13.5" customHeight="1" x14ac:dyDescent="0.15">
      <c r="A292" s="139"/>
      <c r="B292" s="173"/>
      <c r="C292" s="221"/>
      <c r="D292" s="141"/>
      <c r="E292" s="141"/>
      <c r="F292" s="141"/>
      <c r="G292" s="140"/>
      <c r="H292" s="141"/>
      <c r="I292" s="141"/>
      <c r="J292" s="141"/>
      <c r="K292" s="141"/>
      <c r="L292" s="141"/>
      <c r="X292" s="141"/>
      <c r="Y292" s="141"/>
      <c r="Z292" s="141"/>
      <c r="AA292" s="168"/>
    </row>
    <row r="293" spans="1:27" ht="13.5" customHeight="1" x14ac:dyDescent="0.15">
      <c r="A293" s="139"/>
      <c r="B293" s="173"/>
      <c r="C293" s="221"/>
      <c r="D293" s="141"/>
      <c r="E293" s="141"/>
      <c r="F293" s="141"/>
      <c r="G293" s="140"/>
      <c r="H293" s="141"/>
      <c r="I293" s="141"/>
      <c r="J293" s="141"/>
      <c r="K293" s="141"/>
      <c r="L293" s="141"/>
      <c r="X293" s="141"/>
      <c r="Y293" s="141"/>
      <c r="Z293" s="141"/>
      <c r="AA293" s="168"/>
    </row>
    <row r="294" spans="1:27" ht="13.5" customHeight="1" x14ac:dyDescent="0.15">
      <c r="A294" s="139"/>
      <c r="B294" s="173"/>
      <c r="C294" s="221"/>
      <c r="D294" s="141"/>
      <c r="E294" s="141"/>
      <c r="F294" s="141"/>
      <c r="G294" s="140"/>
      <c r="H294" s="141"/>
      <c r="I294" s="141"/>
      <c r="J294" s="141"/>
      <c r="K294" s="141"/>
      <c r="L294" s="141"/>
      <c r="X294" s="141"/>
      <c r="Y294" s="141"/>
      <c r="Z294" s="141"/>
      <c r="AA294" s="168"/>
    </row>
    <row r="295" spans="1:27" ht="13.5" customHeight="1" x14ac:dyDescent="0.15">
      <c r="A295" s="139"/>
      <c r="B295" s="173"/>
      <c r="C295" s="221"/>
      <c r="D295" s="141"/>
      <c r="E295" s="141"/>
      <c r="F295" s="141"/>
      <c r="G295" s="140"/>
      <c r="H295" s="141"/>
      <c r="I295" s="141"/>
      <c r="J295" s="141"/>
      <c r="K295" s="141"/>
      <c r="L295" s="141"/>
      <c r="X295" s="141"/>
      <c r="Y295" s="141"/>
      <c r="Z295" s="141"/>
      <c r="AA295" s="168"/>
    </row>
    <row r="296" spans="1:27" ht="13.5" customHeight="1" x14ac:dyDescent="0.15">
      <c r="A296" s="139"/>
      <c r="B296" s="173"/>
      <c r="C296" s="221"/>
      <c r="D296" s="141"/>
      <c r="E296" s="141"/>
      <c r="F296" s="141"/>
      <c r="G296" s="140"/>
      <c r="H296" s="141"/>
      <c r="I296" s="141"/>
      <c r="J296" s="141"/>
      <c r="K296" s="141"/>
      <c r="L296" s="141"/>
      <c r="X296" s="141"/>
      <c r="Y296" s="141"/>
      <c r="Z296" s="141"/>
      <c r="AA296" s="168"/>
    </row>
    <row r="297" spans="1:27" ht="13.5" customHeight="1" x14ac:dyDescent="0.15">
      <c r="A297" s="139"/>
      <c r="B297" s="173"/>
      <c r="C297" s="221"/>
      <c r="D297" s="141"/>
      <c r="E297" s="141"/>
      <c r="F297" s="141"/>
      <c r="G297" s="140"/>
      <c r="H297" s="141"/>
      <c r="I297" s="141"/>
      <c r="J297" s="141"/>
      <c r="K297" s="141"/>
      <c r="L297" s="141"/>
      <c r="X297" s="141"/>
      <c r="Y297" s="141"/>
      <c r="Z297" s="141"/>
      <c r="AA297" s="168"/>
    </row>
    <row r="298" spans="1:27" ht="13.5" customHeight="1" x14ac:dyDescent="0.15">
      <c r="A298" s="139"/>
      <c r="B298" s="173"/>
      <c r="C298" s="221"/>
      <c r="D298" s="141"/>
      <c r="E298" s="141"/>
      <c r="F298" s="141"/>
      <c r="G298" s="140"/>
      <c r="H298" s="141"/>
      <c r="I298" s="141"/>
      <c r="J298" s="141"/>
      <c r="K298" s="141"/>
      <c r="L298" s="141"/>
      <c r="X298" s="141"/>
      <c r="Y298" s="141"/>
      <c r="Z298" s="141"/>
      <c r="AA298" s="168"/>
    </row>
    <row r="299" spans="1:27" ht="13.5" customHeight="1" x14ac:dyDescent="0.15">
      <c r="A299" s="139"/>
      <c r="B299" s="173"/>
      <c r="C299" s="221"/>
      <c r="D299" s="141"/>
      <c r="E299" s="141"/>
      <c r="F299" s="141"/>
      <c r="G299" s="140"/>
      <c r="H299" s="141"/>
      <c r="I299" s="141"/>
      <c r="J299" s="141"/>
      <c r="K299" s="141"/>
      <c r="L299" s="141"/>
      <c r="X299" s="141"/>
      <c r="Y299" s="141"/>
      <c r="Z299" s="141"/>
      <c r="AA299" s="168"/>
    </row>
    <row r="300" spans="1:27" ht="13.5" customHeight="1" x14ac:dyDescent="0.15">
      <c r="A300" s="139"/>
      <c r="B300" s="173"/>
      <c r="C300" s="221"/>
      <c r="D300" s="141"/>
      <c r="E300" s="141"/>
      <c r="F300" s="141"/>
      <c r="G300" s="140"/>
      <c r="H300" s="141"/>
      <c r="I300" s="141"/>
      <c r="J300" s="141"/>
      <c r="K300" s="141"/>
      <c r="L300" s="141"/>
      <c r="X300" s="141"/>
      <c r="Y300" s="141"/>
      <c r="Z300" s="141"/>
      <c r="AA300" s="168"/>
    </row>
    <row r="301" spans="1:27" ht="13.5" customHeight="1" x14ac:dyDescent="0.15">
      <c r="A301" s="139"/>
      <c r="B301" s="173"/>
      <c r="C301" s="221"/>
      <c r="D301" s="141"/>
      <c r="E301" s="141"/>
      <c r="F301" s="141"/>
      <c r="G301" s="140"/>
      <c r="H301" s="141"/>
      <c r="I301" s="141"/>
      <c r="J301" s="141"/>
      <c r="K301" s="141"/>
      <c r="L301" s="141"/>
      <c r="X301" s="141"/>
      <c r="Y301" s="141"/>
      <c r="Z301" s="141"/>
      <c r="AA301" s="168"/>
    </row>
    <row r="302" spans="1:27" ht="13.5" customHeight="1" x14ac:dyDescent="0.15">
      <c r="A302" s="139"/>
      <c r="B302" s="173"/>
      <c r="C302" s="221"/>
      <c r="D302" s="141"/>
      <c r="E302" s="141"/>
      <c r="F302" s="141"/>
      <c r="G302" s="140"/>
      <c r="H302" s="141"/>
      <c r="I302" s="141"/>
      <c r="J302" s="141"/>
      <c r="K302" s="141"/>
      <c r="L302" s="141"/>
      <c r="X302" s="141"/>
      <c r="Y302" s="141"/>
      <c r="Z302" s="141"/>
      <c r="AA302" s="168"/>
    </row>
    <row r="303" spans="1:27" ht="13.5" customHeight="1" x14ac:dyDescent="0.15">
      <c r="A303" s="139"/>
      <c r="B303" s="173"/>
      <c r="C303" s="221"/>
      <c r="D303" s="141"/>
      <c r="E303" s="141"/>
      <c r="F303" s="141"/>
      <c r="G303" s="140"/>
      <c r="H303" s="141"/>
      <c r="I303" s="141"/>
      <c r="J303" s="141"/>
      <c r="K303" s="141"/>
      <c r="L303" s="141"/>
      <c r="X303" s="141"/>
      <c r="Y303" s="141"/>
      <c r="Z303" s="141"/>
      <c r="AA303" s="168"/>
    </row>
    <row r="304" spans="1:27" ht="13.5" customHeight="1" x14ac:dyDescent="0.15">
      <c r="A304" s="139"/>
      <c r="B304" s="173"/>
      <c r="C304" s="221"/>
      <c r="D304" s="141"/>
      <c r="E304" s="141"/>
      <c r="F304" s="141"/>
      <c r="G304" s="140"/>
      <c r="H304" s="141"/>
      <c r="I304" s="141"/>
      <c r="J304" s="141"/>
      <c r="K304" s="141"/>
      <c r="L304" s="141"/>
      <c r="X304" s="141"/>
      <c r="Y304" s="141"/>
      <c r="Z304" s="141"/>
      <c r="AA304" s="168"/>
    </row>
    <row r="305" spans="1:27" ht="13.5" customHeight="1" x14ac:dyDescent="0.15">
      <c r="A305" s="139"/>
      <c r="B305" s="173"/>
      <c r="C305" s="221"/>
      <c r="D305" s="141"/>
      <c r="E305" s="141"/>
      <c r="F305" s="141"/>
      <c r="G305" s="140"/>
      <c r="H305" s="141"/>
      <c r="I305" s="141"/>
      <c r="J305" s="141"/>
      <c r="K305" s="141"/>
      <c r="L305" s="141"/>
      <c r="X305" s="141"/>
      <c r="Y305" s="141"/>
      <c r="Z305" s="141"/>
      <c r="AA305" s="168"/>
    </row>
    <row r="306" spans="1:27" ht="13.5" customHeight="1" x14ac:dyDescent="0.15">
      <c r="A306" s="139"/>
      <c r="B306" s="173"/>
      <c r="C306" s="221"/>
      <c r="D306" s="141"/>
      <c r="E306" s="141"/>
      <c r="F306" s="141"/>
      <c r="G306" s="140"/>
      <c r="H306" s="141"/>
      <c r="I306" s="141"/>
      <c r="J306" s="141"/>
      <c r="K306" s="141"/>
      <c r="L306" s="141"/>
      <c r="X306" s="141"/>
      <c r="Y306" s="141"/>
      <c r="Z306" s="141"/>
      <c r="AA306" s="168"/>
    </row>
    <row r="307" spans="1:27" ht="13.5" customHeight="1" x14ac:dyDescent="0.15">
      <c r="A307" s="139"/>
      <c r="B307" s="173"/>
      <c r="C307" s="221"/>
      <c r="D307" s="141"/>
      <c r="E307" s="141"/>
      <c r="F307" s="141"/>
      <c r="G307" s="140"/>
      <c r="H307" s="141"/>
      <c r="I307" s="141"/>
      <c r="J307" s="141"/>
      <c r="K307" s="141"/>
      <c r="L307" s="141"/>
      <c r="X307" s="141"/>
      <c r="Y307" s="141"/>
      <c r="Z307" s="141"/>
      <c r="AA307" s="168"/>
    </row>
    <row r="308" spans="1:27" ht="13.5" customHeight="1" x14ac:dyDescent="0.15">
      <c r="A308" s="139"/>
      <c r="B308" s="173"/>
      <c r="C308" s="221"/>
      <c r="D308" s="141"/>
      <c r="E308" s="141"/>
      <c r="F308" s="141"/>
      <c r="G308" s="140"/>
      <c r="H308" s="141"/>
      <c r="I308" s="141"/>
      <c r="J308" s="141"/>
      <c r="K308" s="141"/>
      <c r="L308" s="141"/>
      <c r="X308" s="141"/>
      <c r="Y308" s="141"/>
      <c r="Z308" s="141"/>
      <c r="AA308" s="168"/>
    </row>
    <row r="309" spans="1:27" ht="13.5" customHeight="1" x14ac:dyDescent="0.15">
      <c r="A309" s="139"/>
      <c r="B309" s="173"/>
      <c r="C309" s="221"/>
      <c r="D309" s="141"/>
      <c r="E309" s="141"/>
      <c r="F309" s="141"/>
      <c r="G309" s="140"/>
      <c r="H309" s="141"/>
      <c r="I309" s="141"/>
      <c r="J309" s="141"/>
      <c r="K309" s="141"/>
      <c r="L309" s="141"/>
      <c r="X309" s="141"/>
      <c r="Y309" s="141"/>
      <c r="Z309" s="141"/>
      <c r="AA309" s="168"/>
    </row>
    <row r="310" spans="1:27" ht="13.5" customHeight="1" x14ac:dyDescent="0.15">
      <c r="A310" s="139"/>
      <c r="B310" s="173"/>
      <c r="C310" s="221"/>
      <c r="D310" s="141"/>
      <c r="E310" s="141"/>
      <c r="F310" s="141"/>
      <c r="G310" s="140"/>
      <c r="H310" s="141"/>
      <c r="I310" s="141"/>
      <c r="J310" s="141"/>
      <c r="K310" s="141"/>
      <c r="L310" s="141"/>
      <c r="X310" s="141"/>
      <c r="Y310" s="141"/>
      <c r="Z310" s="141"/>
      <c r="AA310" s="168"/>
    </row>
    <row r="311" spans="1:27" ht="13.5" customHeight="1" x14ac:dyDescent="0.15">
      <c r="A311" s="139"/>
      <c r="B311" s="173"/>
      <c r="C311" s="221"/>
      <c r="D311" s="141"/>
      <c r="E311" s="141"/>
      <c r="F311" s="141"/>
      <c r="G311" s="140"/>
      <c r="H311" s="141"/>
      <c r="I311" s="141"/>
      <c r="J311" s="141"/>
      <c r="K311" s="141"/>
      <c r="L311" s="141"/>
      <c r="X311" s="141"/>
      <c r="Y311" s="141"/>
      <c r="Z311" s="141"/>
      <c r="AA311" s="168"/>
    </row>
    <row r="312" spans="1:27" ht="13.5" customHeight="1" x14ac:dyDescent="0.15">
      <c r="A312" s="139"/>
      <c r="B312" s="173"/>
      <c r="C312" s="221"/>
      <c r="D312" s="141"/>
      <c r="E312" s="141"/>
      <c r="F312" s="141"/>
      <c r="G312" s="140"/>
      <c r="H312" s="141"/>
      <c r="I312" s="141"/>
      <c r="J312" s="141"/>
      <c r="K312" s="141"/>
      <c r="L312" s="141"/>
      <c r="X312" s="141"/>
      <c r="Y312" s="141"/>
      <c r="Z312" s="141"/>
      <c r="AA312" s="168"/>
    </row>
    <row r="313" spans="1:27" ht="13.5" customHeight="1" x14ac:dyDescent="0.15">
      <c r="A313" s="139"/>
      <c r="B313" s="173"/>
      <c r="C313" s="221"/>
      <c r="D313" s="141"/>
      <c r="E313" s="141"/>
      <c r="F313" s="141"/>
      <c r="G313" s="140"/>
      <c r="H313" s="141"/>
      <c r="I313" s="141"/>
      <c r="J313" s="141"/>
      <c r="K313" s="141"/>
      <c r="L313" s="141"/>
      <c r="X313" s="141"/>
      <c r="Y313" s="141"/>
      <c r="Z313" s="141"/>
      <c r="AA313" s="168"/>
    </row>
    <row r="314" spans="1:27" ht="13.5" customHeight="1" x14ac:dyDescent="0.15">
      <c r="A314" s="139"/>
      <c r="B314" s="173"/>
      <c r="C314" s="221"/>
      <c r="D314" s="141"/>
      <c r="E314" s="141"/>
      <c r="F314" s="141"/>
      <c r="G314" s="140"/>
      <c r="H314" s="141"/>
      <c r="I314" s="141"/>
      <c r="J314" s="141"/>
      <c r="K314" s="141"/>
      <c r="L314" s="141"/>
      <c r="X314" s="141"/>
      <c r="Y314" s="141"/>
      <c r="Z314" s="141"/>
      <c r="AA314" s="168"/>
    </row>
    <row r="315" spans="1:27" ht="13.5" customHeight="1" x14ac:dyDescent="0.15">
      <c r="A315" s="139"/>
      <c r="B315" s="173"/>
      <c r="C315" s="221"/>
      <c r="D315" s="141"/>
      <c r="E315" s="141"/>
      <c r="F315" s="141"/>
      <c r="G315" s="140"/>
      <c r="H315" s="141"/>
      <c r="I315" s="141"/>
      <c r="J315" s="141"/>
      <c r="K315" s="141"/>
      <c r="L315" s="141"/>
      <c r="X315" s="141"/>
      <c r="Y315" s="141"/>
      <c r="Z315" s="141"/>
      <c r="AA315" s="168"/>
    </row>
    <row r="316" spans="1:27" ht="13.5" customHeight="1" x14ac:dyDescent="0.15">
      <c r="A316" s="139"/>
      <c r="B316" s="173"/>
      <c r="C316" s="221"/>
      <c r="D316" s="141"/>
      <c r="E316" s="141"/>
      <c r="F316" s="141"/>
      <c r="G316" s="140"/>
      <c r="H316" s="141"/>
      <c r="I316" s="141"/>
      <c r="J316" s="141"/>
      <c r="K316" s="141"/>
      <c r="L316" s="141"/>
      <c r="X316" s="141"/>
      <c r="Y316" s="141"/>
      <c r="Z316" s="141"/>
      <c r="AA316" s="168"/>
    </row>
    <row r="317" spans="1:27" ht="13.5" customHeight="1" x14ac:dyDescent="0.15">
      <c r="A317" s="139"/>
      <c r="B317" s="173"/>
      <c r="C317" s="221"/>
      <c r="D317" s="141"/>
      <c r="E317" s="141"/>
      <c r="F317" s="141"/>
      <c r="G317" s="140"/>
      <c r="H317" s="141"/>
      <c r="I317" s="141"/>
      <c r="J317" s="141"/>
      <c r="K317" s="141"/>
      <c r="L317" s="141"/>
      <c r="X317" s="141"/>
      <c r="Y317" s="141"/>
      <c r="Z317" s="141"/>
      <c r="AA317" s="168"/>
    </row>
    <row r="318" spans="1:27" ht="13.5" customHeight="1" x14ac:dyDescent="0.15">
      <c r="A318" s="139"/>
      <c r="B318" s="173"/>
      <c r="C318" s="221"/>
      <c r="D318" s="141"/>
      <c r="E318" s="141"/>
      <c r="F318" s="141"/>
      <c r="G318" s="140"/>
      <c r="H318" s="141"/>
      <c r="I318" s="141"/>
      <c r="J318" s="141"/>
      <c r="K318" s="141"/>
      <c r="L318" s="141"/>
      <c r="X318" s="141"/>
      <c r="Y318" s="141"/>
      <c r="Z318" s="141"/>
      <c r="AA318" s="168"/>
    </row>
    <row r="319" spans="1:27" ht="13.5" customHeight="1" x14ac:dyDescent="0.15">
      <c r="A319" s="139"/>
      <c r="B319" s="173"/>
      <c r="C319" s="221"/>
      <c r="D319" s="141"/>
      <c r="E319" s="141"/>
      <c r="F319" s="141"/>
      <c r="G319" s="140"/>
      <c r="H319" s="141"/>
      <c r="I319" s="141"/>
      <c r="J319" s="141"/>
      <c r="K319" s="141"/>
      <c r="L319" s="141"/>
      <c r="X319" s="141"/>
      <c r="Y319" s="141"/>
      <c r="Z319" s="141"/>
      <c r="AA319" s="168"/>
    </row>
    <row r="320" spans="1:27" ht="13.5" customHeight="1" x14ac:dyDescent="0.15">
      <c r="A320" s="139"/>
      <c r="B320" s="173"/>
      <c r="C320" s="221"/>
      <c r="D320" s="141"/>
      <c r="E320" s="141"/>
      <c r="F320" s="141"/>
      <c r="G320" s="140"/>
      <c r="H320" s="141"/>
      <c r="I320" s="141"/>
      <c r="J320" s="141"/>
      <c r="K320" s="141"/>
      <c r="L320" s="141"/>
      <c r="X320" s="141"/>
      <c r="Y320" s="141"/>
      <c r="Z320" s="141"/>
      <c r="AA320" s="168"/>
    </row>
    <row r="321" spans="1:27" ht="13.5" customHeight="1" x14ac:dyDescent="0.15">
      <c r="A321" s="139"/>
      <c r="B321" s="173"/>
      <c r="C321" s="221"/>
      <c r="D321" s="141"/>
      <c r="E321" s="141"/>
      <c r="F321" s="141"/>
      <c r="G321" s="140"/>
      <c r="H321" s="141"/>
      <c r="I321" s="141"/>
      <c r="J321" s="141"/>
      <c r="K321" s="141"/>
      <c r="L321" s="141"/>
      <c r="X321" s="141"/>
      <c r="Y321" s="141"/>
      <c r="Z321" s="141"/>
      <c r="AA321" s="168"/>
    </row>
    <row r="322" spans="1:27" ht="13.5" customHeight="1" x14ac:dyDescent="0.15">
      <c r="A322" s="139"/>
      <c r="B322" s="173"/>
      <c r="C322" s="221"/>
      <c r="D322" s="141"/>
      <c r="E322" s="141"/>
      <c r="F322" s="141"/>
      <c r="G322" s="140"/>
      <c r="H322" s="141"/>
      <c r="I322" s="141"/>
      <c r="J322" s="141"/>
      <c r="K322" s="141"/>
      <c r="L322" s="141"/>
      <c r="X322" s="141"/>
      <c r="Y322" s="141"/>
      <c r="Z322" s="141"/>
      <c r="AA322" s="168"/>
    </row>
    <row r="323" spans="1:27" ht="13.5" customHeight="1" x14ac:dyDescent="0.15">
      <c r="A323" s="139"/>
      <c r="B323" s="173"/>
      <c r="C323" s="221"/>
      <c r="D323" s="141"/>
      <c r="E323" s="141"/>
      <c r="F323" s="141"/>
      <c r="G323" s="140"/>
      <c r="H323" s="141"/>
      <c r="I323" s="141"/>
      <c r="J323" s="141"/>
      <c r="K323" s="141"/>
      <c r="L323" s="141"/>
      <c r="X323" s="141"/>
      <c r="Y323" s="141"/>
      <c r="Z323" s="141"/>
      <c r="AA323" s="168"/>
    </row>
    <row r="324" spans="1:27" ht="13.5" customHeight="1" x14ac:dyDescent="0.15">
      <c r="A324" s="139"/>
      <c r="B324" s="173"/>
      <c r="C324" s="221"/>
      <c r="D324" s="141"/>
      <c r="E324" s="141"/>
      <c r="F324" s="141"/>
      <c r="G324" s="140"/>
      <c r="H324" s="141"/>
      <c r="I324" s="141"/>
      <c r="J324" s="141"/>
      <c r="K324" s="141"/>
      <c r="L324" s="141"/>
      <c r="X324" s="141"/>
      <c r="Y324" s="141"/>
      <c r="Z324" s="141"/>
      <c r="AA324" s="168"/>
    </row>
    <row r="325" spans="1:27" ht="13.5" customHeight="1" x14ac:dyDescent="0.15">
      <c r="A325" s="139"/>
      <c r="B325" s="173"/>
      <c r="C325" s="221"/>
      <c r="D325" s="141"/>
      <c r="E325" s="141"/>
      <c r="F325" s="141"/>
      <c r="G325" s="140"/>
      <c r="H325" s="141"/>
      <c r="I325" s="141"/>
      <c r="J325" s="141"/>
      <c r="K325" s="141"/>
      <c r="L325" s="141"/>
      <c r="X325" s="141"/>
      <c r="Y325" s="141"/>
      <c r="Z325" s="141"/>
      <c r="AA325" s="168"/>
    </row>
    <row r="326" spans="1:27" ht="13.5" customHeight="1" x14ac:dyDescent="0.15">
      <c r="A326" s="139"/>
      <c r="B326" s="173"/>
      <c r="C326" s="221"/>
      <c r="D326" s="141"/>
      <c r="E326" s="141"/>
      <c r="F326" s="141"/>
      <c r="G326" s="140"/>
      <c r="H326" s="141"/>
      <c r="I326" s="141"/>
      <c r="J326" s="141"/>
      <c r="K326" s="141"/>
      <c r="L326" s="141"/>
      <c r="X326" s="141"/>
      <c r="Y326" s="141"/>
      <c r="Z326" s="141"/>
      <c r="AA326" s="168"/>
    </row>
    <row r="327" spans="1:27" ht="13.5" customHeight="1" x14ac:dyDescent="0.15">
      <c r="A327" s="139"/>
      <c r="B327" s="173"/>
      <c r="C327" s="221"/>
      <c r="D327" s="141"/>
      <c r="E327" s="141"/>
      <c r="F327" s="141"/>
      <c r="G327" s="140"/>
      <c r="H327" s="141"/>
      <c r="I327" s="141"/>
      <c r="J327" s="141"/>
      <c r="K327" s="141"/>
      <c r="L327" s="141"/>
      <c r="X327" s="141"/>
      <c r="Y327" s="141"/>
      <c r="Z327" s="141"/>
      <c r="AA327" s="168"/>
    </row>
    <row r="328" spans="1:27" ht="13.5" customHeight="1" x14ac:dyDescent="0.15">
      <c r="A328" s="139"/>
      <c r="B328" s="173"/>
      <c r="C328" s="221"/>
      <c r="D328" s="141"/>
      <c r="E328" s="141"/>
      <c r="F328" s="141"/>
      <c r="G328" s="140"/>
      <c r="H328" s="141"/>
      <c r="I328" s="141"/>
      <c r="J328" s="141"/>
      <c r="K328" s="141"/>
      <c r="L328" s="141"/>
      <c r="X328" s="141"/>
      <c r="Y328" s="141"/>
      <c r="Z328" s="141"/>
      <c r="AA328" s="168"/>
    </row>
    <row r="329" spans="1:27" ht="13.5" customHeight="1" x14ac:dyDescent="0.15">
      <c r="A329" s="139"/>
      <c r="B329" s="173"/>
      <c r="C329" s="221"/>
      <c r="D329" s="141"/>
      <c r="E329" s="141"/>
      <c r="F329" s="141"/>
      <c r="G329" s="140"/>
      <c r="H329" s="141"/>
      <c r="I329" s="141"/>
      <c r="J329" s="141"/>
      <c r="K329" s="141"/>
      <c r="L329" s="141"/>
      <c r="X329" s="141"/>
      <c r="Y329" s="141"/>
      <c r="Z329" s="141"/>
      <c r="AA329" s="168"/>
    </row>
    <row r="330" spans="1:27" ht="13.5" customHeight="1" x14ac:dyDescent="0.15">
      <c r="A330" s="139"/>
      <c r="B330" s="173"/>
      <c r="C330" s="221"/>
      <c r="D330" s="141"/>
      <c r="E330" s="141"/>
      <c r="F330" s="141"/>
      <c r="G330" s="140"/>
      <c r="H330" s="141"/>
      <c r="I330" s="141"/>
      <c r="J330" s="141"/>
      <c r="K330" s="141"/>
      <c r="L330" s="141"/>
      <c r="X330" s="141"/>
      <c r="Y330" s="141"/>
      <c r="Z330" s="141"/>
      <c r="AA330" s="168"/>
    </row>
    <row r="331" spans="1:27" ht="13.5" customHeight="1" x14ac:dyDescent="0.15">
      <c r="A331" s="139"/>
      <c r="B331" s="173"/>
      <c r="C331" s="221"/>
      <c r="D331" s="141"/>
      <c r="E331" s="141"/>
      <c r="F331" s="141"/>
      <c r="G331" s="140"/>
      <c r="H331" s="141"/>
      <c r="I331" s="141"/>
      <c r="J331" s="141"/>
      <c r="K331" s="141"/>
      <c r="L331" s="141"/>
      <c r="X331" s="141"/>
      <c r="Y331" s="141"/>
      <c r="Z331" s="141"/>
      <c r="AA331" s="168"/>
    </row>
    <row r="332" spans="1:27" ht="13.5" customHeight="1" x14ac:dyDescent="0.15">
      <c r="A332" s="139"/>
      <c r="B332" s="173"/>
      <c r="C332" s="221"/>
      <c r="D332" s="141"/>
      <c r="E332" s="141"/>
      <c r="F332" s="141"/>
      <c r="G332" s="140"/>
      <c r="H332" s="141"/>
      <c r="I332" s="141"/>
      <c r="J332" s="141"/>
      <c r="K332" s="141"/>
      <c r="L332" s="141"/>
      <c r="X332" s="141"/>
      <c r="Y332" s="141"/>
      <c r="Z332" s="141"/>
      <c r="AA332" s="168"/>
    </row>
    <row r="333" spans="1:27" ht="13.5" customHeight="1" x14ac:dyDescent="0.15">
      <c r="A333" s="139"/>
      <c r="B333" s="173"/>
      <c r="C333" s="221"/>
      <c r="D333" s="141"/>
      <c r="E333" s="141"/>
      <c r="F333" s="141"/>
      <c r="G333" s="140"/>
      <c r="H333" s="141"/>
      <c r="I333" s="141"/>
      <c r="J333" s="141"/>
      <c r="K333" s="141"/>
      <c r="L333" s="141"/>
      <c r="X333" s="141"/>
      <c r="Y333" s="141"/>
      <c r="Z333" s="141"/>
      <c r="AA333" s="168"/>
    </row>
    <row r="334" spans="1:27" ht="13.5" customHeight="1" x14ac:dyDescent="0.15">
      <c r="A334" s="139"/>
      <c r="B334" s="173"/>
      <c r="C334" s="221"/>
      <c r="D334" s="141"/>
      <c r="E334" s="141"/>
      <c r="F334" s="141"/>
      <c r="G334" s="140"/>
      <c r="H334" s="141"/>
      <c r="I334" s="141"/>
      <c r="J334" s="141"/>
      <c r="K334" s="141"/>
      <c r="L334" s="141"/>
      <c r="X334" s="141"/>
      <c r="Y334" s="141"/>
      <c r="Z334" s="141"/>
      <c r="AA334" s="168"/>
    </row>
    <row r="335" spans="1:27" ht="13.5" customHeight="1" x14ac:dyDescent="0.15">
      <c r="A335" s="139"/>
      <c r="B335" s="173"/>
      <c r="C335" s="221"/>
      <c r="D335" s="141"/>
      <c r="E335" s="141"/>
      <c r="F335" s="141"/>
      <c r="G335" s="140"/>
      <c r="H335" s="141"/>
      <c r="I335" s="141"/>
      <c r="J335" s="141"/>
      <c r="K335" s="141"/>
      <c r="L335" s="141"/>
      <c r="X335" s="141"/>
      <c r="Y335" s="141"/>
      <c r="Z335" s="141"/>
      <c r="AA335" s="168"/>
    </row>
    <row r="336" spans="1:27" ht="13.5" customHeight="1" x14ac:dyDescent="0.15">
      <c r="A336" s="139"/>
      <c r="B336" s="173"/>
      <c r="C336" s="221"/>
      <c r="D336" s="141"/>
      <c r="E336" s="141"/>
      <c r="F336" s="141"/>
      <c r="G336" s="140"/>
      <c r="H336" s="141"/>
      <c r="I336" s="141"/>
      <c r="J336" s="141"/>
      <c r="K336" s="141"/>
      <c r="L336" s="141"/>
      <c r="X336" s="141"/>
      <c r="Y336" s="141"/>
      <c r="Z336" s="141"/>
      <c r="AA336" s="168"/>
    </row>
    <row r="337" spans="1:27" ht="13.5" customHeight="1" x14ac:dyDescent="0.15">
      <c r="A337" s="139"/>
      <c r="B337" s="173"/>
      <c r="C337" s="221"/>
      <c r="D337" s="141"/>
      <c r="E337" s="141"/>
      <c r="F337" s="141"/>
      <c r="G337" s="140"/>
      <c r="H337" s="141"/>
      <c r="I337" s="141"/>
      <c r="J337" s="141"/>
      <c r="K337" s="141"/>
      <c r="L337" s="141"/>
      <c r="X337" s="141"/>
      <c r="Y337" s="141"/>
      <c r="Z337" s="141"/>
      <c r="AA337" s="168"/>
    </row>
    <row r="338" spans="1:27" ht="13.5" customHeight="1" x14ac:dyDescent="0.15">
      <c r="A338" s="139"/>
      <c r="B338" s="173"/>
      <c r="C338" s="221"/>
      <c r="D338" s="141"/>
      <c r="E338" s="141"/>
      <c r="F338" s="141"/>
      <c r="G338" s="140"/>
      <c r="H338" s="141"/>
      <c r="I338" s="141"/>
      <c r="J338" s="141"/>
      <c r="K338" s="141"/>
      <c r="L338" s="141"/>
      <c r="X338" s="141"/>
      <c r="Y338" s="141"/>
      <c r="Z338" s="141"/>
      <c r="AA338" s="168"/>
    </row>
    <row r="339" spans="1:27" ht="13.5" customHeight="1" x14ac:dyDescent="0.15">
      <c r="A339" s="139"/>
      <c r="B339" s="173"/>
      <c r="C339" s="221"/>
      <c r="D339" s="141"/>
      <c r="E339" s="141"/>
      <c r="F339" s="141"/>
      <c r="G339" s="140"/>
      <c r="H339" s="141"/>
      <c r="I339" s="141"/>
      <c r="J339" s="141"/>
      <c r="K339" s="141"/>
      <c r="L339" s="141"/>
      <c r="X339" s="141"/>
      <c r="Y339" s="141"/>
      <c r="Z339" s="141"/>
      <c r="AA339" s="168"/>
    </row>
    <row r="340" spans="1:27" ht="13.5" customHeight="1" x14ac:dyDescent="0.15">
      <c r="A340" s="139"/>
      <c r="B340" s="173"/>
      <c r="C340" s="221"/>
      <c r="D340" s="141"/>
      <c r="E340" s="141"/>
      <c r="F340" s="141"/>
      <c r="G340" s="140"/>
      <c r="H340" s="141"/>
      <c r="I340" s="141"/>
      <c r="J340" s="141"/>
      <c r="K340" s="141"/>
      <c r="L340" s="141"/>
      <c r="X340" s="141"/>
      <c r="Y340" s="141"/>
      <c r="Z340" s="141"/>
      <c r="AA340" s="168"/>
    </row>
    <row r="341" spans="1:27" ht="13.5" customHeight="1" x14ac:dyDescent="0.15">
      <c r="A341" s="139"/>
      <c r="B341" s="173"/>
      <c r="C341" s="221"/>
      <c r="D341" s="141"/>
      <c r="E341" s="141"/>
      <c r="F341" s="141"/>
      <c r="G341" s="140"/>
      <c r="H341" s="141"/>
      <c r="I341" s="141"/>
      <c r="J341" s="141"/>
      <c r="K341" s="141"/>
      <c r="L341" s="141"/>
      <c r="X341" s="141"/>
      <c r="Y341" s="141"/>
      <c r="Z341" s="141"/>
      <c r="AA341" s="168"/>
    </row>
    <row r="342" spans="1:27" ht="13.5" customHeight="1" x14ac:dyDescent="0.15">
      <c r="A342" s="139"/>
      <c r="B342" s="173"/>
      <c r="C342" s="221"/>
      <c r="D342" s="141"/>
      <c r="E342" s="141"/>
      <c r="F342" s="141"/>
      <c r="G342" s="140"/>
      <c r="H342" s="141"/>
      <c r="I342" s="141"/>
      <c r="J342" s="141"/>
      <c r="K342" s="141"/>
      <c r="L342" s="141"/>
      <c r="X342" s="141"/>
      <c r="Y342" s="141"/>
      <c r="Z342" s="141"/>
      <c r="AA342" s="168"/>
    </row>
    <row r="343" spans="1:27" ht="13.5" customHeight="1" x14ac:dyDescent="0.15">
      <c r="A343" s="139"/>
      <c r="B343" s="173"/>
      <c r="C343" s="221"/>
      <c r="D343" s="141"/>
      <c r="E343" s="141"/>
      <c r="F343" s="141"/>
      <c r="G343" s="140"/>
      <c r="H343" s="141"/>
      <c r="I343" s="141"/>
      <c r="J343" s="141"/>
      <c r="K343" s="141"/>
      <c r="L343" s="141"/>
      <c r="X343" s="141"/>
      <c r="Y343" s="141"/>
      <c r="Z343" s="141"/>
      <c r="AA343" s="168"/>
    </row>
    <row r="344" spans="1:27" ht="13.5" customHeight="1" x14ac:dyDescent="0.15">
      <c r="A344" s="139"/>
      <c r="B344" s="173"/>
      <c r="C344" s="221"/>
      <c r="D344" s="141"/>
      <c r="E344" s="141"/>
      <c r="F344" s="141"/>
      <c r="G344" s="140"/>
      <c r="H344" s="141"/>
      <c r="I344" s="141"/>
      <c r="J344" s="141"/>
      <c r="K344" s="141"/>
      <c r="L344" s="141"/>
      <c r="X344" s="141"/>
      <c r="Y344" s="141"/>
      <c r="Z344" s="141"/>
      <c r="AA344" s="168"/>
    </row>
    <row r="345" spans="1:27" ht="13.5" customHeight="1" x14ac:dyDescent="0.15">
      <c r="A345" s="139"/>
      <c r="B345" s="173"/>
      <c r="C345" s="221"/>
      <c r="D345" s="141"/>
      <c r="E345" s="141"/>
      <c r="F345" s="141"/>
      <c r="G345" s="140"/>
      <c r="H345" s="141"/>
      <c r="I345" s="141"/>
      <c r="J345" s="141"/>
      <c r="K345" s="141"/>
      <c r="L345" s="141"/>
      <c r="X345" s="141"/>
      <c r="Y345" s="141"/>
      <c r="Z345" s="141"/>
      <c r="AA345" s="168"/>
    </row>
    <row r="346" spans="1:27" ht="13.5" customHeight="1" x14ac:dyDescent="0.15">
      <c r="A346" s="139"/>
      <c r="B346" s="173"/>
      <c r="C346" s="221"/>
      <c r="D346" s="141"/>
      <c r="E346" s="141"/>
      <c r="F346" s="141"/>
      <c r="G346" s="140"/>
      <c r="H346" s="141"/>
      <c r="I346" s="141"/>
      <c r="J346" s="141"/>
      <c r="K346" s="141"/>
      <c r="L346" s="141"/>
      <c r="X346" s="141"/>
      <c r="Y346" s="141"/>
      <c r="Z346" s="141"/>
      <c r="AA346" s="168"/>
    </row>
    <row r="347" spans="1:27" ht="13.5" customHeight="1" x14ac:dyDescent="0.15">
      <c r="A347" s="139"/>
      <c r="B347" s="173"/>
      <c r="C347" s="221"/>
      <c r="D347" s="141"/>
      <c r="E347" s="141"/>
      <c r="F347" s="141"/>
      <c r="G347" s="140"/>
      <c r="H347" s="141"/>
      <c r="I347" s="141"/>
      <c r="J347" s="141"/>
      <c r="K347" s="141"/>
      <c r="L347" s="141"/>
      <c r="X347" s="141"/>
      <c r="Y347" s="141"/>
      <c r="Z347" s="141"/>
      <c r="AA347" s="168"/>
    </row>
    <row r="348" spans="1:27" ht="13.5" customHeight="1" x14ac:dyDescent="0.15">
      <c r="A348" s="139"/>
      <c r="B348" s="173"/>
      <c r="C348" s="221"/>
      <c r="D348" s="141"/>
      <c r="E348" s="141"/>
      <c r="F348" s="141"/>
      <c r="G348" s="140"/>
      <c r="H348" s="141"/>
      <c r="I348" s="141"/>
      <c r="J348" s="141"/>
      <c r="K348" s="141"/>
      <c r="L348" s="141"/>
      <c r="X348" s="141"/>
      <c r="Y348" s="141"/>
      <c r="Z348" s="141"/>
      <c r="AA348" s="168"/>
    </row>
    <row r="349" spans="1:27" ht="13.5" customHeight="1" x14ac:dyDescent="0.15">
      <c r="A349" s="139"/>
      <c r="B349" s="173"/>
      <c r="C349" s="221"/>
      <c r="D349" s="141"/>
      <c r="E349" s="141"/>
      <c r="F349" s="141"/>
      <c r="G349" s="140"/>
      <c r="H349" s="141"/>
      <c r="I349" s="141"/>
      <c r="J349" s="141"/>
      <c r="K349" s="141"/>
      <c r="L349" s="141"/>
      <c r="X349" s="141"/>
      <c r="Y349" s="141"/>
      <c r="Z349" s="141"/>
      <c r="AA349" s="168"/>
    </row>
    <row r="350" spans="1:27" ht="13.5" customHeight="1" x14ac:dyDescent="0.15">
      <c r="A350" s="139"/>
      <c r="B350" s="173"/>
      <c r="C350" s="221"/>
      <c r="D350" s="141"/>
      <c r="E350" s="141"/>
      <c r="F350" s="141"/>
      <c r="G350" s="140"/>
      <c r="H350" s="141"/>
      <c r="I350" s="141"/>
      <c r="J350" s="141"/>
      <c r="K350" s="141"/>
      <c r="L350" s="141"/>
      <c r="X350" s="141"/>
      <c r="Y350" s="141"/>
      <c r="Z350" s="141"/>
      <c r="AA350" s="168"/>
    </row>
    <row r="351" spans="1:27" ht="13.5" customHeight="1" x14ac:dyDescent="0.15">
      <c r="A351" s="139"/>
      <c r="B351" s="173"/>
      <c r="C351" s="221"/>
      <c r="D351" s="141"/>
      <c r="E351" s="141"/>
      <c r="F351" s="141"/>
      <c r="G351" s="140"/>
      <c r="H351" s="141"/>
      <c r="I351" s="141"/>
      <c r="J351" s="141"/>
      <c r="K351" s="141"/>
      <c r="L351" s="141"/>
      <c r="X351" s="141"/>
      <c r="Y351" s="141"/>
      <c r="Z351" s="141"/>
      <c r="AA351" s="168"/>
    </row>
    <row r="352" spans="1:27" ht="13.5" customHeight="1" x14ac:dyDescent="0.15">
      <c r="A352" s="139"/>
      <c r="B352" s="173"/>
      <c r="C352" s="221"/>
      <c r="D352" s="141"/>
      <c r="E352" s="141"/>
      <c r="F352" s="141"/>
      <c r="G352" s="140"/>
      <c r="H352" s="141"/>
      <c r="I352" s="141"/>
      <c r="J352" s="141"/>
      <c r="K352" s="141"/>
      <c r="L352" s="141"/>
      <c r="X352" s="141"/>
      <c r="Y352" s="141"/>
      <c r="Z352" s="141"/>
      <c r="AA352" s="168"/>
    </row>
    <row r="353" spans="1:27" ht="13.5" customHeight="1" x14ac:dyDescent="0.15">
      <c r="A353" s="139"/>
      <c r="B353" s="173"/>
      <c r="C353" s="221"/>
      <c r="D353" s="141"/>
      <c r="E353" s="141"/>
      <c r="F353" s="141"/>
      <c r="G353" s="140"/>
      <c r="H353" s="141"/>
      <c r="I353" s="141"/>
      <c r="J353" s="141"/>
      <c r="K353" s="141"/>
      <c r="L353" s="141"/>
      <c r="X353" s="141"/>
      <c r="Y353" s="141"/>
      <c r="Z353" s="141"/>
      <c r="AA353" s="168"/>
    </row>
    <row r="354" spans="1:27" ht="13.5" customHeight="1" x14ac:dyDescent="0.15">
      <c r="A354" s="139"/>
      <c r="B354" s="173"/>
      <c r="C354" s="221"/>
      <c r="D354" s="141"/>
      <c r="E354" s="141"/>
      <c r="F354" s="141"/>
      <c r="G354" s="140"/>
      <c r="H354" s="141"/>
      <c r="I354" s="141"/>
      <c r="J354" s="141"/>
      <c r="K354" s="141"/>
      <c r="L354" s="141"/>
      <c r="X354" s="141"/>
      <c r="Y354" s="141"/>
      <c r="Z354" s="141"/>
      <c r="AA354" s="168"/>
    </row>
    <row r="355" spans="1:27" ht="13.5" customHeight="1" x14ac:dyDescent="0.15">
      <c r="A355" s="139"/>
      <c r="B355" s="173"/>
      <c r="C355" s="221"/>
      <c r="D355" s="141"/>
      <c r="E355" s="141"/>
      <c r="F355" s="141"/>
      <c r="G355" s="140"/>
      <c r="H355" s="141"/>
      <c r="I355" s="141"/>
      <c r="J355" s="141"/>
      <c r="K355" s="141"/>
      <c r="L355" s="141"/>
      <c r="X355" s="141"/>
      <c r="Y355" s="141"/>
      <c r="Z355" s="141"/>
      <c r="AA355" s="168"/>
    </row>
    <row r="356" spans="1:27" ht="13.5" customHeight="1" x14ac:dyDescent="0.15">
      <c r="A356" s="139"/>
      <c r="B356" s="173"/>
      <c r="C356" s="221"/>
      <c r="D356" s="141"/>
      <c r="E356" s="141"/>
      <c r="F356" s="141"/>
      <c r="G356" s="140"/>
      <c r="H356" s="141"/>
      <c r="I356" s="141"/>
      <c r="J356" s="141"/>
      <c r="K356" s="141"/>
      <c r="L356" s="141"/>
      <c r="X356" s="141"/>
      <c r="Y356" s="141"/>
      <c r="Z356" s="141"/>
      <c r="AA356" s="168"/>
    </row>
    <row r="357" spans="1:27" ht="13.5" customHeight="1" x14ac:dyDescent="0.15">
      <c r="A357" s="139"/>
      <c r="B357" s="173"/>
      <c r="C357" s="221"/>
      <c r="D357" s="141"/>
      <c r="E357" s="141"/>
      <c r="F357" s="141"/>
      <c r="G357" s="140"/>
      <c r="H357" s="141"/>
      <c r="I357" s="141"/>
      <c r="J357" s="141"/>
      <c r="K357" s="141"/>
      <c r="L357" s="141"/>
      <c r="X357" s="141"/>
      <c r="Y357" s="141"/>
      <c r="Z357" s="141"/>
      <c r="AA357" s="168"/>
    </row>
    <row r="358" spans="1:27" ht="13.5" customHeight="1" x14ac:dyDescent="0.15">
      <c r="A358" s="139"/>
      <c r="B358" s="173"/>
      <c r="C358" s="221"/>
      <c r="D358" s="141"/>
      <c r="E358" s="141"/>
      <c r="F358" s="141"/>
      <c r="G358" s="140"/>
      <c r="H358" s="141"/>
      <c r="I358" s="141"/>
      <c r="J358" s="141"/>
      <c r="K358" s="141"/>
      <c r="L358" s="141"/>
      <c r="X358" s="141"/>
      <c r="Y358" s="141"/>
      <c r="Z358" s="141"/>
      <c r="AA358" s="168"/>
    </row>
    <row r="359" spans="1:27" ht="13.5" customHeight="1" x14ac:dyDescent="0.15">
      <c r="A359" s="139"/>
      <c r="B359" s="173"/>
      <c r="C359" s="221"/>
      <c r="D359" s="141"/>
      <c r="E359" s="141"/>
      <c r="F359" s="141"/>
      <c r="G359" s="140"/>
      <c r="H359" s="141"/>
      <c r="I359" s="141"/>
      <c r="J359" s="141"/>
      <c r="K359" s="141"/>
      <c r="L359" s="141"/>
      <c r="X359" s="141"/>
      <c r="Y359" s="141"/>
      <c r="Z359" s="141"/>
      <c r="AA359" s="168"/>
    </row>
    <row r="360" spans="1:27" ht="13.5" customHeight="1" x14ac:dyDescent="0.15">
      <c r="A360" s="139"/>
      <c r="B360" s="173"/>
      <c r="C360" s="221"/>
      <c r="D360" s="141"/>
      <c r="E360" s="141"/>
      <c r="F360" s="141"/>
      <c r="G360" s="140"/>
      <c r="H360" s="141"/>
      <c r="I360" s="141"/>
      <c r="J360" s="141"/>
      <c r="K360" s="141"/>
      <c r="L360" s="141"/>
      <c r="X360" s="141"/>
      <c r="Y360" s="141"/>
      <c r="Z360" s="141"/>
      <c r="AA360" s="168"/>
    </row>
    <row r="361" spans="1:27" ht="13.5" customHeight="1" x14ac:dyDescent="0.15">
      <c r="A361" s="139"/>
      <c r="B361" s="173"/>
      <c r="C361" s="221"/>
      <c r="D361" s="141"/>
      <c r="E361" s="141"/>
      <c r="F361" s="141"/>
      <c r="G361" s="140"/>
      <c r="H361" s="141"/>
      <c r="I361" s="141"/>
      <c r="J361" s="141"/>
      <c r="K361" s="141"/>
      <c r="L361" s="141"/>
      <c r="X361" s="141"/>
      <c r="Y361" s="141"/>
      <c r="Z361" s="141"/>
      <c r="AA361" s="168"/>
    </row>
    <row r="362" spans="1:27" ht="13.5" customHeight="1" x14ac:dyDescent="0.15">
      <c r="A362" s="139"/>
      <c r="B362" s="173"/>
      <c r="C362" s="221"/>
      <c r="D362" s="141"/>
      <c r="E362" s="141"/>
      <c r="F362" s="141"/>
      <c r="G362" s="140"/>
      <c r="H362" s="141"/>
      <c r="I362" s="141"/>
      <c r="J362" s="141"/>
      <c r="K362" s="141"/>
      <c r="L362" s="141"/>
      <c r="X362" s="141"/>
      <c r="Y362" s="141"/>
      <c r="Z362" s="141"/>
      <c r="AA362" s="168"/>
    </row>
    <row r="363" spans="1:27" ht="13.5" customHeight="1" x14ac:dyDescent="0.15">
      <c r="A363" s="139"/>
      <c r="B363" s="173"/>
      <c r="C363" s="221"/>
      <c r="D363" s="141"/>
      <c r="E363" s="141"/>
      <c r="F363" s="141"/>
      <c r="G363" s="140"/>
      <c r="H363" s="141"/>
      <c r="I363" s="141"/>
      <c r="J363" s="141"/>
      <c r="K363" s="141"/>
      <c r="L363" s="141"/>
      <c r="X363" s="141"/>
      <c r="Y363" s="141"/>
      <c r="Z363" s="141"/>
      <c r="AA363" s="168"/>
    </row>
    <row r="364" spans="1:27" ht="13.5" customHeight="1" x14ac:dyDescent="0.15">
      <c r="A364" s="139"/>
      <c r="B364" s="173"/>
      <c r="C364" s="221"/>
      <c r="D364" s="141"/>
      <c r="E364" s="141"/>
      <c r="F364" s="141"/>
      <c r="G364" s="140"/>
      <c r="H364" s="141"/>
      <c r="I364" s="141"/>
      <c r="J364" s="141"/>
      <c r="K364" s="141"/>
      <c r="L364" s="141"/>
      <c r="X364" s="141"/>
      <c r="Y364" s="141"/>
      <c r="Z364" s="141"/>
      <c r="AA364" s="168"/>
    </row>
    <row r="365" spans="1:27" ht="13.5" customHeight="1" x14ac:dyDescent="0.15">
      <c r="A365" s="139"/>
      <c r="B365" s="173"/>
      <c r="C365" s="221"/>
      <c r="D365" s="141"/>
      <c r="E365" s="141"/>
      <c r="F365" s="141"/>
      <c r="G365" s="140"/>
      <c r="H365" s="141"/>
      <c r="I365" s="141"/>
      <c r="J365" s="141"/>
      <c r="K365" s="141"/>
      <c r="L365" s="141"/>
      <c r="X365" s="141"/>
      <c r="Y365" s="141"/>
      <c r="Z365" s="141"/>
      <c r="AA365" s="168"/>
    </row>
    <row r="366" spans="1:27" ht="13.5" customHeight="1" x14ac:dyDescent="0.15">
      <c r="A366" s="139"/>
      <c r="B366" s="173"/>
      <c r="C366" s="221"/>
      <c r="D366" s="141"/>
      <c r="E366" s="141"/>
      <c r="F366" s="141"/>
      <c r="G366" s="140"/>
      <c r="H366" s="141"/>
      <c r="I366" s="141"/>
      <c r="J366" s="141"/>
      <c r="K366" s="141"/>
      <c r="L366" s="141"/>
      <c r="X366" s="141"/>
      <c r="Y366" s="141"/>
      <c r="Z366" s="141"/>
      <c r="AA366" s="168"/>
    </row>
    <row r="367" spans="1:27" ht="13.5" customHeight="1" x14ac:dyDescent="0.15">
      <c r="A367" s="139"/>
      <c r="B367" s="173"/>
      <c r="C367" s="221"/>
      <c r="D367" s="141"/>
      <c r="E367" s="141"/>
      <c r="F367" s="141"/>
      <c r="G367" s="140"/>
      <c r="H367" s="141"/>
      <c r="I367" s="141"/>
      <c r="J367" s="141"/>
      <c r="K367" s="141"/>
      <c r="L367" s="141"/>
      <c r="X367" s="141"/>
      <c r="Y367" s="141"/>
      <c r="Z367" s="141"/>
      <c r="AA367" s="168"/>
    </row>
    <row r="368" spans="1:27" ht="13.5" customHeight="1" x14ac:dyDescent="0.15">
      <c r="A368" s="139"/>
      <c r="B368" s="173"/>
      <c r="C368" s="221"/>
      <c r="D368" s="141"/>
      <c r="E368" s="141"/>
      <c r="F368" s="141"/>
      <c r="G368" s="140"/>
      <c r="H368" s="141"/>
      <c r="I368" s="141"/>
      <c r="J368" s="141"/>
      <c r="K368" s="141"/>
      <c r="L368" s="141"/>
      <c r="X368" s="141"/>
      <c r="Y368" s="141"/>
      <c r="Z368" s="141"/>
      <c r="AA368" s="168"/>
    </row>
    <row r="369" spans="1:27" ht="13.5" customHeight="1" x14ac:dyDescent="0.15">
      <c r="A369" s="139"/>
      <c r="B369" s="173"/>
      <c r="C369" s="221"/>
      <c r="D369" s="141"/>
      <c r="E369" s="141"/>
      <c r="F369" s="141"/>
      <c r="G369" s="140"/>
      <c r="H369" s="141"/>
      <c r="I369" s="141"/>
      <c r="J369" s="141"/>
      <c r="K369" s="141"/>
      <c r="L369" s="141"/>
      <c r="X369" s="141"/>
      <c r="Y369" s="141"/>
      <c r="Z369" s="141"/>
      <c r="AA369" s="168"/>
    </row>
    <row r="370" spans="1:27" ht="13.5" customHeight="1" x14ac:dyDescent="0.15">
      <c r="A370" s="139"/>
      <c r="B370" s="173"/>
      <c r="C370" s="221"/>
      <c r="D370" s="141"/>
      <c r="E370" s="141"/>
      <c r="F370" s="141"/>
      <c r="G370" s="140"/>
      <c r="H370" s="141"/>
      <c r="I370" s="141"/>
      <c r="J370" s="141"/>
      <c r="K370" s="141"/>
      <c r="L370" s="141"/>
      <c r="X370" s="141"/>
      <c r="Y370" s="141"/>
      <c r="Z370" s="141"/>
      <c r="AA370" s="168"/>
    </row>
    <row r="371" spans="1:27" ht="13.5" customHeight="1" x14ac:dyDescent="0.15">
      <c r="A371" s="139"/>
      <c r="B371" s="173"/>
      <c r="C371" s="221"/>
      <c r="D371" s="141"/>
      <c r="E371" s="141"/>
      <c r="F371" s="141"/>
      <c r="G371" s="140"/>
      <c r="H371" s="141"/>
      <c r="I371" s="141"/>
      <c r="J371" s="141"/>
      <c r="K371" s="141"/>
      <c r="L371" s="141"/>
      <c r="X371" s="141"/>
      <c r="Y371" s="141"/>
      <c r="Z371" s="141"/>
      <c r="AA371" s="168"/>
    </row>
    <row r="372" spans="1:27" ht="13.5" customHeight="1" x14ac:dyDescent="0.15">
      <c r="A372" s="139"/>
      <c r="B372" s="173"/>
      <c r="C372" s="221"/>
      <c r="D372" s="141"/>
      <c r="E372" s="141"/>
      <c r="F372" s="141"/>
      <c r="G372" s="140"/>
      <c r="H372" s="141"/>
      <c r="I372" s="141"/>
      <c r="J372" s="141"/>
      <c r="K372" s="141"/>
      <c r="L372" s="141"/>
      <c r="X372" s="141"/>
      <c r="Y372" s="141"/>
      <c r="Z372" s="141"/>
      <c r="AA372" s="168"/>
    </row>
    <row r="373" spans="1:27" ht="13.5" customHeight="1" x14ac:dyDescent="0.15">
      <c r="A373" s="139"/>
      <c r="B373" s="173"/>
      <c r="C373" s="221"/>
      <c r="D373" s="141"/>
      <c r="E373" s="141"/>
      <c r="F373" s="141"/>
      <c r="G373" s="140"/>
      <c r="H373" s="141"/>
      <c r="I373" s="141"/>
      <c r="J373" s="141"/>
      <c r="K373" s="141"/>
      <c r="L373" s="141"/>
      <c r="X373" s="141"/>
      <c r="Y373" s="141"/>
      <c r="Z373" s="141"/>
      <c r="AA373" s="168"/>
    </row>
    <row r="374" spans="1:27" ht="13.5" customHeight="1" x14ac:dyDescent="0.15">
      <c r="A374" s="139"/>
      <c r="B374" s="173"/>
      <c r="C374" s="221"/>
      <c r="D374" s="141"/>
      <c r="E374" s="141"/>
      <c r="F374" s="141"/>
      <c r="G374" s="140"/>
      <c r="H374" s="141"/>
      <c r="I374" s="141"/>
      <c r="J374" s="141"/>
      <c r="K374" s="141"/>
      <c r="L374" s="141"/>
      <c r="X374" s="141"/>
      <c r="Y374" s="141"/>
      <c r="Z374" s="141"/>
      <c r="AA374" s="168"/>
    </row>
    <row r="375" spans="1:27" ht="13.5" customHeight="1" x14ac:dyDescent="0.15">
      <c r="A375" s="139"/>
      <c r="B375" s="173"/>
      <c r="C375" s="221"/>
      <c r="D375" s="141"/>
      <c r="E375" s="141"/>
      <c r="F375" s="141"/>
      <c r="G375" s="140"/>
      <c r="H375" s="141"/>
      <c r="I375" s="141"/>
      <c r="J375" s="141"/>
      <c r="K375" s="141"/>
      <c r="L375" s="141"/>
      <c r="X375" s="141"/>
      <c r="Y375" s="141"/>
      <c r="Z375" s="141"/>
      <c r="AA375" s="168"/>
    </row>
    <row r="376" spans="1:27" ht="13.5" customHeight="1" x14ac:dyDescent="0.15">
      <c r="A376" s="139"/>
      <c r="B376" s="173"/>
      <c r="C376" s="221"/>
      <c r="D376" s="141"/>
      <c r="E376" s="141"/>
      <c r="F376" s="141"/>
      <c r="G376" s="140"/>
      <c r="H376" s="141"/>
      <c r="I376" s="141"/>
      <c r="J376" s="141"/>
      <c r="K376" s="141"/>
      <c r="L376" s="141"/>
      <c r="X376" s="141"/>
      <c r="Y376" s="141"/>
      <c r="Z376" s="141"/>
      <c r="AA376" s="168"/>
    </row>
    <row r="377" spans="1:27" ht="13.5" customHeight="1" x14ac:dyDescent="0.15">
      <c r="A377" s="139"/>
      <c r="B377" s="173"/>
      <c r="C377" s="221"/>
      <c r="D377" s="141"/>
      <c r="E377" s="141"/>
      <c r="F377" s="141"/>
      <c r="G377" s="140"/>
      <c r="H377" s="141"/>
      <c r="I377" s="141"/>
      <c r="J377" s="141"/>
      <c r="K377" s="141"/>
      <c r="L377" s="141"/>
      <c r="X377" s="141"/>
      <c r="Y377" s="141"/>
      <c r="Z377" s="141"/>
      <c r="AA377" s="168"/>
    </row>
    <row r="378" spans="1:27" ht="13.5" customHeight="1" x14ac:dyDescent="0.15">
      <c r="A378" s="139"/>
      <c r="B378" s="173"/>
      <c r="C378" s="221"/>
      <c r="D378" s="141"/>
      <c r="E378" s="141"/>
      <c r="F378" s="141"/>
      <c r="G378" s="140"/>
      <c r="H378" s="141"/>
      <c r="I378" s="141"/>
      <c r="J378" s="141"/>
      <c r="K378" s="141"/>
      <c r="L378" s="141"/>
      <c r="X378" s="141"/>
      <c r="Y378" s="141"/>
      <c r="Z378" s="141"/>
      <c r="AA378" s="168"/>
    </row>
    <row r="379" spans="1:27" ht="13.5" customHeight="1" x14ac:dyDescent="0.15">
      <c r="A379" s="139"/>
      <c r="B379" s="173"/>
      <c r="C379" s="221"/>
      <c r="D379" s="141"/>
      <c r="E379" s="141"/>
      <c r="F379" s="141"/>
      <c r="G379" s="140"/>
      <c r="H379" s="141"/>
      <c r="I379" s="141"/>
      <c r="J379" s="141"/>
      <c r="K379" s="141"/>
      <c r="L379" s="141"/>
      <c r="X379" s="141"/>
      <c r="Y379" s="141"/>
      <c r="Z379" s="141"/>
      <c r="AA379" s="168"/>
    </row>
    <row r="380" spans="1:27" ht="13.5" customHeight="1" x14ac:dyDescent="0.15">
      <c r="A380" s="139"/>
      <c r="B380" s="173"/>
      <c r="C380" s="221"/>
      <c r="D380" s="141"/>
      <c r="E380" s="141"/>
      <c r="F380" s="141"/>
      <c r="G380" s="140"/>
      <c r="H380" s="141"/>
      <c r="I380" s="141"/>
      <c r="J380" s="141"/>
      <c r="K380" s="141"/>
      <c r="L380" s="141"/>
      <c r="X380" s="141"/>
      <c r="Y380" s="141"/>
      <c r="Z380" s="141"/>
      <c r="AA380" s="168"/>
    </row>
    <row r="381" spans="1:27" ht="13.5" customHeight="1" x14ac:dyDescent="0.15">
      <c r="A381" s="139"/>
      <c r="B381" s="173"/>
      <c r="C381" s="221"/>
      <c r="D381" s="141"/>
      <c r="E381" s="141"/>
      <c r="F381" s="141"/>
      <c r="G381" s="140"/>
      <c r="H381" s="141"/>
      <c r="I381" s="141"/>
      <c r="J381" s="141"/>
      <c r="K381" s="141"/>
      <c r="L381" s="141"/>
      <c r="X381" s="141"/>
      <c r="Y381" s="141"/>
      <c r="Z381" s="141"/>
      <c r="AA381" s="168"/>
    </row>
    <row r="382" spans="1:27" ht="13.5" customHeight="1" x14ac:dyDescent="0.15">
      <c r="A382" s="139"/>
      <c r="B382" s="173"/>
      <c r="C382" s="221"/>
      <c r="D382" s="141"/>
      <c r="E382" s="141"/>
      <c r="F382" s="141"/>
      <c r="G382" s="140"/>
      <c r="H382" s="141"/>
      <c r="I382" s="141"/>
      <c r="J382" s="141"/>
      <c r="K382" s="141"/>
      <c r="L382" s="141"/>
      <c r="X382" s="141"/>
      <c r="Y382" s="141"/>
      <c r="Z382" s="141"/>
      <c r="AA382" s="168"/>
    </row>
    <row r="383" spans="1:27" ht="13.5" customHeight="1" x14ac:dyDescent="0.15">
      <c r="A383" s="139"/>
      <c r="B383" s="173"/>
      <c r="C383" s="221"/>
      <c r="D383" s="141"/>
      <c r="E383" s="141"/>
      <c r="F383" s="141"/>
      <c r="G383" s="140"/>
      <c r="H383" s="141"/>
      <c r="I383" s="141"/>
      <c r="J383" s="141"/>
      <c r="K383" s="141"/>
      <c r="L383" s="141"/>
      <c r="X383" s="141"/>
      <c r="Y383" s="141"/>
      <c r="Z383" s="141"/>
      <c r="AA383" s="168"/>
    </row>
    <row r="384" spans="1:27" ht="13.5" customHeight="1" x14ac:dyDescent="0.15">
      <c r="A384" s="139"/>
      <c r="B384" s="173"/>
      <c r="C384" s="221"/>
      <c r="D384" s="141"/>
      <c r="E384" s="141"/>
      <c r="F384" s="141"/>
      <c r="G384" s="140"/>
      <c r="H384" s="141"/>
      <c r="I384" s="141"/>
      <c r="J384" s="141"/>
      <c r="K384" s="141"/>
      <c r="L384" s="141"/>
      <c r="X384" s="141"/>
      <c r="Y384" s="141"/>
      <c r="Z384" s="141"/>
      <c r="AA384" s="168"/>
    </row>
    <row r="385" spans="1:27" ht="13.5" customHeight="1" x14ac:dyDescent="0.15">
      <c r="A385" s="139"/>
      <c r="B385" s="173"/>
      <c r="C385" s="221"/>
      <c r="D385" s="141"/>
      <c r="E385" s="141"/>
      <c r="F385" s="141"/>
      <c r="G385" s="140"/>
      <c r="H385" s="141"/>
      <c r="I385" s="141"/>
      <c r="J385" s="141"/>
      <c r="K385" s="141"/>
      <c r="L385" s="141"/>
      <c r="X385" s="141"/>
      <c r="Y385" s="141"/>
      <c r="Z385" s="141"/>
      <c r="AA385" s="168"/>
    </row>
    <row r="386" spans="1:27" ht="13.5" customHeight="1" x14ac:dyDescent="0.15">
      <c r="A386" s="139"/>
      <c r="B386" s="173"/>
      <c r="C386" s="221"/>
      <c r="D386" s="141"/>
      <c r="E386" s="141"/>
      <c r="F386" s="141"/>
      <c r="G386" s="140"/>
      <c r="H386" s="141"/>
      <c r="I386" s="141"/>
      <c r="J386" s="141"/>
      <c r="K386" s="141"/>
      <c r="L386" s="141"/>
      <c r="X386" s="141"/>
      <c r="Y386" s="141"/>
      <c r="Z386" s="141"/>
      <c r="AA386" s="168"/>
    </row>
    <row r="387" spans="1:27" ht="13.5" customHeight="1" x14ac:dyDescent="0.15">
      <c r="A387" s="139"/>
      <c r="B387" s="173"/>
      <c r="C387" s="221"/>
      <c r="D387" s="141"/>
      <c r="E387" s="141"/>
      <c r="F387" s="141"/>
      <c r="G387" s="140"/>
      <c r="H387" s="141"/>
      <c r="I387" s="141"/>
      <c r="J387" s="141"/>
      <c r="K387" s="141"/>
      <c r="L387" s="141"/>
      <c r="X387" s="141"/>
      <c r="Y387" s="141"/>
      <c r="Z387" s="141"/>
      <c r="AA387" s="168"/>
    </row>
    <row r="388" spans="1:27" ht="13.5" customHeight="1" x14ac:dyDescent="0.15">
      <c r="A388" s="139"/>
      <c r="B388" s="173"/>
      <c r="C388" s="221"/>
      <c r="D388" s="141"/>
      <c r="E388" s="141"/>
      <c r="F388" s="141"/>
      <c r="G388" s="140"/>
      <c r="H388" s="141"/>
      <c r="I388" s="141"/>
      <c r="J388" s="141"/>
      <c r="K388" s="141"/>
      <c r="L388" s="141"/>
      <c r="X388" s="141"/>
      <c r="Y388" s="141"/>
      <c r="Z388" s="141"/>
      <c r="AA388" s="168"/>
    </row>
    <row r="389" spans="1:27" ht="13.5" customHeight="1" x14ac:dyDescent="0.15">
      <c r="A389" s="139"/>
      <c r="B389" s="173"/>
      <c r="C389" s="221"/>
      <c r="D389" s="141"/>
      <c r="E389" s="141"/>
      <c r="F389" s="141"/>
      <c r="G389" s="140"/>
      <c r="H389" s="141"/>
      <c r="I389" s="141"/>
      <c r="J389" s="141"/>
      <c r="K389" s="141"/>
      <c r="L389" s="141"/>
      <c r="X389" s="141"/>
      <c r="Y389" s="141"/>
      <c r="Z389" s="141"/>
      <c r="AA389" s="168"/>
    </row>
    <row r="390" spans="1:27" ht="13.5" customHeight="1" x14ac:dyDescent="0.15">
      <c r="A390" s="139"/>
      <c r="B390" s="173"/>
      <c r="C390" s="221"/>
      <c r="D390" s="141"/>
      <c r="E390" s="141"/>
      <c r="F390" s="141"/>
      <c r="G390" s="140"/>
      <c r="H390" s="141"/>
      <c r="I390" s="141"/>
      <c r="J390" s="141"/>
      <c r="K390" s="141"/>
      <c r="L390" s="141"/>
      <c r="X390" s="141"/>
      <c r="Y390" s="141"/>
      <c r="Z390" s="141"/>
      <c r="AA390" s="168"/>
    </row>
    <row r="391" spans="1:27" ht="13.5" customHeight="1" x14ac:dyDescent="0.15">
      <c r="A391" s="139"/>
      <c r="B391" s="173"/>
      <c r="C391" s="221"/>
      <c r="D391" s="141"/>
      <c r="E391" s="141"/>
      <c r="F391" s="141"/>
      <c r="G391" s="140"/>
      <c r="H391" s="141"/>
      <c r="I391" s="141"/>
      <c r="J391" s="141"/>
      <c r="K391" s="141"/>
      <c r="L391" s="141"/>
      <c r="X391" s="141"/>
      <c r="Y391" s="141"/>
      <c r="Z391" s="141"/>
      <c r="AA391" s="168"/>
    </row>
    <row r="392" spans="1:27" ht="13.5" customHeight="1" x14ac:dyDescent="0.15">
      <c r="A392" s="139"/>
      <c r="B392" s="173"/>
      <c r="C392" s="221"/>
      <c r="D392" s="141"/>
      <c r="E392" s="141"/>
      <c r="F392" s="141"/>
      <c r="G392" s="140"/>
      <c r="H392" s="141"/>
      <c r="I392" s="141"/>
      <c r="J392" s="141"/>
      <c r="K392" s="141"/>
      <c r="L392" s="141"/>
      <c r="X392" s="141"/>
      <c r="Y392" s="141"/>
      <c r="Z392" s="141"/>
      <c r="AA392" s="168"/>
    </row>
    <row r="393" spans="1:27" ht="13.5" customHeight="1" x14ac:dyDescent="0.15">
      <c r="A393" s="139"/>
      <c r="B393" s="173"/>
      <c r="C393" s="221"/>
      <c r="D393" s="141"/>
      <c r="E393" s="141"/>
      <c r="F393" s="141"/>
      <c r="G393" s="140"/>
      <c r="H393" s="141"/>
      <c r="I393" s="141"/>
      <c r="J393" s="141"/>
      <c r="K393" s="141"/>
      <c r="L393" s="141"/>
      <c r="X393" s="141"/>
      <c r="Y393" s="141"/>
      <c r="Z393" s="141"/>
      <c r="AA393" s="168"/>
    </row>
    <row r="394" spans="1:27" ht="13.5" customHeight="1" x14ac:dyDescent="0.15">
      <c r="A394" s="139"/>
      <c r="B394" s="173"/>
      <c r="C394" s="221"/>
      <c r="D394" s="141"/>
      <c r="E394" s="141"/>
      <c r="F394" s="141"/>
      <c r="G394" s="140"/>
      <c r="H394" s="141"/>
      <c r="I394" s="141"/>
      <c r="J394" s="141"/>
      <c r="K394" s="141"/>
      <c r="L394" s="141"/>
      <c r="X394" s="141"/>
      <c r="Y394" s="141"/>
      <c r="Z394" s="141"/>
      <c r="AA394" s="168"/>
    </row>
    <row r="395" spans="1:27" ht="13.5" customHeight="1" x14ac:dyDescent="0.15">
      <c r="A395" s="139"/>
      <c r="B395" s="173"/>
      <c r="C395" s="221"/>
      <c r="D395" s="141"/>
      <c r="E395" s="141"/>
      <c r="F395" s="141"/>
      <c r="G395" s="140"/>
      <c r="H395" s="141"/>
      <c r="I395" s="141"/>
      <c r="J395" s="141"/>
      <c r="K395" s="141"/>
      <c r="L395" s="141"/>
      <c r="X395" s="141"/>
      <c r="Y395" s="141"/>
      <c r="Z395" s="141"/>
      <c r="AA395" s="168"/>
    </row>
    <row r="396" spans="1:27" ht="13.5" customHeight="1" x14ac:dyDescent="0.15">
      <c r="A396" s="139"/>
      <c r="B396" s="173"/>
      <c r="C396" s="221"/>
      <c r="D396" s="141"/>
      <c r="E396" s="141"/>
      <c r="F396" s="141"/>
      <c r="G396" s="140"/>
      <c r="H396" s="141"/>
      <c r="I396" s="141"/>
      <c r="J396" s="141"/>
      <c r="K396" s="141"/>
      <c r="L396" s="141"/>
      <c r="X396" s="141"/>
      <c r="Y396" s="141"/>
      <c r="Z396" s="141"/>
      <c r="AA396" s="168"/>
    </row>
    <row r="397" spans="1:27" ht="13.5" customHeight="1" x14ac:dyDescent="0.15">
      <c r="A397" s="139"/>
      <c r="B397" s="173"/>
      <c r="C397" s="221"/>
      <c r="D397" s="141"/>
      <c r="E397" s="141"/>
      <c r="F397" s="141"/>
      <c r="G397" s="140"/>
      <c r="H397" s="141"/>
      <c r="I397" s="141"/>
      <c r="J397" s="141"/>
      <c r="K397" s="141"/>
      <c r="L397" s="141"/>
      <c r="X397" s="141"/>
      <c r="Y397" s="141"/>
      <c r="Z397" s="141"/>
      <c r="AA397" s="168"/>
    </row>
    <row r="398" spans="1:27" ht="13.5" customHeight="1" x14ac:dyDescent="0.15">
      <c r="A398" s="139"/>
      <c r="B398" s="173"/>
      <c r="C398" s="221"/>
      <c r="D398" s="141"/>
      <c r="E398" s="141"/>
      <c r="F398" s="141"/>
      <c r="G398" s="140"/>
      <c r="H398" s="141"/>
      <c r="I398" s="141"/>
      <c r="J398" s="141"/>
      <c r="K398" s="141"/>
      <c r="L398" s="141"/>
      <c r="X398" s="141"/>
      <c r="Y398" s="141"/>
      <c r="Z398" s="141"/>
      <c r="AA398" s="168"/>
    </row>
    <row r="399" spans="1:27" ht="13.5" customHeight="1" x14ac:dyDescent="0.15">
      <c r="A399" s="139"/>
      <c r="B399" s="173"/>
      <c r="C399" s="221"/>
      <c r="D399" s="141"/>
      <c r="E399" s="141"/>
      <c r="F399" s="141"/>
      <c r="G399" s="140"/>
      <c r="H399" s="141"/>
      <c r="I399" s="141"/>
      <c r="J399" s="141"/>
      <c r="K399" s="141"/>
      <c r="L399" s="141"/>
      <c r="X399" s="141"/>
      <c r="Y399" s="141"/>
      <c r="Z399" s="141"/>
      <c r="AA399" s="168"/>
    </row>
    <row r="400" spans="1:27" ht="13.5" customHeight="1" x14ac:dyDescent="0.15">
      <c r="A400" s="139"/>
      <c r="B400" s="173"/>
      <c r="C400" s="221"/>
      <c r="D400" s="141"/>
      <c r="E400" s="141"/>
      <c r="F400" s="141"/>
      <c r="G400" s="140"/>
      <c r="H400" s="141"/>
      <c r="I400" s="141"/>
      <c r="J400" s="141"/>
      <c r="K400" s="141"/>
      <c r="L400" s="141"/>
      <c r="X400" s="141"/>
      <c r="Y400" s="141"/>
      <c r="Z400" s="141"/>
      <c r="AA400" s="168"/>
    </row>
    <row r="401" spans="1:27" ht="13.5" customHeight="1" x14ac:dyDescent="0.15">
      <c r="A401" s="139"/>
      <c r="B401" s="173"/>
      <c r="C401" s="221"/>
      <c r="D401" s="141"/>
      <c r="E401" s="141"/>
      <c r="F401" s="141"/>
      <c r="G401" s="140"/>
      <c r="H401" s="141"/>
      <c r="I401" s="141"/>
      <c r="J401" s="141"/>
      <c r="K401" s="141"/>
      <c r="L401" s="141"/>
      <c r="X401" s="141"/>
      <c r="Y401" s="141"/>
      <c r="Z401" s="141"/>
      <c r="AA401" s="168"/>
    </row>
    <row r="402" spans="1:27" ht="13.5" customHeight="1" x14ac:dyDescent="0.15">
      <c r="A402" s="139"/>
      <c r="B402" s="173"/>
      <c r="C402" s="221"/>
      <c r="D402" s="141"/>
      <c r="E402" s="141"/>
      <c r="F402" s="141"/>
      <c r="G402" s="140"/>
      <c r="H402" s="141"/>
      <c r="I402" s="141"/>
      <c r="J402" s="141"/>
      <c r="K402" s="141"/>
      <c r="L402" s="141"/>
      <c r="X402" s="141"/>
      <c r="Y402" s="141"/>
      <c r="Z402" s="141"/>
      <c r="AA402" s="168"/>
    </row>
    <row r="403" spans="1:27" ht="13.5" customHeight="1" x14ac:dyDescent="0.15">
      <c r="A403" s="139"/>
      <c r="B403" s="173"/>
      <c r="C403" s="221"/>
      <c r="D403" s="141"/>
      <c r="E403" s="141"/>
      <c r="F403" s="141"/>
      <c r="G403" s="140"/>
      <c r="H403" s="141"/>
      <c r="I403" s="141"/>
      <c r="J403" s="141"/>
      <c r="K403" s="141"/>
      <c r="L403" s="141"/>
      <c r="X403" s="141"/>
      <c r="Y403" s="141"/>
      <c r="Z403" s="141"/>
      <c r="AA403" s="168"/>
    </row>
    <row r="404" spans="1:27" ht="13.5" customHeight="1" x14ac:dyDescent="0.15">
      <c r="A404" s="139"/>
      <c r="B404" s="173"/>
      <c r="C404" s="221"/>
      <c r="D404" s="141"/>
      <c r="E404" s="141"/>
      <c r="F404" s="141"/>
      <c r="G404" s="140"/>
      <c r="H404" s="141"/>
      <c r="I404" s="141"/>
      <c r="J404" s="141"/>
      <c r="K404" s="141"/>
      <c r="L404" s="141"/>
      <c r="X404" s="141"/>
      <c r="Y404" s="141"/>
      <c r="Z404" s="141"/>
      <c r="AA404" s="168"/>
    </row>
    <row r="405" spans="1:27" ht="13.5" customHeight="1" x14ac:dyDescent="0.15">
      <c r="A405" s="139"/>
      <c r="B405" s="173"/>
      <c r="C405" s="221"/>
      <c r="D405" s="141"/>
      <c r="E405" s="141"/>
      <c r="F405" s="141"/>
      <c r="G405" s="140"/>
      <c r="H405" s="141"/>
      <c r="I405" s="141"/>
      <c r="J405" s="141"/>
      <c r="K405" s="141"/>
      <c r="L405" s="141"/>
      <c r="X405" s="141"/>
      <c r="Y405" s="141"/>
      <c r="Z405" s="141"/>
      <c r="AA405" s="168"/>
    </row>
    <row r="406" spans="1:27" ht="13.5" customHeight="1" x14ac:dyDescent="0.15">
      <c r="A406" s="139"/>
      <c r="B406" s="173"/>
      <c r="C406" s="221"/>
      <c r="D406" s="141"/>
      <c r="E406" s="141"/>
      <c r="F406" s="141"/>
      <c r="G406" s="140"/>
      <c r="H406" s="141"/>
      <c r="I406" s="141"/>
      <c r="J406" s="141"/>
      <c r="K406" s="141"/>
      <c r="L406" s="141"/>
      <c r="X406" s="141"/>
      <c r="Y406" s="141"/>
      <c r="Z406" s="141"/>
      <c r="AA406" s="168"/>
    </row>
    <row r="407" spans="1:27" ht="13.5" customHeight="1" x14ac:dyDescent="0.15">
      <c r="A407" s="139"/>
      <c r="B407" s="173"/>
      <c r="C407" s="221"/>
      <c r="D407" s="141"/>
      <c r="E407" s="141"/>
      <c r="F407" s="141"/>
      <c r="G407" s="140"/>
      <c r="H407" s="141"/>
      <c r="I407" s="141"/>
      <c r="J407" s="141"/>
      <c r="K407" s="141"/>
      <c r="L407" s="141"/>
      <c r="X407" s="141"/>
      <c r="Y407" s="141"/>
      <c r="Z407" s="141"/>
      <c r="AA407" s="168"/>
    </row>
    <row r="408" spans="1:27" ht="13.5" customHeight="1" x14ac:dyDescent="0.15">
      <c r="A408" s="139"/>
      <c r="B408" s="173"/>
      <c r="C408" s="221"/>
      <c r="D408" s="141"/>
      <c r="E408" s="141"/>
      <c r="F408" s="141"/>
      <c r="G408" s="140"/>
      <c r="H408" s="141"/>
      <c r="I408" s="141"/>
      <c r="J408" s="141"/>
      <c r="K408" s="141"/>
      <c r="L408" s="141"/>
      <c r="X408" s="141"/>
      <c r="Y408" s="141"/>
      <c r="Z408" s="141"/>
      <c r="AA408" s="168"/>
    </row>
    <row r="409" spans="1:27" ht="13.5" customHeight="1" x14ac:dyDescent="0.15">
      <c r="A409" s="139"/>
      <c r="B409" s="173"/>
      <c r="C409" s="221"/>
      <c r="D409" s="141"/>
      <c r="E409" s="141"/>
      <c r="F409" s="141"/>
      <c r="G409" s="140"/>
      <c r="H409" s="141"/>
      <c r="I409" s="141"/>
      <c r="J409" s="141"/>
      <c r="K409" s="141"/>
      <c r="L409" s="141"/>
      <c r="X409" s="141"/>
      <c r="Y409" s="141"/>
      <c r="Z409" s="141"/>
      <c r="AA409" s="168"/>
    </row>
    <row r="410" spans="1:27" ht="13.5" customHeight="1" x14ac:dyDescent="0.15">
      <c r="A410" s="139"/>
      <c r="B410" s="173"/>
      <c r="C410" s="221"/>
      <c r="D410" s="141"/>
      <c r="E410" s="141"/>
      <c r="F410" s="141"/>
      <c r="G410" s="140"/>
      <c r="H410" s="141"/>
      <c r="I410" s="141"/>
      <c r="J410" s="141"/>
      <c r="K410" s="141"/>
      <c r="L410" s="141"/>
      <c r="X410" s="141"/>
      <c r="Y410" s="141"/>
      <c r="Z410" s="141"/>
      <c r="AA410" s="168"/>
    </row>
    <row r="411" spans="1:27" ht="13.5" customHeight="1" x14ac:dyDescent="0.15">
      <c r="A411" s="139"/>
      <c r="B411" s="173"/>
      <c r="C411" s="221"/>
      <c r="D411" s="141"/>
      <c r="E411" s="141"/>
      <c r="F411" s="141"/>
      <c r="G411" s="140"/>
      <c r="H411" s="141"/>
      <c r="I411" s="141"/>
      <c r="J411" s="141"/>
      <c r="K411" s="141"/>
      <c r="L411" s="141"/>
      <c r="X411" s="141"/>
      <c r="Y411" s="141"/>
      <c r="Z411" s="141"/>
      <c r="AA411" s="168"/>
    </row>
    <row r="412" spans="1:27" ht="13.5" customHeight="1" x14ac:dyDescent="0.15">
      <c r="A412" s="139"/>
      <c r="B412" s="173"/>
      <c r="C412" s="221"/>
      <c r="D412" s="141"/>
      <c r="E412" s="141"/>
      <c r="F412" s="141"/>
      <c r="G412" s="140"/>
      <c r="H412" s="141"/>
      <c r="I412" s="141"/>
      <c r="J412" s="141"/>
      <c r="K412" s="141"/>
      <c r="L412" s="141"/>
      <c r="X412" s="141"/>
      <c r="Y412" s="141"/>
      <c r="Z412" s="141"/>
      <c r="AA412" s="168"/>
    </row>
    <row r="413" spans="1:27" ht="13.5" customHeight="1" x14ac:dyDescent="0.15">
      <c r="A413" s="139"/>
      <c r="B413" s="173"/>
      <c r="C413" s="221"/>
      <c r="D413" s="141"/>
      <c r="E413" s="141"/>
      <c r="F413" s="141"/>
      <c r="G413" s="140"/>
      <c r="H413" s="141"/>
      <c r="I413" s="141"/>
      <c r="J413" s="141"/>
      <c r="K413" s="141"/>
      <c r="L413" s="141"/>
      <c r="X413" s="141"/>
      <c r="Y413" s="141"/>
      <c r="Z413" s="141"/>
      <c r="AA413" s="168"/>
    </row>
    <row r="414" spans="1:27" ht="13.5" customHeight="1" x14ac:dyDescent="0.15">
      <c r="A414" s="139"/>
      <c r="B414" s="173"/>
      <c r="C414" s="221"/>
      <c r="D414" s="141"/>
      <c r="E414" s="141"/>
      <c r="F414" s="141"/>
      <c r="G414" s="140"/>
      <c r="H414" s="141"/>
      <c r="I414" s="141"/>
      <c r="J414" s="141"/>
      <c r="K414" s="141"/>
      <c r="L414" s="141"/>
      <c r="X414" s="141"/>
      <c r="Y414" s="141"/>
      <c r="Z414" s="141"/>
      <c r="AA414" s="168"/>
    </row>
    <row r="415" spans="1:27" ht="13.5" customHeight="1" x14ac:dyDescent="0.15">
      <c r="A415" s="139"/>
      <c r="B415" s="173"/>
      <c r="C415" s="221"/>
      <c r="D415" s="141"/>
      <c r="E415" s="141"/>
      <c r="F415" s="141"/>
      <c r="G415" s="140"/>
      <c r="H415" s="141"/>
      <c r="I415" s="141"/>
      <c r="J415" s="141"/>
      <c r="K415" s="141"/>
      <c r="L415" s="141"/>
      <c r="X415" s="141"/>
      <c r="Y415" s="141"/>
      <c r="Z415" s="141"/>
      <c r="AA415" s="168"/>
    </row>
    <row r="416" spans="1:27" ht="13.5" customHeight="1" x14ac:dyDescent="0.15">
      <c r="A416" s="139"/>
      <c r="B416" s="173"/>
      <c r="C416" s="221"/>
      <c r="D416" s="141"/>
      <c r="E416" s="141"/>
      <c r="F416" s="141"/>
      <c r="G416" s="140"/>
      <c r="H416" s="141"/>
      <c r="I416" s="141"/>
      <c r="J416" s="141"/>
      <c r="K416" s="141"/>
      <c r="L416" s="141"/>
      <c r="X416" s="141"/>
      <c r="Y416" s="141"/>
      <c r="Z416" s="141"/>
      <c r="AA416" s="168"/>
    </row>
    <row r="417" spans="1:27" ht="13.5" customHeight="1" x14ac:dyDescent="0.15">
      <c r="A417" s="139"/>
      <c r="B417" s="173"/>
      <c r="C417" s="221"/>
      <c r="D417" s="141"/>
      <c r="E417" s="141"/>
      <c r="F417" s="141"/>
      <c r="G417" s="140"/>
      <c r="H417" s="141"/>
      <c r="I417" s="141"/>
      <c r="J417" s="141"/>
      <c r="K417" s="141"/>
      <c r="L417" s="141"/>
      <c r="X417" s="141"/>
      <c r="Y417" s="141"/>
      <c r="Z417" s="141"/>
      <c r="AA417" s="168"/>
    </row>
    <row r="418" spans="1:27" ht="13.5" customHeight="1" x14ac:dyDescent="0.15">
      <c r="A418" s="139"/>
      <c r="B418" s="173"/>
      <c r="C418" s="221"/>
      <c r="D418" s="141"/>
      <c r="E418" s="141"/>
      <c r="F418" s="141"/>
      <c r="G418" s="140"/>
      <c r="H418" s="141"/>
      <c r="I418" s="141"/>
      <c r="J418" s="141"/>
      <c r="K418" s="141"/>
      <c r="L418" s="141"/>
      <c r="X418" s="141"/>
      <c r="Y418" s="141"/>
      <c r="Z418" s="141"/>
      <c r="AA418" s="168"/>
    </row>
    <row r="419" spans="1:27" ht="13.5" customHeight="1" x14ac:dyDescent="0.15">
      <c r="A419" s="139"/>
      <c r="B419" s="173"/>
      <c r="C419" s="221"/>
      <c r="D419" s="141"/>
      <c r="E419" s="141"/>
      <c r="F419" s="141"/>
      <c r="G419" s="140"/>
      <c r="H419" s="141"/>
      <c r="I419" s="141"/>
      <c r="J419" s="141"/>
      <c r="K419" s="141"/>
      <c r="L419" s="141"/>
      <c r="X419" s="141"/>
      <c r="Y419" s="141"/>
      <c r="Z419" s="141"/>
      <c r="AA419" s="168"/>
    </row>
    <row r="420" spans="1:27" ht="13.5" customHeight="1" x14ac:dyDescent="0.15">
      <c r="A420" s="139"/>
      <c r="B420" s="173"/>
      <c r="C420" s="221"/>
      <c r="D420" s="141"/>
      <c r="E420" s="141"/>
      <c r="F420" s="141"/>
      <c r="G420" s="140"/>
      <c r="H420" s="141"/>
      <c r="I420" s="141"/>
      <c r="J420" s="141"/>
      <c r="K420" s="141"/>
      <c r="L420" s="141"/>
      <c r="X420" s="141"/>
      <c r="Y420" s="141"/>
      <c r="Z420" s="141"/>
      <c r="AA420" s="168"/>
    </row>
    <row r="421" spans="1:27" ht="13.5" customHeight="1" x14ac:dyDescent="0.15">
      <c r="A421" s="139"/>
      <c r="B421" s="173"/>
      <c r="C421" s="221"/>
      <c r="D421" s="141"/>
      <c r="E421" s="141"/>
      <c r="F421" s="141"/>
      <c r="G421" s="140"/>
      <c r="H421" s="141"/>
      <c r="I421" s="141"/>
      <c r="J421" s="141"/>
      <c r="K421" s="141"/>
      <c r="L421" s="141"/>
      <c r="X421" s="141"/>
      <c r="Y421" s="141"/>
      <c r="Z421" s="141"/>
      <c r="AA421" s="168"/>
    </row>
    <row r="422" spans="1:27" ht="13.5" customHeight="1" x14ac:dyDescent="0.15">
      <c r="A422" s="139"/>
      <c r="B422" s="173"/>
      <c r="C422" s="221"/>
      <c r="D422" s="141"/>
      <c r="E422" s="141"/>
      <c r="F422" s="141"/>
      <c r="G422" s="140"/>
      <c r="H422" s="141"/>
      <c r="I422" s="141"/>
      <c r="J422" s="141"/>
      <c r="K422" s="141"/>
      <c r="L422" s="141"/>
      <c r="X422" s="141"/>
      <c r="Y422" s="141"/>
      <c r="Z422" s="141"/>
      <c r="AA422" s="168"/>
    </row>
    <row r="423" spans="1:27" ht="13.5" customHeight="1" x14ac:dyDescent="0.15">
      <c r="A423" s="139"/>
      <c r="B423" s="173"/>
      <c r="C423" s="221"/>
      <c r="D423" s="141"/>
      <c r="E423" s="141"/>
      <c r="F423" s="141"/>
      <c r="G423" s="140"/>
      <c r="H423" s="141"/>
      <c r="I423" s="141"/>
      <c r="J423" s="141"/>
      <c r="K423" s="141"/>
      <c r="L423" s="141"/>
      <c r="X423" s="141"/>
      <c r="Y423" s="141"/>
      <c r="Z423" s="141"/>
      <c r="AA423" s="168"/>
    </row>
    <row r="424" spans="1:27" ht="13.5" customHeight="1" x14ac:dyDescent="0.15">
      <c r="A424" s="139"/>
      <c r="B424" s="173"/>
      <c r="C424" s="221"/>
      <c r="D424" s="141"/>
      <c r="E424" s="141"/>
      <c r="F424" s="141"/>
      <c r="G424" s="140"/>
      <c r="H424" s="141"/>
      <c r="I424" s="141"/>
      <c r="J424" s="141"/>
      <c r="K424" s="141"/>
      <c r="L424" s="141"/>
      <c r="X424" s="141"/>
      <c r="Y424" s="141"/>
      <c r="Z424" s="141"/>
      <c r="AA424" s="168"/>
    </row>
    <row r="425" spans="1:27" ht="13.5" customHeight="1" x14ac:dyDescent="0.15">
      <c r="A425" s="139"/>
      <c r="B425" s="173"/>
      <c r="C425" s="221"/>
      <c r="D425" s="141"/>
      <c r="E425" s="141"/>
      <c r="F425" s="141"/>
      <c r="G425" s="140"/>
      <c r="H425" s="141"/>
      <c r="I425" s="141"/>
      <c r="J425" s="141"/>
      <c r="K425" s="141"/>
      <c r="L425" s="141"/>
      <c r="X425" s="141"/>
      <c r="Y425" s="141"/>
      <c r="Z425" s="141"/>
      <c r="AA425" s="168"/>
    </row>
    <row r="426" spans="1:27" ht="13.5" customHeight="1" x14ac:dyDescent="0.15">
      <c r="A426" s="139"/>
      <c r="B426" s="173"/>
      <c r="C426" s="221"/>
      <c r="D426" s="141"/>
      <c r="E426" s="141"/>
      <c r="F426" s="141"/>
      <c r="G426" s="140"/>
      <c r="H426" s="141"/>
      <c r="I426" s="141"/>
      <c r="J426" s="141"/>
      <c r="K426" s="141"/>
      <c r="L426" s="141"/>
      <c r="X426" s="141"/>
      <c r="Y426" s="141"/>
      <c r="Z426" s="141"/>
      <c r="AA426" s="168"/>
    </row>
    <row r="427" spans="1:27" ht="13.5" customHeight="1" x14ac:dyDescent="0.15">
      <c r="A427" s="139"/>
      <c r="B427" s="173"/>
      <c r="C427" s="221"/>
      <c r="D427" s="141"/>
      <c r="E427" s="141"/>
      <c r="F427" s="141"/>
      <c r="G427" s="140"/>
      <c r="H427" s="141"/>
      <c r="I427" s="141"/>
      <c r="J427" s="141"/>
      <c r="K427" s="141"/>
      <c r="L427" s="141"/>
      <c r="X427" s="141"/>
      <c r="Y427" s="141"/>
      <c r="Z427" s="141"/>
      <c r="AA427" s="168"/>
    </row>
    <row r="428" spans="1:27" ht="13.5" customHeight="1" x14ac:dyDescent="0.15">
      <c r="A428" s="139"/>
      <c r="B428" s="173"/>
      <c r="C428" s="221"/>
      <c r="D428" s="141"/>
      <c r="E428" s="141"/>
      <c r="F428" s="141"/>
      <c r="G428" s="140"/>
      <c r="H428" s="141"/>
      <c r="I428" s="141"/>
      <c r="J428" s="141"/>
      <c r="K428" s="141"/>
      <c r="L428" s="141"/>
      <c r="X428" s="141"/>
      <c r="Y428" s="141"/>
      <c r="Z428" s="141"/>
      <c r="AA428" s="168"/>
    </row>
    <row r="429" spans="1:27" ht="13.5" customHeight="1" x14ac:dyDescent="0.15">
      <c r="A429" s="139"/>
      <c r="B429" s="173"/>
      <c r="C429" s="221"/>
      <c r="D429" s="141"/>
      <c r="E429" s="141"/>
      <c r="F429" s="141"/>
      <c r="G429" s="140"/>
      <c r="H429" s="141"/>
      <c r="I429" s="141"/>
      <c r="J429" s="141"/>
      <c r="K429" s="141"/>
      <c r="L429" s="141"/>
      <c r="X429" s="141"/>
      <c r="Y429" s="141"/>
      <c r="Z429" s="141"/>
      <c r="AA429" s="168"/>
    </row>
    <row r="430" spans="1:27" ht="13.5" customHeight="1" x14ac:dyDescent="0.15">
      <c r="A430" s="139"/>
      <c r="B430" s="173"/>
      <c r="C430" s="221"/>
      <c r="D430" s="141"/>
      <c r="E430" s="141"/>
      <c r="F430" s="141"/>
      <c r="G430" s="140"/>
      <c r="H430" s="141"/>
      <c r="I430" s="141"/>
      <c r="J430" s="141"/>
      <c r="K430" s="141"/>
      <c r="L430" s="141"/>
      <c r="X430" s="141"/>
      <c r="Y430" s="141"/>
      <c r="Z430" s="141"/>
      <c r="AA430" s="168"/>
    </row>
    <row r="431" spans="1:27" ht="13.5" customHeight="1" x14ac:dyDescent="0.15">
      <c r="A431" s="139"/>
      <c r="B431" s="173"/>
      <c r="C431" s="221"/>
      <c r="D431" s="141"/>
      <c r="E431" s="141"/>
      <c r="F431" s="141"/>
      <c r="G431" s="140"/>
      <c r="H431" s="141"/>
      <c r="I431" s="141"/>
      <c r="J431" s="141"/>
      <c r="K431" s="141"/>
      <c r="L431" s="141"/>
      <c r="X431" s="141"/>
      <c r="Y431" s="141"/>
      <c r="Z431" s="141"/>
      <c r="AA431" s="168"/>
    </row>
    <row r="432" spans="1:27" ht="13.5" customHeight="1" x14ac:dyDescent="0.15">
      <c r="A432" s="139"/>
      <c r="B432" s="173"/>
      <c r="C432" s="221"/>
      <c r="D432" s="141"/>
      <c r="E432" s="141"/>
      <c r="F432" s="141"/>
      <c r="G432" s="140"/>
      <c r="H432" s="141"/>
      <c r="I432" s="141"/>
      <c r="J432" s="141"/>
      <c r="K432" s="141"/>
      <c r="L432" s="141"/>
      <c r="X432" s="141"/>
      <c r="Y432" s="141"/>
      <c r="Z432" s="141"/>
      <c r="AA432" s="168"/>
    </row>
    <row r="433" spans="1:27" ht="13.5" customHeight="1" x14ac:dyDescent="0.15">
      <c r="A433" s="139"/>
      <c r="B433" s="173"/>
      <c r="C433" s="221"/>
      <c r="D433" s="141"/>
      <c r="E433" s="141"/>
      <c r="F433" s="141"/>
      <c r="G433" s="140"/>
      <c r="H433" s="141"/>
      <c r="I433" s="141"/>
      <c r="J433" s="141"/>
      <c r="K433" s="141"/>
      <c r="L433" s="141"/>
      <c r="X433" s="141"/>
      <c r="Y433" s="141"/>
      <c r="Z433" s="141"/>
      <c r="AA433" s="168"/>
    </row>
    <row r="434" spans="1:27" ht="13.5" customHeight="1" x14ac:dyDescent="0.15">
      <c r="A434" s="139"/>
      <c r="B434" s="173"/>
      <c r="C434" s="221"/>
      <c r="D434" s="141"/>
      <c r="E434" s="141"/>
      <c r="F434" s="141"/>
      <c r="G434" s="140"/>
      <c r="H434" s="141"/>
      <c r="I434" s="141"/>
      <c r="J434" s="141"/>
      <c r="K434" s="141"/>
      <c r="L434" s="141"/>
      <c r="X434" s="141"/>
      <c r="Y434" s="141"/>
      <c r="Z434" s="141"/>
      <c r="AA434" s="168"/>
    </row>
    <row r="435" spans="1:27" ht="13.5" customHeight="1" x14ac:dyDescent="0.15">
      <c r="A435" s="139"/>
      <c r="B435" s="173"/>
      <c r="C435" s="221"/>
      <c r="D435" s="141"/>
      <c r="E435" s="141"/>
      <c r="F435" s="141"/>
      <c r="G435" s="140"/>
      <c r="H435" s="141"/>
      <c r="I435" s="141"/>
      <c r="J435" s="141"/>
      <c r="K435" s="141"/>
      <c r="L435" s="141"/>
      <c r="X435" s="141"/>
      <c r="Y435" s="141"/>
      <c r="Z435" s="141"/>
      <c r="AA435" s="168"/>
    </row>
    <row r="436" spans="1:27" ht="13.5" customHeight="1" x14ac:dyDescent="0.15">
      <c r="A436" s="139"/>
      <c r="B436" s="173"/>
      <c r="C436" s="221"/>
      <c r="D436" s="141"/>
      <c r="E436" s="141"/>
      <c r="F436" s="141"/>
      <c r="G436" s="140"/>
      <c r="H436" s="141"/>
      <c r="I436" s="141"/>
      <c r="J436" s="141"/>
      <c r="K436" s="141"/>
      <c r="L436" s="141"/>
      <c r="X436" s="141"/>
      <c r="Y436" s="141"/>
      <c r="Z436" s="141"/>
      <c r="AA436" s="168"/>
    </row>
    <row r="437" spans="1:27" ht="13.5" customHeight="1" x14ac:dyDescent="0.15">
      <c r="A437" s="139"/>
      <c r="B437" s="173"/>
      <c r="C437" s="221"/>
      <c r="D437" s="141"/>
      <c r="E437" s="141"/>
      <c r="F437" s="141"/>
      <c r="G437" s="140"/>
      <c r="H437" s="141"/>
      <c r="I437" s="141"/>
      <c r="J437" s="141"/>
      <c r="K437" s="141"/>
      <c r="L437" s="141"/>
      <c r="X437" s="141"/>
      <c r="Y437" s="141"/>
      <c r="Z437" s="141"/>
      <c r="AA437" s="168"/>
    </row>
    <row r="438" spans="1:27" ht="13.5" customHeight="1" x14ac:dyDescent="0.15">
      <c r="A438" s="139"/>
      <c r="B438" s="173"/>
      <c r="C438" s="221"/>
      <c r="D438" s="141"/>
      <c r="E438" s="141"/>
      <c r="F438" s="141"/>
      <c r="G438" s="140"/>
      <c r="H438" s="141"/>
      <c r="I438" s="141"/>
      <c r="J438" s="141"/>
      <c r="K438" s="141"/>
      <c r="L438" s="141"/>
      <c r="X438" s="141"/>
      <c r="Y438" s="141"/>
      <c r="Z438" s="141"/>
      <c r="AA438" s="168"/>
    </row>
    <row r="439" spans="1:27" ht="13.5" customHeight="1" x14ac:dyDescent="0.15">
      <c r="A439" s="139"/>
      <c r="B439" s="173"/>
      <c r="C439" s="221"/>
      <c r="D439" s="141"/>
      <c r="E439" s="141"/>
      <c r="F439" s="141"/>
      <c r="G439" s="140"/>
      <c r="H439" s="141"/>
      <c r="I439" s="141"/>
      <c r="J439" s="141"/>
      <c r="K439" s="141"/>
      <c r="L439" s="141"/>
      <c r="X439" s="141"/>
      <c r="Y439" s="141"/>
      <c r="Z439" s="141"/>
      <c r="AA439" s="168"/>
    </row>
    <row r="440" spans="1:27" ht="13.5" customHeight="1" x14ac:dyDescent="0.15">
      <c r="A440" s="139"/>
      <c r="B440" s="173"/>
      <c r="C440" s="221"/>
      <c r="D440" s="141"/>
      <c r="E440" s="141"/>
      <c r="F440" s="141"/>
      <c r="G440" s="140"/>
      <c r="H440" s="141"/>
      <c r="I440" s="141"/>
      <c r="J440" s="141"/>
      <c r="K440" s="141"/>
      <c r="L440" s="141"/>
      <c r="X440" s="141"/>
      <c r="Y440" s="141"/>
      <c r="Z440" s="141"/>
      <c r="AA440" s="168"/>
    </row>
    <row r="441" spans="1:27" ht="13.5" customHeight="1" x14ac:dyDescent="0.15">
      <c r="A441" s="139"/>
      <c r="B441" s="173"/>
      <c r="C441" s="221"/>
      <c r="D441" s="141"/>
      <c r="E441" s="141"/>
      <c r="F441" s="141"/>
      <c r="G441" s="140"/>
      <c r="H441" s="141"/>
      <c r="I441" s="141"/>
      <c r="J441" s="141"/>
      <c r="K441" s="141"/>
      <c r="L441" s="141"/>
      <c r="X441" s="141"/>
      <c r="Y441" s="141"/>
      <c r="Z441" s="141"/>
      <c r="AA441" s="168"/>
    </row>
    <row r="442" spans="1:27" ht="13.5" customHeight="1" x14ac:dyDescent="0.15">
      <c r="A442" s="139"/>
      <c r="B442" s="173"/>
      <c r="C442" s="221"/>
      <c r="D442" s="141"/>
      <c r="E442" s="141"/>
      <c r="F442" s="141"/>
      <c r="G442" s="140"/>
      <c r="H442" s="141"/>
      <c r="I442" s="141"/>
      <c r="J442" s="141"/>
      <c r="K442" s="141"/>
      <c r="L442" s="141"/>
      <c r="X442" s="141"/>
      <c r="Y442" s="141"/>
      <c r="Z442" s="141"/>
      <c r="AA442" s="168"/>
    </row>
    <row r="443" spans="1:27" ht="13.5" customHeight="1" x14ac:dyDescent="0.15">
      <c r="A443" s="139"/>
      <c r="B443" s="173"/>
      <c r="C443" s="221"/>
      <c r="D443" s="141"/>
      <c r="E443" s="141"/>
      <c r="F443" s="141"/>
      <c r="G443" s="140"/>
      <c r="H443" s="141"/>
      <c r="I443" s="141"/>
      <c r="J443" s="141"/>
      <c r="K443" s="141"/>
      <c r="L443" s="141"/>
      <c r="X443" s="141"/>
      <c r="Y443" s="141"/>
      <c r="Z443" s="141"/>
      <c r="AA443" s="168"/>
    </row>
    <row r="444" spans="1:27" ht="13.5" customHeight="1" x14ac:dyDescent="0.15">
      <c r="A444" s="139"/>
      <c r="B444" s="173"/>
      <c r="C444" s="221"/>
      <c r="D444" s="141"/>
      <c r="E444" s="141"/>
      <c r="F444" s="141"/>
      <c r="G444" s="140"/>
      <c r="H444" s="141"/>
      <c r="I444" s="141"/>
      <c r="J444" s="141"/>
      <c r="K444" s="141"/>
      <c r="L444" s="141"/>
      <c r="X444" s="141"/>
      <c r="Y444" s="141"/>
      <c r="Z444" s="141"/>
      <c r="AA444" s="168"/>
    </row>
    <row r="445" spans="1:27" ht="13.5" customHeight="1" x14ac:dyDescent="0.15">
      <c r="A445" s="139"/>
      <c r="B445" s="173"/>
      <c r="C445" s="221"/>
      <c r="D445" s="141"/>
      <c r="E445" s="141"/>
      <c r="F445" s="141"/>
      <c r="G445" s="140"/>
      <c r="H445" s="141"/>
      <c r="I445" s="141"/>
      <c r="J445" s="141"/>
      <c r="K445" s="141"/>
      <c r="L445" s="141"/>
      <c r="X445" s="141"/>
      <c r="Y445" s="141"/>
      <c r="Z445" s="141"/>
      <c r="AA445" s="168"/>
    </row>
    <row r="446" spans="1:27" ht="13.5" customHeight="1" x14ac:dyDescent="0.15">
      <c r="A446" s="139"/>
      <c r="B446" s="173"/>
      <c r="C446" s="221"/>
      <c r="D446" s="141"/>
      <c r="E446" s="141"/>
      <c r="F446" s="141"/>
      <c r="G446" s="140"/>
      <c r="H446" s="141"/>
      <c r="I446" s="141"/>
      <c r="J446" s="141"/>
      <c r="K446" s="141"/>
      <c r="L446" s="141"/>
      <c r="X446" s="141"/>
      <c r="Y446" s="141"/>
      <c r="Z446" s="141"/>
      <c r="AA446" s="168"/>
    </row>
    <row r="447" spans="1:27" ht="13.5" customHeight="1" x14ac:dyDescent="0.15">
      <c r="A447" s="139"/>
      <c r="B447" s="173"/>
      <c r="C447" s="221"/>
      <c r="D447" s="141"/>
      <c r="E447" s="141"/>
      <c r="F447" s="141"/>
      <c r="G447" s="140"/>
      <c r="H447" s="141"/>
      <c r="I447" s="141"/>
      <c r="J447" s="141"/>
      <c r="K447" s="141"/>
      <c r="L447" s="141"/>
      <c r="X447" s="141"/>
      <c r="Y447" s="141"/>
      <c r="Z447" s="141"/>
      <c r="AA447" s="168"/>
    </row>
    <row r="448" spans="1:27" ht="13.5" customHeight="1" x14ac:dyDescent="0.15">
      <c r="A448" s="139"/>
      <c r="B448" s="173"/>
      <c r="C448" s="221"/>
      <c r="D448" s="141"/>
      <c r="E448" s="141"/>
      <c r="F448" s="141"/>
      <c r="G448" s="140"/>
      <c r="H448" s="141"/>
      <c r="I448" s="141"/>
      <c r="J448" s="141"/>
      <c r="K448" s="141"/>
      <c r="L448" s="141"/>
      <c r="X448" s="141"/>
      <c r="Y448" s="141"/>
      <c r="Z448" s="141"/>
      <c r="AA448" s="168"/>
    </row>
    <row r="449" spans="1:27" ht="13.5" customHeight="1" x14ac:dyDescent="0.15">
      <c r="A449" s="139"/>
      <c r="B449" s="173"/>
      <c r="C449" s="221"/>
      <c r="D449" s="141"/>
      <c r="E449" s="141"/>
      <c r="F449" s="141"/>
      <c r="G449" s="140"/>
      <c r="H449" s="141"/>
      <c r="I449" s="141"/>
      <c r="J449" s="141"/>
      <c r="K449" s="141"/>
      <c r="L449" s="141"/>
      <c r="X449" s="141"/>
      <c r="Y449" s="141"/>
      <c r="Z449" s="141"/>
      <c r="AA449" s="168"/>
    </row>
    <row r="450" spans="1:27" ht="13.5" customHeight="1" x14ac:dyDescent="0.15">
      <c r="A450" s="139"/>
      <c r="B450" s="173"/>
      <c r="C450" s="221"/>
      <c r="D450" s="141"/>
      <c r="E450" s="141"/>
      <c r="F450" s="141"/>
      <c r="G450" s="140"/>
      <c r="H450" s="141"/>
      <c r="I450" s="141"/>
      <c r="J450" s="141"/>
      <c r="K450" s="141"/>
      <c r="L450" s="141"/>
      <c r="X450" s="141"/>
      <c r="Y450" s="141"/>
      <c r="Z450" s="141"/>
      <c r="AA450" s="168"/>
    </row>
    <row r="451" spans="1:27" ht="13.5" customHeight="1" x14ac:dyDescent="0.15">
      <c r="A451" s="139"/>
      <c r="B451" s="173"/>
      <c r="C451" s="221"/>
      <c r="D451" s="141"/>
      <c r="E451" s="141"/>
      <c r="F451" s="141"/>
      <c r="G451" s="140"/>
      <c r="H451" s="141"/>
      <c r="I451" s="141"/>
      <c r="J451" s="141"/>
      <c r="K451" s="141"/>
      <c r="L451" s="141"/>
      <c r="X451" s="141"/>
      <c r="Y451" s="141"/>
      <c r="Z451" s="141"/>
      <c r="AA451" s="168"/>
    </row>
    <row r="452" spans="1:27" ht="13.5" customHeight="1" x14ac:dyDescent="0.15">
      <c r="A452" s="139"/>
      <c r="B452" s="173"/>
      <c r="C452" s="221"/>
      <c r="D452" s="141"/>
      <c r="E452" s="141"/>
      <c r="F452" s="141"/>
      <c r="G452" s="140"/>
      <c r="H452" s="141"/>
      <c r="I452" s="141"/>
      <c r="J452" s="141"/>
      <c r="K452" s="141"/>
      <c r="L452" s="141"/>
      <c r="X452" s="141"/>
      <c r="Y452" s="141"/>
      <c r="Z452" s="141"/>
      <c r="AA452" s="168"/>
    </row>
    <row r="453" spans="1:27" ht="13.5" customHeight="1" x14ac:dyDescent="0.15">
      <c r="A453" s="139"/>
      <c r="B453" s="173"/>
      <c r="C453" s="221"/>
      <c r="D453" s="141"/>
      <c r="E453" s="141"/>
      <c r="F453" s="141"/>
      <c r="G453" s="140"/>
      <c r="H453" s="141"/>
      <c r="I453" s="141"/>
      <c r="J453" s="141"/>
      <c r="K453" s="141"/>
      <c r="L453" s="141"/>
      <c r="X453" s="141"/>
      <c r="Y453" s="141"/>
      <c r="Z453" s="141"/>
      <c r="AA453" s="168"/>
    </row>
    <row r="454" spans="1:27" ht="13.5" customHeight="1" x14ac:dyDescent="0.15">
      <c r="A454" s="139"/>
      <c r="B454" s="173"/>
      <c r="C454" s="221"/>
      <c r="D454" s="141"/>
      <c r="E454" s="141"/>
      <c r="F454" s="141"/>
      <c r="G454" s="140"/>
      <c r="H454" s="141"/>
      <c r="I454" s="141"/>
      <c r="J454" s="141"/>
      <c r="K454" s="141"/>
      <c r="L454" s="141"/>
      <c r="X454" s="141"/>
      <c r="Y454" s="141"/>
      <c r="Z454" s="141"/>
      <c r="AA454" s="168"/>
    </row>
    <row r="455" spans="1:27" ht="13.5" customHeight="1" x14ac:dyDescent="0.15">
      <c r="A455" s="139"/>
      <c r="B455" s="173"/>
      <c r="C455" s="221"/>
      <c r="D455" s="141"/>
      <c r="E455" s="141"/>
      <c r="F455" s="141"/>
      <c r="G455" s="140"/>
      <c r="H455" s="141"/>
      <c r="I455" s="141"/>
      <c r="J455" s="141"/>
      <c r="K455" s="141"/>
      <c r="L455" s="141"/>
      <c r="X455" s="141"/>
      <c r="Y455" s="141"/>
      <c r="Z455" s="141"/>
      <c r="AA455" s="168"/>
    </row>
    <row r="456" spans="1:27" ht="13.5" customHeight="1" x14ac:dyDescent="0.15">
      <c r="A456" s="139"/>
      <c r="B456" s="173"/>
      <c r="C456" s="221"/>
      <c r="D456" s="141"/>
      <c r="E456" s="141"/>
      <c r="F456" s="141"/>
      <c r="G456" s="140"/>
      <c r="H456" s="141"/>
      <c r="I456" s="141"/>
      <c r="J456" s="141"/>
      <c r="K456" s="141"/>
      <c r="L456" s="141"/>
      <c r="X456" s="141"/>
      <c r="Y456" s="141"/>
      <c r="Z456" s="141"/>
      <c r="AA456" s="168"/>
    </row>
    <row r="457" spans="1:27" ht="13.5" customHeight="1" x14ac:dyDescent="0.15">
      <c r="A457" s="139"/>
      <c r="B457" s="173"/>
      <c r="C457" s="221"/>
      <c r="D457" s="141"/>
      <c r="E457" s="141"/>
      <c r="F457" s="141"/>
      <c r="G457" s="140"/>
      <c r="H457" s="141"/>
      <c r="I457" s="141"/>
      <c r="J457" s="141"/>
      <c r="K457" s="141"/>
      <c r="L457" s="141"/>
      <c r="X457" s="141"/>
      <c r="Y457" s="141"/>
      <c r="Z457" s="141"/>
      <c r="AA457" s="168"/>
    </row>
    <row r="458" spans="1:27" ht="13.5" customHeight="1" x14ac:dyDescent="0.15">
      <c r="A458" s="139"/>
      <c r="B458" s="173"/>
      <c r="C458" s="221"/>
      <c r="D458" s="141"/>
      <c r="E458" s="141"/>
      <c r="F458" s="141"/>
      <c r="G458" s="140"/>
      <c r="H458" s="141"/>
      <c r="I458" s="141"/>
      <c r="J458" s="141"/>
      <c r="K458" s="141"/>
      <c r="L458" s="141"/>
      <c r="X458" s="141"/>
      <c r="Y458" s="141"/>
      <c r="Z458" s="141"/>
      <c r="AA458" s="168"/>
    </row>
    <row r="459" spans="1:27" ht="13.5" customHeight="1" x14ac:dyDescent="0.15">
      <c r="A459" s="139"/>
      <c r="B459" s="173"/>
      <c r="C459" s="221"/>
      <c r="D459" s="141"/>
      <c r="E459" s="141"/>
      <c r="F459" s="141"/>
      <c r="G459" s="140"/>
      <c r="H459" s="141"/>
      <c r="I459" s="141"/>
      <c r="J459" s="141"/>
      <c r="K459" s="141"/>
      <c r="L459" s="141"/>
      <c r="X459" s="141"/>
      <c r="Y459" s="141"/>
      <c r="Z459" s="141"/>
      <c r="AA459" s="168"/>
    </row>
    <row r="460" spans="1:27" ht="13.5" customHeight="1" x14ac:dyDescent="0.15">
      <c r="A460" s="139"/>
      <c r="B460" s="173"/>
      <c r="C460" s="221"/>
      <c r="D460" s="141"/>
      <c r="E460" s="141"/>
      <c r="F460" s="141"/>
      <c r="G460" s="140"/>
      <c r="H460" s="141"/>
      <c r="I460" s="141"/>
      <c r="J460" s="141"/>
      <c r="K460" s="141"/>
      <c r="L460" s="141"/>
      <c r="X460" s="141"/>
      <c r="Y460" s="141"/>
      <c r="Z460" s="141"/>
      <c r="AA460" s="168"/>
    </row>
    <row r="461" spans="1:27" ht="13.5" customHeight="1" x14ac:dyDescent="0.15">
      <c r="A461" s="139"/>
      <c r="B461" s="173"/>
      <c r="C461" s="221"/>
      <c r="D461" s="141"/>
      <c r="E461" s="141"/>
      <c r="F461" s="141"/>
      <c r="G461" s="140"/>
      <c r="H461" s="141"/>
      <c r="I461" s="141"/>
      <c r="J461" s="141"/>
      <c r="K461" s="141"/>
      <c r="L461" s="141"/>
      <c r="X461" s="141"/>
      <c r="Y461" s="141"/>
      <c r="Z461" s="141"/>
      <c r="AA461" s="168"/>
    </row>
    <row r="462" spans="1:27" ht="13.5" customHeight="1" x14ac:dyDescent="0.15">
      <c r="A462" s="139"/>
      <c r="B462" s="173"/>
      <c r="C462" s="221"/>
      <c r="D462" s="141"/>
      <c r="E462" s="141"/>
      <c r="F462" s="141"/>
      <c r="G462" s="140"/>
      <c r="H462" s="141"/>
      <c r="I462" s="141"/>
      <c r="J462" s="141"/>
      <c r="K462" s="141"/>
      <c r="L462" s="141"/>
      <c r="X462" s="141"/>
      <c r="Y462" s="141"/>
      <c r="Z462" s="141"/>
      <c r="AA462" s="168"/>
    </row>
    <row r="463" spans="1:27" ht="13.5" customHeight="1" x14ac:dyDescent="0.15">
      <c r="A463" s="139"/>
      <c r="B463" s="173"/>
      <c r="C463" s="221"/>
      <c r="D463" s="141"/>
      <c r="E463" s="141"/>
      <c r="F463" s="141"/>
      <c r="G463" s="140"/>
      <c r="H463" s="141"/>
      <c r="I463" s="141"/>
      <c r="J463" s="141"/>
      <c r="K463" s="141"/>
      <c r="L463" s="141"/>
      <c r="X463" s="141"/>
      <c r="Y463" s="141"/>
      <c r="Z463" s="141"/>
      <c r="AA463" s="168"/>
    </row>
    <row r="464" spans="1:27" ht="13.5" customHeight="1" x14ac:dyDescent="0.15">
      <c r="A464" s="139"/>
      <c r="B464" s="173"/>
      <c r="C464" s="221"/>
      <c r="D464" s="141"/>
      <c r="E464" s="141"/>
      <c r="F464" s="141"/>
      <c r="G464" s="140"/>
      <c r="H464" s="141"/>
      <c r="I464" s="141"/>
      <c r="J464" s="141"/>
      <c r="K464" s="141"/>
      <c r="L464" s="141"/>
      <c r="X464" s="141"/>
      <c r="Y464" s="141"/>
      <c r="Z464" s="141"/>
      <c r="AA464" s="168"/>
    </row>
    <row r="465" spans="1:27" ht="13.5" customHeight="1" x14ac:dyDescent="0.15">
      <c r="A465" s="139"/>
      <c r="B465" s="173"/>
      <c r="C465" s="221"/>
      <c r="D465" s="141"/>
      <c r="E465" s="141"/>
      <c r="F465" s="141"/>
      <c r="G465" s="140"/>
      <c r="H465" s="141"/>
      <c r="I465" s="141"/>
      <c r="J465" s="141"/>
      <c r="K465" s="141"/>
      <c r="L465" s="141"/>
      <c r="X465" s="141"/>
      <c r="Y465" s="141"/>
      <c r="Z465" s="141"/>
      <c r="AA465" s="168"/>
    </row>
    <row r="466" spans="1:27" ht="13.5" customHeight="1" x14ac:dyDescent="0.15">
      <c r="A466" s="139"/>
      <c r="B466" s="173"/>
      <c r="C466" s="221"/>
      <c r="D466" s="141"/>
      <c r="E466" s="141"/>
      <c r="F466" s="141"/>
      <c r="G466" s="140"/>
      <c r="H466" s="141"/>
      <c r="I466" s="141"/>
      <c r="J466" s="141"/>
      <c r="K466" s="141"/>
      <c r="L466" s="141"/>
      <c r="X466" s="141"/>
      <c r="Y466" s="141"/>
      <c r="Z466" s="141"/>
      <c r="AA466" s="168"/>
    </row>
    <row r="467" spans="1:27" ht="13.5" customHeight="1" x14ac:dyDescent="0.15">
      <c r="A467" s="139"/>
      <c r="B467" s="173"/>
      <c r="C467" s="221"/>
      <c r="D467" s="141"/>
      <c r="E467" s="141"/>
      <c r="F467" s="141"/>
      <c r="G467" s="140"/>
      <c r="H467" s="141"/>
      <c r="I467" s="141"/>
      <c r="J467" s="141"/>
      <c r="K467" s="141"/>
      <c r="L467" s="141"/>
      <c r="X467" s="141"/>
      <c r="Y467" s="141"/>
      <c r="Z467" s="141"/>
      <c r="AA467" s="168"/>
    </row>
    <row r="468" spans="1:27" ht="13.5" customHeight="1" x14ac:dyDescent="0.15">
      <c r="A468" s="139"/>
      <c r="B468" s="173"/>
      <c r="C468" s="221"/>
      <c r="D468" s="141"/>
      <c r="E468" s="141"/>
      <c r="F468" s="141"/>
      <c r="G468" s="140"/>
      <c r="H468" s="141"/>
      <c r="I468" s="141"/>
      <c r="J468" s="141"/>
      <c r="K468" s="141"/>
      <c r="L468" s="141"/>
      <c r="X468" s="141"/>
      <c r="Y468" s="141"/>
      <c r="Z468" s="141"/>
      <c r="AA468" s="168"/>
    </row>
    <row r="469" spans="1:27" ht="13.5" customHeight="1" x14ac:dyDescent="0.15">
      <c r="A469" s="139"/>
      <c r="B469" s="173"/>
      <c r="C469" s="221"/>
      <c r="D469" s="141"/>
      <c r="E469" s="141"/>
      <c r="F469" s="141"/>
      <c r="G469" s="140"/>
      <c r="H469" s="141"/>
      <c r="I469" s="141"/>
      <c r="J469" s="141"/>
      <c r="K469" s="141"/>
      <c r="L469" s="141"/>
      <c r="X469" s="141"/>
      <c r="Y469" s="141"/>
      <c r="Z469" s="141"/>
      <c r="AA469" s="168"/>
    </row>
    <row r="470" spans="1:27" ht="13.5" customHeight="1" x14ac:dyDescent="0.15">
      <c r="A470" s="139"/>
      <c r="B470" s="173"/>
      <c r="C470" s="221"/>
      <c r="D470" s="141"/>
      <c r="E470" s="141"/>
      <c r="F470" s="141"/>
      <c r="G470" s="140"/>
      <c r="H470" s="141"/>
      <c r="I470" s="141"/>
      <c r="J470" s="141"/>
      <c r="K470" s="141"/>
      <c r="L470" s="141"/>
      <c r="X470" s="141"/>
      <c r="Y470" s="141"/>
      <c r="Z470" s="141"/>
      <c r="AA470" s="168"/>
    </row>
    <row r="471" spans="1:27" ht="13.5" customHeight="1" x14ac:dyDescent="0.15">
      <c r="A471" s="139"/>
      <c r="B471" s="173"/>
      <c r="C471" s="221"/>
      <c r="D471" s="141"/>
      <c r="E471" s="141"/>
      <c r="F471" s="141"/>
      <c r="G471" s="140"/>
      <c r="H471" s="141"/>
      <c r="I471" s="141"/>
      <c r="J471" s="141"/>
      <c r="K471" s="141"/>
      <c r="L471" s="141"/>
      <c r="X471" s="141"/>
      <c r="Y471" s="141"/>
      <c r="Z471" s="141"/>
      <c r="AA471" s="168"/>
    </row>
    <row r="472" spans="1:27" ht="13.5" customHeight="1" x14ac:dyDescent="0.15">
      <c r="A472" s="139"/>
      <c r="B472" s="173"/>
      <c r="C472" s="221"/>
      <c r="D472" s="141"/>
      <c r="E472" s="141"/>
      <c r="F472" s="141"/>
      <c r="G472" s="140"/>
      <c r="H472" s="141"/>
      <c r="I472" s="141"/>
      <c r="J472" s="141"/>
      <c r="K472" s="141"/>
      <c r="L472" s="141"/>
      <c r="X472" s="141"/>
      <c r="Y472" s="141"/>
      <c r="Z472" s="141"/>
      <c r="AA472" s="168"/>
    </row>
    <row r="473" spans="1:27" ht="13.5" customHeight="1" x14ac:dyDescent="0.15">
      <c r="A473" s="139"/>
      <c r="B473" s="173"/>
      <c r="C473" s="221"/>
      <c r="D473" s="141"/>
      <c r="E473" s="141"/>
      <c r="F473" s="141"/>
      <c r="G473" s="140"/>
      <c r="H473" s="141"/>
      <c r="I473" s="141"/>
      <c r="J473" s="141"/>
      <c r="K473" s="141"/>
      <c r="L473" s="141"/>
      <c r="X473" s="141"/>
      <c r="Y473" s="141"/>
      <c r="Z473" s="141"/>
      <c r="AA473" s="168"/>
    </row>
    <row r="474" spans="1:27" ht="13.5" customHeight="1" x14ac:dyDescent="0.15">
      <c r="A474" s="139"/>
      <c r="B474" s="173"/>
      <c r="C474" s="221"/>
      <c r="D474" s="141"/>
      <c r="E474" s="141"/>
      <c r="F474" s="141"/>
      <c r="G474" s="140"/>
      <c r="H474" s="141"/>
      <c r="I474" s="141"/>
      <c r="J474" s="141"/>
      <c r="K474" s="141"/>
      <c r="L474" s="141"/>
      <c r="X474" s="141"/>
      <c r="Y474" s="141"/>
      <c r="Z474" s="141"/>
      <c r="AA474" s="168"/>
    </row>
    <row r="475" spans="1:27" ht="13.5" customHeight="1" x14ac:dyDescent="0.15">
      <c r="A475" s="139"/>
      <c r="B475" s="173"/>
      <c r="C475" s="221"/>
      <c r="D475" s="141"/>
      <c r="E475" s="141"/>
      <c r="F475" s="141"/>
      <c r="G475" s="140"/>
      <c r="H475" s="141"/>
      <c r="I475" s="141"/>
      <c r="J475" s="141"/>
      <c r="K475" s="141"/>
      <c r="L475" s="141"/>
      <c r="X475" s="141"/>
      <c r="Y475" s="141"/>
      <c r="Z475" s="141"/>
      <c r="AA475" s="168"/>
    </row>
    <row r="476" spans="1:27" ht="13.5" customHeight="1" x14ac:dyDescent="0.15">
      <c r="A476" s="139"/>
      <c r="B476" s="173"/>
      <c r="C476" s="221"/>
      <c r="D476" s="141"/>
      <c r="E476" s="141"/>
      <c r="F476" s="141"/>
      <c r="G476" s="140"/>
      <c r="H476" s="141"/>
      <c r="I476" s="141"/>
      <c r="J476" s="141"/>
      <c r="K476" s="141"/>
      <c r="L476" s="141"/>
      <c r="X476" s="141"/>
      <c r="Y476" s="141"/>
      <c r="Z476" s="141"/>
      <c r="AA476" s="168"/>
    </row>
    <row r="477" spans="1:27" ht="13.5" customHeight="1" x14ac:dyDescent="0.15">
      <c r="A477" s="139"/>
      <c r="B477" s="173"/>
      <c r="C477" s="221"/>
      <c r="D477" s="141"/>
      <c r="E477" s="141"/>
      <c r="F477" s="141"/>
      <c r="G477" s="140"/>
      <c r="H477" s="141"/>
      <c r="I477" s="141"/>
      <c r="J477" s="141"/>
      <c r="K477" s="141"/>
      <c r="L477" s="141"/>
      <c r="X477" s="141"/>
      <c r="Y477" s="141"/>
      <c r="Z477" s="141"/>
      <c r="AA477" s="168"/>
    </row>
    <row r="478" spans="1:27" ht="13.5" customHeight="1" x14ac:dyDescent="0.15">
      <c r="A478" s="139"/>
      <c r="B478" s="173"/>
      <c r="C478" s="221"/>
      <c r="D478" s="141"/>
      <c r="E478" s="141"/>
      <c r="F478" s="141"/>
      <c r="G478" s="140"/>
      <c r="H478" s="141"/>
      <c r="I478" s="141"/>
      <c r="J478" s="141"/>
      <c r="K478" s="141"/>
      <c r="L478" s="141"/>
      <c r="X478" s="141"/>
      <c r="Y478" s="141"/>
      <c r="Z478" s="141"/>
      <c r="AA478" s="168"/>
    </row>
    <row r="479" spans="1:27" ht="13.5" customHeight="1" x14ac:dyDescent="0.15">
      <c r="A479" s="139"/>
      <c r="B479" s="173"/>
      <c r="C479" s="221"/>
      <c r="D479" s="141"/>
      <c r="E479" s="141"/>
      <c r="F479" s="141"/>
      <c r="G479" s="140"/>
      <c r="H479" s="141"/>
      <c r="I479" s="141"/>
      <c r="J479" s="141"/>
      <c r="K479" s="141"/>
      <c r="L479" s="141"/>
      <c r="X479" s="141"/>
      <c r="Y479" s="141"/>
      <c r="Z479" s="141"/>
      <c r="AA479" s="168"/>
    </row>
    <row r="480" spans="1:27" ht="13.5" customHeight="1" x14ac:dyDescent="0.15">
      <c r="A480" s="139"/>
      <c r="B480" s="173"/>
      <c r="C480" s="221"/>
      <c r="D480" s="141"/>
      <c r="E480" s="141"/>
      <c r="F480" s="141"/>
      <c r="G480" s="140"/>
      <c r="H480" s="141"/>
      <c r="I480" s="141"/>
      <c r="J480" s="141"/>
      <c r="K480" s="141"/>
      <c r="L480" s="141"/>
      <c r="X480" s="141"/>
      <c r="Y480" s="141"/>
      <c r="Z480" s="141"/>
      <c r="AA480" s="168"/>
    </row>
    <row r="481" spans="1:27" ht="13.5" customHeight="1" x14ac:dyDescent="0.15">
      <c r="A481" s="139"/>
      <c r="B481" s="173"/>
      <c r="C481" s="221"/>
      <c r="D481" s="141"/>
      <c r="E481" s="141"/>
      <c r="F481" s="141"/>
      <c r="G481" s="140"/>
      <c r="H481" s="141"/>
      <c r="I481" s="141"/>
      <c r="J481" s="141"/>
      <c r="K481" s="141"/>
      <c r="L481" s="141"/>
      <c r="X481" s="141"/>
      <c r="Y481" s="141"/>
      <c r="Z481" s="141"/>
      <c r="AA481" s="168"/>
    </row>
    <row r="482" spans="1:27" ht="13.5" customHeight="1" x14ac:dyDescent="0.15">
      <c r="A482" s="139"/>
      <c r="B482" s="173"/>
      <c r="C482" s="221"/>
      <c r="D482" s="141"/>
      <c r="E482" s="141"/>
      <c r="F482" s="141"/>
      <c r="G482" s="140"/>
      <c r="H482" s="141"/>
      <c r="I482" s="141"/>
      <c r="J482" s="141"/>
      <c r="K482" s="141"/>
      <c r="L482" s="141"/>
      <c r="X482" s="141"/>
      <c r="Y482" s="141"/>
      <c r="Z482" s="141"/>
      <c r="AA482" s="168"/>
    </row>
    <row r="483" spans="1:27" ht="13.5" customHeight="1" x14ac:dyDescent="0.15">
      <c r="A483" s="139"/>
      <c r="B483" s="173"/>
      <c r="C483" s="221"/>
      <c r="D483" s="141"/>
      <c r="E483" s="141"/>
      <c r="F483" s="141"/>
      <c r="G483" s="140"/>
      <c r="H483" s="141"/>
      <c r="I483" s="141"/>
      <c r="J483" s="141"/>
      <c r="K483" s="141"/>
      <c r="L483" s="141"/>
      <c r="X483" s="141"/>
      <c r="Y483" s="141"/>
      <c r="Z483" s="141"/>
      <c r="AA483" s="168"/>
    </row>
    <row r="484" spans="1:27" ht="13.5" customHeight="1" x14ac:dyDescent="0.15">
      <c r="A484" s="139"/>
      <c r="B484" s="173"/>
      <c r="C484" s="221"/>
      <c r="D484" s="141"/>
      <c r="E484" s="141"/>
      <c r="F484" s="141"/>
      <c r="G484" s="140"/>
      <c r="H484" s="141"/>
      <c r="I484" s="141"/>
      <c r="J484" s="141"/>
      <c r="K484" s="141"/>
      <c r="L484" s="141"/>
      <c r="X484" s="141"/>
      <c r="Y484" s="141"/>
      <c r="Z484" s="141"/>
      <c r="AA484" s="168"/>
    </row>
    <row r="485" spans="1:27" ht="13.5" customHeight="1" x14ac:dyDescent="0.15">
      <c r="A485" s="139"/>
      <c r="B485" s="173"/>
      <c r="C485" s="221"/>
      <c r="D485" s="141"/>
      <c r="E485" s="141"/>
      <c r="F485" s="141"/>
      <c r="G485" s="140"/>
      <c r="H485" s="141"/>
      <c r="I485" s="141"/>
      <c r="J485" s="141"/>
      <c r="K485" s="141"/>
      <c r="L485" s="141"/>
      <c r="X485" s="141"/>
      <c r="Y485" s="141"/>
      <c r="Z485" s="141"/>
      <c r="AA485" s="168"/>
    </row>
    <row r="486" spans="1:27" ht="13.5" customHeight="1" x14ac:dyDescent="0.15">
      <c r="A486" s="139"/>
      <c r="B486" s="173"/>
      <c r="C486" s="221"/>
      <c r="D486" s="141"/>
      <c r="E486" s="141"/>
      <c r="F486" s="141"/>
      <c r="G486" s="140"/>
      <c r="H486" s="141"/>
      <c r="I486" s="141"/>
      <c r="J486" s="141"/>
      <c r="K486" s="141"/>
      <c r="L486" s="141"/>
      <c r="X486" s="141"/>
      <c r="Y486" s="141"/>
      <c r="Z486" s="141"/>
      <c r="AA486" s="168"/>
    </row>
    <row r="487" spans="1:27" ht="13.5" customHeight="1" x14ac:dyDescent="0.15">
      <c r="A487" s="139"/>
      <c r="B487" s="173"/>
      <c r="C487" s="221"/>
      <c r="D487" s="141"/>
      <c r="E487" s="141"/>
      <c r="F487" s="141"/>
      <c r="G487" s="140"/>
      <c r="H487" s="141"/>
      <c r="I487" s="141"/>
      <c r="J487" s="141"/>
      <c r="K487" s="141"/>
      <c r="L487" s="141"/>
      <c r="X487" s="141"/>
      <c r="Y487" s="141"/>
      <c r="Z487" s="141"/>
      <c r="AA487" s="168"/>
    </row>
    <row r="488" spans="1:27" ht="13.5" customHeight="1" x14ac:dyDescent="0.15">
      <c r="A488" s="139"/>
      <c r="B488" s="173"/>
      <c r="C488" s="221"/>
      <c r="D488" s="141"/>
      <c r="E488" s="141"/>
      <c r="F488" s="141"/>
      <c r="G488" s="140"/>
      <c r="H488" s="141"/>
      <c r="I488" s="141"/>
      <c r="J488" s="141"/>
      <c r="K488" s="141"/>
      <c r="L488" s="141"/>
      <c r="X488" s="141"/>
      <c r="Y488" s="141"/>
      <c r="Z488" s="141"/>
      <c r="AA488" s="168"/>
    </row>
    <row r="489" spans="1:27" ht="13.5" customHeight="1" x14ac:dyDescent="0.15">
      <c r="A489" s="139"/>
      <c r="B489" s="173"/>
      <c r="C489" s="221"/>
      <c r="D489" s="141"/>
      <c r="E489" s="141"/>
      <c r="F489" s="141"/>
      <c r="G489" s="140"/>
      <c r="H489" s="141"/>
      <c r="I489" s="141"/>
      <c r="J489" s="141"/>
      <c r="K489" s="141"/>
      <c r="L489" s="141"/>
      <c r="X489" s="141"/>
      <c r="Y489" s="141"/>
      <c r="Z489" s="141"/>
      <c r="AA489" s="168"/>
    </row>
    <row r="490" spans="1:27" ht="13.5" customHeight="1" x14ac:dyDescent="0.15">
      <c r="A490" s="139"/>
      <c r="B490" s="173"/>
      <c r="C490" s="221"/>
      <c r="D490" s="141"/>
      <c r="E490" s="141"/>
      <c r="F490" s="141"/>
      <c r="G490" s="140"/>
      <c r="H490" s="141"/>
      <c r="I490" s="141"/>
      <c r="J490" s="141"/>
      <c r="K490" s="141"/>
      <c r="L490" s="141"/>
      <c r="X490" s="141"/>
      <c r="Y490" s="141"/>
      <c r="Z490" s="141"/>
      <c r="AA490" s="168"/>
    </row>
    <row r="491" spans="1:27" ht="13.5" customHeight="1" x14ac:dyDescent="0.15">
      <c r="A491" s="139"/>
      <c r="B491" s="173"/>
      <c r="C491" s="221"/>
      <c r="D491" s="141"/>
      <c r="E491" s="141"/>
      <c r="F491" s="141"/>
      <c r="G491" s="140"/>
      <c r="H491" s="141"/>
      <c r="I491" s="141"/>
      <c r="J491" s="141"/>
      <c r="K491" s="141"/>
      <c r="L491" s="141"/>
      <c r="X491" s="141"/>
      <c r="Y491" s="141"/>
      <c r="Z491" s="141"/>
      <c r="AA491" s="168"/>
    </row>
    <row r="492" spans="1:27" ht="13.5" customHeight="1" x14ac:dyDescent="0.15">
      <c r="A492" s="139"/>
      <c r="B492" s="173"/>
      <c r="C492" s="221"/>
      <c r="D492" s="141"/>
      <c r="E492" s="141"/>
      <c r="F492" s="141"/>
      <c r="G492" s="140"/>
      <c r="H492" s="141"/>
      <c r="I492" s="141"/>
      <c r="J492" s="141"/>
      <c r="K492" s="141"/>
      <c r="L492" s="141"/>
      <c r="X492" s="141"/>
      <c r="Y492" s="141"/>
      <c r="Z492" s="141"/>
      <c r="AA492" s="168"/>
    </row>
    <row r="493" spans="1:27" ht="13.5" customHeight="1" x14ac:dyDescent="0.15">
      <c r="A493" s="139"/>
      <c r="B493" s="173"/>
      <c r="C493" s="221"/>
      <c r="D493" s="141"/>
      <c r="E493" s="141"/>
      <c r="F493" s="141"/>
      <c r="G493" s="140"/>
      <c r="H493" s="141"/>
      <c r="I493" s="141"/>
      <c r="J493" s="141"/>
      <c r="K493" s="141"/>
      <c r="L493" s="141"/>
      <c r="X493" s="141"/>
      <c r="Y493" s="141"/>
      <c r="Z493" s="141"/>
      <c r="AA493" s="168"/>
    </row>
    <row r="494" spans="1:27" ht="13.5" customHeight="1" x14ac:dyDescent="0.15">
      <c r="A494" s="139"/>
      <c r="B494" s="173"/>
      <c r="C494" s="221"/>
      <c r="D494" s="141"/>
      <c r="E494" s="141"/>
      <c r="F494" s="141"/>
      <c r="G494" s="140"/>
      <c r="H494" s="141"/>
      <c r="I494" s="141"/>
      <c r="J494" s="141"/>
      <c r="K494" s="141"/>
      <c r="L494" s="141"/>
      <c r="X494" s="141"/>
      <c r="Y494" s="141"/>
      <c r="Z494" s="141"/>
      <c r="AA494" s="168"/>
    </row>
    <row r="495" spans="1:27" ht="13.5" customHeight="1" x14ac:dyDescent="0.15">
      <c r="A495" s="139"/>
      <c r="B495" s="173"/>
      <c r="C495" s="221"/>
      <c r="D495" s="141"/>
      <c r="E495" s="141"/>
      <c r="F495" s="141"/>
      <c r="G495" s="140"/>
      <c r="H495" s="141"/>
      <c r="I495" s="141"/>
      <c r="J495" s="141"/>
      <c r="K495" s="141"/>
      <c r="L495" s="141"/>
      <c r="X495" s="141"/>
      <c r="Y495" s="141"/>
      <c r="Z495" s="141"/>
      <c r="AA495" s="168"/>
    </row>
    <row r="496" spans="1:27" ht="13.5" customHeight="1" x14ac:dyDescent="0.15">
      <c r="A496" s="139"/>
      <c r="B496" s="173"/>
      <c r="C496" s="221"/>
      <c r="D496" s="141"/>
      <c r="E496" s="141"/>
      <c r="F496" s="141"/>
      <c r="G496" s="140"/>
      <c r="H496" s="141"/>
      <c r="I496" s="141"/>
      <c r="J496" s="141"/>
      <c r="K496" s="141"/>
      <c r="L496" s="141"/>
      <c r="X496" s="141"/>
      <c r="Y496" s="141"/>
      <c r="Z496" s="141"/>
      <c r="AA496" s="168"/>
    </row>
    <row r="497" spans="1:27" ht="13.5" customHeight="1" x14ac:dyDescent="0.15">
      <c r="A497" s="139"/>
      <c r="B497" s="173"/>
      <c r="C497" s="221"/>
      <c r="D497" s="141"/>
      <c r="E497" s="141"/>
      <c r="F497" s="141"/>
      <c r="G497" s="140"/>
      <c r="H497" s="141"/>
      <c r="I497" s="141"/>
      <c r="J497" s="141"/>
      <c r="K497" s="141"/>
      <c r="L497" s="141"/>
      <c r="X497" s="141"/>
      <c r="Y497" s="141"/>
      <c r="Z497" s="141"/>
      <c r="AA497" s="168"/>
    </row>
    <row r="498" spans="1:27" ht="13.5" customHeight="1" x14ac:dyDescent="0.15">
      <c r="A498" s="139"/>
      <c r="B498" s="173"/>
      <c r="C498" s="221"/>
      <c r="D498" s="141"/>
      <c r="E498" s="141"/>
      <c r="F498" s="141"/>
      <c r="G498" s="140"/>
      <c r="H498" s="141"/>
      <c r="I498" s="141"/>
      <c r="J498" s="141"/>
      <c r="K498" s="141"/>
      <c r="L498" s="141"/>
      <c r="X498" s="141"/>
      <c r="Y498" s="141"/>
      <c r="Z498" s="141"/>
      <c r="AA498" s="168"/>
    </row>
    <row r="499" spans="1:27" ht="13.5" customHeight="1" x14ac:dyDescent="0.15">
      <c r="A499" s="139"/>
      <c r="B499" s="173"/>
      <c r="C499" s="221"/>
      <c r="D499" s="141"/>
      <c r="E499" s="141"/>
      <c r="F499" s="141"/>
      <c r="G499" s="140"/>
      <c r="H499" s="141"/>
      <c r="I499" s="141"/>
      <c r="J499" s="141"/>
      <c r="K499" s="141"/>
      <c r="L499" s="141"/>
      <c r="X499" s="141"/>
      <c r="Y499" s="141"/>
      <c r="Z499" s="141"/>
      <c r="AA499" s="168"/>
    </row>
    <row r="500" spans="1:27" ht="13.5" customHeight="1" x14ac:dyDescent="0.15">
      <c r="A500" s="139"/>
      <c r="B500" s="173"/>
      <c r="C500" s="221"/>
      <c r="D500" s="141"/>
      <c r="E500" s="141"/>
      <c r="F500" s="141"/>
      <c r="G500" s="140"/>
      <c r="H500" s="141"/>
      <c r="I500" s="141"/>
      <c r="J500" s="141"/>
      <c r="K500" s="141"/>
      <c r="L500" s="141"/>
      <c r="X500" s="141"/>
      <c r="Y500" s="141"/>
      <c r="Z500" s="141"/>
      <c r="AA500" s="168"/>
    </row>
    <row r="501" spans="1:27" ht="13.5" customHeight="1" x14ac:dyDescent="0.15">
      <c r="A501" s="139"/>
      <c r="B501" s="173"/>
      <c r="C501" s="221"/>
      <c r="D501" s="141"/>
      <c r="E501" s="141"/>
      <c r="F501" s="141"/>
      <c r="G501" s="140"/>
      <c r="H501" s="141"/>
      <c r="I501" s="141"/>
      <c r="J501" s="141"/>
      <c r="K501" s="141"/>
      <c r="L501" s="141"/>
      <c r="X501" s="141"/>
      <c r="Y501" s="141"/>
      <c r="Z501" s="141"/>
      <c r="AA501" s="168"/>
    </row>
    <row r="502" spans="1:27" ht="13.5" customHeight="1" x14ac:dyDescent="0.15">
      <c r="A502" s="139"/>
      <c r="B502" s="173"/>
      <c r="C502" s="221"/>
      <c r="D502" s="141"/>
      <c r="E502" s="141"/>
      <c r="F502" s="141"/>
      <c r="G502" s="140"/>
      <c r="H502" s="141"/>
      <c r="I502" s="141"/>
      <c r="J502" s="141"/>
      <c r="K502" s="141"/>
      <c r="L502" s="141"/>
      <c r="X502" s="141"/>
      <c r="Y502" s="141"/>
      <c r="Z502" s="141"/>
      <c r="AA502" s="168"/>
    </row>
    <row r="503" spans="1:27" ht="13.5" customHeight="1" x14ac:dyDescent="0.15">
      <c r="A503" s="139"/>
      <c r="B503" s="173"/>
      <c r="C503" s="221"/>
      <c r="D503" s="141"/>
      <c r="E503" s="141"/>
      <c r="F503" s="141"/>
      <c r="G503" s="140"/>
      <c r="H503" s="141"/>
      <c r="I503" s="141"/>
      <c r="J503" s="141"/>
      <c r="K503" s="141"/>
      <c r="L503" s="141"/>
      <c r="X503" s="141"/>
      <c r="Y503" s="141"/>
      <c r="Z503" s="141"/>
      <c r="AA503" s="168"/>
    </row>
    <row r="504" spans="1:27" ht="13.5" customHeight="1" x14ac:dyDescent="0.15">
      <c r="A504" s="139"/>
      <c r="B504" s="173"/>
      <c r="C504" s="221"/>
      <c r="D504" s="141"/>
      <c r="E504" s="141"/>
      <c r="F504" s="141"/>
      <c r="G504" s="140"/>
      <c r="H504" s="141"/>
      <c r="I504" s="141"/>
      <c r="J504" s="141"/>
      <c r="K504" s="141"/>
      <c r="L504" s="141"/>
      <c r="X504" s="141"/>
      <c r="Y504" s="141"/>
      <c r="Z504" s="141"/>
      <c r="AA504" s="168"/>
    </row>
    <row r="505" spans="1:27" ht="13.5" customHeight="1" x14ac:dyDescent="0.15">
      <c r="A505" s="139"/>
      <c r="B505" s="173"/>
      <c r="C505" s="221"/>
      <c r="D505" s="141"/>
      <c r="E505" s="141"/>
      <c r="F505" s="141"/>
      <c r="G505" s="140"/>
      <c r="H505" s="141"/>
      <c r="I505" s="141"/>
      <c r="J505" s="141"/>
      <c r="K505" s="141"/>
      <c r="L505" s="141"/>
      <c r="X505" s="141"/>
      <c r="Y505" s="141"/>
      <c r="Z505" s="141"/>
      <c r="AA505" s="168"/>
    </row>
    <row r="506" spans="1:27" ht="13.5" customHeight="1" x14ac:dyDescent="0.15">
      <c r="A506" s="139"/>
      <c r="B506" s="173"/>
      <c r="C506" s="221"/>
      <c r="D506" s="141"/>
      <c r="E506" s="141"/>
      <c r="F506" s="141"/>
      <c r="G506" s="140"/>
      <c r="H506" s="141"/>
      <c r="I506" s="141"/>
      <c r="J506" s="141"/>
      <c r="K506" s="141"/>
      <c r="L506" s="141"/>
      <c r="X506" s="141"/>
      <c r="Y506" s="141"/>
      <c r="Z506" s="141"/>
      <c r="AA506" s="168"/>
    </row>
    <row r="507" spans="1:27" ht="13.5" customHeight="1" x14ac:dyDescent="0.15">
      <c r="A507" s="139"/>
      <c r="B507" s="173"/>
      <c r="C507" s="221"/>
      <c r="D507" s="141"/>
      <c r="E507" s="141"/>
      <c r="F507" s="141"/>
      <c r="G507" s="140"/>
      <c r="H507" s="141"/>
      <c r="I507" s="141"/>
      <c r="J507" s="141"/>
      <c r="K507" s="141"/>
      <c r="L507" s="141"/>
      <c r="X507" s="141"/>
      <c r="Y507" s="141"/>
      <c r="Z507" s="141"/>
      <c r="AA507" s="168"/>
    </row>
    <row r="508" spans="1:27" ht="13.5" customHeight="1" x14ac:dyDescent="0.15">
      <c r="A508" s="139"/>
      <c r="B508" s="173"/>
      <c r="C508" s="221"/>
      <c r="D508" s="141"/>
      <c r="E508" s="141"/>
      <c r="F508" s="141"/>
      <c r="G508" s="140"/>
      <c r="H508" s="141"/>
      <c r="I508" s="141"/>
      <c r="J508" s="141"/>
      <c r="K508" s="141"/>
      <c r="L508" s="141"/>
      <c r="X508" s="141"/>
      <c r="Y508" s="141"/>
      <c r="Z508" s="141"/>
      <c r="AA508" s="168"/>
    </row>
    <row r="509" spans="1:27" ht="13.5" customHeight="1" x14ac:dyDescent="0.15">
      <c r="A509" s="139"/>
      <c r="B509" s="173"/>
      <c r="C509" s="221"/>
      <c r="D509" s="141"/>
      <c r="E509" s="141"/>
      <c r="F509" s="141"/>
      <c r="G509" s="140"/>
      <c r="H509" s="141"/>
      <c r="I509" s="141"/>
      <c r="J509" s="141"/>
      <c r="K509" s="141"/>
      <c r="L509" s="141"/>
      <c r="X509" s="141"/>
      <c r="Y509" s="141"/>
      <c r="Z509" s="141"/>
      <c r="AA509" s="168"/>
    </row>
    <row r="510" spans="1:27" ht="13.5" customHeight="1" x14ac:dyDescent="0.15">
      <c r="A510" s="139"/>
      <c r="B510" s="173"/>
      <c r="C510" s="221"/>
      <c r="D510" s="141"/>
      <c r="E510" s="141"/>
      <c r="F510" s="141"/>
      <c r="G510" s="140"/>
      <c r="H510" s="141"/>
      <c r="I510" s="141"/>
      <c r="J510" s="141"/>
      <c r="K510" s="141"/>
      <c r="L510" s="141"/>
      <c r="X510" s="141"/>
      <c r="Y510" s="141"/>
      <c r="Z510" s="141"/>
      <c r="AA510" s="168"/>
    </row>
    <row r="511" spans="1:27" ht="13.5" customHeight="1" x14ac:dyDescent="0.15">
      <c r="A511" s="139"/>
      <c r="B511" s="173"/>
      <c r="C511" s="221"/>
      <c r="D511" s="141"/>
      <c r="E511" s="141"/>
      <c r="F511" s="141"/>
      <c r="G511" s="140"/>
      <c r="H511" s="141"/>
      <c r="I511" s="141"/>
      <c r="J511" s="141"/>
      <c r="K511" s="141"/>
      <c r="L511" s="141"/>
      <c r="X511" s="141"/>
      <c r="Y511" s="141"/>
      <c r="Z511" s="141"/>
      <c r="AA511" s="168"/>
    </row>
    <row r="512" spans="1:27" ht="13.5" customHeight="1" x14ac:dyDescent="0.15">
      <c r="A512" s="139"/>
      <c r="B512" s="173"/>
      <c r="C512" s="221"/>
      <c r="D512" s="141"/>
      <c r="E512" s="141"/>
      <c r="F512" s="141"/>
      <c r="G512" s="140"/>
      <c r="H512" s="141"/>
      <c r="I512" s="141"/>
      <c r="J512" s="141"/>
      <c r="K512" s="141"/>
      <c r="L512" s="141"/>
      <c r="X512" s="141"/>
      <c r="Y512" s="141"/>
      <c r="Z512" s="141"/>
      <c r="AA512" s="168"/>
    </row>
    <row r="513" spans="1:27" ht="13.5" customHeight="1" x14ac:dyDescent="0.15">
      <c r="A513" s="139"/>
      <c r="B513" s="173"/>
      <c r="C513" s="221"/>
      <c r="D513" s="141"/>
      <c r="E513" s="141"/>
      <c r="F513" s="141"/>
      <c r="G513" s="140"/>
      <c r="H513" s="141"/>
      <c r="I513" s="141"/>
      <c r="J513" s="141"/>
      <c r="K513" s="141"/>
      <c r="L513" s="141"/>
      <c r="X513" s="141"/>
      <c r="Y513" s="141"/>
      <c r="Z513" s="141"/>
      <c r="AA513" s="168"/>
    </row>
    <row r="514" spans="1:27" ht="13.5" customHeight="1" x14ac:dyDescent="0.15">
      <c r="A514" s="139"/>
      <c r="B514" s="173"/>
      <c r="C514" s="221"/>
      <c r="D514" s="141"/>
      <c r="E514" s="141"/>
      <c r="F514" s="141"/>
      <c r="G514" s="140"/>
      <c r="H514" s="141"/>
      <c r="I514" s="141"/>
      <c r="J514" s="141"/>
      <c r="K514" s="141"/>
      <c r="L514" s="141"/>
      <c r="X514" s="141"/>
      <c r="Y514" s="141"/>
      <c r="Z514" s="141"/>
      <c r="AA514" s="168"/>
    </row>
    <row r="515" spans="1:27" ht="13.5" customHeight="1" x14ac:dyDescent="0.15">
      <c r="A515" s="139"/>
      <c r="B515" s="173"/>
      <c r="C515" s="221"/>
      <c r="D515" s="141"/>
      <c r="E515" s="141"/>
      <c r="F515" s="141"/>
      <c r="G515" s="140"/>
      <c r="H515" s="141"/>
      <c r="I515" s="141"/>
      <c r="J515" s="141"/>
      <c r="K515" s="141"/>
      <c r="L515" s="141"/>
      <c r="X515" s="141"/>
      <c r="Y515" s="141"/>
      <c r="Z515" s="141"/>
      <c r="AA515" s="168"/>
    </row>
    <row r="516" spans="1:27" ht="13.5" customHeight="1" x14ac:dyDescent="0.15">
      <c r="A516" s="139"/>
      <c r="B516" s="173"/>
      <c r="C516" s="221"/>
      <c r="D516" s="141"/>
      <c r="E516" s="141"/>
      <c r="F516" s="141"/>
      <c r="G516" s="140"/>
      <c r="H516" s="141"/>
      <c r="I516" s="141"/>
      <c r="J516" s="141"/>
      <c r="K516" s="141"/>
      <c r="L516" s="141"/>
      <c r="X516" s="141"/>
      <c r="Y516" s="141"/>
      <c r="Z516" s="141"/>
      <c r="AA516" s="168"/>
    </row>
    <row r="517" spans="1:27" ht="13.5" customHeight="1" x14ac:dyDescent="0.15">
      <c r="A517" s="139"/>
      <c r="B517" s="173"/>
      <c r="C517" s="221"/>
      <c r="D517" s="141"/>
      <c r="E517" s="141"/>
      <c r="F517" s="141"/>
      <c r="G517" s="140"/>
      <c r="H517" s="141"/>
      <c r="I517" s="141"/>
      <c r="J517" s="141"/>
      <c r="K517" s="141"/>
      <c r="L517" s="141"/>
      <c r="X517" s="141"/>
      <c r="Y517" s="141"/>
      <c r="Z517" s="141"/>
      <c r="AA517" s="168"/>
    </row>
    <row r="518" spans="1:27" ht="13.5" customHeight="1" x14ac:dyDescent="0.15">
      <c r="A518" s="139"/>
      <c r="B518" s="173"/>
      <c r="C518" s="221"/>
      <c r="D518" s="141"/>
      <c r="E518" s="141"/>
      <c r="F518" s="141"/>
      <c r="G518" s="140"/>
      <c r="H518" s="141"/>
      <c r="I518" s="141"/>
      <c r="J518" s="141"/>
      <c r="K518" s="141"/>
      <c r="L518" s="141"/>
      <c r="X518" s="141"/>
      <c r="Y518" s="141"/>
      <c r="Z518" s="141"/>
      <c r="AA518" s="168"/>
    </row>
    <row r="519" spans="1:27" ht="13.5" customHeight="1" x14ac:dyDescent="0.15">
      <c r="A519" s="139"/>
      <c r="B519" s="173"/>
      <c r="C519" s="221"/>
      <c r="D519" s="141"/>
      <c r="E519" s="141"/>
      <c r="F519" s="141"/>
      <c r="G519" s="140"/>
      <c r="H519" s="141"/>
      <c r="I519" s="141"/>
      <c r="J519" s="141"/>
      <c r="K519" s="141"/>
      <c r="L519" s="141"/>
      <c r="X519" s="141"/>
      <c r="Y519" s="141"/>
      <c r="Z519" s="141"/>
      <c r="AA519" s="168"/>
    </row>
    <row r="520" spans="1:27" ht="13.5" customHeight="1" x14ac:dyDescent="0.15">
      <c r="A520" s="139"/>
      <c r="B520" s="173"/>
      <c r="C520" s="221"/>
      <c r="D520" s="141"/>
      <c r="E520" s="141"/>
      <c r="F520" s="141"/>
      <c r="G520" s="140"/>
      <c r="H520" s="141"/>
      <c r="I520" s="141"/>
      <c r="J520" s="141"/>
      <c r="K520" s="141"/>
      <c r="L520" s="141"/>
      <c r="X520" s="141"/>
      <c r="Y520" s="141"/>
      <c r="Z520" s="141"/>
      <c r="AA520" s="168"/>
    </row>
    <row r="521" spans="1:27" ht="13.5" customHeight="1" x14ac:dyDescent="0.15">
      <c r="A521" s="139"/>
      <c r="B521" s="173"/>
      <c r="C521" s="221"/>
      <c r="D521" s="141"/>
      <c r="E521" s="141"/>
      <c r="F521" s="141"/>
      <c r="G521" s="140"/>
      <c r="H521" s="141"/>
      <c r="I521" s="141"/>
      <c r="J521" s="141"/>
      <c r="K521" s="141"/>
      <c r="L521" s="141"/>
      <c r="X521" s="141"/>
      <c r="Y521" s="141"/>
      <c r="Z521" s="141"/>
      <c r="AA521" s="168"/>
    </row>
    <row r="522" spans="1:27" ht="13.5" customHeight="1" x14ac:dyDescent="0.15">
      <c r="A522" s="139"/>
      <c r="B522" s="173"/>
      <c r="C522" s="221"/>
      <c r="D522" s="141"/>
      <c r="E522" s="141"/>
      <c r="F522" s="141"/>
      <c r="G522" s="140"/>
      <c r="H522" s="141"/>
      <c r="I522" s="141"/>
      <c r="J522" s="141"/>
      <c r="K522" s="141"/>
      <c r="L522" s="141"/>
      <c r="X522" s="141"/>
      <c r="Y522" s="141"/>
      <c r="Z522" s="141"/>
      <c r="AA522" s="168"/>
    </row>
    <row r="523" spans="1:27" ht="13.5" customHeight="1" x14ac:dyDescent="0.15">
      <c r="A523" s="139"/>
      <c r="B523" s="173"/>
      <c r="C523" s="221"/>
      <c r="D523" s="141"/>
      <c r="E523" s="141"/>
      <c r="F523" s="141"/>
      <c r="G523" s="140"/>
      <c r="H523" s="141"/>
      <c r="I523" s="141"/>
      <c r="J523" s="141"/>
      <c r="K523" s="141"/>
      <c r="L523" s="141"/>
      <c r="X523" s="141"/>
      <c r="Y523" s="141"/>
      <c r="Z523" s="141"/>
      <c r="AA523" s="168"/>
    </row>
    <row r="524" spans="1:27" ht="13.5" customHeight="1" x14ac:dyDescent="0.15">
      <c r="A524" s="139"/>
      <c r="B524" s="173"/>
      <c r="C524" s="221"/>
      <c r="D524" s="141"/>
      <c r="E524" s="141"/>
      <c r="F524" s="141"/>
      <c r="G524" s="140"/>
      <c r="H524" s="141"/>
      <c r="I524" s="141"/>
      <c r="J524" s="141"/>
      <c r="K524" s="141"/>
      <c r="L524" s="141"/>
      <c r="X524" s="141"/>
      <c r="Y524" s="141"/>
      <c r="Z524" s="141"/>
      <c r="AA524" s="168"/>
    </row>
    <row r="525" spans="1:27" ht="13.5" customHeight="1" x14ac:dyDescent="0.15">
      <c r="A525" s="139"/>
      <c r="B525" s="173"/>
      <c r="C525" s="221"/>
      <c r="D525" s="141"/>
      <c r="E525" s="141"/>
      <c r="F525" s="141"/>
      <c r="G525" s="140"/>
      <c r="H525" s="141"/>
      <c r="I525" s="141"/>
      <c r="J525" s="141"/>
      <c r="K525" s="141"/>
      <c r="L525" s="141"/>
      <c r="X525" s="141"/>
      <c r="Y525" s="141"/>
      <c r="Z525" s="141"/>
      <c r="AA525" s="168"/>
    </row>
    <row r="526" spans="1:27" ht="13.5" customHeight="1" x14ac:dyDescent="0.15">
      <c r="A526" s="139"/>
      <c r="B526" s="173"/>
      <c r="C526" s="221"/>
      <c r="D526" s="141"/>
      <c r="E526" s="141"/>
      <c r="F526" s="141"/>
      <c r="G526" s="140"/>
      <c r="H526" s="141"/>
      <c r="I526" s="141"/>
      <c r="J526" s="141"/>
      <c r="K526" s="141"/>
      <c r="L526" s="141"/>
      <c r="X526" s="141"/>
      <c r="Y526" s="141"/>
      <c r="Z526" s="141"/>
      <c r="AA526" s="168"/>
    </row>
    <row r="527" spans="1:27" ht="13.5" customHeight="1" x14ac:dyDescent="0.15">
      <c r="A527" s="139"/>
      <c r="B527" s="173"/>
      <c r="C527" s="221"/>
      <c r="D527" s="141"/>
      <c r="E527" s="141"/>
      <c r="F527" s="141"/>
      <c r="G527" s="140"/>
      <c r="H527" s="141"/>
      <c r="I527" s="141"/>
      <c r="J527" s="141"/>
      <c r="K527" s="141"/>
      <c r="L527" s="141"/>
      <c r="X527" s="141"/>
      <c r="Y527" s="141"/>
      <c r="Z527" s="141"/>
      <c r="AA527" s="168"/>
    </row>
    <row r="528" spans="1:27" ht="13.5" customHeight="1" x14ac:dyDescent="0.15">
      <c r="A528" s="139"/>
      <c r="B528" s="173"/>
      <c r="C528" s="221"/>
      <c r="D528" s="141"/>
      <c r="E528" s="141"/>
      <c r="F528" s="141"/>
      <c r="G528" s="140"/>
      <c r="H528" s="141"/>
      <c r="I528" s="141"/>
      <c r="J528" s="141"/>
      <c r="K528" s="141"/>
      <c r="L528" s="141"/>
      <c r="X528" s="141"/>
      <c r="Y528" s="141"/>
      <c r="Z528" s="141"/>
      <c r="AA528" s="168"/>
    </row>
    <row r="529" spans="1:27" ht="13.5" customHeight="1" x14ac:dyDescent="0.15">
      <c r="A529" s="139"/>
      <c r="B529" s="173"/>
      <c r="C529" s="221"/>
      <c r="D529" s="141"/>
      <c r="E529" s="141"/>
      <c r="F529" s="141"/>
      <c r="G529" s="140"/>
      <c r="H529" s="141"/>
      <c r="I529" s="141"/>
      <c r="J529" s="141"/>
      <c r="K529" s="141"/>
      <c r="L529" s="141"/>
      <c r="X529" s="141"/>
      <c r="Y529" s="141"/>
      <c r="Z529" s="141"/>
      <c r="AA529" s="168"/>
    </row>
    <row r="530" spans="1:27" ht="13.5" customHeight="1" x14ac:dyDescent="0.15">
      <c r="A530" s="139"/>
      <c r="B530" s="173"/>
      <c r="C530" s="221"/>
      <c r="D530" s="141"/>
      <c r="E530" s="141"/>
      <c r="F530" s="141"/>
      <c r="G530" s="140"/>
      <c r="H530" s="141"/>
      <c r="I530" s="141"/>
      <c r="J530" s="141"/>
      <c r="K530" s="141"/>
      <c r="L530" s="141"/>
      <c r="X530" s="141"/>
      <c r="Y530" s="141"/>
      <c r="Z530" s="141"/>
      <c r="AA530" s="168"/>
    </row>
    <row r="531" spans="1:27" ht="13.5" customHeight="1" x14ac:dyDescent="0.15">
      <c r="A531" s="139"/>
      <c r="B531" s="173"/>
      <c r="C531" s="221"/>
      <c r="D531" s="141"/>
      <c r="E531" s="141"/>
      <c r="F531" s="141"/>
      <c r="G531" s="140"/>
      <c r="H531" s="141"/>
      <c r="I531" s="141"/>
      <c r="J531" s="141"/>
      <c r="K531" s="141"/>
      <c r="L531" s="141"/>
      <c r="X531" s="141"/>
      <c r="Y531" s="141"/>
      <c r="Z531" s="141"/>
      <c r="AA531" s="168"/>
    </row>
    <row r="532" spans="1:27" ht="13.5" customHeight="1" x14ac:dyDescent="0.15">
      <c r="A532" s="139"/>
      <c r="B532" s="173"/>
      <c r="C532" s="221"/>
      <c r="D532" s="141"/>
      <c r="E532" s="141"/>
      <c r="F532" s="141"/>
      <c r="G532" s="140"/>
      <c r="H532" s="141"/>
      <c r="I532" s="141"/>
      <c r="J532" s="141"/>
      <c r="K532" s="141"/>
      <c r="L532" s="141"/>
      <c r="X532" s="141"/>
      <c r="Y532" s="141"/>
      <c r="Z532" s="141"/>
      <c r="AA532" s="168"/>
    </row>
    <row r="533" spans="1:27" ht="13.5" customHeight="1" x14ac:dyDescent="0.15">
      <c r="A533" s="139"/>
      <c r="B533" s="173"/>
      <c r="C533" s="221"/>
      <c r="D533" s="141"/>
      <c r="E533" s="141"/>
      <c r="F533" s="141"/>
      <c r="G533" s="140"/>
      <c r="H533" s="141"/>
      <c r="I533" s="141"/>
      <c r="J533" s="141"/>
      <c r="K533" s="141"/>
      <c r="L533" s="141"/>
      <c r="X533" s="141"/>
      <c r="Y533" s="141"/>
      <c r="Z533" s="141"/>
      <c r="AA533" s="168"/>
    </row>
    <row r="534" spans="1:27" ht="13.5" customHeight="1" x14ac:dyDescent="0.15">
      <c r="A534" s="139"/>
      <c r="B534" s="173"/>
      <c r="C534" s="221"/>
      <c r="D534" s="141"/>
      <c r="E534" s="141"/>
      <c r="F534" s="141"/>
      <c r="G534" s="140"/>
      <c r="H534" s="141"/>
      <c r="I534" s="141"/>
      <c r="J534" s="141"/>
      <c r="K534" s="141"/>
      <c r="L534" s="141"/>
      <c r="X534" s="141"/>
      <c r="Y534" s="141"/>
      <c r="Z534" s="141"/>
      <c r="AA534" s="168"/>
    </row>
    <row r="535" spans="1:27" ht="13.5" customHeight="1" x14ac:dyDescent="0.15">
      <c r="A535" s="139"/>
      <c r="B535" s="173"/>
      <c r="C535" s="221"/>
      <c r="D535" s="141"/>
      <c r="E535" s="141"/>
      <c r="F535" s="141"/>
      <c r="G535" s="140"/>
      <c r="H535" s="141"/>
      <c r="I535" s="141"/>
      <c r="J535" s="141"/>
      <c r="K535" s="141"/>
      <c r="L535" s="141"/>
      <c r="X535" s="141"/>
      <c r="Y535" s="141"/>
      <c r="Z535" s="141"/>
      <c r="AA535" s="168"/>
    </row>
    <row r="536" spans="1:27" ht="13.5" customHeight="1" x14ac:dyDescent="0.15">
      <c r="A536" s="139"/>
      <c r="B536" s="173"/>
      <c r="C536" s="221"/>
      <c r="D536" s="141"/>
      <c r="E536" s="141"/>
      <c r="F536" s="141"/>
      <c r="G536" s="140"/>
      <c r="H536" s="141"/>
      <c r="I536" s="141"/>
      <c r="J536" s="141"/>
      <c r="K536" s="141"/>
      <c r="L536" s="141"/>
      <c r="X536" s="141"/>
      <c r="Y536" s="141"/>
      <c r="Z536" s="141"/>
      <c r="AA536" s="168"/>
    </row>
    <row r="537" spans="1:27" ht="13.5" customHeight="1" x14ac:dyDescent="0.15">
      <c r="A537" s="139"/>
      <c r="B537" s="173"/>
      <c r="C537" s="221"/>
      <c r="D537" s="141"/>
      <c r="E537" s="141"/>
      <c r="F537" s="141"/>
      <c r="G537" s="140"/>
      <c r="H537" s="141"/>
      <c r="I537" s="141"/>
      <c r="J537" s="141"/>
      <c r="K537" s="141"/>
      <c r="L537" s="141"/>
      <c r="X537" s="141"/>
      <c r="Y537" s="141"/>
      <c r="Z537" s="141"/>
      <c r="AA537" s="168"/>
    </row>
    <row r="538" spans="1:27" ht="13.5" customHeight="1" x14ac:dyDescent="0.15">
      <c r="A538" s="139"/>
      <c r="B538" s="173"/>
      <c r="C538" s="221"/>
      <c r="D538" s="141"/>
      <c r="E538" s="141"/>
      <c r="F538" s="141"/>
      <c r="G538" s="140"/>
      <c r="H538" s="141"/>
      <c r="I538" s="141"/>
      <c r="J538" s="141"/>
      <c r="K538" s="141"/>
      <c r="L538" s="141"/>
      <c r="X538" s="141"/>
      <c r="Y538" s="141"/>
      <c r="Z538" s="141"/>
      <c r="AA538" s="168"/>
    </row>
    <row r="539" spans="1:27" ht="13.5" customHeight="1" x14ac:dyDescent="0.15">
      <c r="A539" s="139"/>
      <c r="B539" s="173"/>
      <c r="C539" s="221"/>
      <c r="D539" s="141"/>
      <c r="E539" s="141"/>
      <c r="F539" s="141"/>
      <c r="G539" s="140"/>
      <c r="H539" s="141"/>
      <c r="I539" s="141"/>
      <c r="J539" s="141"/>
      <c r="K539" s="141"/>
      <c r="L539" s="141"/>
      <c r="X539" s="141"/>
      <c r="Y539" s="141"/>
      <c r="Z539" s="141"/>
      <c r="AA539" s="168"/>
    </row>
    <row r="540" spans="1:27" ht="13.5" customHeight="1" x14ac:dyDescent="0.15">
      <c r="A540" s="139"/>
      <c r="B540" s="173"/>
      <c r="C540" s="221"/>
      <c r="D540" s="141"/>
      <c r="E540" s="141"/>
      <c r="F540" s="141"/>
      <c r="G540" s="140"/>
      <c r="H540" s="141"/>
      <c r="I540" s="141"/>
      <c r="J540" s="141"/>
      <c r="K540" s="141"/>
      <c r="L540" s="141"/>
      <c r="X540" s="141"/>
      <c r="Y540" s="141"/>
      <c r="Z540" s="141"/>
      <c r="AA540" s="168"/>
    </row>
    <row r="541" spans="1:27" ht="13.5" customHeight="1" x14ac:dyDescent="0.15">
      <c r="A541" s="139"/>
      <c r="B541" s="173"/>
      <c r="C541" s="221"/>
      <c r="D541" s="141"/>
      <c r="E541" s="141"/>
      <c r="F541" s="141"/>
      <c r="G541" s="140"/>
      <c r="H541" s="141"/>
      <c r="I541" s="141"/>
      <c r="J541" s="141"/>
      <c r="K541" s="141"/>
      <c r="L541" s="141"/>
      <c r="X541" s="141"/>
      <c r="Y541" s="141"/>
      <c r="Z541" s="141"/>
      <c r="AA541" s="168"/>
    </row>
    <row r="542" spans="1:27" ht="13.5" customHeight="1" x14ac:dyDescent="0.15">
      <c r="A542" s="139"/>
      <c r="B542" s="173"/>
      <c r="C542" s="221"/>
      <c r="D542" s="141"/>
      <c r="E542" s="141"/>
      <c r="F542" s="141"/>
      <c r="G542" s="140"/>
      <c r="H542" s="141"/>
      <c r="I542" s="141"/>
      <c r="J542" s="141"/>
      <c r="K542" s="141"/>
      <c r="L542" s="141"/>
      <c r="X542" s="141"/>
      <c r="Y542" s="141"/>
      <c r="Z542" s="141"/>
      <c r="AA542" s="168"/>
    </row>
    <row r="543" spans="1:27" ht="13.5" customHeight="1" x14ac:dyDescent="0.15">
      <c r="A543" s="139"/>
      <c r="B543" s="173"/>
      <c r="C543" s="221"/>
      <c r="D543" s="141"/>
      <c r="E543" s="141"/>
      <c r="F543" s="141"/>
      <c r="G543" s="140"/>
      <c r="H543" s="141"/>
      <c r="I543" s="141"/>
      <c r="J543" s="141"/>
      <c r="K543" s="141"/>
      <c r="L543" s="141"/>
      <c r="X543" s="141"/>
      <c r="Y543" s="141"/>
      <c r="Z543" s="141"/>
      <c r="AA543" s="168"/>
    </row>
    <row r="544" spans="1:27" ht="13.5" customHeight="1" x14ac:dyDescent="0.15">
      <c r="A544" s="139"/>
      <c r="B544" s="173"/>
      <c r="C544" s="221"/>
      <c r="D544" s="141"/>
      <c r="E544" s="141"/>
      <c r="F544" s="141"/>
      <c r="G544" s="140"/>
      <c r="H544" s="141"/>
      <c r="I544" s="141"/>
      <c r="J544" s="141"/>
      <c r="K544" s="141"/>
      <c r="L544" s="141"/>
      <c r="X544" s="141"/>
      <c r="Y544" s="141"/>
      <c r="Z544" s="141"/>
      <c r="AA544" s="168"/>
    </row>
    <row r="545" spans="1:27" ht="13.5" customHeight="1" x14ac:dyDescent="0.15">
      <c r="A545" s="139"/>
      <c r="B545" s="173"/>
      <c r="C545" s="221"/>
      <c r="D545" s="141"/>
      <c r="E545" s="141"/>
      <c r="F545" s="141"/>
      <c r="G545" s="140"/>
      <c r="H545" s="141"/>
      <c r="I545" s="141"/>
      <c r="J545" s="141"/>
      <c r="K545" s="141"/>
      <c r="L545" s="141"/>
      <c r="X545" s="141"/>
      <c r="Y545" s="141"/>
      <c r="Z545" s="141"/>
      <c r="AA545" s="168"/>
    </row>
    <row r="546" spans="1:27" ht="13.5" customHeight="1" x14ac:dyDescent="0.15">
      <c r="A546" s="139"/>
      <c r="B546" s="173"/>
      <c r="C546" s="221"/>
      <c r="D546" s="141"/>
      <c r="E546" s="141"/>
      <c r="F546" s="141"/>
      <c r="G546" s="140"/>
      <c r="H546" s="141"/>
      <c r="I546" s="141"/>
      <c r="J546" s="141"/>
      <c r="K546" s="141"/>
      <c r="L546" s="141"/>
      <c r="X546" s="141"/>
      <c r="Y546" s="141"/>
      <c r="Z546" s="141"/>
      <c r="AA546" s="168"/>
    </row>
    <row r="547" spans="1:27" ht="13.5" customHeight="1" x14ac:dyDescent="0.15">
      <c r="A547" s="139"/>
      <c r="B547" s="173"/>
      <c r="C547" s="221"/>
      <c r="D547" s="141"/>
      <c r="E547" s="141"/>
      <c r="F547" s="141"/>
      <c r="G547" s="140"/>
      <c r="H547" s="141"/>
      <c r="I547" s="141"/>
      <c r="J547" s="141"/>
      <c r="K547" s="141"/>
      <c r="L547" s="141"/>
      <c r="X547" s="141"/>
      <c r="Y547" s="141"/>
      <c r="Z547" s="141"/>
      <c r="AA547" s="168"/>
    </row>
    <row r="548" spans="1:27" ht="13.5" customHeight="1" x14ac:dyDescent="0.15">
      <c r="A548" s="139"/>
      <c r="B548" s="173"/>
      <c r="C548" s="221"/>
      <c r="D548" s="141"/>
      <c r="E548" s="141"/>
      <c r="F548" s="141"/>
      <c r="G548" s="140"/>
      <c r="H548" s="141"/>
      <c r="I548" s="141"/>
      <c r="J548" s="141"/>
      <c r="K548" s="141"/>
      <c r="L548" s="141"/>
      <c r="X548" s="141"/>
      <c r="Y548" s="141"/>
      <c r="Z548" s="141"/>
      <c r="AA548" s="168"/>
    </row>
    <row r="549" spans="1:27" ht="13.5" customHeight="1" x14ac:dyDescent="0.15">
      <c r="A549" s="139"/>
      <c r="B549" s="173"/>
      <c r="C549" s="221"/>
      <c r="D549" s="141"/>
      <c r="E549" s="141"/>
      <c r="F549" s="141"/>
      <c r="G549" s="140"/>
      <c r="H549" s="141"/>
      <c r="I549" s="141"/>
      <c r="J549" s="141"/>
      <c r="K549" s="141"/>
      <c r="L549" s="141"/>
      <c r="X549" s="141"/>
      <c r="Y549" s="141"/>
      <c r="Z549" s="141"/>
      <c r="AA549" s="168"/>
    </row>
    <row r="550" spans="1:27" ht="13.5" customHeight="1" x14ac:dyDescent="0.15">
      <c r="A550" s="139"/>
      <c r="B550" s="173"/>
      <c r="C550" s="221"/>
      <c r="D550" s="141"/>
      <c r="E550" s="141"/>
      <c r="F550" s="141"/>
      <c r="G550" s="140"/>
      <c r="H550" s="141"/>
      <c r="I550" s="141"/>
      <c r="J550" s="141"/>
      <c r="K550" s="141"/>
      <c r="L550" s="141"/>
      <c r="X550" s="141"/>
      <c r="Y550" s="141"/>
      <c r="Z550" s="141"/>
      <c r="AA550" s="168"/>
    </row>
    <row r="551" spans="1:27" ht="13.5" customHeight="1" x14ac:dyDescent="0.15">
      <c r="A551" s="139"/>
      <c r="B551" s="173"/>
      <c r="C551" s="221"/>
      <c r="D551" s="141"/>
      <c r="E551" s="141"/>
      <c r="F551" s="141"/>
      <c r="G551" s="140"/>
      <c r="H551" s="141"/>
      <c r="I551" s="141"/>
      <c r="J551" s="141"/>
      <c r="K551" s="141"/>
      <c r="L551" s="141"/>
      <c r="X551" s="141"/>
      <c r="Y551" s="141"/>
      <c r="Z551" s="141"/>
      <c r="AA551" s="168"/>
    </row>
    <row r="552" spans="1:27" ht="13.5" customHeight="1" x14ac:dyDescent="0.15">
      <c r="A552" s="139"/>
      <c r="B552" s="173"/>
      <c r="C552" s="221"/>
      <c r="D552" s="141"/>
      <c r="E552" s="141"/>
      <c r="F552" s="141"/>
      <c r="G552" s="140"/>
      <c r="H552" s="141"/>
      <c r="I552" s="141"/>
      <c r="J552" s="141"/>
      <c r="K552" s="141"/>
      <c r="L552" s="141"/>
      <c r="X552" s="141"/>
      <c r="Y552" s="141"/>
      <c r="Z552" s="141"/>
      <c r="AA552" s="168"/>
    </row>
    <row r="553" spans="1:27" ht="13.5" customHeight="1" x14ac:dyDescent="0.15">
      <c r="A553" s="139"/>
      <c r="B553" s="173"/>
      <c r="C553" s="221"/>
      <c r="D553" s="141"/>
      <c r="E553" s="141"/>
      <c r="F553" s="141"/>
      <c r="G553" s="140"/>
      <c r="H553" s="141"/>
      <c r="I553" s="141"/>
      <c r="J553" s="141"/>
      <c r="K553" s="141"/>
      <c r="L553" s="141"/>
      <c r="X553" s="141"/>
      <c r="Y553" s="141"/>
      <c r="Z553" s="141"/>
      <c r="AA553" s="168"/>
    </row>
    <row r="554" spans="1:27" ht="13.5" customHeight="1" x14ac:dyDescent="0.15">
      <c r="A554" s="139"/>
      <c r="B554" s="173"/>
      <c r="C554" s="221"/>
      <c r="D554" s="141"/>
      <c r="E554" s="141"/>
      <c r="F554" s="141"/>
      <c r="G554" s="140"/>
      <c r="H554" s="141"/>
      <c r="I554" s="141"/>
      <c r="J554" s="141"/>
      <c r="K554" s="141"/>
      <c r="L554" s="141"/>
      <c r="X554" s="141"/>
      <c r="Y554" s="141"/>
      <c r="Z554" s="141"/>
      <c r="AA554" s="168"/>
    </row>
    <row r="555" spans="1:27" ht="13.5" customHeight="1" x14ac:dyDescent="0.15">
      <c r="A555" s="139"/>
      <c r="B555" s="173"/>
      <c r="C555" s="221"/>
      <c r="D555" s="141"/>
      <c r="E555" s="141"/>
      <c r="F555" s="141"/>
      <c r="G555" s="140"/>
      <c r="H555" s="141"/>
      <c r="I555" s="141"/>
      <c r="J555" s="141"/>
      <c r="K555" s="141"/>
      <c r="L555" s="141"/>
      <c r="X555" s="141"/>
      <c r="Y555" s="141"/>
      <c r="Z555" s="141"/>
      <c r="AA555" s="168"/>
    </row>
    <row r="556" spans="1:27" ht="13.5" customHeight="1" x14ac:dyDescent="0.15">
      <c r="A556" s="139"/>
      <c r="B556" s="173"/>
      <c r="C556" s="221"/>
      <c r="D556" s="141"/>
      <c r="E556" s="141"/>
      <c r="F556" s="141"/>
      <c r="G556" s="140"/>
      <c r="H556" s="141"/>
      <c r="I556" s="141"/>
      <c r="J556" s="141"/>
      <c r="K556" s="141"/>
      <c r="L556" s="141"/>
      <c r="X556" s="141"/>
      <c r="Y556" s="141"/>
      <c r="Z556" s="141"/>
      <c r="AA556" s="168"/>
    </row>
    <row r="557" spans="1:27" ht="13.5" customHeight="1" x14ac:dyDescent="0.15">
      <c r="A557" s="139"/>
      <c r="B557" s="173"/>
      <c r="C557" s="221"/>
      <c r="D557" s="141"/>
      <c r="E557" s="141"/>
      <c r="F557" s="141"/>
      <c r="G557" s="140"/>
      <c r="H557" s="141"/>
      <c r="I557" s="141"/>
      <c r="J557" s="141"/>
      <c r="K557" s="141"/>
      <c r="L557" s="141"/>
      <c r="X557" s="141"/>
      <c r="Y557" s="141"/>
      <c r="Z557" s="141"/>
      <c r="AA557" s="168"/>
    </row>
    <row r="558" spans="1:27" ht="13.5" customHeight="1" x14ac:dyDescent="0.15">
      <c r="A558" s="139"/>
      <c r="B558" s="173"/>
      <c r="C558" s="221"/>
      <c r="D558" s="141"/>
      <c r="E558" s="141"/>
      <c r="F558" s="141"/>
      <c r="G558" s="140"/>
      <c r="H558" s="141"/>
      <c r="I558" s="141"/>
      <c r="J558" s="141"/>
      <c r="K558" s="141"/>
      <c r="L558" s="141"/>
      <c r="X558" s="141"/>
      <c r="Y558" s="141"/>
      <c r="Z558" s="141"/>
      <c r="AA558" s="168"/>
    </row>
    <row r="559" spans="1:27" ht="13.5" customHeight="1" x14ac:dyDescent="0.15">
      <c r="A559" s="139"/>
      <c r="B559" s="173"/>
      <c r="C559" s="221"/>
      <c r="D559" s="141"/>
      <c r="E559" s="141"/>
      <c r="F559" s="141"/>
      <c r="G559" s="140"/>
      <c r="H559" s="141"/>
      <c r="I559" s="141"/>
      <c r="J559" s="141"/>
      <c r="K559" s="141"/>
      <c r="L559" s="141"/>
      <c r="X559" s="141"/>
      <c r="Y559" s="141"/>
      <c r="Z559" s="141"/>
      <c r="AA559" s="168"/>
    </row>
    <row r="560" spans="1:27" ht="13.5" customHeight="1" x14ac:dyDescent="0.15">
      <c r="A560" s="139"/>
      <c r="B560" s="173"/>
      <c r="C560" s="221"/>
      <c r="D560" s="141"/>
      <c r="E560" s="141"/>
      <c r="F560" s="141"/>
      <c r="G560" s="140"/>
      <c r="H560" s="141"/>
      <c r="I560" s="141"/>
      <c r="J560" s="141"/>
      <c r="K560" s="141"/>
      <c r="L560" s="141"/>
      <c r="X560" s="141"/>
      <c r="Y560" s="141"/>
      <c r="Z560" s="141"/>
      <c r="AA560" s="168"/>
    </row>
    <row r="561" spans="1:27" ht="13.5" customHeight="1" x14ac:dyDescent="0.15">
      <c r="A561" s="139"/>
      <c r="B561" s="173"/>
      <c r="C561" s="221"/>
      <c r="D561" s="141"/>
      <c r="E561" s="141"/>
      <c r="F561" s="141"/>
      <c r="G561" s="140"/>
      <c r="H561" s="141"/>
      <c r="I561" s="141"/>
      <c r="J561" s="141"/>
      <c r="K561" s="141"/>
      <c r="L561" s="141"/>
      <c r="X561" s="141"/>
      <c r="Y561" s="141"/>
      <c r="Z561" s="141"/>
      <c r="AA561" s="168"/>
    </row>
    <row r="562" spans="1:27" ht="13.5" customHeight="1" x14ac:dyDescent="0.15">
      <c r="A562" s="139"/>
      <c r="B562" s="173"/>
      <c r="C562" s="221"/>
      <c r="D562" s="141"/>
      <c r="E562" s="141"/>
      <c r="F562" s="141"/>
      <c r="G562" s="140"/>
      <c r="H562" s="141"/>
      <c r="I562" s="141"/>
      <c r="J562" s="141"/>
      <c r="K562" s="141"/>
      <c r="L562" s="141"/>
      <c r="X562" s="141"/>
      <c r="Y562" s="141"/>
      <c r="Z562" s="141"/>
      <c r="AA562" s="168"/>
    </row>
    <row r="563" spans="1:27" ht="13.5" customHeight="1" x14ac:dyDescent="0.15">
      <c r="A563" s="139"/>
      <c r="B563" s="173"/>
      <c r="C563" s="221"/>
      <c r="D563" s="141"/>
      <c r="E563" s="141"/>
      <c r="F563" s="141"/>
      <c r="G563" s="140"/>
      <c r="H563" s="141"/>
      <c r="I563" s="141"/>
      <c r="J563" s="141"/>
      <c r="K563" s="141"/>
      <c r="L563" s="141"/>
      <c r="X563" s="141"/>
      <c r="Y563" s="141"/>
      <c r="Z563" s="141"/>
      <c r="AA563" s="168"/>
    </row>
    <row r="564" spans="1:27" ht="13.5" customHeight="1" x14ac:dyDescent="0.15">
      <c r="A564" s="139"/>
      <c r="B564" s="173"/>
      <c r="C564" s="221"/>
      <c r="D564" s="141"/>
      <c r="E564" s="141"/>
      <c r="F564" s="141"/>
      <c r="G564" s="140"/>
      <c r="H564" s="141"/>
      <c r="I564" s="141"/>
      <c r="J564" s="141"/>
      <c r="K564" s="141"/>
      <c r="L564" s="141"/>
      <c r="X564" s="141"/>
      <c r="Y564" s="141"/>
      <c r="Z564" s="141"/>
      <c r="AA564" s="168"/>
    </row>
    <row r="565" spans="1:27" ht="13.5" customHeight="1" x14ac:dyDescent="0.15">
      <c r="A565" s="139"/>
      <c r="B565" s="173"/>
      <c r="C565" s="221"/>
      <c r="D565" s="141"/>
      <c r="E565" s="141"/>
      <c r="F565" s="141"/>
      <c r="G565" s="140"/>
      <c r="H565" s="141"/>
      <c r="I565" s="141"/>
      <c r="J565" s="141"/>
      <c r="K565" s="141"/>
      <c r="L565" s="141"/>
      <c r="X565" s="141"/>
      <c r="Y565" s="141"/>
      <c r="Z565" s="141"/>
      <c r="AA565" s="168"/>
    </row>
    <row r="566" spans="1:27" ht="13.5" customHeight="1" x14ac:dyDescent="0.15">
      <c r="A566" s="139"/>
      <c r="B566" s="173"/>
      <c r="C566" s="221"/>
      <c r="D566" s="141"/>
      <c r="E566" s="141"/>
      <c r="F566" s="141"/>
      <c r="G566" s="140"/>
      <c r="H566" s="141"/>
      <c r="I566" s="141"/>
      <c r="J566" s="141"/>
      <c r="K566" s="141"/>
      <c r="L566" s="141"/>
      <c r="X566" s="141"/>
      <c r="Y566" s="141"/>
      <c r="Z566" s="141"/>
      <c r="AA566" s="168"/>
    </row>
    <row r="567" spans="1:27" ht="13.5" customHeight="1" x14ac:dyDescent="0.15">
      <c r="A567" s="139"/>
      <c r="B567" s="173"/>
      <c r="C567" s="221"/>
      <c r="D567" s="141"/>
      <c r="E567" s="141"/>
      <c r="F567" s="141"/>
      <c r="G567" s="140"/>
      <c r="H567" s="141"/>
      <c r="I567" s="141"/>
      <c r="J567" s="141"/>
      <c r="K567" s="141"/>
      <c r="L567" s="141"/>
      <c r="X567" s="141"/>
      <c r="Y567" s="141"/>
      <c r="Z567" s="141"/>
      <c r="AA567" s="168"/>
    </row>
    <row r="568" spans="1:27" ht="13.5" customHeight="1" x14ac:dyDescent="0.15">
      <c r="A568" s="139"/>
      <c r="B568" s="173"/>
      <c r="C568" s="221"/>
      <c r="D568" s="141"/>
      <c r="E568" s="141"/>
      <c r="F568" s="141"/>
      <c r="G568" s="140"/>
      <c r="H568" s="141"/>
      <c r="I568" s="141"/>
      <c r="J568" s="141"/>
      <c r="K568" s="141"/>
      <c r="L568" s="141"/>
      <c r="X568" s="141"/>
      <c r="Y568" s="141"/>
      <c r="Z568" s="141"/>
      <c r="AA568" s="168"/>
    </row>
    <row r="569" spans="1:27" ht="13.5" customHeight="1" x14ac:dyDescent="0.15">
      <c r="A569" s="139"/>
      <c r="B569" s="173"/>
      <c r="C569" s="221"/>
      <c r="D569" s="141"/>
      <c r="E569" s="141"/>
      <c r="F569" s="141"/>
      <c r="G569" s="140"/>
      <c r="H569" s="141"/>
      <c r="I569" s="141"/>
      <c r="J569" s="141"/>
      <c r="K569" s="141"/>
      <c r="L569" s="141"/>
      <c r="X569" s="141"/>
      <c r="Y569" s="141"/>
      <c r="Z569" s="141"/>
      <c r="AA569" s="168"/>
    </row>
    <row r="570" spans="1:27" ht="13.5" customHeight="1" x14ac:dyDescent="0.15">
      <c r="A570" s="139"/>
      <c r="B570" s="173"/>
      <c r="C570" s="221"/>
      <c r="D570" s="141"/>
      <c r="E570" s="141"/>
      <c r="F570" s="141"/>
      <c r="G570" s="140"/>
      <c r="H570" s="141"/>
      <c r="I570" s="141"/>
      <c r="J570" s="141"/>
      <c r="K570" s="141"/>
      <c r="L570" s="141"/>
      <c r="X570" s="141"/>
      <c r="Y570" s="141"/>
      <c r="Z570" s="141"/>
      <c r="AA570" s="168"/>
    </row>
    <row r="571" spans="1:27" ht="13.5" customHeight="1" x14ac:dyDescent="0.15">
      <c r="A571" s="139"/>
      <c r="B571" s="173"/>
      <c r="C571" s="221"/>
      <c r="D571" s="141"/>
      <c r="E571" s="141"/>
      <c r="F571" s="141"/>
      <c r="G571" s="140"/>
      <c r="H571" s="141"/>
      <c r="I571" s="141"/>
      <c r="J571" s="141"/>
      <c r="K571" s="141"/>
      <c r="L571" s="141"/>
      <c r="X571" s="141"/>
      <c r="Y571" s="141"/>
      <c r="Z571" s="141"/>
      <c r="AA571" s="168"/>
    </row>
    <row r="572" spans="1:27" ht="13.5" customHeight="1" x14ac:dyDescent="0.15">
      <c r="A572" s="139"/>
      <c r="B572" s="173"/>
      <c r="C572" s="221"/>
      <c r="D572" s="141"/>
      <c r="E572" s="141"/>
      <c r="F572" s="141"/>
      <c r="G572" s="140"/>
      <c r="H572" s="141"/>
      <c r="I572" s="141"/>
      <c r="J572" s="141"/>
      <c r="K572" s="141"/>
      <c r="L572" s="141"/>
      <c r="X572" s="141"/>
      <c r="Y572" s="141"/>
      <c r="Z572" s="141"/>
      <c r="AA572" s="168"/>
    </row>
    <row r="573" spans="1:27" ht="13.5" customHeight="1" x14ac:dyDescent="0.15">
      <c r="A573" s="139"/>
      <c r="B573" s="173"/>
      <c r="C573" s="221"/>
      <c r="D573" s="141"/>
      <c r="E573" s="141"/>
      <c r="F573" s="141"/>
      <c r="G573" s="140"/>
      <c r="H573" s="141"/>
      <c r="I573" s="141"/>
      <c r="J573" s="141"/>
      <c r="K573" s="141"/>
      <c r="L573" s="141"/>
      <c r="X573" s="141"/>
      <c r="Y573" s="141"/>
      <c r="Z573" s="141"/>
      <c r="AA573" s="168"/>
    </row>
    <row r="574" spans="1:27" ht="13.5" customHeight="1" x14ac:dyDescent="0.15">
      <c r="A574" s="139"/>
      <c r="B574" s="173"/>
      <c r="C574" s="221"/>
      <c r="D574" s="141"/>
      <c r="E574" s="141"/>
      <c r="F574" s="141"/>
      <c r="G574" s="140"/>
      <c r="H574" s="141"/>
      <c r="I574" s="141"/>
      <c r="J574" s="141"/>
      <c r="K574" s="141"/>
      <c r="L574" s="141"/>
      <c r="X574" s="141"/>
      <c r="Y574" s="141"/>
      <c r="Z574" s="141"/>
      <c r="AA574" s="168"/>
    </row>
    <row r="575" spans="1:27" ht="13.5" customHeight="1" x14ac:dyDescent="0.15">
      <c r="A575" s="139"/>
      <c r="B575" s="173"/>
      <c r="C575" s="221"/>
      <c r="D575" s="141"/>
      <c r="E575" s="141"/>
      <c r="F575" s="141"/>
      <c r="G575" s="140"/>
      <c r="H575" s="141"/>
      <c r="I575" s="141"/>
      <c r="J575" s="141"/>
      <c r="K575" s="141"/>
      <c r="L575" s="141"/>
      <c r="X575" s="141"/>
      <c r="Y575" s="141"/>
      <c r="Z575" s="141"/>
      <c r="AA575" s="168"/>
    </row>
    <row r="576" spans="1:27" ht="13.5" customHeight="1" x14ac:dyDescent="0.15">
      <c r="A576" s="139"/>
      <c r="B576" s="173"/>
      <c r="C576" s="221"/>
      <c r="D576" s="141"/>
      <c r="E576" s="141"/>
      <c r="F576" s="141"/>
      <c r="G576" s="140"/>
      <c r="H576" s="141"/>
      <c r="I576" s="141"/>
      <c r="J576" s="141"/>
      <c r="K576" s="141"/>
      <c r="L576" s="141"/>
      <c r="X576" s="141"/>
      <c r="Y576" s="141"/>
      <c r="Z576" s="141"/>
      <c r="AA576" s="168"/>
    </row>
    <row r="577" spans="1:27" ht="13.5" customHeight="1" x14ac:dyDescent="0.15">
      <c r="A577" s="139"/>
      <c r="B577" s="173"/>
      <c r="C577" s="221"/>
      <c r="D577" s="141"/>
      <c r="E577" s="141"/>
      <c r="F577" s="141"/>
      <c r="G577" s="140"/>
      <c r="H577" s="141"/>
      <c r="I577" s="141"/>
      <c r="J577" s="141"/>
      <c r="K577" s="141"/>
      <c r="L577" s="141"/>
      <c r="X577" s="141"/>
      <c r="Y577" s="141"/>
      <c r="Z577" s="141"/>
      <c r="AA577" s="168"/>
    </row>
    <row r="578" spans="1:27" ht="13.5" customHeight="1" x14ac:dyDescent="0.15">
      <c r="A578" s="139"/>
      <c r="B578" s="173"/>
      <c r="C578" s="221"/>
      <c r="D578" s="141"/>
      <c r="E578" s="141"/>
      <c r="F578" s="141"/>
      <c r="G578" s="140"/>
      <c r="H578" s="141"/>
      <c r="I578" s="141"/>
      <c r="J578" s="141"/>
      <c r="K578" s="141"/>
      <c r="L578" s="141"/>
      <c r="X578" s="141"/>
      <c r="Y578" s="141"/>
      <c r="Z578" s="141"/>
      <c r="AA578" s="168"/>
    </row>
    <row r="579" spans="1:27" ht="13.5" customHeight="1" x14ac:dyDescent="0.15">
      <c r="A579" s="139"/>
      <c r="B579" s="173"/>
      <c r="C579" s="221"/>
      <c r="D579" s="141"/>
      <c r="E579" s="141"/>
      <c r="F579" s="141"/>
      <c r="G579" s="140"/>
      <c r="H579" s="141"/>
      <c r="I579" s="141"/>
      <c r="J579" s="141"/>
      <c r="K579" s="141"/>
      <c r="L579" s="141"/>
      <c r="X579" s="141"/>
      <c r="Y579" s="141"/>
      <c r="Z579" s="141"/>
      <c r="AA579" s="168"/>
    </row>
    <row r="580" spans="1:27" ht="13.5" customHeight="1" x14ac:dyDescent="0.15">
      <c r="A580" s="139"/>
      <c r="B580" s="173"/>
      <c r="C580" s="221"/>
      <c r="D580" s="141"/>
      <c r="E580" s="141"/>
      <c r="F580" s="141"/>
      <c r="G580" s="140"/>
      <c r="H580" s="141"/>
      <c r="I580" s="141"/>
      <c r="J580" s="141"/>
      <c r="K580" s="141"/>
      <c r="L580" s="141"/>
      <c r="X580" s="141"/>
      <c r="Y580" s="141"/>
      <c r="Z580" s="141"/>
      <c r="AA580" s="168"/>
    </row>
    <row r="581" spans="1:27" ht="13.5" customHeight="1" x14ac:dyDescent="0.15">
      <c r="A581" s="139"/>
      <c r="B581" s="173"/>
      <c r="C581" s="221"/>
      <c r="D581" s="141"/>
      <c r="E581" s="141"/>
      <c r="F581" s="141"/>
      <c r="G581" s="140"/>
      <c r="H581" s="141"/>
      <c r="I581" s="141"/>
      <c r="J581" s="141"/>
      <c r="K581" s="141"/>
      <c r="L581" s="141"/>
      <c r="X581" s="141"/>
      <c r="Y581" s="141"/>
      <c r="Z581" s="141"/>
      <c r="AA581" s="168"/>
    </row>
    <row r="582" spans="1:27" ht="13.5" customHeight="1" x14ac:dyDescent="0.15">
      <c r="A582" s="139"/>
      <c r="B582" s="173"/>
      <c r="C582" s="221"/>
      <c r="D582" s="141"/>
      <c r="E582" s="141"/>
      <c r="F582" s="141"/>
      <c r="G582" s="140"/>
      <c r="H582" s="141"/>
      <c r="I582" s="141"/>
      <c r="J582" s="141"/>
      <c r="K582" s="141"/>
      <c r="L582" s="141"/>
      <c r="X582" s="141"/>
      <c r="Y582" s="141"/>
      <c r="Z582" s="141"/>
      <c r="AA582" s="168"/>
    </row>
    <row r="583" spans="1:27" ht="13.5" customHeight="1" x14ac:dyDescent="0.15">
      <c r="A583" s="139"/>
      <c r="B583" s="173"/>
      <c r="C583" s="221"/>
      <c r="D583" s="141"/>
      <c r="E583" s="141"/>
      <c r="F583" s="141"/>
      <c r="G583" s="140"/>
      <c r="H583" s="141"/>
      <c r="I583" s="141"/>
      <c r="J583" s="141"/>
      <c r="K583" s="141"/>
      <c r="L583" s="141"/>
      <c r="X583" s="141"/>
      <c r="Y583" s="141"/>
      <c r="Z583" s="141"/>
      <c r="AA583" s="168"/>
    </row>
    <row r="584" spans="1:27" ht="13.5" customHeight="1" x14ac:dyDescent="0.15">
      <c r="A584" s="139"/>
      <c r="B584" s="173"/>
      <c r="C584" s="221"/>
      <c r="D584" s="141"/>
      <c r="E584" s="141"/>
      <c r="F584" s="141"/>
      <c r="G584" s="140"/>
      <c r="H584" s="141"/>
      <c r="I584" s="141"/>
      <c r="J584" s="141"/>
      <c r="K584" s="141"/>
      <c r="L584" s="141"/>
      <c r="X584" s="141"/>
      <c r="Y584" s="141"/>
      <c r="Z584" s="141"/>
      <c r="AA584" s="168"/>
    </row>
    <row r="585" spans="1:27" ht="13.5" customHeight="1" x14ac:dyDescent="0.15">
      <c r="A585" s="139"/>
      <c r="B585" s="173"/>
      <c r="C585" s="221"/>
      <c r="D585" s="141"/>
      <c r="E585" s="141"/>
      <c r="F585" s="141"/>
      <c r="G585" s="140"/>
      <c r="H585" s="141"/>
      <c r="I585" s="141"/>
      <c r="J585" s="141"/>
      <c r="K585" s="141"/>
      <c r="L585" s="141"/>
      <c r="X585" s="141"/>
      <c r="Y585" s="141"/>
      <c r="Z585" s="141"/>
      <c r="AA585" s="168"/>
    </row>
    <row r="586" spans="1:27" ht="13.5" customHeight="1" x14ac:dyDescent="0.15">
      <c r="A586" s="139"/>
      <c r="B586" s="173"/>
      <c r="C586" s="221"/>
      <c r="D586" s="141"/>
      <c r="E586" s="141"/>
      <c r="F586" s="141"/>
      <c r="G586" s="140"/>
      <c r="H586" s="141"/>
      <c r="I586" s="141"/>
      <c r="J586" s="141"/>
      <c r="K586" s="141"/>
      <c r="L586" s="141"/>
      <c r="X586" s="141"/>
      <c r="Y586" s="141"/>
      <c r="Z586" s="141"/>
      <c r="AA586" s="168"/>
    </row>
    <row r="587" spans="1:27" ht="13.5" customHeight="1" x14ac:dyDescent="0.15">
      <c r="A587" s="139"/>
      <c r="B587" s="173"/>
      <c r="C587" s="221"/>
      <c r="D587" s="141"/>
      <c r="E587" s="141"/>
      <c r="F587" s="141"/>
      <c r="G587" s="140"/>
      <c r="H587" s="141"/>
      <c r="I587" s="141"/>
      <c r="J587" s="141"/>
      <c r="K587" s="141"/>
      <c r="L587" s="141"/>
      <c r="X587" s="141"/>
      <c r="Y587" s="141"/>
      <c r="Z587" s="141"/>
      <c r="AA587" s="168"/>
    </row>
    <row r="588" spans="1:27" ht="13.5" customHeight="1" x14ac:dyDescent="0.15">
      <c r="A588" s="139"/>
      <c r="B588" s="173"/>
      <c r="C588" s="221"/>
      <c r="D588" s="141"/>
      <c r="E588" s="141"/>
      <c r="F588" s="141"/>
      <c r="G588" s="140"/>
      <c r="H588" s="141"/>
      <c r="I588" s="141"/>
      <c r="J588" s="141"/>
      <c r="K588" s="141"/>
      <c r="L588" s="141"/>
      <c r="X588" s="141"/>
      <c r="Y588" s="141"/>
      <c r="Z588" s="141"/>
      <c r="AA588" s="168"/>
    </row>
    <row r="589" spans="1:27" ht="13.5" customHeight="1" x14ac:dyDescent="0.15">
      <c r="A589" s="139"/>
      <c r="B589" s="173"/>
      <c r="C589" s="221"/>
      <c r="D589" s="141"/>
      <c r="E589" s="141"/>
      <c r="F589" s="141"/>
      <c r="G589" s="140"/>
      <c r="H589" s="141"/>
      <c r="I589" s="141"/>
      <c r="J589" s="141"/>
      <c r="K589" s="141"/>
      <c r="L589" s="141"/>
      <c r="X589" s="141"/>
      <c r="Y589" s="141"/>
      <c r="Z589" s="141"/>
      <c r="AA589" s="168"/>
    </row>
    <row r="590" spans="1:27" ht="13.5" customHeight="1" x14ac:dyDescent="0.15">
      <c r="A590" s="139"/>
      <c r="B590" s="173"/>
      <c r="C590" s="221"/>
      <c r="D590" s="141"/>
      <c r="E590" s="141"/>
      <c r="F590" s="141"/>
      <c r="G590" s="140"/>
      <c r="H590" s="141"/>
      <c r="I590" s="141"/>
      <c r="J590" s="141"/>
      <c r="K590" s="141"/>
      <c r="L590" s="141"/>
      <c r="X590" s="141"/>
      <c r="Y590" s="141"/>
      <c r="Z590" s="141"/>
      <c r="AA590" s="168"/>
    </row>
    <row r="591" spans="1:27" ht="13.5" customHeight="1" x14ac:dyDescent="0.15">
      <c r="A591" s="139"/>
      <c r="B591" s="173"/>
      <c r="C591" s="221"/>
      <c r="D591" s="141"/>
      <c r="E591" s="141"/>
      <c r="F591" s="141"/>
      <c r="G591" s="140"/>
      <c r="H591" s="141"/>
      <c r="I591" s="141"/>
      <c r="J591" s="141"/>
      <c r="K591" s="141"/>
      <c r="L591" s="141"/>
      <c r="X591" s="141"/>
      <c r="Y591" s="141"/>
      <c r="Z591" s="141"/>
      <c r="AA591" s="168"/>
    </row>
    <row r="592" spans="1:27" ht="13.5" customHeight="1" x14ac:dyDescent="0.15">
      <c r="A592" s="139"/>
      <c r="B592" s="173"/>
      <c r="C592" s="221"/>
      <c r="D592" s="141"/>
      <c r="E592" s="141"/>
      <c r="F592" s="141"/>
      <c r="G592" s="140"/>
      <c r="H592" s="141"/>
      <c r="I592" s="141"/>
      <c r="J592" s="141"/>
      <c r="K592" s="141"/>
      <c r="L592" s="141"/>
      <c r="X592" s="141"/>
      <c r="Y592" s="141"/>
      <c r="Z592" s="141"/>
      <c r="AA592" s="168"/>
    </row>
    <row r="593" spans="1:27" ht="13.5" customHeight="1" x14ac:dyDescent="0.15">
      <c r="A593" s="139"/>
      <c r="B593" s="173"/>
      <c r="C593" s="221"/>
      <c r="D593" s="141"/>
      <c r="E593" s="141"/>
      <c r="F593" s="141"/>
      <c r="G593" s="140"/>
      <c r="H593" s="141"/>
      <c r="I593" s="141"/>
      <c r="J593" s="141"/>
      <c r="K593" s="141"/>
      <c r="L593" s="141"/>
      <c r="X593" s="141"/>
      <c r="Y593" s="141"/>
      <c r="Z593" s="141"/>
      <c r="AA593" s="168"/>
    </row>
    <row r="594" spans="1:27" ht="13.5" customHeight="1" x14ac:dyDescent="0.15">
      <c r="A594" s="139"/>
      <c r="B594" s="173"/>
      <c r="C594" s="221"/>
      <c r="D594" s="141"/>
      <c r="E594" s="141"/>
      <c r="F594" s="141"/>
      <c r="G594" s="140"/>
      <c r="H594" s="141"/>
      <c r="I594" s="141"/>
      <c r="J594" s="141"/>
      <c r="K594" s="141"/>
      <c r="L594" s="141"/>
      <c r="X594" s="141"/>
      <c r="Y594" s="141"/>
      <c r="Z594" s="141"/>
      <c r="AA594" s="168"/>
    </row>
    <row r="595" spans="1:27" ht="13.5" customHeight="1" x14ac:dyDescent="0.15">
      <c r="A595" s="139"/>
      <c r="B595" s="173"/>
      <c r="C595" s="221"/>
      <c r="D595" s="141"/>
      <c r="E595" s="141"/>
      <c r="F595" s="141"/>
      <c r="G595" s="140"/>
      <c r="H595" s="141"/>
      <c r="I595" s="141"/>
      <c r="J595" s="141"/>
      <c r="K595" s="141"/>
      <c r="L595" s="141"/>
      <c r="X595" s="141"/>
      <c r="Y595" s="141"/>
      <c r="Z595" s="141"/>
      <c r="AA595" s="168"/>
    </row>
    <row r="596" spans="1:27" ht="13.5" customHeight="1" x14ac:dyDescent="0.15">
      <c r="A596" s="139"/>
      <c r="B596" s="173"/>
      <c r="C596" s="221"/>
      <c r="D596" s="141"/>
      <c r="E596" s="141"/>
      <c r="F596" s="141"/>
      <c r="G596" s="140"/>
      <c r="H596" s="141"/>
      <c r="I596" s="141"/>
      <c r="J596" s="141"/>
      <c r="K596" s="141"/>
      <c r="L596" s="141"/>
      <c r="X596" s="141"/>
      <c r="Y596" s="141"/>
      <c r="Z596" s="141"/>
      <c r="AA596" s="168"/>
    </row>
    <row r="597" spans="1:27" ht="13.5" customHeight="1" x14ac:dyDescent="0.15">
      <c r="A597" s="139"/>
      <c r="B597" s="173"/>
      <c r="C597" s="221"/>
      <c r="D597" s="141"/>
      <c r="E597" s="141"/>
      <c r="F597" s="141"/>
      <c r="G597" s="140"/>
      <c r="H597" s="141"/>
      <c r="I597" s="141"/>
      <c r="J597" s="141"/>
      <c r="K597" s="141"/>
      <c r="L597" s="141"/>
      <c r="X597" s="141"/>
      <c r="Y597" s="141"/>
      <c r="Z597" s="141"/>
      <c r="AA597" s="168"/>
    </row>
    <row r="598" spans="1:27" ht="13.5" customHeight="1" x14ac:dyDescent="0.15">
      <c r="A598" s="139"/>
      <c r="B598" s="173"/>
      <c r="C598" s="221"/>
      <c r="D598" s="141"/>
      <c r="E598" s="141"/>
      <c r="F598" s="141"/>
      <c r="G598" s="140"/>
      <c r="H598" s="141"/>
      <c r="I598" s="141"/>
      <c r="J598" s="141"/>
      <c r="K598" s="141"/>
      <c r="L598" s="141"/>
      <c r="X598" s="141"/>
      <c r="Y598" s="141"/>
      <c r="Z598" s="141"/>
      <c r="AA598" s="168"/>
    </row>
    <row r="599" spans="1:27" ht="13.5" customHeight="1" x14ac:dyDescent="0.15">
      <c r="A599" s="139"/>
      <c r="B599" s="173"/>
      <c r="C599" s="221"/>
      <c r="D599" s="141"/>
      <c r="E599" s="141"/>
      <c r="F599" s="141"/>
      <c r="G599" s="140"/>
      <c r="H599" s="141"/>
      <c r="I599" s="141"/>
      <c r="J599" s="141"/>
      <c r="K599" s="141"/>
      <c r="L599" s="141"/>
      <c r="X599" s="141"/>
      <c r="Y599" s="141"/>
      <c r="Z599" s="141"/>
      <c r="AA599" s="168"/>
    </row>
    <row r="600" spans="1:27" ht="13.5" customHeight="1" x14ac:dyDescent="0.15">
      <c r="A600" s="139"/>
      <c r="B600" s="173"/>
      <c r="C600" s="221"/>
      <c r="D600" s="141"/>
      <c r="E600" s="141"/>
      <c r="F600" s="141"/>
      <c r="G600" s="140"/>
      <c r="H600" s="141"/>
      <c r="I600" s="141"/>
      <c r="J600" s="141"/>
      <c r="K600" s="141"/>
      <c r="L600" s="141"/>
      <c r="X600" s="141"/>
      <c r="Y600" s="141"/>
      <c r="Z600" s="141"/>
      <c r="AA600" s="168"/>
    </row>
    <row r="601" spans="1:27" ht="13.5" customHeight="1" x14ac:dyDescent="0.15">
      <c r="A601" s="139"/>
      <c r="B601" s="173"/>
      <c r="C601" s="221"/>
      <c r="D601" s="141"/>
      <c r="E601" s="141"/>
      <c r="F601" s="141"/>
      <c r="G601" s="140"/>
      <c r="H601" s="141"/>
      <c r="I601" s="141"/>
      <c r="J601" s="141"/>
      <c r="K601" s="141"/>
      <c r="L601" s="141"/>
      <c r="X601" s="141"/>
      <c r="Y601" s="141"/>
      <c r="Z601" s="141"/>
      <c r="AA601" s="168"/>
    </row>
    <row r="602" spans="1:27" ht="13.5" customHeight="1" x14ac:dyDescent="0.15">
      <c r="A602" s="139"/>
      <c r="B602" s="173"/>
      <c r="C602" s="221"/>
      <c r="D602" s="141"/>
      <c r="E602" s="141"/>
      <c r="F602" s="141"/>
      <c r="G602" s="140"/>
      <c r="H602" s="141"/>
      <c r="I602" s="141"/>
      <c r="J602" s="141"/>
      <c r="K602" s="141"/>
      <c r="L602" s="141"/>
      <c r="X602" s="141"/>
      <c r="Y602" s="141"/>
      <c r="Z602" s="141"/>
      <c r="AA602" s="168"/>
    </row>
    <row r="603" spans="1:27" ht="13.5" customHeight="1" x14ac:dyDescent="0.15">
      <c r="A603" s="139"/>
      <c r="B603" s="173"/>
      <c r="C603" s="221"/>
      <c r="D603" s="141"/>
      <c r="E603" s="141"/>
      <c r="F603" s="141"/>
      <c r="G603" s="140"/>
      <c r="H603" s="141"/>
      <c r="I603" s="141"/>
      <c r="J603" s="141"/>
      <c r="K603" s="141"/>
      <c r="L603" s="141"/>
      <c r="X603" s="141"/>
      <c r="Y603" s="141"/>
      <c r="Z603" s="141"/>
      <c r="AA603" s="168"/>
    </row>
    <row r="604" spans="1:27" ht="13.5" customHeight="1" x14ac:dyDescent="0.15">
      <c r="A604" s="139"/>
      <c r="B604" s="173"/>
      <c r="C604" s="221"/>
      <c r="D604" s="141"/>
      <c r="E604" s="141"/>
      <c r="F604" s="141"/>
      <c r="G604" s="140"/>
      <c r="H604" s="141"/>
      <c r="I604" s="141"/>
      <c r="J604" s="141"/>
      <c r="K604" s="141"/>
      <c r="L604" s="141"/>
      <c r="X604" s="141"/>
      <c r="Y604" s="141"/>
      <c r="Z604" s="141"/>
      <c r="AA604" s="168"/>
    </row>
    <row r="605" spans="1:27" ht="13.5" customHeight="1" x14ac:dyDescent="0.15">
      <c r="A605" s="139"/>
      <c r="B605" s="173"/>
      <c r="C605" s="221"/>
      <c r="D605" s="141"/>
      <c r="E605" s="141"/>
      <c r="F605" s="141"/>
      <c r="G605" s="140"/>
      <c r="H605" s="141"/>
      <c r="I605" s="141"/>
      <c r="J605" s="141"/>
      <c r="K605" s="141"/>
      <c r="L605" s="141"/>
      <c r="X605" s="141"/>
      <c r="Y605" s="141"/>
      <c r="Z605" s="141"/>
      <c r="AA605" s="168"/>
    </row>
    <row r="606" spans="1:27" ht="13.5" customHeight="1" x14ac:dyDescent="0.15">
      <c r="A606" s="139"/>
      <c r="B606" s="173"/>
      <c r="C606" s="221"/>
      <c r="D606" s="141"/>
      <c r="E606" s="141"/>
      <c r="F606" s="141"/>
      <c r="G606" s="140"/>
      <c r="H606" s="141"/>
      <c r="I606" s="141"/>
      <c r="J606" s="141"/>
      <c r="K606" s="141"/>
      <c r="L606" s="141"/>
      <c r="X606" s="141"/>
      <c r="Y606" s="141"/>
      <c r="Z606" s="141"/>
      <c r="AA606" s="168"/>
    </row>
    <row r="607" spans="1:27" ht="13.5" customHeight="1" x14ac:dyDescent="0.15">
      <c r="A607" s="139"/>
      <c r="B607" s="173"/>
      <c r="C607" s="221"/>
      <c r="D607" s="141"/>
      <c r="E607" s="141"/>
      <c r="F607" s="141"/>
      <c r="G607" s="140"/>
      <c r="H607" s="141"/>
      <c r="I607" s="141"/>
      <c r="J607" s="141"/>
      <c r="K607" s="141"/>
      <c r="L607" s="141"/>
      <c r="X607" s="141"/>
      <c r="Y607" s="141"/>
      <c r="Z607" s="141"/>
      <c r="AA607" s="168"/>
    </row>
    <row r="608" spans="1:27" ht="13.5" customHeight="1" x14ac:dyDescent="0.15">
      <c r="A608" s="139"/>
      <c r="B608" s="173"/>
      <c r="C608" s="221"/>
      <c r="D608" s="141"/>
      <c r="E608" s="141"/>
      <c r="F608" s="141"/>
      <c r="G608" s="140"/>
      <c r="H608" s="141"/>
      <c r="I608" s="141"/>
      <c r="J608" s="141"/>
      <c r="K608" s="141"/>
      <c r="L608" s="141"/>
      <c r="X608" s="141"/>
      <c r="Y608" s="141"/>
      <c r="Z608" s="141"/>
      <c r="AA608" s="168"/>
    </row>
    <row r="609" spans="1:27" ht="13.5" customHeight="1" x14ac:dyDescent="0.15">
      <c r="A609" s="139"/>
      <c r="B609" s="173"/>
      <c r="C609" s="221"/>
      <c r="D609" s="141"/>
      <c r="E609" s="141"/>
      <c r="F609" s="141"/>
      <c r="G609" s="140"/>
      <c r="H609" s="141"/>
      <c r="I609" s="141"/>
      <c r="J609" s="141"/>
      <c r="K609" s="141"/>
      <c r="L609" s="141"/>
      <c r="X609" s="141"/>
      <c r="Y609" s="141"/>
      <c r="Z609" s="141"/>
      <c r="AA609" s="168"/>
    </row>
    <row r="610" spans="1:27" ht="13.5" customHeight="1" x14ac:dyDescent="0.15">
      <c r="A610" s="139"/>
      <c r="B610" s="173"/>
      <c r="C610" s="221"/>
      <c r="D610" s="141"/>
      <c r="E610" s="141"/>
      <c r="F610" s="141"/>
      <c r="G610" s="140"/>
      <c r="H610" s="141"/>
      <c r="I610" s="141"/>
      <c r="J610" s="141"/>
      <c r="K610" s="141"/>
      <c r="L610" s="141"/>
      <c r="X610" s="141"/>
      <c r="Y610" s="141"/>
      <c r="Z610" s="141"/>
      <c r="AA610" s="168"/>
    </row>
    <row r="611" spans="1:27" ht="13.5" customHeight="1" x14ac:dyDescent="0.15">
      <c r="A611" s="139"/>
      <c r="B611" s="173"/>
      <c r="C611" s="221"/>
      <c r="D611" s="141"/>
      <c r="E611" s="141"/>
      <c r="F611" s="141"/>
      <c r="G611" s="140"/>
      <c r="H611" s="141"/>
      <c r="I611" s="141"/>
      <c r="J611" s="141"/>
      <c r="K611" s="141"/>
      <c r="L611" s="141"/>
      <c r="X611" s="141"/>
      <c r="Y611" s="141"/>
      <c r="Z611" s="141"/>
      <c r="AA611" s="168"/>
    </row>
    <row r="612" spans="1:27" ht="13.5" customHeight="1" x14ac:dyDescent="0.15">
      <c r="A612" s="139"/>
      <c r="B612" s="173"/>
      <c r="C612" s="221"/>
      <c r="D612" s="141"/>
      <c r="E612" s="141"/>
      <c r="F612" s="141"/>
      <c r="G612" s="140"/>
      <c r="H612" s="141"/>
      <c r="I612" s="141"/>
      <c r="J612" s="141"/>
      <c r="K612" s="141"/>
      <c r="L612" s="141"/>
      <c r="X612" s="141"/>
      <c r="Y612" s="141"/>
      <c r="Z612" s="141"/>
      <c r="AA612" s="168"/>
    </row>
    <row r="613" spans="1:27" ht="13.5" customHeight="1" x14ac:dyDescent="0.15">
      <c r="A613" s="139"/>
      <c r="B613" s="173"/>
      <c r="C613" s="221"/>
      <c r="D613" s="141"/>
      <c r="E613" s="141"/>
      <c r="F613" s="141"/>
      <c r="G613" s="140"/>
      <c r="H613" s="141"/>
      <c r="I613" s="141"/>
      <c r="J613" s="141"/>
      <c r="K613" s="141"/>
      <c r="L613" s="141"/>
      <c r="X613" s="141"/>
      <c r="Y613" s="141"/>
      <c r="Z613" s="141"/>
      <c r="AA613" s="168"/>
    </row>
    <row r="614" spans="1:27" ht="13.5" customHeight="1" x14ac:dyDescent="0.15">
      <c r="A614" s="139"/>
      <c r="B614" s="173"/>
      <c r="C614" s="221"/>
      <c r="D614" s="141"/>
      <c r="E614" s="141"/>
      <c r="F614" s="141"/>
      <c r="G614" s="140"/>
      <c r="H614" s="141"/>
      <c r="I614" s="141"/>
      <c r="J614" s="141"/>
      <c r="K614" s="141"/>
      <c r="L614" s="141"/>
      <c r="X614" s="141"/>
      <c r="Y614" s="141"/>
      <c r="Z614" s="141"/>
      <c r="AA614" s="168"/>
    </row>
    <row r="615" spans="1:27" ht="13.5" customHeight="1" x14ac:dyDescent="0.15">
      <c r="A615" s="139"/>
      <c r="B615" s="173"/>
      <c r="C615" s="221"/>
      <c r="D615" s="141"/>
      <c r="E615" s="141"/>
      <c r="F615" s="141"/>
      <c r="G615" s="140"/>
      <c r="H615" s="141"/>
      <c r="I615" s="141"/>
      <c r="J615" s="141"/>
      <c r="K615" s="141"/>
      <c r="L615" s="141"/>
      <c r="X615" s="141"/>
      <c r="Y615" s="141"/>
      <c r="Z615" s="141"/>
      <c r="AA615" s="168"/>
    </row>
    <row r="616" spans="1:27" ht="13.5" customHeight="1" x14ac:dyDescent="0.15">
      <c r="A616" s="139"/>
      <c r="B616" s="173"/>
      <c r="C616" s="221"/>
      <c r="D616" s="141"/>
      <c r="E616" s="141"/>
      <c r="F616" s="141"/>
      <c r="G616" s="140"/>
      <c r="H616" s="141"/>
      <c r="I616" s="141"/>
      <c r="J616" s="141"/>
      <c r="K616" s="141"/>
      <c r="L616" s="141"/>
      <c r="X616" s="141"/>
      <c r="Y616" s="141"/>
      <c r="Z616" s="141"/>
      <c r="AA616" s="168"/>
    </row>
    <row r="617" spans="1:27" ht="13.5" customHeight="1" x14ac:dyDescent="0.15">
      <c r="A617" s="139"/>
      <c r="B617" s="173"/>
      <c r="C617" s="221"/>
      <c r="D617" s="141"/>
      <c r="E617" s="141"/>
      <c r="F617" s="141"/>
      <c r="G617" s="140"/>
      <c r="H617" s="141"/>
      <c r="I617" s="141"/>
      <c r="J617" s="141"/>
      <c r="K617" s="141"/>
      <c r="L617" s="141"/>
      <c r="X617" s="141"/>
      <c r="Y617" s="141"/>
      <c r="Z617" s="141"/>
      <c r="AA617" s="168"/>
    </row>
    <row r="618" spans="1:27" ht="13.5" customHeight="1" x14ac:dyDescent="0.15">
      <c r="A618" s="139"/>
      <c r="B618" s="173"/>
      <c r="C618" s="221"/>
      <c r="D618" s="141"/>
      <c r="E618" s="141"/>
      <c r="F618" s="141"/>
      <c r="G618" s="140"/>
      <c r="H618" s="141"/>
      <c r="I618" s="141"/>
      <c r="J618" s="141"/>
      <c r="K618" s="141"/>
      <c r="L618" s="141"/>
      <c r="X618" s="141"/>
      <c r="Y618" s="141"/>
      <c r="Z618" s="141"/>
      <c r="AA618" s="168"/>
    </row>
    <row r="619" spans="1:27" ht="13.5" customHeight="1" x14ac:dyDescent="0.15">
      <c r="A619" s="139"/>
      <c r="B619" s="173"/>
      <c r="C619" s="221"/>
      <c r="D619" s="141"/>
      <c r="E619" s="141"/>
      <c r="F619" s="141"/>
      <c r="G619" s="140"/>
      <c r="H619" s="141"/>
      <c r="I619" s="141"/>
      <c r="J619" s="141"/>
      <c r="K619" s="141"/>
      <c r="L619" s="141"/>
      <c r="X619" s="141"/>
      <c r="Y619" s="141"/>
      <c r="Z619" s="141"/>
      <c r="AA619" s="168"/>
    </row>
    <row r="620" spans="1:27" ht="13.5" customHeight="1" x14ac:dyDescent="0.15">
      <c r="A620" s="139"/>
      <c r="B620" s="173"/>
      <c r="C620" s="221"/>
      <c r="D620" s="141"/>
      <c r="E620" s="141"/>
      <c r="F620" s="141"/>
      <c r="G620" s="140"/>
      <c r="H620" s="141"/>
      <c r="I620" s="141"/>
      <c r="J620" s="141"/>
      <c r="K620" s="141"/>
      <c r="L620" s="141"/>
      <c r="X620" s="141"/>
      <c r="Y620" s="141"/>
      <c r="Z620" s="141"/>
      <c r="AA620" s="168"/>
    </row>
    <row r="621" spans="1:27" ht="13.5" customHeight="1" x14ac:dyDescent="0.15">
      <c r="A621" s="139"/>
      <c r="B621" s="173"/>
      <c r="C621" s="221"/>
      <c r="D621" s="141"/>
      <c r="E621" s="141"/>
      <c r="F621" s="141"/>
      <c r="G621" s="140"/>
      <c r="H621" s="141"/>
      <c r="I621" s="141"/>
      <c r="J621" s="141"/>
      <c r="K621" s="141"/>
      <c r="L621" s="141"/>
      <c r="X621" s="141"/>
      <c r="Y621" s="141"/>
      <c r="Z621" s="141"/>
      <c r="AA621" s="168"/>
    </row>
    <row r="622" spans="1:27" ht="13.5" customHeight="1" x14ac:dyDescent="0.15">
      <c r="A622" s="139"/>
      <c r="B622" s="173"/>
      <c r="C622" s="221"/>
      <c r="D622" s="141"/>
      <c r="E622" s="141"/>
      <c r="F622" s="141"/>
      <c r="G622" s="140"/>
      <c r="H622" s="141"/>
      <c r="I622" s="141"/>
      <c r="J622" s="141"/>
      <c r="K622" s="141"/>
      <c r="L622" s="141"/>
      <c r="X622" s="141"/>
      <c r="Y622" s="141"/>
      <c r="Z622" s="141"/>
      <c r="AA622" s="168"/>
    </row>
    <row r="623" spans="1:27" ht="13.5" customHeight="1" x14ac:dyDescent="0.15">
      <c r="A623" s="139"/>
      <c r="B623" s="173"/>
      <c r="C623" s="221"/>
      <c r="D623" s="141"/>
      <c r="E623" s="141"/>
      <c r="F623" s="141"/>
      <c r="G623" s="140"/>
      <c r="H623" s="141"/>
      <c r="I623" s="141"/>
      <c r="J623" s="141"/>
      <c r="K623" s="141"/>
      <c r="L623" s="141"/>
      <c r="X623" s="141"/>
      <c r="Y623" s="141"/>
      <c r="Z623" s="141"/>
      <c r="AA623" s="168"/>
    </row>
    <row r="624" spans="1:27" ht="13.5" customHeight="1" x14ac:dyDescent="0.15">
      <c r="A624" s="139"/>
      <c r="B624" s="173"/>
      <c r="C624" s="221"/>
      <c r="D624" s="141"/>
      <c r="E624" s="141"/>
      <c r="F624" s="141"/>
      <c r="G624" s="140"/>
      <c r="H624" s="141"/>
      <c r="I624" s="141"/>
      <c r="J624" s="141"/>
      <c r="K624" s="141"/>
      <c r="L624" s="141"/>
      <c r="X624" s="141"/>
      <c r="Y624" s="141"/>
      <c r="Z624" s="141"/>
      <c r="AA624" s="168"/>
    </row>
    <row r="625" spans="1:27" ht="13.5" customHeight="1" x14ac:dyDescent="0.15">
      <c r="A625" s="139"/>
      <c r="B625" s="173"/>
      <c r="C625" s="221"/>
      <c r="D625" s="141"/>
      <c r="E625" s="141"/>
      <c r="F625" s="141"/>
      <c r="G625" s="140"/>
      <c r="H625" s="141"/>
      <c r="I625" s="141"/>
      <c r="J625" s="141"/>
      <c r="K625" s="141"/>
      <c r="L625" s="141"/>
      <c r="X625" s="141"/>
      <c r="Y625" s="141"/>
      <c r="Z625" s="141"/>
      <c r="AA625" s="168"/>
    </row>
    <row r="626" spans="1:27" ht="13.5" customHeight="1" x14ac:dyDescent="0.15">
      <c r="A626" s="139"/>
      <c r="B626" s="173"/>
      <c r="C626" s="221"/>
      <c r="D626" s="141"/>
      <c r="E626" s="141"/>
      <c r="F626" s="141"/>
      <c r="G626" s="140"/>
      <c r="H626" s="141"/>
      <c r="I626" s="141"/>
      <c r="J626" s="141"/>
      <c r="K626" s="141"/>
      <c r="L626" s="141"/>
      <c r="X626" s="141"/>
      <c r="Y626" s="141"/>
      <c r="Z626" s="141"/>
      <c r="AA626" s="168"/>
    </row>
    <row r="627" spans="1:27" ht="13.5" customHeight="1" x14ac:dyDescent="0.15">
      <c r="A627" s="139"/>
      <c r="B627" s="173"/>
      <c r="C627" s="221"/>
      <c r="D627" s="141"/>
      <c r="E627" s="141"/>
      <c r="F627" s="141"/>
      <c r="G627" s="140"/>
      <c r="H627" s="141"/>
      <c r="I627" s="141"/>
      <c r="J627" s="141"/>
      <c r="K627" s="141"/>
      <c r="L627" s="141"/>
      <c r="X627" s="141"/>
      <c r="Y627" s="141"/>
      <c r="Z627" s="141"/>
      <c r="AA627" s="168"/>
    </row>
    <row r="628" spans="1:27" ht="13.5" customHeight="1" x14ac:dyDescent="0.15">
      <c r="A628" s="139"/>
      <c r="B628" s="173"/>
      <c r="C628" s="221"/>
      <c r="D628" s="141"/>
      <c r="E628" s="141"/>
      <c r="F628" s="141"/>
      <c r="G628" s="140"/>
      <c r="H628" s="141"/>
      <c r="I628" s="141"/>
      <c r="J628" s="141"/>
      <c r="K628" s="141"/>
      <c r="L628" s="141"/>
      <c r="X628" s="141"/>
      <c r="Y628" s="141"/>
      <c r="Z628" s="141"/>
      <c r="AA628" s="168"/>
    </row>
    <row r="629" spans="1:27" ht="13.5" customHeight="1" x14ac:dyDescent="0.15">
      <c r="A629" s="139"/>
      <c r="B629" s="173"/>
      <c r="C629" s="221"/>
      <c r="D629" s="141"/>
      <c r="E629" s="141"/>
      <c r="F629" s="141"/>
      <c r="G629" s="140"/>
      <c r="H629" s="141"/>
      <c r="I629" s="141"/>
      <c r="J629" s="141"/>
      <c r="K629" s="141"/>
      <c r="L629" s="141"/>
      <c r="X629" s="141"/>
      <c r="Y629" s="141"/>
      <c r="Z629" s="141"/>
      <c r="AA629" s="168"/>
    </row>
    <row r="630" spans="1:27" ht="13.5" customHeight="1" x14ac:dyDescent="0.15">
      <c r="A630" s="139"/>
      <c r="B630" s="173"/>
      <c r="C630" s="221"/>
      <c r="D630" s="141"/>
      <c r="E630" s="141"/>
      <c r="F630" s="141"/>
      <c r="G630" s="140"/>
      <c r="H630" s="141"/>
      <c r="I630" s="141"/>
      <c r="J630" s="141"/>
      <c r="K630" s="141"/>
      <c r="L630" s="141"/>
      <c r="X630" s="141"/>
      <c r="Y630" s="141"/>
      <c r="Z630" s="141"/>
      <c r="AA630" s="168"/>
    </row>
    <row r="631" spans="1:27" ht="13.5" customHeight="1" x14ac:dyDescent="0.15">
      <c r="A631" s="139"/>
      <c r="B631" s="173"/>
      <c r="C631" s="221"/>
      <c r="D631" s="141"/>
      <c r="E631" s="141"/>
      <c r="F631" s="141"/>
      <c r="G631" s="140"/>
      <c r="H631" s="141"/>
      <c r="I631" s="141"/>
      <c r="J631" s="141"/>
      <c r="K631" s="141"/>
      <c r="L631" s="141"/>
      <c r="X631" s="141"/>
      <c r="Y631" s="141"/>
      <c r="Z631" s="141"/>
      <c r="AA631" s="168"/>
    </row>
    <row r="632" spans="1:27" ht="13.5" customHeight="1" x14ac:dyDescent="0.15">
      <c r="A632" s="139"/>
      <c r="B632" s="173"/>
      <c r="C632" s="221"/>
      <c r="D632" s="141"/>
      <c r="E632" s="141"/>
      <c r="F632" s="141"/>
      <c r="G632" s="140"/>
      <c r="H632" s="141"/>
      <c r="I632" s="141"/>
      <c r="J632" s="141"/>
      <c r="K632" s="141"/>
      <c r="L632" s="141"/>
      <c r="X632" s="141"/>
      <c r="Y632" s="141"/>
      <c r="Z632" s="141"/>
      <c r="AA632" s="168"/>
    </row>
    <row r="633" spans="1:27" ht="13.5" customHeight="1" x14ac:dyDescent="0.15">
      <c r="A633" s="139"/>
      <c r="B633" s="173"/>
      <c r="C633" s="221"/>
      <c r="D633" s="141"/>
      <c r="E633" s="141"/>
      <c r="F633" s="141"/>
      <c r="G633" s="140"/>
      <c r="H633" s="141"/>
      <c r="I633" s="141"/>
      <c r="J633" s="141"/>
      <c r="K633" s="141"/>
      <c r="L633" s="141"/>
      <c r="X633" s="141"/>
      <c r="Y633" s="141"/>
      <c r="Z633" s="141"/>
      <c r="AA633" s="168"/>
    </row>
    <row r="634" spans="1:27" ht="13.5" customHeight="1" x14ac:dyDescent="0.15">
      <c r="A634" s="139"/>
      <c r="B634" s="173"/>
      <c r="C634" s="221"/>
      <c r="D634" s="141"/>
      <c r="E634" s="141"/>
      <c r="F634" s="141"/>
      <c r="G634" s="140"/>
      <c r="H634" s="141"/>
      <c r="I634" s="141"/>
      <c r="J634" s="141"/>
      <c r="K634" s="141"/>
      <c r="L634" s="141"/>
      <c r="X634" s="141"/>
      <c r="Y634" s="141"/>
      <c r="Z634" s="141"/>
      <c r="AA634" s="168"/>
    </row>
    <row r="635" spans="1:27" ht="13.5" customHeight="1" x14ac:dyDescent="0.15">
      <c r="A635" s="139"/>
      <c r="B635" s="173"/>
      <c r="C635" s="221"/>
      <c r="D635" s="141"/>
      <c r="E635" s="141"/>
      <c r="F635" s="141"/>
      <c r="G635" s="140"/>
      <c r="H635" s="141"/>
      <c r="I635" s="141"/>
      <c r="J635" s="141"/>
      <c r="K635" s="141"/>
      <c r="L635" s="141"/>
      <c r="X635" s="141"/>
      <c r="Y635" s="141"/>
      <c r="Z635" s="141"/>
      <c r="AA635" s="168"/>
    </row>
    <row r="636" spans="1:27" ht="13.5" customHeight="1" x14ac:dyDescent="0.15">
      <c r="A636" s="139"/>
      <c r="B636" s="173"/>
      <c r="C636" s="221"/>
      <c r="D636" s="141"/>
      <c r="E636" s="141"/>
      <c r="F636" s="141"/>
      <c r="G636" s="140"/>
      <c r="H636" s="141"/>
      <c r="I636" s="141"/>
      <c r="J636" s="141"/>
      <c r="K636" s="141"/>
      <c r="L636" s="141"/>
      <c r="X636" s="141"/>
      <c r="Y636" s="141"/>
      <c r="Z636" s="141"/>
      <c r="AA636" s="168"/>
    </row>
    <row r="637" spans="1:27" ht="13.5" customHeight="1" x14ac:dyDescent="0.15">
      <c r="A637" s="139"/>
      <c r="B637" s="173"/>
      <c r="C637" s="221"/>
      <c r="D637" s="141"/>
      <c r="E637" s="141"/>
      <c r="F637" s="141"/>
      <c r="G637" s="140"/>
      <c r="H637" s="141"/>
      <c r="I637" s="141"/>
      <c r="J637" s="141"/>
      <c r="K637" s="141"/>
      <c r="L637" s="141"/>
      <c r="X637" s="141"/>
      <c r="Y637" s="141"/>
      <c r="Z637" s="141"/>
      <c r="AA637" s="168"/>
    </row>
    <row r="638" spans="1:27" ht="13.5" customHeight="1" x14ac:dyDescent="0.15">
      <c r="A638" s="139"/>
      <c r="B638" s="173"/>
      <c r="C638" s="221"/>
      <c r="D638" s="141"/>
      <c r="E638" s="141"/>
      <c r="F638" s="141"/>
      <c r="G638" s="140"/>
      <c r="H638" s="141"/>
      <c r="I638" s="141"/>
      <c r="J638" s="141"/>
      <c r="K638" s="141"/>
      <c r="L638" s="141"/>
      <c r="X638" s="141"/>
      <c r="Y638" s="141"/>
      <c r="Z638" s="141"/>
      <c r="AA638" s="168"/>
    </row>
    <row r="639" spans="1:27" ht="13.5" customHeight="1" x14ac:dyDescent="0.15">
      <c r="A639" s="139"/>
      <c r="B639" s="173"/>
      <c r="C639" s="221"/>
      <c r="D639" s="141"/>
      <c r="E639" s="141"/>
      <c r="F639" s="141"/>
      <c r="G639" s="140"/>
      <c r="H639" s="141"/>
      <c r="I639" s="141"/>
      <c r="J639" s="141"/>
      <c r="K639" s="141"/>
      <c r="L639" s="141"/>
      <c r="X639" s="141"/>
      <c r="Y639" s="141"/>
      <c r="Z639" s="141"/>
      <c r="AA639" s="168"/>
    </row>
    <row r="640" spans="1:27" ht="13.5" customHeight="1" x14ac:dyDescent="0.15">
      <c r="A640" s="139"/>
      <c r="B640" s="173"/>
      <c r="C640" s="221"/>
      <c r="D640" s="141"/>
      <c r="E640" s="141"/>
      <c r="F640" s="141"/>
      <c r="G640" s="140"/>
      <c r="H640" s="141"/>
      <c r="I640" s="141"/>
      <c r="J640" s="141"/>
      <c r="K640" s="141"/>
      <c r="L640" s="141"/>
      <c r="X640" s="141"/>
      <c r="Y640" s="141"/>
      <c r="Z640" s="141"/>
      <c r="AA640" s="168"/>
    </row>
    <row r="641" spans="1:27" ht="13.5" customHeight="1" x14ac:dyDescent="0.15">
      <c r="A641" s="139"/>
      <c r="B641" s="173"/>
      <c r="C641" s="221"/>
      <c r="D641" s="141"/>
      <c r="E641" s="141"/>
      <c r="F641" s="141"/>
      <c r="G641" s="140"/>
      <c r="H641" s="141"/>
      <c r="I641" s="141"/>
      <c r="J641" s="141"/>
      <c r="K641" s="141"/>
      <c r="L641" s="141"/>
      <c r="X641" s="141"/>
      <c r="Y641" s="141"/>
      <c r="Z641" s="141"/>
      <c r="AA641" s="168"/>
    </row>
    <row r="642" spans="1:27" ht="13.5" customHeight="1" x14ac:dyDescent="0.15">
      <c r="A642" s="139"/>
      <c r="B642" s="173"/>
      <c r="C642" s="221"/>
      <c r="D642" s="141"/>
      <c r="E642" s="141"/>
      <c r="F642" s="141"/>
      <c r="G642" s="140"/>
      <c r="H642" s="141"/>
      <c r="I642" s="141"/>
      <c r="J642" s="141"/>
      <c r="K642" s="141"/>
      <c r="L642" s="141"/>
      <c r="X642" s="141"/>
      <c r="Y642" s="141"/>
      <c r="Z642" s="141"/>
      <c r="AA642" s="168"/>
    </row>
    <row r="643" spans="1:27" ht="13.5" customHeight="1" x14ac:dyDescent="0.15">
      <c r="A643" s="139"/>
      <c r="B643" s="173"/>
      <c r="C643" s="221"/>
      <c r="D643" s="141"/>
      <c r="E643" s="141"/>
      <c r="F643" s="141"/>
      <c r="G643" s="140"/>
      <c r="H643" s="141"/>
      <c r="I643" s="141"/>
      <c r="J643" s="141"/>
      <c r="K643" s="141"/>
      <c r="L643" s="141"/>
      <c r="X643" s="141"/>
      <c r="Y643" s="141"/>
      <c r="Z643" s="141"/>
      <c r="AA643" s="168"/>
    </row>
    <row r="644" spans="1:27" ht="13.5" customHeight="1" x14ac:dyDescent="0.15">
      <c r="A644" s="139"/>
      <c r="B644" s="173"/>
      <c r="C644" s="221"/>
      <c r="D644" s="141"/>
      <c r="E644" s="141"/>
      <c r="F644" s="141"/>
      <c r="G644" s="140"/>
      <c r="H644" s="141"/>
      <c r="I644" s="141"/>
      <c r="J644" s="141"/>
      <c r="K644" s="141"/>
      <c r="L644" s="141"/>
      <c r="X644" s="141"/>
      <c r="Y644" s="141"/>
      <c r="Z644" s="141"/>
      <c r="AA644" s="168"/>
    </row>
    <row r="645" spans="1:27" ht="13.5" customHeight="1" x14ac:dyDescent="0.15">
      <c r="A645" s="139"/>
      <c r="B645" s="173"/>
      <c r="C645" s="221"/>
      <c r="D645" s="141"/>
      <c r="E645" s="141"/>
      <c r="F645" s="141"/>
      <c r="G645" s="140"/>
      <c r="H645" s="141"/>
      <c r="I645" s="141"/>
      <c r="J645" s="141"/>
      <c r="K645" s="141"/>
      <c r="L645" s="141"/>
      <c r="X645" s="141"/>
      <c r="Y645" s="141"/>
      <c r="Z645" s="141"/>
      <c r="AA645" s="168"/>
    </row>
    <row r="646" spans="1:27" ht="13.5" customHeight="1" x14ac:dyDescent="0.15">
      <c r="A646" s="139"/>
      <c r="B646" s="173"/>
      <c r="C646" s="221"/>
      <c r="D646" s="141"/>
      <c r="E646" s="141"/>
      <c r="F646" s="141"/>
      <c r="G646" s="140"/>
      <c r="H646" s="141"/>
      <c r="I646" s="141"/>
      <c r="J646" s="141"/>
      <c r="K646" s="141"/>
      <c r="L646" s="141"/>
      <c r="X646" s="141"/>
      <c r="Y646" s="141"/>
      <c r="Z646" s="141"/>
      <c r="AA646" s="168"/>
    </row>
    <row r="647" spans="1:27" ht="13.5" customHeight="1" x14ac:dyDescent="0.15">
      <c r="A647" s="139"/>
      <c r="B647" s="173"/>
      <c r="C647" s="221"/>
      <c r="D647" s="141"/>
      <c r="E647" s="141"/>
      <c r="F647" s="141"/>
      <c r="G647" s="140"/>
      <c r="H647" s="141"/>
      <c r="I647" s="141"/>
      <c r="J647" s="141"/>
      <c r="K647" s="141"/>
      <c r="L647" s="141"/>
      <c r="X647" s="141"/>
      <c r="Y647" s="141"/>
      <c r="Z647" s="141"/>
      <c r="AA647" s="168"/>
    </row>
    <row r="648" spans="1:27" ht="13.5" customHeight="1" x14ac:dyDescent="0.15">
      <c r="A648" s="139"/>
      <c r="B648" s="173"/>
      <c r="C648" s="221"/>
      <c r="D648" s="141"/>
      <c r="E648" s="141"/>
      <c r="F648" s="141"/>
      <c r="G648" s="140"/>
      <c r="H648" s="141"/>
      <c r="I648" s="141"/>
      <c r="J648" s="141"/>
      <c r="K648" s="141"/>
      <c r="L648" s="141"/>
      <c r="X648" s="141"/>
      <c r="Y648" s="141"/>
      <c r="Z648" s="141"/>
      <c r="AA648" s="168"/>
    </row>
    <row r="649" spans="1:27" ht="13.5" customHeight="1" x14ac:dyDescent="0.15">
      <c r="A649" s="139"/>
      <c r="B649" s="173"/>
      <c r="C649" s="221"/>
      <c r="D649" s="141"/>
      <c r="E649" s="141"/>
      <c r="F649" s="141"/>
      <c r="G649" s="140"/>
      <c r="H649" s="141"/>
      <c r="I649" s="141"/>
      <c r="J649" s="141"/>
      <c r="K649" s="141"/>
      <c r="L649" s="141"/>
      <c r="X649" s="141"/>
      <c r="Y649" s="141"/>
      <c r="Z649" s="141"/>
      <c r="AA649" s="168"/>
    </row>
    <row r="650" spans="1:27" ht="13.5" customHeight="1" x14ac:dyDescent="0.15">
      <c r="A650" s="139"/>
      <c r="B650" s="173"/>
      <c r="C650" s="221"/>
      <c r="D650" s="141"/>
      <c r="E650" s="141"/>
      <c r="F650" s="141"/>
      <c r="G650" s="140"/>
      <c r="H650" s="141"/>
      <c r="I650" s="141"/>
      <c r="J650" s="141"/>
      <c r="K650" s="141"/>
      <c r="L650" s="141"/>
      <c r="X650" s="141"/>
      <c r="Y650" s="141"/>
      <c r="Z650" s="141"/>
      <c r="AA650" s="168"/>
    </row>
    <row r="651" spans="1:27" ht="13.5" customHeight="1" x14ac:dyDescent="0.15">
      <c r="A651" s="139"/>
      <c r="B651" s="173"/>
      <c r="C651" s="221"/>
      <c r="D651" s="141"/>
      <c r="E651" s="141"/>
      <c r="F651" s="141"/>
      <c r="G651" s="140"/>
      <c r="H651" s="141"/>
      <c r="I651" s="141"/>
      <c r="J651" s="141"/>
      <c r="K651" s="141"/>
      <c r="L651" s="141"/>
      <c r="X651" s="141"/>
      <c r="Y651" s="141"/>
      <c r="Z651" s="141"/>
      <c r="AA651" s="168"/>
    </row>
    <row r="652" spans="1:27" ht="13.5" customHeight="1" x14ac:dyDescent="0.15">
      <c r="A652" s="139"/>
      <c r="B652" s="173"/>
      <c r="C652" s="221"/>
      <c r="D652" s="141"/>
      <c r="E652" s="141"/>
      <c r="F652" s="141"/>
      <c r="G652" s="140"/>
      <c r="H652" s="141"/>
      <c r="I652" s="141"/>
      <c r="J652" s="141"/>
      <c r="K652" s="141"/>
      <c r="L652" s="141"/>
      <c r="X652" s="141"/>
      <c r="Y652" s="141"/>
      <c r="Z652" s="141"/>
      <c r="AA652" s="168"/>
    </row>
    <row r="653" spans="1:27" ht="13.5" customHeight="1" x14ac:dyDescent="0.15">
      <c r="A653" s="139"/>
      <c r="B653" s="173"/>
      <c r="C653" s="221"/>
      <c r="D653" s="141"/>
      <c r="E653" s="141"/>
      <c r="F653" s="141"/>
      <c r="G653" s="140"/>
      <c r="H653" s="141"/>
      <c r="I653" s="141"/>
      <c r="J653" s="141"/>
      <c r="K653" s="141"/>
      <c r="L653" s="141"/>
      <c r="X653" s="141"/>
      <c r="Y653" s="141"/>
      <c r="Z653" s="141"/>
      <c r="AA653" s="168"/>
    </row>
    <row r="654" spans="1:27" ht="13.5" customHeight="1" x14ac:dyDescent="0.15">
      <c r="A654" s="139"/>
      <c r="B654" s="173"/>
      <c r="C654" s="221"/>
      <c r="D654" s="141"/>
      <c r="E654" s="141"/>
      <c r="F654" s="141"/>
      <c r="G654" s="140"/>
      <c r="H654" s="141"/>
      <c r="I654" s="141"/>
      <c r="J654" s="141"/>
      <c r="K654" s="141"/>
      <c r="L654" s="141"/>
      <c r="X654" s="141"/>
      <c r="Y654" s="141"/>
      <c r="Z654" s="141"/>
      <c r="AA654" s="168"/>
    </row>
    <row r="655" spans="1:27" ht="13.5" customHeight="1" x14ac:dyDescent="0.15">
      <c r="A655" s="139"/>
      <c r="B655" s="173"/>
      <c r="C655" s="221"/>
      <c r="D655" s="141"/>
      <c r="E655" s="141"/>
      <c r="F655" s="141"/>
      <c r="G655" s="140"/>
      <c r="H655" s="141"/>
      <c r="I655" s="141"/>
      <c r="J655" s="141"/>
      <c r="K655" s="141"/>
      <c r="L655" s="141"/>
      <c r="X655" s="141"/>
      <c r="Y655" s="141"/>
      <c r="Z655" s="141"/>
      <c r="AA655" s="168"/>
    </row>
    <row r="656" spans="1:27" ht="13.5" customHeight="1" x14ac:dyDescent="0.15">
      <c r="A656" s="139"/>
      <c r="B656" s="173"/>
      <c r="C656" s="221"/>
      <c r="D656" s="141"/>
      <c r="E656" s="141"/>
      <c r="F656" s="141"/>
      <c r="G656" s="140"/>
      <c r="H656" s="141"/>
      <c r="I656" s="141"/>
      <c r="J656" s="141"/>
      <c r="K656" s="141"/>
      <c r="L656" s="141"/>
      <c r="X656" s="141"/>
      <c r="Y656" s="141"/>
      <c r="Z656" s="141"/>
      <c r="AA656" s="168"/>
    </row>
    <row r="657" spans="1:27" ht="13.5" customHeight="1" x14ac:dyDescent="0.15">
      <c r="A657" s="139"/>
      <c r="B657" s="173"/>
      <c r="C657" s="221"/>
      <c r="D657" s="141"/>
      <c r="E657" s="141"/>
      <c r="F657" s="141"/>
      <c r="G657" s="140"/>
      <c r="H657" s="141"/>
      <c r="I657" s="141"/>
      <c r="J657" s="141"/>
      <c r="K657" s="141"/>
      <c r="L657" s="141"/>
      <c r="X657" s="141"/>
      <c r="Y657" s="141"/>
      <c r="Z657" s="141"/>
      <c r="AA657" s="168"/>
    </row>
    <row r="658" spans="1:27" ht="13.5" customHeight="1" x14ac:dyDescent="0.15">
      <c r="A658" s="139"/>
      <c r="B658" s="173"/>
      <c r="C658" s="221"/>
      <c r="D658" s="141"/>
      <c r="E658" s="141"/>
      <c r="F658" s="141"/>
      <c r="G658" s="140"/>
      <c r="H658" s="141"/>
      <c r="I658" s="141"/>
      <c r="J658" s="141"/>
      <c r="K658" s="141"/>
      <c r="L658" s="141"/>
      <c r="X658" s="141"/>
      <c r="Y658" s="141"/>
      <c r="Z658" s="141"/>
      <c r="AA658" s="168"/>
    </row>
    <row r="659" spans="1:27" ht="13.5" customHeight="1" x14ac:dyDescent="0.15">
      <c r="A659" s="139"/>
      <c r="B659" s="173"/>
      <c r="C659" s="221"/>
      <c r="D659" s="141"/>
      <c r="E659" s="141"/>
      <c r="F659" s="141"/>
      <c r="G659" s="140"/>
      <c r="H659" s="141"/>
      <c r="I659" s="141"/>
      <c r="J659" s="141"/>
      <c r="K659" s="141"/>
      <c r="L659" s="141"/>
      <c r="X659" s="141"/>
      <c r="Y659" s="141"/>
      <c r="Z659" s="141"/>
      <c r="AA659" s="168"/>
    </row>
    <row r="660" spans="1:27" ht="13.5" customHeight="1" x14ac:dyDescent="0.15">
      <c r="A660" s="139"/>
      <c r="B660" s="173"/>
      <c r="C660" s="221"/>
      <c r="D660" s="141"/>
      <c r="E660" s="141"/>
      <c r="F660" s="141"/>
      <c r="G660" s="140"/>
      <c r="H660" s="141"/>
      <c r="I660" s="141"/>
      <c r="J660" s="141"/>
      <c r="K660" s="141"/>
      <c r="L660" s="141"/>
      <c r="X660" s="141"/>
      <c r="Y660" s="141"/>
      <c r="Z660" s="141"/>
      <c r="AA660" s="168"/>
    </row>
    <row r="661" spans="1:27" ht="13.5" customHeight="1" x14ac:dyDescent="0.15">
      <c r="A661" s="139"/>
      <c r="B661" s="173"/>
      <c r="C661" s="221"/>
      <c r="D661" s="141"/>
      <c r="E661" s="141"/>
      <c r="F661" s="141"/>
      <c r="G661" s="140"/>
      <c r="H661" s="141"/>
      <c r="I661" s="141"/>
      <c r="J661" s="141"/>
      <c r="K661" s="141"/>
      <c r="L661" s="141"/>
      <c r="X661" s="141"/>
      <c r="Y661" s="141"/>
      <c r="Z661" s="141"/>
      <c r="AA661" s="168"/>
    </row>
    <row r="662" spans="1:27" ht="13.5" customHeight="1" x14ac:dyDescent="0.15">
      <c r="A662" s="139"/>
      <c r="B662" s="173"/>
      <c r="C662" s="221"/>
      <c r="D662" s="141"/>
      <c r="E662" s="141"/>
      <c r="F662" s="141"/>
      <c r="G662" s="140"/>
      <c r="H662" s="141"/>
      <c r="I662" s="141"/>
      <c r="J662" s="141"/>
      <c r="K662" s="141"/>
      <c r="L662" s="141"/>
      <c r="X662" s="141"/>
      <c r="Y662" s="141"/>
      <c r="Z662" s="141"/>
      <c r="AA662" s="168"/>
    </row>
    <row r="663" spans="1:27" ht="13.5" customHeight="1" x14ac:dyDescent="0.15">
      <c r="A663" s="139"/>
      <c r="B663" s="173"/>
      <c r="C663" s="221"/>
      <c r="D663" s="141"/>
      <c r="E663" s="141"/>
      <c r="F663" s="141"/>
      <c r="G663" s="140"/>
      <c r="H663" s="141"/>
      <c r="I663" s="141"/>
      <c r="J663" s="141"/>
      <c r="K663" s="141"/>
      <c r="L663" s="141"/>
      <c r="X663" s="141"/>
      <c r="Y663" s="141"/>
      <c r="Z663" s="141"/>
      <c r="AA663" s="168"/>
    </row>
    <row r="664" spans="1:27" ht="13.5" customHeight="1" x14ac:dyDescent="0.15">
      <c r="A664" s="139"/>
      <c r="B664" s="173"/>
      <c r="C664" s="221"/>
      <c r="D664" s="141"/>
      <c r="E664" s="141"/>
      <c r="F664" s="141"/>
      <c r="G664" s="140"/>
      <c r="H664" s="141"/>
      <c r="I664" s="141"/>
      <c r="J664" s="141"/>
      <c r="K664" s="141"/>
      <c r="L664" s="141"/>
      <c r="X664" s="141"/>
      <c r="Y664" s="141"/>
      <c r="Z664" s="141"/>
      <c r="AA664" s="168"/>
    </row>
    <row r="665" spans="1:27" ht="13.5" customHeight="1" x14ac:dyDescent="0.15">
      <c r="A665" s="139"/>
      <c r="B665" s="173"/>
      <c r="C665" s="221"/>
      <c r="D665" s="141"/>
      <c r="E665" s="141"/>
      <c r="F665" s="141"/>
      <c r="G665" s="140"/>
      <c r="H665" s="141"/>
      <c r="I665" s="141"/>
      <c r="J665" s="141"/>
      <c r="K665" s="141"/>
      <c r="L665" s="141"/>
      <c r="X665" s="141"/>
      <c r="Y665" s="141"/>
      <c r="Z665" s="141"/>
      <c r="AA665" s="168"/>
    </row>
    <row r="666" spans="1:27" ht="13.5" customHeight="1" x14ac:dyDescent="0.15">
      <c r="A666" s="139"/>
      <c r="B666" s="173"/>
      <c r="C666" s="221"/>
      <c r="D666" s="141"/>
      <c r="E666" s="141"/>
      <c r="F666" s="141"/>
      <c r="G666" s="140"/>
      <c r="H666" s="141"/>
      <c r="I666" s="141"/>
      <c r="J666" s="141"/>
      <c r="K666" s="141"/>
      <c r="L666" s="141"/>
      <c r="X666" s="141"/>
      <c r="Y666" s="141"/>
      <c r="Z666" s="141"/>
      <c r="AA666" s="168"/>
    </row>
    <row r="667" spans="1:27" ht="13.5" customHeight="1" x14ac:dyDescent="0.15">
      <c r="A667" s="139"/>
      <c r="B667" s="173"/>
      <c r="C667" s="221"/>
      <c r="D667" s="141"/>
      <c r="E667" s="141"/>
      <c r="F667" s="141"/>
      <c r="G667" s="140"/>
      <c r="H667" s="141"/>
      <c r="I667" s="141"/>
      <c r="J667" s="141"/>
      <c r="K667" s="141"/>
      <c r="L667" s="141"/>
      <c r="X667" s="141"/>
      <c r="Y667" s="141"/>
      <c r="Z667" s="141"/>
      <c r="AA667" s="168"/>
    </row>
    <row r="668" spans="1:27" ht="13.5" customHeight="1" x14ac:dyDescent="0.15">
      <c r="A668" s="139"/>
      <c r="B668" s="173"/>
      <c r="C668" s="221"/>
      <c r="D668" s="141"/>
      <c r="E668" s="141"/>
      <c r="F668" s="141"/>
      <c r="G668" s="140"/>
      <c r="H668" s="141"/>
      <c r="I668" s="141"/>
      <c r="J668" s="141"/>
      <c r="K668" s="141"/>
      <c r="L668" s="141"/>
      <c r="X668" s="141"/>
      <c r="Y668" s="141"/>
      <c r="Z668" s="141"/>
      <c r="AA668" s="168"/>
    </row>
    <row r="669" spans="1:27" ht="13.5" customHeight="1" x14ac:dyDescent="0.15">
      <c r="A669" s="139"/>
      <c r="B669" s="173"/>
      <c r="C669" s="221"/>
      <c r="D669" s="141"/>
      <c r="E669" s="141"/>
      <c r="F669" s="141"/>
      <c r="G669" s="140"/>
      <c r="H669" s="141"/>
      <c r="I669" s="141"/>
      <c r="J669" s="141"/>
      <c r="K669" s="141"/>
      <c r="L669" s="141"/>
      <c r="X669" s="141"/>
      <c r="Y669" s="141"/>
      <c r="Z669" s="141"/>
      <c r="AA669" s="168"/>
    </row>
    <row r="670" spans="1:27" ht="13.5" customHeight="1" x14ac:dyDescent="0.15">
      <c r="A670" s="139"/>
      <c r="B670" s="173"/>
      <c r="C670" s="221"/>
      <c r="D670" s="141"/>
      <c r="E670" s="141"/>
      <c r="F670" s="141"/>
      <c r="G670" s="140"/>
      <c r="H670" s="141"/>
      <c r="I670" s="141"/>
      <c r="J670" s="141"/>
      <c r="K670" s="141"/>
      <c r="L670" s="141"/>
      <c r="X670" s="141"/>
      <c r="Y670" s="141"/>
      <c r="Z670" s="141"/>
      <c r="AA670" s="168"/>
    </row>
    <row r="671" spans="1:27" ht="13.5" customHeight="1" x14ac:dyDescent="0.15">
      <c r="A671" s="139"/>
      <c r="B671" s="173"/>
      <c r="C671" s="221"/>
      <c r="D671" s="141"/>
      <c r="E671" s="141"/>
      <c r="F671" s="141"/>
      <c r="G671" s="140"/>
      <c r="H671" s="141"/>
      <c r="I671" s="141"/>
      <c r="J671" s="141"/>
      <c r="K671" s="141"/>
      <c r="L671" s="141"/>
      <c r="X671" s="141"/>
      <c r="Y671" s="141"/>
      <c r="Z671" s="141"/>
      <c r="AA671" s="168"/>
    </row>
    <row r="672" spans="1:27" ht="13.5" customHeight="1" x14ac:dyDescent="0.15">
      <c r="A672" s="139"/>
      <c r="B672" s="173"/>
      <c r="C672" s="221"/>
      <c r="D672" s="141"/>
      <c r="E672" s="141"/>
      <c r="F672" s="141"/>
      <c r="G672" s="140"/>
      <c r="H672" s="141"/>
      <c r="I672" s="141"/>
      <c r="J672" s="141"/>
      <c r="K672" s="141"/>
      <c r="L672" s="141"/>
      <c r="X672" s="141"/>
      <c r="Y672" s="141"/>
      <c r="Z672" s="141"/>
      <c r="AA672" s="168"/>
    </row>
    <row r="673" spans="1:27" ht="13.5" customHeight="1" x14ac:dyDescent="0.15">
      <c r="A673" s="139"/>
      <c r="B673" s="173"/>
      <c r="C673" s="221"/>
      <c r="D673" s="141"/>
      <c r="E673" s="141"/>
      <c r="F673" s="141"/>
      <c r="G673" s="140"/>
      <c r="H673" s="141"/>
      <c r="I673" s="141"/>
      <c r="J673" s="141"/>
      <c r="K673" s="141"/>
      <c r="L673" s="141"/>
      <c r="X673" s="141"/>
      <c r="Y673" s="141"/>
      <c r="Z673" s="141"/>
      <c r="AA673" s="168"/>
    </row>
    <row r="674" spans="1:27" ht="13.5" customHeight="1" x14ac:dyDescent="0.15">
      <c r="A674" s="139"/>
      <c r="B674" s="173"/>
      <c r="C674" s="221"/>
      <c r="D674" s="141"/>
      <c r="E674" s="141"/>
      <c r="F674" s="141"/>
      <c r="G674" s="140"/>
      <c r="H674" s="141"/>
      <c r="I674" s="141"/>
      <c r="J674" s="141"/>
      <c r="K674" s="141"/>
      <c r="L674" s="141"/>
      <c r="X674" s="141"/>
      <c r="Y674" s="141"/>
      <c r="Z674" s="141"/>
      <c r="AA674" s="168"/>
    </row>
    <row r="675" spans="1:27" ht="13.5" customHeight="1" x14ac:dyDescent="0.15">
      <c r="A675" s="139"/>
      <c r="B675" s="173"/>
      <c r="C675" s="221"/>
      <c r="D675" s="141"/>
      <c r="E675" s="141"/>
      <c r="F675" s="141"/>
      <c r="G675" s="140"/>
      <c r="H675" s="141"/>
      <c r="I675" s="141"/>
      <c r="J675" s="141"/>
      <c r="K675" s="141"/>
      <c r="L675" s="141"/>
      <c r="X675" s="141"/>
      <c r="Y675" s="141"/>
      <c r="Z675" s="141"/>
      <c r="AA675" s="168"/>
    </row>
    <row r="676" spans="1:27" ht="13.5" customHeight="1" x14ac:dyDescent="0.15">
      <c r="A676" s="139"/>
      <c r="B676" s="173"/>
      <c r="C676" s="221"/>
      <c r="D676" s="141"/>
      <c r="E676" s="141"/>
      <c r="F676" s="141"/>
      <c r="G676" s="140"/>
      <c r="H676" s="141"/>
      <c r="I676" s="141"/>
      <c r="J676" s="141"/>
      <c r="K676" s="141"/>
      <c r="L676" s="141"/>
      <c r="X676" s="141"/>
      <c r="Y676" s="141"/>
      <c r="Z676" s="141"/>
      <c r="AA676" s="168"/>
    </row>
    <row r="677" spans="1:27" ht="13.5" customHeight="1" x14ac:dyDescent="0.15">
      <c r="A677" s="139"/>
      <c r="B677" s="173"/>
      <c r="C677" s="221"/>
      <c r="D677" s="141"/>
      <c r="E677" s="141"/>
      <c r="F677" s="141"/>
      <c r="G677" s="140"/>
      <c r="H677" s="141"/>
      <c r="I677" s="141"/>
      <c r="J677" s="141"/>
      <c r="K677" s="141"/>
      <c r="L677" s="141"/>
      <c r="X677" s="141"/>
      <c r="Y677" s="141"/>
      <c r="Z677" s="141"/>
      <c r="AA677" s="168"/>
    </row>
    <row r="678" spans="1:27" ht="13.5" customHeight="1" x14ac:dyDescent="0.15">
      <c r="A678" s="139"/>
      <c r="B678" s="173"/>
      <c r="C678" s="221"/>
      <c r="D678" s="141"/>
      <c r="E678" s="141"/>
      <c r="F678" s="141"/>
      <c r="G678" s="140"/>
      <c r="H678" s="141"/>
      <c r="I678" s="141"/>
      <c r="J678" s="141"/>
      <c r="K678" s="141"/>
      <c r="L678" s="141"/>
      <c r="X678" s="141"/>
      <c r="Y678" s="141"/>
      <c r="Z678" s="141"/>
      <c r="AA678" s="168"/>
    </row>
    <row r="679" spans="1:27" ht="13.5" customHeight="1" x14ac:dyDescent="0.15">
      <c r="A679" s="139"/>
      <c r="B679" s="173"/>
      <c r="C679" s="221"/>
      <c r="D679" s="141"/>
      <c r="E679" s="141"/>
      <c r="F679" s="141"/>
      <c r="G679" s="140"/>
      <c r="H679" s="141"/>
      <c r="I679" s="141"/>
      <c r="J679" s="141"/>
      <c r="K679" s="141"/>
      <c r="L679" s="141"/>
      <c r="X679" s="141"/>
      <c r="Y679" s="141"/>
      <c r="Z679" s="141"/>
      <c r="AA679" s="168"/>
    </row>
    <row r="680" spans="1:27" ht="13.5" customHeight="1" x14ac:dyDescent="0.15">
      <c r="A680" s="139"/>
      <c r="B680" s="173"/>
      <c r="C680" s="221"/>
      <c r="D680" s="141"/>
      <c r="E680" s="141"/>
      <c r="F680" s="141"/>
      <c r="G680" s="140"/>
      <c r="H680" s="141"/>
      <c r="I680" s="141"/>
      <c r="J680" s="141"/>
      <c r="K680" s="141"/>
      <c r="L680" s="141"/>
      <c r="X680" s="141"/>
      <c r="Y680" s="141"/>
      <c r="Z680" s="141"/>
      <c r="AA680" s="168"/>
    </row>
    <row r="681" spans="1:27" ht="13.5" customHeight="1" x14ac:dyDescent="0.15">
      <c r="A681" s="139"/>
      <c r="B681" s="173"/>
      <c r="C681" s="221"/>
      <c r="D681" s="141"/>
      <c r="E681" s="141"/>
      <c r="F681" s="141"/>
      <c r="G681" s="140"/>
      <c r="H681" s="141"/>
      <c r="I681" s="141"/>
      <c r="J681" s="141"/>
      <c r="K681" s="141"/>
      <c r="L681" s="141"/>
      <c r="X681" s="141"/>
      <c r="Y681" s="141"/>
      <c r="Z681" s="141"/>
      <c r="AA681" s="168"/>
    </row>
    <row r="682" spans="1:27" ht="13.5" customHeight="1" x14ac:dyDescent="0.15">
      <c r="A682" s="139"/>
      <c r="B682" s="173"/>
      <c r="C682" s="221"/>
      <c r="D682" s="141"/>
      <c r="E682" s="141"/>
      <c r="F682" s="141"/>
      <c r="G682" s="140"/>
      <c r="H682" s="141"/>
      <c r="I682" s="141"/>
      <c r="J682" s="141"/>
      <c r="K682" s="141"/>
      <c r="L682" s="141"/>
      <c r="X682" s="141"/>
      <c r="Y682" s="141"/>
      <c r="Z682" s="141"/>
      <c r="AA682" s="168"/>
    </row>
    <row r="683" spans="1:27" ht="13.5" customHeight="1" x14ac:dyDescent="0.15">
      <c r="A683" s="139"/>
      <c r="B683" s="173"/>
      <c r="C683" s="221"/>
      <c r="D683" s="141"/>
      <c r="E683" s="141"/>
      <c r="F683" s="141"/>
      <c r="G683" s="140"/>
      <c r="H683" s="141"/>
      <c r="I683" s="141"/>
      <c r="J683" s="141"/>
      <c r="K683" s="141"/>
      <c r="L683" s="141"/>
      <c r="X683" s="141"/>
      <c r="Y683" s="141"/>
      <c r="Z683" s="141"/>
      <c r="AA683" s="168"/>
    </row>
    <row r="684" spans="1:27" ht="13.5" customHeight="1" x14ac:dyDescent="0.15">
      <c r="A684" s="139"/>
      <c r="B684" s="173"/>
      <c r="C684" s="221"/>
      <c r="D684" s="141"/>
      <c r="E684" s="141"/>
      <c r="F684" s="141"/>
      <c r="G684" s="140"/>
      <c r="H684" s="141"/>
      <c r="I684" s="141"/>
      <c r="J684" s="141"/>
      <c r="K684" s="141"/>
      <c r="L684" s="141"/>
      <c r="X684" s="141"/>
      <c r="Y684" s="141"/>
      <c r="Z684" s="141"/>
      <c r="AA684" s="168"/>
    </row>
    <row r="685" spans="1:27" ht="13.5" customHeight="1" x14ac:dyDescent="0.15">
      <c r="A685" s="139"/>
      <c r="B685" s="173"/>
      <c r="C685" s="221"/>
      <c r="D685" s="141"/>
      <c r="E685" s="141"/>
      <c r="F685" s="141"/>
      <c r="G685" s="140"/>
      <c r="H685" s="141"/>
      <c r="I685" s="141"/>
      <c r="J685" s="141"/>
      <c r="K685" s="141"/>
      <c r="L685" s="141"/>
      <c r="X685" s="141"/>
      <c r="Y685" s="141"/>
      <c r="Z685" s="141"/>
      <c r="AA685" s="168"/>
    </row>
    <row r="686" spans="1:27" ht="13.5" customHeight="1" x14ac:dyDescent="0.15">
      <c r="A686" s="139"/>
      <c r="B686" s="173"/>
      <c r="C686" s="221"/>
      <c r="D686" s="141"/>
      <c r="E686" s="141"/>
      <c r="F686" s="141"/>
      <c r="G686" s="140"/>
      <c r="H686" s="141"/>
      <c r="I686" s="141"/>
      <c r="J686" s="141"/>
      <c r="K686" s="141"/>
      <c r="L686" s="141"/>
      <c r="X686" s="141"/>
      <c r="Y686" s="141"/>
      <c r="Z686" s="141"/>
      <c r="AA686" s="168"/>
    </row>
    <row r="687" spans="1:27" ht="13.5" customHeight="1" x14ac:dyDescent="0.15">
      <c r="A687" s="139"/>
      <c r="B687" s="173"/>
      <c r="C687" s="221"/>
      <c r="D687" s="141"/>
      <c r="E687" s="141"/>
      <c r="F687" s="141"/>
      <c r="G687" s="140"/>
      <c r="H687" s="141"/>
      <c r="I687" s="141"/>
      <c r="J687" s="141"/>
      <c r="K687" s="141"/>
      <c r="L687" s="141"/>
      <c r="X687" s="141"/>
      <c r="Y687" s="141"/>
      <c r="Z687" s="141"/>
      <c r="AA687" s="168"/>
    </row>
    <row r="688" spans="1:27" ht="13.5" customHeight="1" x14ac:dyDescent="0.15">
      <c r="A688" s="139"/>
      <c r="B688" s="173"/>
      <c r="C688" s="221"/>
      <c r="D688" s="141"/>
      <c r="E688" s="141"/>
      <c r="F688" s="141"/>
      <c r="G688" s="140"/>
      <c r="H688" s="141"/>
      <c r="I688" s="141"/>
      <c r="J688" s="141"/>
      <c r="K688" s="141"/>
      <c r="L688" s="141"/>
      <c r="X688" s="141"/>
      <c r="Y688" s="141"/>
      <c r="Z688" s="141"/>
      <c r="AA688" s="168"/>
    </row>
    <row r="689" spans="1:27" ht="13.5" customHeight="1" x14ac:dyDescent="0.15">
      <c r="A689" s="139"/>
      <c r="B689" s="173"/>
      <c r="C689" s="221"/>
      <c r="D689" s="141"/>
      <c r="E689" s="141"/>
      <c r="F689" s="141"/>
      <c r="G689" s="140"/>
      <c r="H689" s="141"/>
      <c r="I689" s="141"/>
      <c r="J689" s="141"/>
      <c r="K689" s="141"/>
      <c r="L689" s="141"/>
      <c r="X689" s="141"/>
      <c r="Y689" s="141"/>
      <c r="Z689" s="141"/>
      <c r="AA689" s="168"/>
    </row>
    <row r="690" spans="1:27" ht="13.5" customHeight="1" x14ac:dyDescent="0.15">
      <c r="A690" s="139"/>
      <c r="B690" s="173"/>
      <c r="C690" s="221"/>
      <c r="D690" s="141"/>
      <c r="E690" s="141"/>
      <c r="F690" s="141"/>
      <c r="G690" s="140"/>
      <c r="H690" s="141"/>
      <c r="I690" s="141"/>
      <c r="J690" s="141"/>
      <c r="K690" s="141"/>
      <c r="L690" s="141"/>
      <c r="X690" s="141"/>
      <c r="Y690" s="141"/>
      <c r="Z690" s="141"/>
      <c r="AA690" s="168"/>
    </row>
    <row r="691" spans="1:27" ht="13.5" customHeight="1" x14ac:dyDescent="0.15">
      <c r="A691" s="139"/>
      <c r="B691" s="173"/>
      <c r="C691" s="221"/>
      <c r="D691" s="141"/>
      <c r="E691" s="141"/>
      <c r="F691" s="141"/>
      <c r="G691" s="140"/>
      <c r="H691" s="141"/>
      <c r="I691" s="141"/>
      <c r="J691" s="141"/>
      <c r="K691" s="141"/>
      <c r="L691" s="141"/>
      <c r="X691" s="141"/>
      <c r="Y691" s="141"/>
      <c r="Z691" s="141"/>
      <c r="AA691" s="168"/>
    </row>
    <row r="692" spans="1:27" ht="13.5" customHeight="1" x14ac:dyDescent="0.15">
      <c r="A692" s="139"/>
      <c r="B692" s="173"/>
      <c r="C692" s="221"/>
      <c r="D692" s="141"/>
      <c r="E692" s="141"/>
      <c r="F692" s="141"/>
      <c r="G692" s="140"/>
      <c r="H692" s="141"/>
      <c r="I692" s="141"/>
      <c r="J692" s="141"/>
      <c r="K692" s="141"/>
      <c r="L692" s="141"/>
      <c r="X692" s="141"/>
      <c r="Y692" s="141"/>
      <c r="Z692" s="141"/>
      <c r="AA692" s="168"/>
    </row>
    <row r="693" spans="1:27" ht="13.5" customHeight="1" x14ac:dyDescent="0.15">
      <c r="A693" s="139"/>
      <c r="B693" s="173"/>
      <c r="C693" s="221"/>
      <c r="D693" s="141"/>
      <c r="E693" s="141"/>
      <c r="F693" s="141"/>
      <c r="G693" s="140"/>
      <c r="H693" s="141"/>
      <c r="I693" s="141"/>
      <c r="J693" s="141"/>
      <c r="K693" s="141"/>
      <c r="L693" s="141"/>
      <c r="X693" s="141"/>
      <c r="Y693" s="141"/>
      <c r="Z693" s="141"/>
      <c r="AA693" s="168"/>
    </row>
    <row r="694" spans="1:27" ht="13.5" customHeight="1" x14ac:dyDescent="0.15">
      <c r="A694" s="139"/>
      <c r="B694" s="173"/>
      <c r="C694" s="221"/>
      <c r="D694" s="141"/>
      <c r="E694" s="141"/>
      <c r="F694" s="141"/>
      <c r="G694" s="140"/>
      <c r="H694" s="141"/>
      <c r="I694" s="141"/>
      <c r="J694" s="141"/>
      <c r="K694" s="141"/>
      <c r="L694" s="141"/>
      <c r="X694" s="141"/>
      <c r="Y694" s="141"/>
      <c r="Z694" s="141"/>
      <c r="AA694" s="168"/>
    </row>
    <row r="695" spans="1:27" ht="13.5" customHeight="1" x14ac:dyDescent="0.15">
      <c r="A695" s="139"/>
      <c r="B695" s="173"/>
      <c r="C695" s="221"/>
      <c r="D695" s="141"/>
      <c r="E695" s="141"/>
      <c r="F695" s="141"/>
      <c r="G695" s="140"/>
      <c r="H695" s="141"/>
      <c r="I695" s="141"/>
      <c r="J695" s="141"/>
      <c r="K695" s="141"/>
      <c r="L695" s="141"/>
      <c r="X695" s="141"/>
      <c r="Y695" s="141"/>
      <c r="Z695" s="141"/>
      <c r="AA695" s="168"/>
    </row>
    <row r="696" spans="1:27" ht="13.5" customHeight="1" x14ac:dyDescent="0.15">
      <c r="A696" s="139"/>
      <c r="B696" s="173"/>
      <c r="C696" s="221"/>
      <c r="D696" s="141"/>
      <c r="E696" s="141"/>
      <c r="F696" s="141"/>
      <c r="G696" s="140"/>
      <c r="H696" s="141"/>
      <c r="I696" s="141"/>
      <c r="J696" s="141"/>
      <c r="K696" s="141"/>
      <c r="L696" s="141"/>
      <c r="X696" s="141"/>
      <c r="Y696" s="141"/>
      <c r="Z696" s="141"/>
      <c r="AA696" s="168"/>
    </row>
    <row r="697" spans="1:27" ht="13.5" customHeight="1" x14ac:dyDescent="0.15">
      <c r="A697" s="139"/>
      <c r="B697" s="173"/>
      <c r="C697" s="221"/>
      <c r="D697" s="141"/>
      <c r="E697" s="141"/>
      <c r="F697" s="141"/>
      <c r="G697" s="140"/>
      <c r="H697" s="141"/>
      <c r="I697" s="141"/>
      <c r="J697" s="141"/>
      <c r="K697" s="141"/>
      <c r="L697" s="141"/>
      <c r="X697" s="141"/>
      <c r="Y697" s="141"/>
      <c r="Z697" s="141"/>
      <c r="AA697" s="168"/>
    </row>
    <row r="698" spans="1:27" ht="13.5" customHeight="1" x14ac:dyDescent="0.15">
      <c r="A698" s="139"/>
      <c r="B698" s="173"/>
      <c r="C698" s="221"/>
      <c r="D698" s="141"/>
      <c r="E698" s="141"/>
      <c r="F698" s="141"/>
      <c r="G698" s="140"/>
      <c r="H698" s="141"/>
      <c r="I698" s="141"/>
      <c r="J698" s="141"/>
      <c r="K698" s="141"/>
      <c r="L698" s="141"/>
      <c r="X698" s="141"/>
      <c r="Y698" s="141"/>
      <c r="Z698" s="141"/>
      <c r="AA698" s="168"/>
    </row>
    <row r="699" spans="1:27" ht="13.5" customHeight="1" x14ac:dyDescent="0.15">
      <c r="A699" s="139"/>
      <c r="B699" s="173"/>
      <c r="C699" s="221"/>
      <c r="D699" s="141"/>
      <c r="E699" s="141"/>
      <c r="F699" s="141"/>
      <c r="G699" s="140"/>
      <c r="H699" s="141"/>
      <c r="I699" s="141"/>
      <c r="J699" s="141"/>
      <c r="K699" s="141"/>
      <c r="L699" s="141"/>
      <c r="X699" s="141"/>
      <c r="Y699" s="141"/>
      <c r="Z699" s="141"/>
      <c r="AA699" s="168"/>
    </row>
    <row r="700" spans="1:27" ht="13.5" customHeight="1" x14ac:dyDescent="0.15">
      <c r="A700" s="139"/>
      <c r="B700" s="173"/>
      <c r="C700" s="221"/>
      <c r="D700" s="141"/>
      <c r="E700" s="141"/>
      <c r="F700" s="141"/>
      <c r="G700" s="140"/>
      <c r="H700" s="141"/>
      <c r="I700" s="141"/>
      <c r="J700" s="141"/>
      <c r="K700" s="141"/>
      <c r="L700" s="141"/>
      <c r="X700" s="141"/>
      <c r="Y700" s="141"/>
      <c r="Z700" s="141"/>
      <c r="AA700" s="168"/>
    </row>
    <row r="701" spans="1:27" ht="13.5" customHeight="1" x14ac:dyDescent="0.15">
      <c r="A701" s="139"/>
      <c r="B701" s="173"/>
      <c r="C701" s="221"/>
      <c r="D701" s="141"/>
      <c r="E701" s="141"/>
      <c r="F701" s="141"/>
      <c r="G701" s="140"/>
      <c r="H701" s="141"/>
      <c r="I701" s="141"/>
      <c r="J701" s="141"/>
      <c r="K701" s="141"/>
      <c r="L701" s="141"/>
      <c r="X701" s="141"/>
      <c r="Y701" s="141"/>
      <c r="Z701" s="141"/>
      <c r="AA701" s="168"/>
    </row>
    <row r="702" spans="1:27" ht="13.5" customHeight="1" x14ac:dyDescent="0.15">
      <c r="A702" s="139"/>
      <c r="B702" s="173"/>
      <c r="C702" s="221"/>
      <c r="D702" s="141"/>
      <c r="E702" s="141"/>
      <c r="F702" s="141"/>
      <c r="G702" s="140"/>
      <c r="H702" s="141"/>
      <c r="I702" s="141"/>
      <c r="J702" s="141"/>
      <c r="K702" s="141"/>
      <c r="L702" s="141"/>
      <c r="X702" s="141"/>
      <c r="Y702" s="141"/>
      <c r="Z702" s="141"/>
      <c r="AA702" s="168"/>
    </row>
    <row r="703" spans="1:27" ht="13.5" customHeight="1" x14ac:dyDescent="0.15">
      <c r="A703" s="139"/>
      <c r="B703" s="173"/>
      <c r="C703" s="221"/>
      <c r="D703" s="141"/>
      <c r="E703" s="141"/>
      <c r="F703" s="141"/>
      <c r="G703" s="140"/>
      <c r="H703" s="141"/>
      <c r="I703" s="141"/>
      <c r="J703" s="141"/>
      <c r="K703" s="141"/>
      <c r="L703" s="141"/>
      <c r="X703" s="141"/>
      <c r="Y703" s="141"/>
      <c r="Z703" s="141"/>
      <c r="AA703" s="168"/>
    </row>
    <row r="704" spans="1:27" ht="13.5" customHeight="1" x14ac:dyDescent="0.15">
      <c r="A704" s="139"/>
      <c r="B704" s="173"/>
      <c r="C704" s="221"/>
      <c r="D704" s="141"/>
      <c r="E704" s="141"/>
      <c r="F704" s="141"/>
      <c r="G704" s="140"/>
      <c r="H704" s="141"/>
      <c r="I704" s="141"/>
      <c r="J704" s="141"/>
      <c r="K704" s="141"/>
      <c r="L704" s="141"/>
      <c r="X704" s="141"/>
      <c r="Y704" s="141"/>
      <c r="Z704" s="141"/>
      <c r="AA704" s="168"/>
    </row>
    <row r="705" spans="1:27" ht="13.5" customHeight="1" x14ac:dyDescent="0.15">
      <c r="A705" s="139"/>
      <c r="B705" s="173"/>
      <c r="C705" s="221"/>
      <c r="D705" s="141"/>
      <c r="E705" s="141"/>
      <c r="F705" s="141"/>
      <c r="G705" s="140"/>
      <c r="H705" s="141"/>
      <c r="I705" s="141"/>
      <c r="J705" s="141"/>
      <c r="K705" s="141"/>
      <c r="L705" s="141"/>
      <c r="X705" s="141"/>
      <c r="Y705" s="141"/>
      <c r="Z705" s="141"/>
      <c r="AA705" s="168"/>
    </row>
    <row r="706" spans="1:27" ht="13.5" customHeight="1" x14ac:dyDescent="0.15">
      <c r="A706" s="139"/>
      <c r="B706" s="173"/>
      <c r="C706" s="221"/>
      <c r="D706" s="141"/>
      <c r="E706" s="141"/>
      <c r="F706" s="141"/>
      <c r="G706" s="140"/>
      <c r="H706" s="141"/>
      <c r="I706" s="141"/>
      <c r="J706" s="141"/>
      <c r="K706" s="141"/>
      <c r="L706" s="141"/>
      <c r="X706" s="141"/>
      <c r="Y706" s="141"/>
      <c r="Z706" s="141"/>
      <c r="AA706" s="168"/>
    </row>
    <row r="707" spans="1:27" ht="13.5" customHeight="1" x14ac:dyDescent="0.15">
      <c r="A707" s="139"/>
      <c r="B707" s="173"/>
      <c r="C707" s="221"/>
      <c r="D707" s="141"/>
      <c r="E707" s="141"/>
      <c r="F707" s="141"/>
      <c r="G707" s="140"/>
      <c r="H707" s="141"/>
      <c r="I707" s="141"/>
      <c r="J707" s="141"/>
      <c r="K707" s="141"/>
      <c r="L707" s="141"/>
      <c r="X707" s="141"/>
      <c r="Y707" s="141"/>
      <c r="Z707" s="141"/>
      <c r="AA707" s="168"/>
    </row>
    <row r="708" spans="1:27" ht="13.5" customHeight="1" x14ac:dyDescent="0.15">
      <c r="A708" s="139"/>
      <c r="B708" s="173"/>
      <c r="C708" s="221"/>
      <c r="D708" s="141"/>
      <c r="E708" s="141"/>
      <c r="F708" s="141"/>
      <c r="G708" s="140"/>
      <c r="H708" s="141"/>
      <c r="I708" s="141"/>
      <c r="J708" s="141"/>
      <c r="K708" s="141"/>
      <c r="L708" s="141"/>
      <c r="X708" s="141"/>
      <c r="Y708" s="141"/>
      <c r="Z708" s="141"/>
      <c r="AA708" s="168"/>
    </row>
    <row r="709" spans="1:27" ht="13.5" customHeight="1" x14ac:dyDescent="0.15">
      <c r="A709" s="139"/>
      <c r="B709" s="173"/>
      <c r="C709" s="221"/>
      <c r="D709" s="141"/>
      <c r="E709" s="141"/>
      <c r="F709" s="141"/>
      <c r="G709" s="140"/>
      <c r="H709" s="141"/>
      <c r="I709" s="141"/>
      <c r="J709" s="141"/>
      <c r="K709" s="141"/>
      <c r="L709" s="141"/>
      <c r="X709" s="141"/>
      <c r="Y709" s="141"/>
      <c r="Z709" s="141"/>
      <c r="AA709" s="168"/>
    </row>
    <row r="710" spans="1:27" ht="13.5" customHeight="1" x14ac:dyDescent="0.15">
      <c r="A710" s="139"/>
      <c r="B710" s="173"/>
      <c r="C710" s="221"/>
      <c r="D710" s="141"/>
      <c r="E710" s="141"/>
      <c r="F710" s="141"/>
      <c r="G710" s="140"/>
      <c r="H710" s="141"/>
      <c r="I710" s="141"/>
      <c r="J710" s="141"/>
      <c r="K710" s="141"/>
      <c r="L710" s="141"/>
      <c r="X710" s="141"/>
      <c r="Y710" s="141"/>
      <c r="Z710" s="141"/>
      <c r="AA710" s="168"/>
    </row>
    <row r="711" spans="1:27" ht="13.5" customHeight="1" x14ac:dyDescent="0.15">
      <c r="A711" s="139"/>
      <c r="B711" s="173"/>
      <c r="C711" s="221"/>
      <c r="D711" s="141"/>
      <c r="E711" s="141"/>
      <c r="F711" s="141"/>
      <c r="G711" s="140"/>
      <c r="H711" s="141"/>
      <c r="I711" s="141"/>
      <c r="J711" s="141"/>
      <c r="K711" s="141"/>
      <c r="L711" s="141"/>
      <c r="X711" s="141"/>
      <c r="Y711" s="141"/>
      <c r="Z711" s="141"/>
      <c r="AA711" s="168"/>
    </row>
    <row r="712" spans="1:27" ht="13.5" customHeight="1" x14ac:dyDescent="0.15">
      <c r="A712" s="139"/>
      <c r="B712" s="173"/>
      <c r="C712" s="221"/>
      <c r="D712" s="141"/>
      <c r="E712" s="141"/>
      <c r="F712" s="141"/>
      <c r="G712" s="140"/>
      <c r="H712" s="141"/>
      <c r="I712" s="141"/>
      <c r="J712" s="141"/>
      <c r="K712" s="141"/>
      <c r="L712" s="141"/>
      <c r="X712" s="141"/>
      <c r="Y712" s="141"/>
      <c r="Z712" s="141"/>
      <c r="AA712" s="168"/>
    </row>
    <row r="713" spans="1:27" ht="13.5" customHeight="1" x14ac:dyDescent="0.15">
      <c r="A713" s="139"/>
      <c r="B713" s="173"/>
      <c r="C713" s="221"/>
      <c r="D713" s="141"/>
      <c r="E713" s="141"/>
      <c r="F713" s="141"/>
      <c r="G713" s="140"/>
      <c r="H713" s="141"/>
      <c r="I713" s="141"/>
      <c r="J713" s="141"/>
      <c r="K713" s="141"/>
      <c r="L713" s="141"/>
      <c r="X713" s="141"/>
      <c r="Y713" s="141"/>
      <c r="Z713" s="141"/>
      <c r="AA713" s="168"/>
    </row>
    <row r="714" spans="1:27" ht="13.5" customHeight="1" x14ac:dyDescent="0.15">
      <c r="A714" s="139"/>
      <c r="B714" s="173"/>
      <c r="C714" s="221"/>
      <c r="D714" s="141"/>
      <c r="E714" s="141"/>
      <c r="F714" s="141"/>
      <c r="G714" s="140"/>
      <c r="H714" s="141"/>
      <c r="I714" s="141"/>
      <c r="J714" s="141"/>
      <c r="K714" s="141"/>
      <c r="L714" s="141"/>
      <c r="X714" s="141"/>
      <c r="Y714" s="141"/>
      <c r="Z714" s="141"/>
      <c r="AA714" s="168"/>
    </row>
    <row r="715" spans="1:27" ht="13.5" customHeight="1" x14ac:dyDescent="0.15">
      <c r="A715" s="139"/>
      <c r="B715" s="173"/>
      <c r="C715" s="221"/>
      <c r="D715" s="141"/>
      <c r="E715" s="141"/>
      <c r="F715" s="141"/>
      <c r="G715" s="140"/>
      <c r="H715" s="141"/>
      <c r="I715" s="141"/>
      <c r="J715" s="141"/>
      <c r="K715" s="141"/>
      <c r="L715" s="141"/>
      <c r="X715" s="141"/>
      <c r="Y715" s="141"/>
      <c r="Z715" s="141"/>
      <c r="AA715" s="168"/>
    </row>
    <row r="716" spans="1:27" ht="13.5" customHeight="1" x14ac:dyDescent="0.15">
      <c r="A716" s="139"/>
      <c r="B716" s="173"/>
      <c r="C716" s="221"/>
      <c r="D716" s="141"/>
      <c r="E716" s="141"/>
      <c r="F716" s="141"/>
      <c r="G716" s="140"/>
      <c r="H716" s="141"/>
      <c r="I716" s="141"/>
      <c r="J716" s="141"/>
      <c r="K716" s="141"/>
      <c r="L716" s="141"/>
      <c r="X716" s="141"/>
      <c r="Y716" s="141"/>
      <c r="Z716" s="141"/>
      <c r="AA716" s="168"/>
    </row>
    <row r="717" spans="1:27" ht="13.5" customHeight="1" x14ac:dyDescent="0.15">
      <c r="A717" s="139"/>
      <c r="B717" s="173"/>
      <c r="C717" s="221"/>
      <c r="D717" s="141"/>
      <c r="E717" s="141"/>
      <c r="F717" s="141"/>
      <c r="G717" s="140"/>
      <c r="H717" s="141"/>
      <c r="I717" s="141"/>
      <c r="J717" s="141"/>
      <c r="K717" s="141"/>
      <c r="L717" s="141"/>
      <c r="X717" s="141"/>
      <c r="Y717" s="141"/>
      <c r="Z717" s="141"/>
      <c r="AA717" s="168"/>
    </row>
    <row r="718" spans="1:27" ht="13.5" customHeight="1" x14ac:dyDescent="0.15">
      <c r="A718" s="139"/>
      <c r="B718" s="173"/>
      <c r="C718" s="221"/>
      <c r="D718" s="141"/>
      <c r="E718" s="141"/>
      <c r="F718" s="141"/>
      <c r="G718" s="140"/>
      <c r="H718" s="141"/>
      <c r="I718" s="141"/>
      <c r="J718" s="141"/>
      <c r="K718" s="141"/>
      <c r="L718" s="141"/>
      <c r="X718" s="141"/>
      <c r="Y718" s="141"/>
      <c r="Z718" s="141"/>
      <c r="AA718" s="168"/>
    </row>
    <row r="719" spans="1:27" ht="13.5" customHeight="1" x14ac:dyDescent="0.15">
      <c r="A719" s="139"/>
      <c r="B719" s="173"/>
      <c r="C719" s="221"/>
      <c r="D719" s="141"/>
      <c r="E719" s="141"/>
      <c r="F719" s="141"/>
      <c r="G719" s="140"/>
      <c r="H719" s="141"/>
      <c r="I719" s="141"/>
      <c r="J719" s="141"/>
      <c r="K719" s="141"/>
      <c r="L719" s="141"/>
      <c r="X719" s="141"/>
      <c r="Y719" s="141"/>
      <c r="Z719" s="141"/>
      <c r="AA719" s="168"/>
    </row>
    <row r="720" spans="1:27" ht="13.5" customHeight="1" x14ac:dyDescent="0.15">
      <c r="A720" s="139"/>
      <c r="B720" s="173"/>
      <c r="C720" s="221"/>
      <c r="D720" s="141"/>
      <c r="E720" s="141"/>
      <c r="F720" s="141"/>
      <c r="G720" s="140"/>
      <c r="H720" s="141"/>
      <c r="I720" s="141"/>
      <c r="J720" s="141"/>
      <c r="K720" s="141"/>
      <c r="L720" s="141"/>
      <c r="X720" s="141"/>
      <c r="Y720" s="141"/>
      <c r="Z720" s="141"/>
      <c r="AA720" s="168"/>
    </row>
    <row r="721" spans="1:27" ht="13.5" customHeight="1" x14ac:dyDescent="0.15">
      <c r="A721" s="139"/>
      <c r="B721" s="173"/>
      <c r="C721" s="221"/>
      <c r="D721" s="141"/>
      <c r="E721" s="141"/>
      <c r="F721" s="141"/>
      <c r="G721" s="140"/>
      <c r="H721" s="141"/>
      <c r="I721" s="141"/>
      <c r="J721" s="141"/>
      <c r="K721" s="141"/>
      <c r="L721" s="141"/>
      <c r="X721" s="141"/>
      <c r="Y721" s="141"/>
      <c r="Z721" s="141"/>
      <c r="AA721" s="168"/>
    </row>
    <row r="722" spans="1:27" ht="13.5" customHeight="1" x14ac:dyDescent="0.15">
      <c r="A722" s="139"/>
      <c r="B722" s="173"/>
      <c r="C722" s="221"/>
      <c r="D722" s="141"/>
      <c r="E722" s="141"/>
      <c r="F722" s="141"/>
      <c r="G722" s="140"/>
      <c r="H722" s="141"/>
      <c r="I722" s="141"/>
      <c r="J722" s="141"/>
      <c r="K722" s="141"/>
      <c r="L722" s="141"/>
      <c r="X722" s="141"/>
      <c r="Y722" s="141"/>
      <c r="Z722" s="141"/>
      <c r="AA722" s="168"/>
    </row>
    <row r="723" spans="1:27" ht="13.5" customHeight="1" x14ac:dyDescent="0.15">
      <c r="A723" s="139"/>
      <c r="B723" s="173"/>
      <c r="C723" s="221"/>
      <c r="D723" s="141"/>
      <c r="E723" s="141"/>
      <c r="F723" s="141"/>
      <c r="G723" s="140"/>
      <c r="H723" s="141"/>
      <c r="I723" s="141"/>
      <c r="J723" s="141"/>
      <c r="K723" s="141"/>
      <c r="L723" s="141"/>
      <c r="X723" s="141"/>
      <c r="Y723" s="141"/>
      <c r="Z723" s="141"/>
      <c r="AA723" s="168"/>
    </row>
    <row r="724" spans="1:27" ht="13.5" customHeight="1" x14ac:dyDescent="0.15">
      <c r="A724" s="139"/>
      <c r="B724" s="173"/>
      <c r="C724" s="221"/>
      <c r="D724" s="141"/>
      <c r="E724" s="141"/>
      <c r="F724" s="141"/>
      <c r="G724" s="140"/>
      <c r="H724" s="141"/>
      <c r="I724" s="141"/>
      <c r="J724" s="141"/>
      <c r="K724" s="141"/>
      <c r="L724" s="141"/>
      <c r="X724" s="141"/>
      <c r="Y724" s="141"/>
      <c r="Z724" s="141"/>
      <c r="AA724" s="168"/>
    </row>
    <row r="725" spans="1:27" ht="13.5" customHeight="1" x14ac:dyDescent="0.15">
      <c r="A725" s="139"/>
      <c r="B725" s="173"/>
      <c r="C725" s="221"/>
      <c r="D725" s="141"/>
      <c r="E725" s="141"/>
      <c r="F725" s="141"/>
      <c r="G725" s="140"/>
      <c r="H725" s="141"/>
      <c r="I725" s="141"/>
      <c r="J725" s="141"/>
      <c r="K725" s="141"/>
      <c r="L725" s="141"/>
      <c r="X725" s="141"/>
      <c r="Y725" s="141"/>
      <c r="Z725" s="141"/>
      <c r="AA725" s="168"/>
    </row>
    <row r="726" spans="1:27" ht="13.5" customHeight="1" x14ac:dyDescent="0.15">
      <c r="A726" s="139"/>
      <c r="B726" s="173"/>
      <c r="C726" s="221"/>
      <c r="D726" s="141"/>
      <c r="E726" s="141"/>
      <c r="F726" s="141"/>
      <c r="G726" s="140"/>
      <c r="H726" s="141"/>
      <c r="I726" s="141"/>
      <c r="J726" s="141"/>
      <c r="K726" s="141"/>
      <c r="L726" s="141"/>
      <c r="X726" s="141"/>
      <c r="Y726" s="141"/>
      <c r="Z726" s="141"/>
      <c r="AA726" s="168"/>
    </row>
    <row r="727" spans="1:27" ht="13.5" customHeight="1" x14ac:dyDescent="0.15">
      <c r="A727" s="139"/>
      <c r="B727" s="173"/>
      <c r="C727" s="221"/>
      <c r="D727" s="141"/>
      <c r="E727" s="141"/>
      <c r="F727" s="141"/>
      <c r="G727" s="140"/>
      <c r="H727" s="141"/>
      <c r="I727" s="141"/>
      <c r="J727" s="141"/>
      <c r="K727" s="141"/>
      <c r="L727" s="141"/>
      <c r="X727" s="141"/>
      <c r="Y727" s="141"/>
      <c r="Z727" s="141"/>
      <c r="AA727" s="168"/>
    </row>
    <row r="728" spans="1:27" ht="13.5" customHeight="1" x14ac:dyDescent="0.15">
      <c r="A728" s="139"/>
      <c r="B728" s="173"/>
      <c r="C728" s="221"/>
      <c r="D728" s="141"/>
      <c r="E728" s="141"/>
      <c r="F728" s="141"/>
      <c r="G728" s="140"/>
      <c r="H728" s="141"/>
      <c r="I728" s="141"/>
      <c r="J728" s="141"/>
      <c r="K728" s="141"/>
      <c r="L728" s="141"/>
      <c r="X728" s="141"/>
      <c r="Y728" s="141"/>
      <c r="Z728" s="141"/>
      <c r="AA728" s="168"/>
    </row>
    <row r="729" spans="1:27" ht="13.5" customHeight="1" x14ac:dyDescent="0.15">
      <c r="A729" s="139"/>
      <c r="B729" s="173"/>
      <c r="C729" s="221"/>
      <c r="D729" s="141"/>
      <c r="E729" s="141"/>
      <c r="F729" s="141"/>
      <c r="G729" s="140"/>
      <c r="H729" s="141"/>
      <c r="I729" s="141"/>
      <c r="J729" s="141"/>
      <c r="K729" s="141"/>
      <c r="L729" s="141"/>
      <c r="X729" s="141"/>
      <c r="Y729" s="141"/>
      <c r="Z729" s="141"/>
      <c r="AA729" s="168"/>
    </row>
    <row r="730" spans="1:27" ht="13.5" customHeight="1" x14ac:dyDescent="0.15">
      <c r="A730" s="139"/>
      <c r="B730" s="173"/>
      <c r="C730" s="221"/>
      <c r="D730" s="141"/>
      <c r="E730" s="141"/>
      <c r="F730" s="141"/>
      <c r="G730" s="140"/>
      <c r="H730" s="141"/>
      <c r="I730" s="141"/>
      <c r="J730" s="141"/>
      <c r="K730" s="141"/>
      <c r="L730" s="141"/>
      <c r="X730" s="141"/>
      <c r="Y730" s="141"/>
      <c r="Z730" s="141"/>
      <c r="AA730" s="168"/>
    </row>
    <row r="731" spans="1:27" ht="13.5" customHeight="1" x14ac:dyDescent="0.15">
      <c r="A731" s="139"/>
      <c r="B731" s="173"/>
      <c r="C731" s="221"/>
      <c r="D731" s="141"/>
      <c r="E731" s="141"/>
      <c r="F731" s="141"/>
      <c r="G731" s="140"/>
      <c r="H731" s="141"/>
      <c r="I731" s="141"/>
      <c r="J731" s="141"/>
      <c r="K731" s="141"/>
      <c r="L731" s="141"/>
      <c r="X731" s="141"/>
      <c r="Y731" s="141"/>
      <c r="Z731" s="141"/>
      <c r="AA731" s="168"/>
    </row>
    <row r="732" spans="1:27" ht="13.5" customHeight="1" x14ac:dyDescent="0.15">
      <c r="A732" s="139"/>
      <c r="B732" s="173"/>
      <c r="C732" s="221"/>
      <c r="D732" s="141"/>
      <c r="E732" s="141"/>
      <c r="F732" s="141"/>
      <c r="G732" s="140"/>
      <c r="H732" s="141"/>
      <c r="I732" s="141"/>
      <c r="J732" s="141"/>
      <c r="K732" s="141"/>
      <c r="L732" s="141"/>
      <c r="X732" s="141"/>
      <c r="Y732" s="141"/>
      <c r="Z732" s="141"/>
      <c r="AA732" s="168"/>
    </row>
    <row r="733" spans="1:27" ht="13.5" customHeight="1" x14ac:dyDescent="0.15">
      <c r="A733" s="139"/>
      <c r="B733" s="173"/>
      <c r="C733" s="221"/>
      <c r="D733" s="141"/>
      <c r="E733" s="141"/>
      <c r="F733" s="141"/>
      <c r="G733" s="140"/>
      <c r="H733" s="141"/>
      <c r="I733" s="141"/>
      <c r="J733" s="141"/>
      <c r="K733" s="141"/>
      <c r="L733" s="141"/>
      <c r="X733" s="141"/>
      <c r="Y733" s="141"/>
      <c r="Z733" s="141"/>
      <c r="AA733" s="168"/>
    </row>
    <row r="734" spans="1:27" ht="13.5" customHeight="1" x14ac:dyDescent="0.15">
      <c r="A734" s="139"/>
      <c r="B734" s="173"/>
      <c r="C734" s="221"/>
      <c r="D734" s="141"/>
      <c r="E734" s="141"/>
      <c r="F734" s="141"/>
      <c r="G734" s="140"/>
      <c r="H734" s="141"/>
      <c r="I734" s="141"/>
      <c r="J734" s="141"/>
      <c r="K734" s="141"/>
      <c r="L734" s="141"/>
      <c r="X734" s="141"/>
      <c r="Y734" s="141"/>
      <c r="Z734" s="141"/>
      <c r="AA734" s="168"/>
    </row>
    <row r="735" spans="1:27" ht="13.5" customHeight="1" x14ac:dyDescent="0.15">
      <c r="A735" s="139"/>
      <c r="B735" s="173"/>
      <c r="C735" s="221"/>
      <c r="D735" s="141"/>
      <c r="E735" s="141"/>
      <c r="F735" s="141"/>
      <c r="G735" s="140"/>
      <c r="H735" s="141"/>
      <c r="I735" s="141"/>
      <c r="J735" s="141"/>
      <c r="K735" s="141"/>
      <c r="L735" s="141"/>
      <c r="X735" s="141"/>
      <c r="Y735" s="141"/>
      <c r="Z735" s="141"/>
      <c r="AA735" s="168"/>
    </row>
    <row r="736" spans="1:27" ht="13.5" customHeight="1" x14ac:dyDescent="0.15">
      <c r="A736" s="139"/>
      <c r="B736" s="173"/>
      <c r="C736" s="221"/>
      <c r="D736" s="141"/>
      <c r="E736" s="141"/>
      <c r="F736" s="141"/>
      <c r="G736" s="140"/>
      <c r="H736" s="141"/>
      <c r="I736" s="141"/>
      <c r="J736" s="141"/>
      <c r="K736" s="141"/>
      <c r="L736" s="141"/>
      <c r="X736" s="141"/>
      <c r="Y736" s="141"/>
      <c r="Z736" s="141"/>
      <c r="AA736" s="168"/>
    </row>
    <row r="737" spans="1:27" ht="13.5" customHeight="1" x14ac:dyDescent="0.15">
      <c r="A737" s="139"/>
      <c r="B737" s="173"/>
      <c r="C737" s="221"/>
      <c r="D737" s="141"/>
      <c r="E737" s="141"/>
      <c r="F737" s="141"/>
      <c r="G737" s="140"/>
      <c r="H737" s="141"/>
      <c r="I737" s="141"/>
      <c r="J737" s="141"/>
      <c r="K737" s="141"/>
      <c r="L737" s="141"/>
      <c r="X737" s="141"/>
      <c r="Y737" s="141"/>
      <c r="Z737" s="141"/>
      <c r="AA737" s="168"/>
    </row>
    <row r="738" spans="1:27" ht="13.5" customHeight="1" x14ac:dyDescent="0.15">
      <c r="A738" s="139"/>
      <c r="B738" s="173"/>
      <c r="C738" s="221"/>
      <c r="D738" s="141"/>
      <c r="E738" s="141"/>
      <c r="F738" s="141"/>
      <c r="G738" s="140"/>
      <c r="H738" s="141"/>
      <c r="I738" s="141"/>
      <c r="J738" s="141"/>
      <c r="K738" s="141"/>
      <c r="L738" s="141"/>
      <c r="X738" s="141"/>
      <c r="Y738" s="141"/>
      <c r="Z738" s="141"/>
      <c r="AA738" s="168"/>
    </row>
    <row r="739" spans="1:27" ht="13.5" customHeight="1" x14ac:dyDescent="0.15">
      <c r="A739" s="139"/>
      <c r="B739" s="173"/>
      <c r="C739" s="221"/>
      <c r="D739" s="141"/>
      <c r="E739" s="141"/>
      <c r="F739" s="141"/>
      <c r="G739" s="140"/>
      <c r="H739" s="141"/>
      <c r="I739" s="141"/>
      <c r="J739" s="141"/>
      <c r="K739" s="141"/>
      <c r="L739" s="141"/>
      <c r="X739" s="141"/>
      <c r="Y739" s="141"/>
      <c r="Z739" s="141"/>
      <c r="AA739" s="168"/>
    </row>
    <row r="740" spans="1:27" ht="13.5" customHeight="1" x14ac:dyDescent="0.15">
      <c r="A740" s="139"/>
      <c r="B740" s="173"/>
      <c r="C740" s="221"/>
      <c r="D740" s="141"/>
      <c r="E740" s="141"/>
      <c r="F740" s="141"/>
      <c r="G740" s="140"/>
      <c r="H740" s="141"/>
      <c r="I740" s="141"/>
      <c r="J740" s="141"/>
      <c r="K740" s="141"/>
      <c r="L740" s="141"/>
      <c r="X740" s="141"/>
      <c r="Y740" s="141"/>
      <c r="Z740" s="141"/>
      <c r="AA740" s="168"/>
    </row>
    <row r="741" spans="1:27" ht="13.5" customHeight="1" x14ac:dyDescent="0.15">
      <c r="A741" s="139"/>
      <c r="B741" s="173"/>
      <c r="C741" s="221"/>
      <c r="D741" s="141"/>
      <c r="E741" s="141"/>
      <c r="F741" s="141"/>
      <c r="G741" s="140"/>
      <c r="H741" s="141"/>
      <c r="I741" s="141"/>
      <c r="J741" s="141"/>
      <c r="K741" s="141"/>
      <c r="L741" s="141"/>
      <c r="X741" s="141"/>
      <c r="Y741" s="141"/>
      <c r="Z741" s="141"/>
      <c r="AA741" s="168"/>
    </row>
    <row r="742" spans="1:27" ht="13.5" customHeight="1" x14ac:dyDescent="0.15">
      <c r="A742" s="139"/>
      <c r="B742" s="173"/>
      <c r="C742" s="221"/>
      <c r="D742" s="141"/>
      <c r="E742" s="141"/>
      <c r="F742" s="141"/>
      <c r="G742" s="140"/>
      <c r="H742" s="141"/>
      <c r="I742" s="141"/>
      <c r="J742" s="141"/>
      <c r="K742" s="141"/>
      <c r="L742" s="141"/>
      <c r="X742" s="141"/>
      <c r="Y742" s="141"/>
      <c r="Z742" s="141"/>
      <c r="AA742" s="168"/>
    </row>
    <row r="743" spans="1:27" ht="13.5" customHeight="1" x14ac:dyDescent="0.15">
      <c r="A743" s="139"/>
      <c r="B743" s="173"/>
      <c r="C743" s="221"/>
      <c r="D743" s="141"/>
      <c r="E743" s="141"/>
      <c r="F743" s="141"/>
      <c r="G743" s="140"/>
      <c r="H743" s="141"/>
      <c r="I743" s="141"/>
      <c r="J743" s="141"/>
      <c r="K743" s="141"/>
      <c r="L743" s="141"/>
      <c r="X743" s="141"/>
      <c r="Y743" s="141"/>
      <c r="Z743" s="141"/>
      <c r="AA743" s="168"/>
    </row>
    <row r="744" spans="1:27" ht="13.5" customHeight="1" x14ac:dyDescent="0.15">
      <c r="A744" s="139"/>
      <c r="B744" s="173"/>
      <c r="C744" s="221"/>
      <c r="D744" s="141"/>
      <c r="E744" s="141"/>
      <c r="F744" s="141"/>
      <c r="G744" s="140"/>
      <c r="H744" s="141"/>
      <c r="I744" s="141"/>
      <c r="J744" s="141"/>
      <c r="K744" s="141"/>
      <c r="L744" s="141"/>
      <c r="X744" s="141"/>
      <c r="Y744" s="141"/>
      <c r="Z744" s="141"/>
      <c r="AA744" s="168"/>
    </row>
    <row r="745" spans="1:27" ht="13.5" customHeight="1" x14ac:dyDescent="0.15">
      <c r="A745" s="139"/>
      <c r="B745" s="173"/>
      <c r="C745" s="221"/>
      <c r="D745" s="141"/>
      <c r="E745" s="141"/>
      <c r="F745" s="141"/>
      <c r="G745" s="140"/>
      <c r="H745" s="141"/>
      <c r="I745" s="141"/>
      <c r="J745" s="141"/>
      <c r="K745" s="141"/>
      <c r="L745" s="141"/>
      <c r="X745" s="141"/>
      <c r="Y745" s="141"/>
      <c r="Z745" s="141"/>
      <c r="AA745" s="168"/>
    </row>
    <row r="746" spans="1:27" ht="13.5" customHeight="1" x14ac:dyDescent="0.15">
      <c r="A746" s="139"/>
      <c r="B746" s="173"/>
      <c r="C746" s="221"/>
      <c r="D746" s="141"/>
      <c r="E746" s="141"/>
      <c r="F746" s="141"/>
      <c r="G746" s="140"/>
      <c r="H746" s="141"/>
      <c r="I746" s="141"/>
      <c r="J746" s="141"/>
      <c r="K746" s="141"/>
      <c r="L746" s="141"/>
      <c r="X746" s="141"/>
      <c r="Y746" s="141"/>
      <c r="Z746" s="141"/>
      <c r="AA746" s="168"/>
    </row>
    <row r="747" spans="1:27" ht="13.5" customHeight="1" x14ac:dyDescent="0.15">
      <c r="A747" s="139"/>
      <c r="B747" s="173"/>
      <c r="C747" s="221"/>
      <c r="D747" s="141"/>
      <c r="E747" s="141"/>
      <c r="F747" s="141"/>
      <c r="G747" s="140"/>
      <c r="H747" s="141"/>
      <c r="I747" s="141"/>
      <c r="J747" s="141"/>
      <c r="K747" s="141"/>
      <c r="L747" s="141"/>
      <c r="X747" s="141"/>
      <c r="Y747" s="141"/>
      <c r="Z747" s="141"/>
      <c r="AA747" s="168"/>
    </row>
    <row r="748" spans="1:27" ht="13.5" customHeight="1" x14ac:dyDescent="0.15">
      <c r="A748" s="139"/>
      <c r="B748" s="173"/>
      <c r="C748" s="221"/>
      <c r="D748" s="141"/>
      <c r="E748" s="141"/>
      <c r="F748" s="141"/>
      <c r="G748" s="140"/>
      <c r="H748" s="141"/>
      <c r="I748" s="141"/>
      <c r="J748" s="141"/>
      <c r="K748" s="141"/>
      <c r="L748" s="141"/>
      <c r="X748" s="141"/>
      <c r="Y748" s="141"/>
      <c r="Z748" s="141"/>
      <c r="AA748" s="168"/>
    </row>
    <row r="749" spans="1:27" ht="13.5" customHeight="1" x14ac:dyDescent="0.15">
      <c r="A749" s="139"/>
      <c r="B749" s="173"/>
      <c r="C749" s="221"/>
      <c r="D749" s="141"/>
      <c r="E749" s="141"/>
      <c r="F749" s="141"/>
      <c r="G749" s="140"/>
      <c r="H749" s="141"/>
      <c r="I749" s="141"/>
      <c r="J749" s="141"/>
      <c r="K749" s="141"/>
      <c r="L749" s="141"/>
      <c r="X749" s="141"/>
      <c r="Y749" s="141"/>
      <c r="Z749" s="141"/>
      <c r="AA749" s="168"/>
    </row>
    <row r="750" spans="1:27" ht="13.5" customHeight="1" x14ac:dyDescent="0.15">
      <c r="A750" s="139"/>
      <c r="B750" s="173"/>
      <c r="C750" s="221"/>
      <c r="D750" s="141"/>
      <c r="E750" s="141"/>
      <c r="F750" s="141"/>
      <c r="G750" s="140"/>
      <c r="H750" s="141"/>
      <c r="I750" s="141"/>
      <c r="J750" s="141"/>
      <c r="K750" s="141"/>
      <c r="L750" s="141"/>
      <c r="X750" s="141"/>
      <c r="Y750" s="141"/>
      <c r="Z750" s="141"/>
      <c r="AA750" s="168"/>
    </row>
    <row r="751" spans="1:27" ht="13.5" customHeight="1" x14ac:dyDescent="0.15">
      <c r="A751" s="139"/>
      <c r="B751" s="173"/>
      <c r="C751" s="221"/>
      <c r="D751" s="141"/>
      <c r="E751" s="141"/>
      <c r="F751" s="141"/>
      <c r="G751" s="140"/>
      <c r="H751" s="141"/>
      <c r="I751" s="141"/>
      <c r="J751" s="141"/>
      <c r="K751" s="141"/>
      <c r="L751" s="141"/>
      <c r="X751" s="141"/>
      <c r="Y751" s="141"/>
      <c r="Z751" s="141"/>
      <c r="AA751" s="168"/>
    </row>
    <row r="752" spans="1:27" ht="13.5" customHeight="1" x14ac:dyDescent="0.15">
      <c r="A752" s="139"/>
      <c r="B752" s="173"/>
      <c r="C752" s="221"/>
      <c r="D752" s="141"/>
      <c r="E752" s="141"/>
      <c r="F752" s="141"/>
      <c r="G752" s="140"/>
      <c r="H752" s="141"/>
      <c r="I752" s="141"/>
      <c r="J752" s="141"/>
      <c r="K752" s="141"/>
      <c r="L752" s="141"/>
      <c r="X752" s="141"/>
      <c r="Y752" s="141"/>
      <c r="Z752" s="141"/>
      <c r="AA752" s="168"/>
    </row>
    <row r="753" spans="1:27" ht="13.5" customHeight="1" x14ac:dyDescent="0.15">
      <c r="A753" s="139"/>
      <c r="B753" s="173"/>
      <c r="C753" s="221"/>
      <c r="D753" s="141"/>
      <c r="E753" s="141"/>
      <c r="F753" s="141"/>
      <c r="G753" s="140"/>
      <c r="H753" s="141"/>
      <c r="I753" s="141"/>
      <c r="J753" s="141"/>
      <c r="K753" s="141"/>
      <c r="L753" s="141"/>
      <c r="X753" s="141"/>
      <c r="Y753" s="141"/>
      <c r="Z753" s="141"/>
      <c r="AA753" s="168"/>
    </row>
    <row r="754" spans="1:27" ht="13.5" customHeight="1" x14ac:dyDescent="0.15">
      <c r="A754" s="139"/>
      <c r="B754" s="173"/>
      <c r="C754" s="221"/>
      <c r="D754" s="141"/>
      <c r="E754" s="141"/>
      <c r="F754" s="141"/>
      <c r="G754" s="140"/>
      <c r="H754" s="141"/>
      <c r="I754" s="141"/>
      <c r="J754" s="141"/>
      <c r="K754" s="141"/>
      <c r="L754" s="141"/>
      <c r="X754" s="141"/>
      <c r="Y754" s="141"/>
      <c r="Z754" s="141"/>
      <c r="AA754" s="168"/>
    </row>
    <row r="755" spans="1:27" ht="13.5" customHeight="1" x14ac:dyDescent="0.15">
      <c r="A755" s="139"/>
      <c r="B755" s="173"/>
      <c r="C755" s="221"/>
      <c r="D755" s="141"/>
      <c r="E755" s="141"/>
      <c r="F755" s="141"/>
      <c r="G755" s="140"/>
      <c r="H755" s="141"/>
      <c r="I755" s="141"/>
      <c r="J755" s="141"/>
      <c r="K755" s="141"/>
      <c r="L755" s="141"/>
      <c r="X755" s="141"/>
      <c r="Y755" s="141"/>
      <c r="Z755" s="141"/>
      <c r="AA755" s="168"/>
    </row>
    <row r="756" spans="1:27" ht="13.5" customHeight="1" x14ac:dyDescent="0.15">
      <c r="A756" s="139"/>
      <c r="B756" s="173"/>
      <c r="C756" s="221"/>
      <c r="D756" s="141"/>
      <c r="E756" s="141"/>
      <c r="F756" s="141"/>
      <c r="G756" s="140"/>
      <c r="H756" s="141"/>
      <c r="I756" s="141"/>
      <c r="J756" s="141"/>
      <c r="K756" s="141"/>
      <c r="L756" s="141"/>
      <c r="X756" s="141"/>
      <c r="Y756" s="141"/>
      <c r="Z756" s="141"/>
      <c r="AA756" s="168"/>
    </row>
    <row r="757" spans="1:27" ht="13.5" customHeight="1" x14ac:dyDescent="0.15">
      <c r="A757" s="139"/>
      <c r="B757" s="173"/>
      <c r="C757" s="221"/>
      <c r="D757" s="141"/>
      <c r="E757" s="141"/>
      <c r="F757" s="141"/>
      <c r="G757" s="140"/>
      <c r="H757" s="141"/>
      <c r="I757" s="141"/>
      <c r="J757" s="141"/>
      <c r="K757" s="141"/>
      <c r="L757" s="141"/>
      <c r="X757" s="141"/>
      <c r="Y757" s="141"/>
      <c r="Z757" s="141"/>
      <c r="AA757" s="168"/>
    </row>
    <row r="758" spans="1:27" ht="13.5" customHeight="1" x14ac:dyDescent="0.15">
      <c r="A758" s="139"/>
      <c r="B758" s="173"/>
      <c r="C758" s="221"/>
      <c r="D758" s="141"/>
      <c r="E758" s="141"/>
      <c r="F758" s="141"/>
      <c r="G758" s="140"/>
      <c r="H758" s="141"/>
      <c r="I758" s="141"/>
      <c r="J758" s="141"/>
      <c r="K758" s="141"/>
      <c r="L758" s="141"/>
      <c r="X758" s="141"/>
      <c r="Y758" s="141"/>
      <c r="Z758" s="141"/>
      <c r="AA758" s="168"/>
    </row>
    <row r="759" spans="1:27" ht="13.5" customHeight="1" x14ac:dyDescent="0.15">
      <c r="A759" s="139"/>
      <c r="B759" s="173"/>
      <c r="C759" s="221"/>
      <c r="D759" s="141"/>
      <c r="E759" s="141"/>
      <c r="F759" s="141"/>
      <c r="G759" s="140"/>
      <c r="H759" s="141"/>
      <c r="I759" s="141"/>
      <c r="J759" s="141"/>
      <c r="K759" s="141"/>
      <c r="L759" s="141"/>
      <c r="X759" s="141"/>
      <c r="Y759" s="141"/>
      <c r="Z759" s="141"/>
      <c r="AA759" s="168"/>
    </row>
    <row r="760" spans="1:27" ht="13.5" customHeight="1" x14ac:dyDescent="0.15">
      <c r="A760" s="139"/>
      <c r="B760" s="173"/>
      <c r="C760" s="221"/>
      <c r="D760" s="141"/>
      <c r="E760" s="141"/>
      <c r="F760" s="141"/>
      <c r="G760" s="140"/>
      <c r="H760" s="141"/>
      <c r="I760" s="141"/>
      <c r="J760" s="141"/>
      <c r="K760" s="141"/>
      <c r="L760" s="141"/>
      <c r="X760" s="141"/>
      <c r="Y760" s="141"/>
      <c r="Z760" s="141"/>
      <c r="AA760" s="168"/>
    </row>
    <row r="761" spans="1:27" ht="13.5" customHeight="1" x14ac:dyDescent="0.15">
      <c r="A761" s="139"/>
      <c r="B761" s="173"/>
      <c r="C761" s="221"/>
      <c r="D761" s="141"/>
      <c r="E761" s="141"/>
      <c r="F761" s="141"/>
      <c r="G761" s="140"/>
      <c r="H761" s="141"/>
      <c r="I761" s="141"/>
      <c r="J761" s="141"/>
      <c r="K761" s="141"/>
      <c r="L761" s="141"/>
      <c r="X761" s="141"/>
      <c r="Y761" s="141"/>
      <c r="Z761" s="141"/>
      <c r="AA761" s="168"/>
    </row>
    <row r="762" spans="1:27" ht="13.5" customHeight="1" x14ac:dyDescent="0.15">
      <c r="A762" s="139"/>
      <c r="B762" s="173"/>
      <c r="C762" s="221"/>
      <c r="D762" s="141"/>
      <c r="E762" s="141"/>
      <c r="F762" s="141"/>
      <c r="G762" s="140"/>
      <c r="H762" s="141"/>
      <c r="I762" s="141"/>
      <c r="J762" s="141"/>
      <c r="K762" s="141"/>
      <c r="L762" s="141"/>
      <c r="X762" s="141"/>
      <c r="Y762" s="141"/>
      <c r="Z762" s="141"/>
      <c r="AA762" s="168"/>
    </row>
    <row r="763" spans="1:27" ht="13.5" customHeight="1" x14ac:dyDescent="0.15">
      <c r="A763" s="139"/>
      <c r="B763" s="173"/>
      <c r="C763" s="221"/>
      <c r="D763" s="141"/>
      <c r="E763" s="141"/>
      <c r="F763" s="141"/>
      <c r="G763" s="140"/>
      <c r="H763" s="141"/>
      <c r="I763" s="141"/>
      <c r="J763" s="141"/>
      <c r="K763" s="141"/>
      <c r="L763" s="141"/>
      <c r="X763" s="141"/>
      <c r="Y763" s="141"/>
      <c r="Z763" s="141"/>
      <c r="AA763" s="168"/>
    </row>
    <row r="764" spans="1:27" ht="13.5" customHeight="1" x14ac:dyDescent="0.15">
      <c r="A764" s="139"/>
      <c r="B764" s="173"/>
      <c r="C764" s="221"/>
      <c r="D764" s="141"/>
      <c r="E764" s="141"/>
      <c r="F764" s="141"/>
      <c r="G764" s="140"/>
      <c r="H764" s="141"/>
      <c r="I764" s="141"/>
      <c r="J764" s="141"/>
      <c r="K764" s="141"/>
      <c r="L764" s="141"/>
      <c r="X764" s="141"/>
      <c r="Y764" s="141"/>
      <c r="Z764" s="141"/>
      <c r="AA764" s="168"/>
    </row>
    <row r="765" spans="1:27" ht="13.5" customHeight="1" x14ac:dyDescent="0.15">
      <c r="A765" s="139"/>
      <c r="B765" s="173"/>
      <c r="C765" s="221"/>
      <c r="D765" s="141"/>
      <c r="E765" s="141"/>
      <c r="F765" s="141"/>
      <c r="G765" s="140"/>
      <c r="H765" s="141"/>
      <c r="I765" s="141"/>
      <c r="J765" s="141"/>
      <c r="K765" s="141"/>
      <c r="L765" s="141"/>
      <c r="X765" s="141"/>
      <c r="Y765" s="141"/>
      <c r="Z765" s="141"/>
      <c r="AA765" s="168"/>
    </row>
    <row r="766" spans="1:27" ht="13.5" customHeight="1" x14ac:dyDescent="0.15">
      <c r="A766" s="139"/>
      <c r="B766" s="173"/>
      <c r="C766" s="221"/>
      <c r="D766" s="141"/>
      <c r="E766" s="141"/>
      <c r="F766" s="141"/>
      <c r="G766" s="140"/>
      <c r="H766" s="141"/>
      <c r="I766" s="141"/>
      <c r="J766" s="141"/>
      <c r="K766" s="141"/>
      <c r="L766" s="141"/>
      <c r="X766" s="141"/>
      <c r="Y766" s="141"/>
      <c r="Z766" s="141"/>
      <c r="AA766" s="168"/>
    </row>
    <row r="767" spans="1:27" ht="13.5" customHeight="1" x14ac:dyDescent="0.15">
      <c r="A767" s="139"/>
      <c r="B767" s="173"/>
      <c r="C767" s="221"/>
      <c r="D767" s="141"/>
      <c r="E767" s="141"/>
      <c r="F767" s="141"/>
      <c r="G767" s="140"/>
      <c r="H767" s="141"/>
      <c r="I767" s="141"/>
      <c r="J767" s="141"/>
      <c r="K767" s="141"/>
      <c r="L767" s="141"/>
      <c r="X767" s="141"/>
      <c r="Y767" s="141"/>
      <c r="Z767" s="141"/>
      <c r="AA767" s="168"/>
    </row>
    <row r="768" spans="1:27" ht="13.5" customHeight="1" x14ac:dyDescent="0.15">
      <c r="A768" s="139"/>
      <c r="B768" s="173"/>
      <c r="C768" s="221"/>
      <c r="D768" s="141"/>
      <c r="E768" s="141"/>
      <c r="F768" s="141"/>
      <c r="G768" s="140"/>
      <c r="H768" s="141"/>
      <c r="I768" s="141"/>
      <c r="J768" s="141"/>
      <c r="K768" s="141"/>
      <c r="L768" s="141"/>
      <c r="X768" s="141"/>
      <c r="Y768" s="141"/>
      <c r="Z768" s="141"/>
      <c r="AA768" s="168"/>
    </row>
    <row r="769" spans="1:27" ht="13.5" customHeight="1" x14ac:dyDescent="0.15">
      <c r="A769" s="139"/>
      <c r="B769" s="173"/>
      <c r="C769" s="221"/>
      <c r="D769" s="141"/>
      <c r="E769" s="141"/>
      <c r="F769" s="141"/>
      <c r="G769" s="140"/>
      <c r="H769" s="141"/>
      <c r="I769" s="141"/>
      <c r="J769" s="141"/>
      <c r="K769" s="141"/>
      <c r="L769" s="141"/>
      <c r="X769" s="141"/>
      <c r="Y769" s="141"/>
      <c r="Z769" s="141"/>
      <c r="AA769" s="168"/>
    </row>
    <row r="770" spans="1:27" ht="13.5" customHeight="1" x14ac:dyDescent="0.15">
      <c r="A770" s="139"/>
      <c r="B770" s="173"/>
      <c r="C770" s="221"/>
      <c r="D770" s="141"/>
      <c r="E770" s="141"/>
      <c r="F770" s="141"/>
      <c r="G770" s="140"/>
      <c r="H770" s="141"/>
      <c r="I770" s="141"/>
      <c r="J770" s="141"/>
      <c r="K770" s="141"/>
      <c r="L770" s="141"/>
      <c r="X770" s="141"/>
      <c r="Y770" s="141"/>
      <c r="Z770" s="141"/>
      <c r="AA770" s="168"/>
    </row>
    <row r="771" spans="1:27" ht="13.5" customHeight="1" x14ac:dyDescent="0.15">
      <c r="A771" s="139"/>
      <c r="B771" s="173"/>
      <c r="C771" s="221"/>
      <c r="D771" s="141"/>
      <c r="E771" s="141"/>
      <c r="F771" s="141"/>
      <c r="G771" s="140"/>
      <c r="H771" s="141"/>
      <c r="I771" s="141"/>
      <c r="J771" s="141"/>
      <c r="K771" s="141"/>
      <c r="L771" s="141"/>
      <c r="X771" s="141"/>
      <c r="Y771" s="141"/>
      <c r="Z771" s="141"/>
      <c r="AA771" s="168"/>
    </row>
    <row r="772" spans="1:27" ht="13.5" customHeight="1" x14ac:dyDescent="0.15">
      <c r="A772" s="139"/>
      <c r="B772" s="173"/>
      <c r="C772" s="221"/>
      <c r="D772" s="141"/>
      <c r="E772" s="141"/>
      <c r="F772" s="141"/>
      <c r="G772" s="140"/>
      <c r="H772" s="141"/>
      <c r="I772" s="141"/>
      <c r="J772" s="141"/>
      <c r="K772" s="141"/>
      <c r="L772" s="141"/>
      <c r="X772" s="141"/>
      <c r="Y772" s="141"/>
      <c r="Z772" s="141"/>
      <c r="AA772" s="168"/>
    </row>
    <row r="773" spans="1:27" ht="13.5" customHeight="1" x14ac:dyDescent="0.15">
      <c r="A773" s="139"/>
      <c r="B773" s="173"/>
      <c r="C773" s="221"/>
      <c r="D773" s="141"/>
      <c r="E773" s="141"/>
      <c r="F773" s="141"/>
      <c r="G773" s="140"/>
      <c r="H773" s="141"/>
      <c r="I773" s="141"/>
      <c r="J773" s="141"/>
      <c r="K773" s="141"/>
      <c r="L773" s="141"/>
      <c r="X773" s="141"/>
      <c r="Y773" s="141"/>
      <c r="Z773" s="141"/>
      <c r="AA773" s="168"/>
    </row>
    <row r="774" spans="1:27" ht="13.5" customHeight="1" x14ac:dyDescent="0.15">
      <c r="A774" s="139"/>
      <c r="B774" s="173"/>
      <c r="C774" s="221"/>
      <c r="D774" s="141"/>
      <c r="E774" s="141"/>
      <c r="F774" s="141"/>
      <c r="G774" s="140"/>
      <c r="H774" s="141"/>
      <c r="I774" s="141"/>
      <c r="J774" s="141"/>
      <c r="K774" s="141"/>
      <c r="L774" s="141"/>
      <c r="X774" s="141"/>
      <c r="Y774" s="141"/>
      <c r="Z774" s="141"/>
      <c r="AA774" s="168"/>
    </row>
    <row r="775" spans="1:27" ht="13.5" customHeight="1" x14ac:dyDescent="0.15">
      <c r="A775" s="139"/>
      <c r="B775" s="173"/>
      <c r="C775" s="221"/>
      <c r="D775" s="141"/>
      <c r="E775" s="141"/>
      <c r="F775" s="141"/>
      <c r="G775" s="140"/>
      <c r="H775" s="141"/>
      <c r="I775" s="141"/>
      <c r="J775" s="141"/>
      <c r="K775" s="141"/>
      <c r="L775" s="141"/>
      <c r="X775" s="141"/>
      <c r="Y775" s="141"/>
      <c r="Z775" s="141"/>
      <c r="AA775" s="168"/>
    </row>
    <row r="776" spans="1:27" ht="13.5" customHeight="1" x14ac:dyDescent="0.15">
      <c r="A776" s="139"/>
      <c r="B776" s="173"/>
      <c r="C776" s="221"/>
      <c r="D776" s="141"/>
      <c r="E776" s="141"/>
      <c r="F776" s="141"/>
      <c r="G776" s="140"/>
      <c r="H776" s="141"/>
      <c r="I776" s="141"/>
      <c r="J776" s="141"/>
      <c r="K776" s="141"/>
      <c r="L776" s="141"/>
      <c r="X776" s="141"/>
      <c r="Y776" s="141"/>
      <c r="Z776" s="141"/>
      <c r="AA776" s="168"/>
    </row>
    <row r="777" spans="1:27" ht="13.5" customHeight="1" x14ac:dyDescent="0.15">
      <c r="A777" s="139"/>
      <c r="B777" s="173"/>
      <c r="C777" s="221"/>
      <c r="D777" s="141"/>
      <c r="E777" s="141"/>
      <c r="F777" s="141"/>
      <c r="G777" s="140"/>
      <c r="H777" s="141"/>
      <c r="I777" s="141"/>
      <c r="J777" s="141"/>
      <c r="K777" s="141"/>
      <c r="L777" s="141"/>
      <c r="X777" s="141"/>
      <c r="Y777" s="141"/>
      <c r="Z777" s="141"/>
      <c r="AA777" s="168"/>
    </row>
    <row r="778" spans="1:27" ht="13.5" customHeight="1" x14ac:dyDescent="0.15">
      <c r="A778" s="139"/>
      <c r="B778" s="173"/>
      <c r="C778" s="221"/>
      <c r="D778" s="141"/>
      <c r="E778" s="141"/>
      <c r="F778" s="141"/>
      <c r="G778" s="140"/>
      <c r="H778" s="141"/>
      <c r="I778" s="141"/>
      <c r="J778" s="141"/>
      <c r="K778" s="141"/>
      <c r="L778" s="141"/>
      <c r="X778" s="141"/>
      <c r="Y778" s="141"/>
      <c r="Z778" s="141"/>
      <c r="AA778" s="168"/>
    </row>
    <row r="779" spans="1:27" ht="13.5" customHeight="1" x14ac:dyDescent="0.15">
      <c r="A779" s="139"/>
      <c r="B779" s="173"/>
      <c r="C779" s="221"/>
      <c r="D779" s="141"/>
      <c r="E779" s="141"/>
      <c r="F779" s="141"/>
      <c r="G779" s="140"/>
      <c r="H779" s="141"/>
      <c r="I779" s="141"/>
      <c r="J779" s="141"/>
      <c r="K779" s="141"/>
      <c r="L779" s="141"/>
      <c r="X779" s="141"/>
      <c r="Y779" s="141"/>
      <c r="Z779" s="141"/>
      <c r="AA779" s="168"/>
    </row>
    <row r="780" spans="1:27" ht="13.5" customHeight="1" x14ac:dyDescent="0.15">
      <c r="A780" s="139"/>
      <c r="B780" s="173"/>
      <c r="C780" s="221"/>
      <c r="D780" s="141"/>
      <c r="E780" s="141"/>
      <c r="F780" s="141"/>
      <c r="G780" s="140"/>
      <c r="H780" s="141"/>
      <c r="I780" s="141"/>
      <c r="J780" s="141"/>
      <c r="K780" s="141"/>
      <c r="L780" s="141"/>
      <c r="X780" s="141"/>
      <c r="Y780" s="141"/>
      <c r="Z780" s="141"/>
      <c r="AA780" s="168"/>
    </row>
    <row r="781" spans="1:27" ht="13.5" customHeight="1" x14ac:dyDescent="0.15">
      <c r="A781" s="139"/>
      <c r="B781" s="173"/>
      <c r="C781" s="221"/>
      <c r="D781" s="141"/>
      <c r="E781" s="141"/>
      <c r="F781" s="141"/>
      <c r="G781" s="140"/>
      <c r="H781" s="141"/>
      <c r="I781" s="141"/>
      <c r="J781" s="141"/>
      <c r="K781" s="141"/>
      <c r="L781" s="141"/>
      <c r="X781" s="141"/>
      <c r="Y781" s="141"/>
      <c r="Z781" s="141"/>
      <c r="AA781" s="168"/>
    </row>
    <row r="782" spans="1:27" ht="13.5" customHeight="1" x14ac:dyDescent="0.15">
      <c r="A782" s="139"/>
      <c r="B782" s="173"/>
      <c r="C782" s="221"/>
      <c r="D782" s="141"/>
      <c r="E782" s="141"/>
      <c r="F782" s="141"/>
      <c r="G782" s="140"/>
      <c r="H782" s="141"/>
      <c r="I782" s="141"/>
      <c r="J782" s="141"/>
      <c r="K782" s="141"/>
      <c r="L782" s="141"/>
      <c r="X782" s="141"/>
      <c r="Y782" s="141"/>
      <c r="Z782" s="141"/>
      <c r="AA782" s="168"/>
    </row>
    <row r="783" spans="1:27" ht="13.5" customHeight="1" x14ac:dyDescent="0.15">
      <c r="A783" s="139"/>
      <c r="B783" s="173"/>
      <c r="C783" s="221"/>
      <c r="D783" s="141"/>
      <c r="E783" s="141"/>
      <c r="F783" s="141"/>
      <c r="G783" s="140"/>
      <c r="H783" s="141"/>
      <c r="I783" s="141"/>
      <c r="J783" s="141"/>
      <c r="K783" s="141"/>
      <c r="L783" s="141"/>
      <c r="X783" s="141"/>
      <c r="Y783" s="141"/>
      <c r="Z783" s="141"/>
      <c r="AA783" s="168"/>
    </row>
    <row r="784" spans="1:27" ht="13.5" customHeight="1" x14ac:dyDescent="0.15">
      <c r="A784" s="139"/>
      <c r="B784" s="173"/>
      <c r="C784" s="221"/>
      <c r="D784" s="141"/>
      <c r="E784" s="141"/>
      <c r="F784" s="141"/>
      <c r="G784" s="140"/>
      <c r="H784" s="141"/>
      <c r="I784" s="141"/>
      <c r="J784" s="141"/>
      <c r="K784" s="141"/>
      <c r="L784" s="141"/>
      <c r="X784" s="141"/>
      <c r="Y784" s="141"/>
      <c r="Z784" s="141"/>
      <c r="AA784" s="168"/>
    </row>
    <row r="785" spans="1:27" ht="13.5" customHeight="1" x14ac:dyDescent="0.15">
      <c r="A785" s="139"/>
      <c r="B785" s="173"/>
      <c r="C785" s="221"/>
      <c r="D785" s="141"/>
      <c r="E785" s="141"/>
      <c r="F785" s="141"/>
      <c r="G785" s="140"/>
      <c r="H785" s="141"/>
      <c r="I785" s="141"/>
      <c r="J785" s="141"/>
      <c r="K785" s="141"/>
      <c r="L785" s="141"/>
      <c r="X785" s="141"/>
      <c r="Y785" s="141"/>
      <c r="Z785" s="141"/>
      <c r="AA785" s="168"/>
    </row>
    <row r="786" spans="1:27" ht="13.5" customHeight="1" x14ac:dyDescent="0.15">
      <c r="A786" s="139"/>
      <c r="B786" s="173"/>
      <c r="C786" s="221"/>
      <c r="D786" s="141"/>
      <c r="E786" s="141"/>
      <c r="F786" s="141"/>
      <c r="G786" s="140"/>
      <c r="H786" s="141"/>
      <c r="I786" s="141"/>
      <c r="J786" s="141"/>
      <c r="K786" s="141"/>
      <c r="L786" s="141"/>
      <c r="X786" s="141"/>
      <c r="Y786" s="141"/>
      <c r="Z786" s="141"/>
      <c r="AA786" s="168"/>
    </row>
    <row r="787" spans="1:27" ht="13.5" customHeight="1" x14ac:dyDescent="0.15">
      <c r="A787" s="139"/>
      <c r="B787" s="173"/>
      <c r="C787" s="221"/>
      <c r="D787" s="141"/>
      <c r="E787" s="141"/>
      <c r="F787" s="141"/>
      <c r="G787" s="140"/>
      <c r="H787" s="141"/>
      <c r="I787" s="141"/>
      <c r="J787" s="141"/>
      <c r="K787" s="141"/>
      <c r="L787" s="141"/>
      <c r="X787" s="141"/>
      <c r="Y787" s="141"/>
      <c r="Z787" s="141"/>
      <c r="AA787" s="168"/>
    </row>
    <row r="788" spans="1:27" ht="13.5" customHeight="1" x14ac:dyDescent="0.15">
      <c r="A788" s="139"/>
      <c r="B788" s="173"/>
      <c r="C788" s="221"/>
      <c r="D788" s="141"/>
      <c r="E788" s="141"/>
      <c r="F788" s="141"/>
      <c r="G788" s="140"/>
      <c r="H788" s="141"/>
      <c r="I788" s="141"/>
      <c r="J788" s="141"/>
      <c r="K788" s="141"/>
      <c r="L788" s="141"/>
      <c r="X788" s="141"/>
      <c r="Y788" s="141"/>
      <c r="Z788" s="141"/>
      <c r="AA788" s="168"/>
    </row>
    <row r="789" spans="1:27" ht="13.5" customHeight="1" x14ac:dyDescent="0.15">
      <c r="A789" s="139"/>
      <c r="B789" s="173"/>
      <c r="C789" s="221"/>
      <c r="D789" s="141"/>
      <c r="E789" s="141"/>
      <c r="F789" s="141"/>
      <c r="G789" s="140"/>
      <c r="H789" s="141"/>
      <c r="I789" s="141"/>
      <c r="J789" s="141"/>
      <c r="K789" s="141"/>
      <c r="L789" s="141"/>
      <c r="X789" s="141"/>
      <c r="Y789" s="141"/>
      <c r="Z789" s="141"/>
      <c r="AA789" s="168"/>
    </row>
    <row r="790" spans="1:27" ht="13.5" customHeight="1" x14ac:dyDescent="0.15">
      <c r="A790" s="139"/>
      <c r="B790" s="173"/>
      <c r="C790" s="221"/>
      <c r="D790" s="141"/>
      <c r="E790" s="141"/>
      <c r="F790" s="141"/>
      <c r="G790" s="140"/>
      <c r="H790" s="141"/>
      <c r="I790" s="141"/>
      <c r="J790" s="141"/>
      <c r="K790" s="141"/>
      <c r="L790" s="141"/>
      <c r="X790" s="141"/>
      <c r="Y790" s="141"/>
      <c r="Z790" s="141"/>
      <c r="AA790" s="168"/>
    </row>
    <row r="791" spans="1:27" ht="13.5" customHeight="1" x14ac:dyDescent="0.15">
      <c r="A791" s="139"/>
      <c r="B791" s="173"/>
      <c r="C791" s="221"/>
      <c r="D791" s="141"/>
      <c r="E791" s="141"/>
      <c r="F791" s="141"/>
      <c r="G791" s="140"/>
      <c r="H791" s="141"/>
      <c r="I791" s="141"/>
      <c r="J791" s="141"/>
      <c r="K791" s="141"/>
      <c r="L791" s="141"/>
      <c r="X791" s="141"/>
      <c r="Y791" s="141"/>
      <c r="Z791" s="141"/>
      <c r="AA791" s="168"/>
    </row>
    <row r="792" spans="1:27" ht="13.5" customHeight="1" x14ac:dyDescent="0.15">
      <c r="A792" s="139"/>
      <c r="B792" s="173"/>
      <c r="C792" s="221"/>
      <c r="D792" s="141"/>
      <c r="E792" s="141"/>
      <c r="F792" s="141"/>
      <c r="G792" s="140"/>
      <c r="H792" s="141"/>
      <c r="I792" s="141"/>
      <c r="J792" s="141"/>
      <c r="K792" s="141"/>
      <c r="L792" s="141"/>
      <c r="X792" s="141"/>
      <c r="Y792" s="141"/>
      <c r="Z792" s="141"/>
      <c r="AA792" s="168"/>
    </row>
    <row r="793" spans="1:27" ht="13.5" customHeight="1" x14ac:dyDescent="0.15">
      <c r="A793" s="139"/>
      <c r="B793" s="173"/>
      <c r="C793" s="221"/>
      <c r="D793" s="141"/>
      <c r="E793" s="141"/>
      <c r="F793" s="141"/>
      <c r="G793" s="140"/>
      <c r="H793" s="141"/>
      <c r="I793" s="141"/>
      <c r="J793" s="141"/>
      <c r="K793" s="141"/>
      <c r="L793" s="141"/>
      <c r="X793" s="141"/>
      <c r="Y793" s="141"/>
      <c r="Z793" s="141"/>
      <c r="AA793" s="168"/>
    </row>
    <row r="794" spans="1:27" ht="13.5" customHeight="1" x14ac:dyDescent="0.15">
      <c r="A794" s="139"/>
      <c r="B794" s="173"/>
      <c r="C794" s="221"/>
      <c r="D794" s="141"/>
      <c r="E794" s="141"/>
      <c r="F794" s="141"/>
      <c r="G794" s="140"/>
      <c r="H794" s="141"/>
      <c r="I794" s="141"/>
      <c r="J794" s="141"/>
      <c r="K794" s="141"/>
      <c r="L794" s="141"/>
      <c r="X794" s="141"/>
      <c r="Y794" s="141"/>
      <c r="Z794" s="141"/>
      <c r="AA794" s="168"/>
    </row>
    <row r="795" spans="1:27" ht="13.5" customHeight="1" x14ac:dyDescent="0.15">
      <c r="A795" s="139"/>
      <c r="B795" s="173"/>
      <c r="C795" s="221"/>
      <c r="D795" s="141"/>
      <c r="E795" s="141"/>
      <c r="F795" s="141"/>
      <c r="G795" s="140"/>
      <c r="H795" s="141"/>
      <c r="I795" s="141"/>
      <c r="J795" s="141"/>
      <c r="K795" s="141"/>
      <c r="L795" s="141"/>
      <c r="X795" s="141"/>
      <c r="Y795" s="141"/>
      <c r="Z795" s="141"/>
      <c r="AA795" s="168"/>
    </row>
    <row r="796" spans="1:27" ht="13.5" customHeight="1" x14ac:dyDescent="0.15">
      <c r="A796" s="139"/>
      <c r="B796" s="173"/>
      <c r="C796" s="221"/>
      <c r="D796" s="141"/>
      <c r="E796" s="141"/>
      <c r="F796" s="141"/>
      <c r="G796" s="140"/>
      <c r="H796" s="141"/>
      <c r="I796" s="141"/>
      <c r="J796" s="141"/>
      <c r="K796" s="141"/>
      <c r="L796" s="141"/>
      <c r="X796" s="141"/>
      <c r="Y796" s="141"/>
      <c r="Z796" s="141"/>
      <c r="AA796" s="168"/>
    </row>
    <row r="797" spans="1:27" ht="13.5" customHeight="1" x14ac:dyDescent="0.15">
      <c r="A797" s="139"/>
      <c r="B797" s="173"/>
      <c r="C797" s="221"/>
      <c r="D797" s="141"/>
      <c r="E797" s="141"/>
      <c r="F797" s="141"/>
      <c r="G797" s="140"/>
      <c r="H797" s="141"/>
      <c r="I797" s="141"/>
      <c r="J797" s="141"/>
      <c r="K797" s="141"/>
      <c r="L797" s="141"/>
      <c r="X797" s="141"/>
      <c r="Y797" s="141"/>
      <c r="Z797" s="141"/>
      <c r="AA797" s="168"/>
    </row>
    <row r="798" spans="1:27" ht="13.5" customHeight="1" x14ac:dyDescent="0.15">
      <c r="A798" s="139"/>
      <c r="B798" s="173"/>
      <c r="C798" s="221"/>
      <c r="D798" s="141"/>
      <c r="E798" s="141"/>
      <c r="F798" s="141"/>
      <c r="G798" s="140"/>
      <c r="H798" s="141"/>
      <c r="I798" s="141"/>
      <c r="J798" s="141"/>
      <c r="K798" s="141"/>
      <c r="L798" s="141"/>
      <c r="X798" s="141"/>
      <c r="Y798" s="141"/>
      <c r="Z798" s="141"/>
      <c r="AA798" s="168"/>
    </row>
    <row r="799" spans="1:27" ht="13.5" customHeight="1" x14ac:dyDescent="0.15">
      <c r="A799" s="139"/>
      <c r="B799" s="173"/>
      <c r="C799" s="221"/>
      <c r="D799" s="141"/>
      <c r="E799" s="141"/>
      <c r="F799" s="141"/>
      <c r="G799" s="140"/>
      <c r="H799" s="141"/>
      <c r="I799" s="141"/>
      <c r="J799" s="141"/>
      <c r="K799" s="141"/>
      <c r="L799" s="141"/>
      <c r="X799" s="141"/>
      <c r="Y799" s="141"/>
      <c r="Z799" s="141"/>
      <c r="AA799" s="168"/>
    </row>
    <row r="800" spans="1:27" ht="13.5" customHeight="1" x14ac:dyDescent="0.15">
      <c r="A800" s="139"/>
      <c r="B800" s="173"/>
      <c r="C800" s="221"/>
      <c r="D800" s="141"/>
      <c r="E800" s="141"/>
      <c r="F800" s="141"/>
      <c r="G800" s="140"/>
      <c r="H800" s="141"/>
      <c r="I800" s="141"/>
      <c r="J800" s="141"/>
      <c r="K800" s="141"/>
      <c r="L800" s="141"/>
      <c r="X800" s="141"/>
      <c r="Y800" s="141"/>
      <c r="Z800" s="141"/>
      <c r="AA800" s="168"/>
    </row>
    <row r="801" spans="1:27" ht="13.5" customHeight="1" x14ac:dyDescent="0.15">
      <c r="A801" s="139"/>
      <c r="B801" s="173"/>
      <c r="C801" s="221"/>
      <c r="D801" s="141"/>
      <c r="E801" s="141"/>
      <c r="F801" s="141"/>
      <c r="G801" s="140"/>
      <c r="H801" s="141"/>
      <c r="I801" s="141"/>
      <c r="J801" s="141"/>
      <c r="K801" s="141"/>
      <c r="L801" s="141"/>
      <c r="X801" s="141"/>
      <c r="Y801" s="141"/>
      <c r="Z801" s="141"/>
      <c r="AA801" s="168"/>
    </row>
    <row r="802" spans="1:27" ht="13.5" customHeight="1" x14ac:dyDescent="0.15">
      <c r="A802" s="139"/>
      <c r="B802" s="173"/>
      <c r="C802" s="221"/>
      <c r="D802" s="141"/>
      <c r="E802" s="141"/>
      <c r="F802" s="141"/>
      <c r="G802" s="140"/>
      <c r="H802" s="141"/>
      <c r="I802" s="141"/>
      <c r="J802" s="141"/>
      <c r="K802" s="141"/>
      <c r="L802" s="141"/>
      <c r="X802" s="141"/>
      <c r="Y802" s="141"/>
      <c r="Z802" s="141"/>
      <c r="AA802" s="168"/>
    </row>
    <row r="803" spans="1:27" ht="13.5" customHeight="1" x14ac:dyDescent="0.15">
      <c r="A803" s="139"/>
      <c r="B803" s="173"/>
      <c r="C803" s="221"/>
      <c r="D803" s="141"/>
      <c r="E803" s="141"/>
      <c r="F803" s="141"/>
      <c r="G803" s="140"/>
      <c r="H803" s="141"/>
      <c r="I803" s="141"/>
      <c r="J803" s="141"/>
      <c r="K803" s="141"/>
      <c r="L803" s="141"/>
      <c r="X803" s="141"/>
      <c r="Y803" s="141"/>
      <c r="Z803" s="141"/>
      <c r="AA803" s="168"/>
    </row>
    <row r="804" spans="1:27" ht="13.5" customHeight="1" x14ac:dyDescent="0.15">
      <c r="A804" s="139"/>
      <c r="B804" s="173"/>
      <c r="C804" s="221"/>
      <c r="D804" s="141"/>
      <c r="E804" s="141"/>
      <c r="F804" s="141"/>
      <c r="G804" s="140"/>
      <c r="H804" s="141"/>
      <c r="I804" s="141"/>
      <c r="J804" s="141"/>
      <c r="K804" s="141"/>
      <c r="L804" s="141"/>
      <c r="X804" s="141"/>
      <c r="Y804" s="141"/>
      <c r="Z804" s="141"/>
      <c r="AA804" s="168"/>
    </row>
    <row r="805" spans="1:27" ht="13.5" customHeight="1" x14ac:dyDescent="0.15">
      <c r="A805" s="139"/>
      <c r="B805" s="173"/>
      <c r="C805" s="221"/>
      <c r="D805" s="141"/>
      <c r="E805" s="141"/>
      <c r="F805" s="141"/>
      <c r="G805" s="140"/>
      <c r="H805" s="141"/>
      <c r="I805" s="141"/>
      <c r="J805" s="141"/>
      <c r="K805" s="141"/>
      <c r="L805" s="141"/>
      <c r="X805" s="141"/>
      <c r="Y805" s="141"/>
      <c r="Z805" s="141"/>
      <c r="AA805" s="168"/>
    </row>
    <row r="806" spans="1:27" ht="13.5" customHeight="1" x14ac:dyDescent="0.15">
      <c r="A806" s="139"/>
      <c r="B806" s="173"/>
      <c r="C806" s="221"/>
      <c r="D806" s="141"/>
      <c r="E806" s="141"/>
      <c r="F806" s="141"/>
      <c r="G806" s="140"/>
      <c r="H806" s="141"/>
      <c r="I806" s="141"/>
      <c r="J806" s="141"/>
      <c r="K806" s="141"/>
      <c r="L806" s="141"/>
      <c r="X806" s="141"/>
      <c r="Y806" s="141"/>
      <c r="Z806" s="141"/>
      <c r="AA806" s="168"/>
    </row>
    <row r="807" spans="1:27" ht="13.5" customHeight="1" x14ac:dyDescent="0.15">
      <c r="A807" s="139"/>
      <c r="B807" s="173"/>
      <c r="C807" s="221"/>
      <c r="D807" s="141"/>
      <c r="E807" s="141"/>
      <c r="F807" s="141"/>
      <c r="G807" s="140"/>
      <c r="H807" s="141"/>
      <c r="I807" s="141"/>
      <c r="J807" s="141"/>
      <c r="K807" s="141"/>
      <c r="L807" s="141"/>
      <c r="X807" s="141"/>
      <c r="Y807" s="141"/>
      <c r="Z807" s="141"/>
      <c r="AA807" s="168"/>
    </row>
    <row r="808" spans="1:27" ht="13.5" customHeight="1" x14ac:dyDescent="0.15">
      <c r="A808" s="139"/>
      <c r="B808" s="173"/>
      <c r="C808" s="221"/>
      <c r="D808" s="141"/>
      <c r="E808" s="141"/>
      <c r="F808" s="141"/>
      <c r="G808" s="140"/>
      <c r="H808" s="141"/>
      <c r="I808" s="141"/>
      <c r="J808" s="141"/>
      <c r="K808" s="141"/>
      <c r="L808" s="141"/>
      <c r="X808" s="141"/>
      <c r="Y808" s="141"/>
      <c r="Z808" s="141"/>
      <c r="AA808" s="168"/>
    </row>
    <row r="809" spans="1:27" ht="13.5" customHeight="1" x14ac:dyDescent="0.15">
      <c r="A809" s="139"/>
      <c r="B809" s="173"/>
      <c r="C809" s="221"/>
      <c r="D809" s="141"/>
      <c r="E809" s="141"/>
      <c r="F809" s="141"/>
      <c r="G809" s="140"/>
      <c r="H809" s="141"/>
      <c r="I809" s="141"/>
      <c r="J809" s="141"/>
      <c r="K809" s="141"/>
      <c r="L809" s="141"/>
      <c r="X809" s="141"/>
      <c r="Y809" s="141"/>
      <c r="Z809" s="141"/>
      <c r="AA809" s="168"/>
    </row>
    <row r="810" spans="1:27" ht="13.5" customHeight="1" x14ac:dyDescent="0.15">
      <c r="A810" s="139"/>
      <c r="B810" s="173"/>
      <c r="C810" s="221"/>
      <c r="D810" s="141"/>
      <c r="E810" s="141"/>
      <c r="F810" s="141"/>
      <c r="G810" s="140"/>
      <c r="H810" s="141"/>
      <c r="I810" s="141"/>
      <c r="J810" s="141"/>
      <c r="K810" s="141"/>
      <c r="L810" s="141"/>
      <c r="X810" s="141"/>
      <c r="Y810" s="141"/>
      <c r="Z810" s="141"/>
      <c r="AA810" s="168"/>
    </row>
    <row r="811" spans="1:27" ht="13.5" customHeight="1" x14ac:dyDescent="0.15">
      <c r="A811" s="139"/>
      <c r="B811" s="173"/>
      <c r="C811" s="221"/>
      <c r="D811" s="141"/>
      <c r="E811" s="141"/>
      <c r="F811" s="141"/>
      <c r="G811" s="140"/>
      <c r="H811" s="141"/>
      <c r="I811" s="141"/>
      <c r="J811" s="141"/>
      <c r="K811" s="141"/>
      <c r="L811" s="141"/>
      <c r="X811" s="141"/>
      <c r="Y811" s="141"/>
      <c r="Z811" s="141"/>
      <c r="AA811" s="168"/>
    </row>
    <row r="812" spans="1:27" ht="13.5" customHeight="1" x14ac:dyDescent="0.15">
      <c r="A812" s="139"/>
      <c r="B812" s="173"/>
      <c r="C812" s="221"/>
      <c r="D812" s="141"/>
      <c r="E812" s="141"/>
      <c r="F812" s="141"/>
      <c r="G812" s="140"/>
      <c r="H812" s="141"/>
      <c r="I812" s="141"/>
      <c r="J812" s="141"/>
      <c r="K812" s="141"/>
      <c r="L812" s="141"/>
      <c r="X812" s="141"/>
      <c r="Y812" s="141"/>
      <c r="Z812" s="141"/>
      <c r="AA812" s="168"/>
    </row>
    <row r="813" spans="1:27" ht="13.5" customHeight="1" x14ac:dyDescent="0.15">
      <c r="A813" s="139"/>
      <c r="B813" s="173"/>
      <c r="C813" s="221"/>
      <c r="D813" s="141"/>
      <c r="E813" s="141"/>
      <c r="F813" s="141"/>
      <c r="G813" s="140"/>
      <c r="H813" s="141"/>
      <c r="I813" s="141"/>
      <c r="J813" s="141"/>
      <c r="K813" s="141"/>
      <c r="L813" s="141"/>
      <c r="X813" s="141"/>
      <c r="Y813" s="141"/>
      <c r="Z813" s="141"/>
      <c r="AA813" s="168"/>
    </row>
    <row r="814" spans="1:27" ht="13.5" customHeight="1" x14ac:dyDescent="0.15">
      <c r="A814" s="139"/>
      <c r="B814" s="173"/>
      <c r="C814" s="221"/>
      <c r="D814" s="141"/>
      <c r="E814" s="141"/>
      <c r="F814" s="141"/>
      <c r="G814" s="140"/>
      <c r="H814" s="141"/>
      <c r="I814" s="141"/>
      <c r="J814" s="141"/>
      <c r="K814" s="141"/>
      <c r="L814" s="141"/>
      <c r="X814" s="141"/>
      <c r="Y814" s="141"/>
      <c r="Z814" s="141"/>
      <c r="AA814" s="168"/>
    </row>
    <row r="815" spans="1:27" ht="13.5" customHeight="1" x14ac:dyDescent="0.15">
      <c r="A815" s="139"/>
      <c r="B815" s="173"/>
      <c r="C815" s="221"/>
      <c r="D815" s="141"/>
      <c r="E815" s="141"/>
      <c r="F815" s="141"/>
      <c r="G815" s="140"/>
      <c r="H815" s="141"/>
      <c r="I815" s="141"/>
      <c r="J815" s="141"/>
      <c r="K815" s="141"/>
      <c r="L815" s="141"/>
      <c r="X815" s="141"/>
      <c r="Y815" s="141"/>
      <c r="Z815" s="141"/>
      <c r="AA815" s="168"/>
    </row>
    <row r="816" spans="1:27" ht="13.5" customHeight="1" x14ac:dyDescent="0.15">
      <c r="A816" s="139"/>
      <c r="B816" s="173"/>
      <c r="C816" s="221"/>
      <c r="D816" s="141"/>
      <c r="E816" s="141"/>
      <c r="F816" s="141"/>
      <c r="G816" s="140"/>
      <c r="H816" s="141"/>
      <c r="I816" s="141"/>
      <c r="J816" s="141"/>
      <c r="K816" s="141"/>
      <c r="L816" s="141"/>
      <c r="X816" s="141"/>
      <c r="Y816" s="141"/>
      <c r="Z816" s="141"/>
      <c r="AA816" s="168"/>
    </row>
    <row r="817" spans="1:27" ht="13.5" customHeight="1" x14ac:dyDescent="0.15">
      <c r="A817" s="139"/>
      <c r="B817" s="173"/>
      <c r="C817" s="221"/>
      <c r="D817" s="141"/>
      <c r="E817" s="141"/>
      <c r="F817" s="141"/>
      <c r="G817" s="140"/>
      <c r="H817" s="141"/>
      <c r="I817" s="141"/>
      <c r="J817" s="141"/>
      <c r="K817" s="141"/>
      <c r="L817" s="141"/>
      <c r="X817" s="141"/>
      <c r="Y817" s="141"/>
      <c r="Z817" s="141"/>
      <c r="AA817" s="168"/>
    </row>
    <row r="818" spans="1:27" ht="13.5" customHeight="1" x14ac:dyDescent="0.15">
      <c r="A818" s="139"/>
      <c r="B818" s="173"/>
      <c r="C818" s="221"/>
      <c r="D818" s="141"/>
      <c r="E818" s="141"/>
      <c r="F818" s="141"/>
      <c r="G818" s="140"/>
      <c r="H818" s="141"/>
      <c r="I818" s="141"/>
      <c r="J818" s="141"/>
      <c r="K818" s="141"/>
      <c r="L818" s="141"/>
      <c r="X818" s="141"/>
      <c r="Y818" s="141"/>
      <c r="Z818" s="141"/>
      <c r="AA818" s="168"/>
    </row>
    <row r="819" spans="1:27" ht="13.5" customHeight="1" x14ac:dyDescent="0.15">
      <c r="A819" s="139"/>
      <c r="B819" s="173"/>
      <c r="C819" s="221"/>
      <c r="D819" s="141"/>
      <c r="E819" s="141"/>
      <c r="F819" s="141"/>
      <c r="G819" s="140"/>
      <c r="H819" s="141"/>
      <c r="I819" s="141"/>
      <c r="J819" s="141"/>
      <c r="K819" s="141"/>
      <c r="L819" s="141"/>
      <c r="X819" s="141"/>
      <c r="Y819" s="141"/>
      <c r="Z819" s="141"/>
      <c r="AA819" s="168"/>
    </row>
    <row r="820" spans="1:27" ht="13.5" customHeight="1" x14ac:dyDescent="0.15">
      <c r="A820" s="139"/>
      <c r="B820" s="173"/>
      <c r="C820" s="221"/>
      <c r="D820" s="141"/>
      <c r="E820" s="141"/>
      <c r="F820" s="141"/>
      <c r="G820" s="140"/>
      <c r="H820" s="141"/>
      <c r="I820" s="141"/>
      <c r="J820" s="141"/>
      <c r="K820" s="141"/>
      <c r="L820" s="141"/>
      <c r="X820" s="141"/>
      <c r="Y820" s="141"/>
      <c r="Z820" s="141"/>
      <c r="AA820" s="168"/>
    </row>
    <row r="821" spans="1:27" ht="13.5" customHeight="1" x14ac:dyDescent="0.15">
      <c r="A821" s="139"/>
      <c r="B821" s="173"/>
      <c r="C821" s="221"/>
      <c r="D821" s="141"/>
      <c r="E821" s="141"/>
      <c r="F821" s="141"/>
      <c r="G821" s="140"/>
      <c r="H821" s="141"/>
      <c r="I821" s="141"/>
      <c r="J821" s="141"/>
      <c r="K821" s="141"/>
      <c r="L821" s="141"/>
      <c r="X821" s="141"/>
      <c r="Y821" s="141"/>
      <c r="Z821" s="141"/>
      <c r="AA821" s="168"/>
    </row>
    <row r="822" spans="1:27" ht="13.5" customHeight="1" x14ac:dyDescent="0.15">
      <c r="A822" s="139"/>
      <c r="B822" s="173"/>
      <c r="C822" s="221"/>
      <c r="D822" s="141"/>
      <c r="E822" s="141"/>
      <c r="F822" s="141"/>
      <c r="G822" s="140"/>
      <c r="H822" s="141"/>
      <c r="I822" s="141"/>
      <c r="J822" s="141"/>
      <c r="K822" s="141"/>
      <c r="L822" s="141"/>
      <c r="X822" s="141"/>
      <c r="Y822" s="141"/>
      <c r="Z822" s="141"/>
      <c r="AA822" s="168"/>
    </row>
    <row r="823" spans="1:27" ht="13.5" customHeight="1" x14ac:dyDescent="0.15">
      <c r="A823" s="139"/>
      <c r="B823" s="173"/>
      <c r="C823" s="221"/>
      <c r="D823" s="141"/>
      <c r="E823" s="141"/>
      <c r="F823" s="141"/>
      <c r="G823" s="140"/>
      <c r="H823" s="141"/>
      <c r="I823" s="141"/>
      <c r="J823" s="141"/>
      <c r="K823" s="141"/>
      <c r="L823" s="141"/>
      <c r="X823" s="141"/>
      <c r="Y823" s="141"/>
      <c r="Z823" s="141"/>
      <c r="AA823" s="168"/>
    </row>
    <row r="824" spans="1:27" ht="13.5" customHeight="1" x14ac:dyDescent="0.15">
      <c r="A824" s="139"/>
      <c r="B824" s="173"/>
      <c r="C824" s="221"/>
      <c r="D824" s="141"/>
      <c r="E824" s="141"/>
      <c r="F824" s="141"/>
      <c r="G824" s="140"/>
      <c r="H824" s="141"/>
      <c r="I824" s="141"/>
      <c r="J824" s="141"/>
      <c r="K824" s="141"/>
      <c r="L824" s="141"/>
      <c r="X824" s="141"/>
      <c r="Y824" s="141"/>
      <c r="Z824" s="141"/>
      <c r="AA824" s="168"/>
    </row>
    <row r="825" spans="1:27" ht="13.5" customHeight="1" x14ac:dyDescent="0.15">
      <c r="A825" s="139"/>
      <c r="B825" s="173"/>
      <c r="C825" s="221"/>
      <c r="D825" s="141"/>
      <c r="E825" s="141"/>
      <c r="F825" s="141"/>
      <c r="G825" s="140"/>
      <c r="H825" s="141"/>
      <c r="I825" s="141"/>
      <c r="J825" s="141"/>
      <c r="K825" s="141"/>
      <c r="L825" s="141"/>
      <c r="X825" s="141"/>
      <c r="Y825" s="141"/>
      <c r="Z825" s="141"/>
      <c r="AA825" s="168"/>
    </row>
    <row r="826" spans="1:27" ht="13.5" customHeight="1" x14ac:dyDescent="0.15">
      <c r="A826" s="139"/>
      <c r="B826" s="173"/>
      <c r="C826" s="221"/>
      <c r="D826" s="141"/>
      <c r="E826" s="141"/>
      <c r="F826" s="141"/>
      <c r="G826" s="140"/>
      <c r="H826" s="141"/>
      <c r="I826" s="141"/>
      <c r="J826" s="141"/>
      <c r="K826" s="141"/>
      <c r="L826" s="141"/>
      <c r="X826" s="141"/>
      <c r="Y826" s="141"/>
      <c r="Z826" s="141"/>
      <c r="AA826" s="168"/>
    </row>
    <row r="827" spans="1:27" ht="13.5" customHeight="1" x14ac:dyDescent="0.15">
      <c r="A827" s="139"/>
      <c r="B827" s="173"/>
      <c r="C827" s="221"/>
      <c r="D827" s="141"/>
      <c r="E827" s="141"/>
      <c r="F827" s="141"/>
      <c r="G827" s="140"/>
      <c r="H827" s="141"/>
      <c r="I827" s="141"/>
      <c r="J827" s="141"/>
      <c r="K827" s="141"/>
      <c r="L827" s="141"/>
      <c r="X827" s="141"/>
      <c r="Y827" s="141"/>
      <c r="Z827" s="141"/>
      <c r="AA827" s="168"/>
    </row>
    <row r="828" spans="1:27" ht="13.5" customHeight="1" x14ac:dyDescent="0.15">
      <c r="A828" s="139"/>
      <c r="B828" s="173"/>
      <c r="C828" s="221"/>
      <c r="D828" s="141"/>
      <c r="E828" s="141"/>
      <c r="F828" s="141"/>
      <c r="G828" s="140"/>
      <c r="H828" s="141"/>
      <c r="I828" s="141"/>
      <c r="J828" s="141"/>
      <c r="K828" s="141"/>
      <c r="L828" s="141"/>
      <c r="X828" s="141"/>
      <c r="Y828" s="141"/>
      <c r="Z828" s="141"/>
      <c r="AA828" s="168"/>
    </row>
    <row r="829" spans="1:27" ht="13.5" customHeight="1" x14ac:dyDescent="0.15">
      <c r="A829" s="139"/>
      <c r="B829" s="173"/>
      <c r="C829" s="221"/>
      <c r="D829" s="141"/>
      <c r="E829" s="141"/>
      <c r="F829" s="141"/>
      <c r="G829" s="140"/>
      <c r="H829" s="141"/>
      <c r="I829" s="141"/>
      <c r="J829" s="141"/>
      <c r="K829" s="141"/>
      <c r="L829" s="141"/>
      <c r="X829" s="141"/>
      <c r="Y829" s="141"/>
      <c r="Z829" s="141"/>
      <c r="AA829" s="168"/>
    </row>
    <row r="830" spans="1:27" ht="13.5" customHeight="1" x14ac:dyDescent="0.15">
      <c r="A830" s="139"/>
      <c r="B830" s="173"/>
      <c r="C830" s="221"/>
      <c r="D830" s="141"/>
      <c r="E830" s="141"/>
      <c r="F830" s="141"/>
      <c r="G830" s="140"/>
      <c r="H830" s="141"/>
      <c r="I830" s="141"/>
      <c r="J830" s="141"/>
      <c r="K830" s="141"/>
      <c r="L830" s="141"/>
      <c r="X830" s="141"/>
      <c r="Y830" s="141"/>
      <c r="Z830" s="141"/>
      <c r="AA830" s="168"/>
    </row>
    <row r="831" spans="1:27" ht="13.5" customHeight="1" x14ac:dyDescent="0.15">
      <c r="A831" s="139"/>
      <c r="B831" s="173"/>
      <c r="C831" s="221"/>
      <c r="D831" s="141"/>
      <c r="E831" s="141"/>
      <c r="F831" s="141"/>
      <c r="G831" s="140"/>
      <c r="H831" s="141"/>
      <c r="I831" s="141"/>
      <c r="J831" s="141"/>
      <c r="K831" s="141"/>
      <c r="L831" s="141"/>
      <c r="X831" s="141"/>
      <c r="Y831" s="141"/>
      <c r="Z831" s="141"/>
      <c r="AA831" s="168"/>
    </row>
    <row r="832" spans="1:27" ht="13.5" customHeight="1" x14ac:dyDescent="0.15">
      <c r="A832" s="139"/>
      <c r="B832" s="173"/>
      <c r="C832" s="221"/>
      <c r="D832" s="141"/>
      <c r="E832" s="141"/>
      <c r="F832" s="141"/>
      <c r="G832" s="140"/>
      <c r="H832" s="141"/>
      <c r="I832" s="141"/>
      <c r="J832" s="141"/>
      <c r="K832" s="141"/>
      <c r="L832" s="141"/>
      <c r="X832" s="141"/>
      <c r="Y832" s="141"/>
      <c r="Z832" s="141"/>
      <c r="AA832" s="168"/>
    </row>
    <row r="833" spans="1:27" ht="13.5" customHeight="1" x14ac:dyDescent="0.15">
      <c r="A833" s="139"/>
      <c r="B833" s="173"/>
      <c r="C833" s="221"/>
      <c r="D833" s="141"/>
      <c r="E833" s="141"/>
      <c r="F833" s="141"/>
      <c r="G833" s="140"/>
      <c r="H833" s="141"/>
      <c r="I833" s="141"/>
      <c r="J833" s="141"/>
      <c r="K833" s="141"/>
      <c r="L833" s="141"/>
      <c r="X833" s="141"/>
      <c r="Y833" s="141"/>
      <c r="Z833" s="141"/>
      <c r="AA833" s="168"/>
    </row>
    <row r="834" spans="1:27" ht="13.5" customHeight="1" x14ac:dyDescent="0.15">
      <c r="A834" s="139"/>
      <c r="B834" s="173"/>
      <c r="C834" s="221"/>
      <c r="D834" s="141"/>
      <c r="E834" s="141"/>
      <c r="F834" s="141"/>
      <c r="G834" s="140"/>
      <c r="H834" s="141"/>
      <c r="I834" s="141"/>
      <c r="J834" s="141"/>
      <c r="K834" s="141"/>
      <c r="L834" s="141"/>
      <c r="X834" s="141"/>
      <c r="Y834" s="141"/>
      <c r="Z834" s="141"/>
      <c r="AA834" s="168"/>
    </row>
    <row r="835" spans="1:27" ht="13.5" customHeight="1" x14ac:dyDescent="0.15">
      <c r="A835" s="139"/>
      <c r="B835" s="173"/>
      <c r="C835" s="221"/>
      <c r="D835" s="141"/>
      <c r="E835" s="141"/>
      <c r="F835" s="141"/>
      <c r="G835" s="140"/>
      <c r="H835" s="141"/>
      <c r="I835" s="141"/>
      <c r="J835" s="141"/>
      <c r="K835" s="141"/>
      <c r="L835" s="141"/>
      <c r="X835" s="141"/>
      <c r="Y835" s="141"/>
      <c r="Z835" s="141"/>
      <c r="AA835" s="168"/>
    </row>
    <row r="836" spans="1:27" ht="13.5" customHeight="1" x14ac:dyDescent="0.15">
      <c r="A836" s="139"/>
      <c r="B836" s="173"/>
      <c r="C836" s="221"/>
      <c r="D836" s="141"/>
      <c r="E836" s="141"/>
      <c r="F836" s="141"/>
      <c r="G836" s="140"/>
      <c r="H836" s="141"/>
      <c r="I836" s="141"/>
      <c r="J836" s="141"/>
      <c r="K836" s="141"/>
      <c r="L836" s="141"/>
      <c r="X836" s="141"/>
      <c r="Y836" s="141"/>
      <c r="Z836" s="141"/>
      <c r="AA836" s="168"/>
    </row>
    <row r="837" spans="1:27" ht="13.5" customHeight="1" x14ac:dyDescent="0.15">
      <c r="A837" s="139"/>
      <c r="B837" s="173"/>
      <c r="C837" s="221"/>
      <c r="D837" s="141"/>
      <c r="E837" s="141"/>
      <c r="F837" s="141"/>
      <c r="G837" s="140"/>
      <c r="H837" s="141"/>
      <c r="I837" s="141"/>
      <c r="J837" s="141"/>
      <c r="K837" s="141"/>
      <c r="L837" s="141"/>
      <c r="X837" s="141"/>
      <c r="Y837" s="141"/>
      <c r="Z837" s="141"/>
      <c r="AA837" s="168"/>
    </row>
    <row r="838" spans="1:27" ht="13.5" customHeight="1" x14ac:dyDescent="0.15">
      <c r="A838" s="139"/>
      <c r="B838" s="173"/>
      <c r="C838" s="221"/>
      <c r="D838" s="141"/>
      <c r="E838" s="141"/>
      <c r="F838" s="141"/>
      <c r="G838" s="140"/>
      <c r="H838" s="141"/>
      <c r="I838" s="141"/>
      <c r="J838" s="141"/>
      <c r="K838" s="141"/>
      <c r="L838" s="141"/>
      <c r="X838" s="141"/>
      <c r="Y838" s="141"/>
      <c r="Z838" s="141"/>
      <c r="AA838" s="168"/>
    </row>
    <row r="839" spans="1:27" ht="13.5" customHeight="1" x14ac:dyDescent="0.15">
      <c r="A839" s="139"/>
      <c r="B839" s="173"/>
      <c r="C839" s="221"/>
      <c r="D839" s="141"/>
      <c r="E839" s="141"/>
      <c r="F839" s="141"/>
      <c r="G839" s="140"/>
      <c r="H839" s="141"/>
      <c r="I839" s="141"/>
      <c r="J839" s="141"/>
      <c r="K839" s="141"/>
      <c r="L839" s="141"/>
      <c r="X839" s="141"/>
      <c r="Y839" s="141"/>
      <c r="Z839" s="141"/>
      <c r="AA839" s="168"/>
    </row>
    <row r="840" spans="1:27" ht="13.5" customHeight="1" x14ac:dyDescent="0.15">
      <c r="A840" s="139"/>
      <c r="B840" s="173"/>
      <c r="C840" s="221"/>
      <c r="D840" s="141"/>
      <c r="E840" s="141"/>
      <c r="F840" s="141"/>
      <c r="G840" s="140"/>
      <c r="H840" s="141"/>
      <c r="I840" s="141"/>
      <c r="J840" s="141"/>
      <c r="K840" s="141"/>
      <c r="L840" s="141"/>
      <c r="X840" s="141"/>
      <c r="Y840" s="141"/>
      <c r="Z840" s="141"/>
      <c r="AA840" s="168"/>
    </row>
    <row r="841" spans="1:27" ht="13.5" customHeight="1" x14ac:dyDescent="0.15">
      <c r="A841" s="139"/>
      <c r="B841" s="173"/>
      <c r="C841" s="221"/>
      <c r="D841" s="141"/>
      <c r="E841" s="141"/>
      <c r="F841" s="141"/>
      <c r="G841" s="140"/>
      <c r="H841" s="141"/>
      <c r="I841" s="141"/>
      <c r="J841" s="141"/>
      <c r="K841" s="141"/>
      <c r="L841" s="141"/>
      <c r="X841" s="141"/>
      <c r="Y841" s="141"/>
      <c r="Z841" s="141"/>
      <c r="AA841" s="168"/>
    </row>
    <row r="842" spans="1:27" ht="13.5" customHeight="1" x14ac:dyDescent="0.15">
      <c r="A842" s="139"/>
      <c r="B842" s="173"/>
      <c r="C842" s="221"/>
      <c r="D842" s="141"/>
      <c r="E842" s="141"/>
      <c r="F842" s="141"/>
      <c r="G842" s="140"/>
      <c r="H842" s="141"/>
      <c r="I842" s="141"/>
      <c r="J842" s="141"/>
      <c r="K842" s="141"/>
      <c r="L842" s="141"/>
      <c r="X842" s="141"/>
      <c r="Y842" s="141"/>
      <c r="Z842" s="141"/>
      <c r="AA842" s="168"/>
    </row>
    <row r="843" spans="1:27" ht="13.5" customHeight="1" x14ac:dyDescent="0.15">
      <c r="A843" s="139"/>
      <c r="B843" s="173"/>
      <c r="C843" s="221"/>
      <c r="D843" s="141"/>
      <c r="E843" s="141"/>
      <c r="F843" s="141"/>
      <c r="G843" s="140"/>
      <c r="H843" s="141"/>
      <c r="I843" s="141"/>
      <c r="J843" s="141"/>
      <c r="K843" s="141"/>
      <c r="L843" s="141"/>
      <c r="X843" s="141"/>
      <c r="Y843" s="141"/>
      <c r="Z843" s="141"/>
      <c r="AA843" s="168"/>
    </row>
    <row r="844" spans="1:27" ht="13.5" customHeight="1" x14ac:dyDescent="0.15">
      <c r="A844" s="139"/>
      <c r="B844" s="173"/>
      <c r="C844" s="221"/>
      <c r="D844" s="141"/>
      <c r="E844" s="141"/>
      <c r="F844" s="141"/>
      <c r="G844" s="140"/>
      <c r="H844" s="141"/>
      <c r="I844" s="141"/>
      <c r="J844" s="141"/>
      <c r="K844" s="141"/>
      <c r="L844" s="141"/>
      <c r="X844" s="141"/>
      <c r="Y844" s="141"/>
      <c r="Z844" s="141"/>
      <c r="AA844" s="168"/>
    </row>
    <row r="845" spans="1:27" ht="13.5" customHeight="1" x14ac:dyDescent="0.15">
      <c r="A845" s="139"/>
      <c r="B845" s="173"/>
      <c r="C845" s="221"/>
      <c r="D845" s="141"/>
      <c r="E845" s="141"/>
      <c r="F845" s="141"/>
      <c r="G845" s="140"/>
      <c r="H845" s="141"/>
      <c r="I845" s="141"/>
      <c r="J845" s="141"/>
      <c r="K845" s="141"/>
      <c r="L845" s="141"/>
      <c r="X845" s="141"/>
      <c r="Y845" s="141"/>
      <c r="Z845" s="141"/>
      <c r="AA845" s="168"/>
    </row>
    <row r="846" spans="1:27" ht="13.5" customHeight="1" x14ac:dyDescent="0.15">
      <c r="A846" s="139"/>
      <c r="B846" s="173"/>
      <c r="C846" s="221"/>
      <c r="D846" s="141"/>
      <c r="E846" s="141"/>
      <c r="F846" s="141"/>
      <c r="G846" s="140"/>
      <c r="H846" s="141"/>
      <c r="I846" s="141"/>
      <c r="J846" s="141"/>
      <c r="K846" s="141"/>
      <c r="L846" s="141"/>
      <c r="X846" s="141"/>
      <c r="Y846" s="141"/>
      <c r="Z846" s="141"/>
      <c r="AA846" s="168"/>
    </row>
    <row r="847" spans="1:27" ht="13.5" customHeight="1" x14ac:dyDescent="0.15">
      <c r="A847" s="139"/>
      <c r="B847" s="173"/>
      <c r="C847" s="221"/>
      <c r="D847" s="141"/>
      <c r="E847" s="141"/>
      <c r="F847" s="141"/>
      <c r="G847" s="140"/>
      <c r="H847" s="141"/>
      <c r="I847" s="141"/>
      <c r="J847" s="141"/>
      <c r="K847" s="141"/>
      <c r="L847" s="141"/>
      <c r="X847" s="141"/>
      <c r="Y847" s="141"/>
      <c r="Z847" s="141"/>
      <c r="AA847" s="168"/>
    </row>
    <row r="848" spans="1:27" ht="13.5" customHeight="1" x14ac:dyDescent="0.15">
      <c r="A848" s="139"/>
      <c r="B848" s="173"/>
      <c r="C848" s="221"/>
      <c r="D848" s="141"/>
      <c r="E848" s="141"/>
      <c r="F848" s="141"/>
      <c r="G848" s="140"/>
      <c r="H848" s="141"/>
      <c r="I848" s="141"/>
      <c r="J848" s="141"/>
      <c r="K848" s="141"/>
      <c r="L848" s="141"/>
      <c r="X848" s="141"/>
      <c r="Y848" s="141"/>
      <c r="Z848" s="141"/>
      <c r="AA848" s="168"/>
    </row>
    <row r="849" spans="1:27" ht="13.5" customHeight="1" x14ac:dyDescent="0.15">
      <c r="A849" s="139"/>
      <c r="B849" s="173"/>
      <c r="C849" s="221"/>
      <c r="D849" s="141"/>
      <c r="E849" s="141"/>
      <c r="F849" s="141"/>
      <c r="G849" s="140"/>
      <c r="H849" s="141"/>
      <c r="I849" s="141"/>
      <c r="J849" s="141"/>
      <c r="K849" s="141"/>
      <c r="L849" s="141"/>
      <c r="X849" s="141"/>
      <c r="Y849" s="141"/>
      <c r="Z849" s="141"/>
      <c r="AA849" s="168"/>
    </row>
    <row r="850" spans="1:27" ht="13.5" customHeight="1" x14ac:dyDescent="0.15">
      <c r="A850" s="139"/>
      <c r="B850" s="173"/>
      <c r="C850" s="221"/>
      <c r="D850" s="141"/>
      <c r="E850" s="141"/>
      <c r="F850" s="141"/>
      <c r="G850" s="140"/>
      <c r="H850" s="141"/>
      <c r="I850" s="141"/>
      <c r="J850" s="141"/>
      <c r="K850" s="141"/>
      <c r="L850" s="141"/>
      <c r="X850" s="141"/>
      <c r="Y850" s="141"/>
      <c r="Z850" s="141"/>
      <c r="AA850" s="168"/>
    </row>
    <row r="851" spans="1:27" ht="13.5" customHeight="1" x14ac:dyDescent="0.15">
      <c r="A851" s="139"/>
      <c r="B851" s="173"/>
      <c r="C851" s="221"/>
      <c r="D851" s="141"/>
      <c r="E851" s="141"/>
      <c r="F851" s="141"/>
      <c r="G851" s="140"/>
      <c r="H851" s="141"/>
      <c r="I851" s="141"/>
      <c r="J851" s="141"/>
      <c r="K851" s="141"/>
      <c r="L851" s="141"/>
      <c r="X851" s="141"/>
      <c r="Y851" s="141"/>
      <c r="Z851" s="141"/>
      <c r="AA851" s="168"/>
    </row>
    <row r="852" spans="1:27" ht="13.5" customHeight="1" x14ac:dyDescent="0.15">
      <c r="A852" s="139"/>
      <c r="B852" s="173"/>
      <c r="C852" s="221"/>
      <c r="D852" s="141"/>
      <c r="E852" s="141"/>
      <c r="F852" s="141"/>
      <c r="G852" s="140"/>
      <c r="H852" s="141"/>
      <c r="I852" s="141"/>
      <c r="J852" s="141"/>
      <c r="K852" s="141"/>
      <c r="L852" s="141"/>
      <c r="X852" s="141"/>
      <c r="Y852" s="141"/>
      <c r="Z852" s="141"/>
      <c r="AA852" s="168"/>
    </row>
    <row r="853" spans="1:27" ht="13.5" customHeight="1" x14ac:dyDescent="0.15">
      <c r="A853" s="139"/>
      <c r="B853" s="173"/>
      <c r="C853" s="221"/>
      <c r="D853" s="141"/>
      <c r="E853" s="141"/>
      <c r="F853" s="141"/>
      <c r="G853" s="140"/>
      <c r="H853" s="141"/>
      <c r="I853" s="141"/>
      <c r="J853" s="141"/>
      <c r="K853" s="141"/>
      <c r="L853" s="141"/>
      <c r="X853" s="141"/>
      <c r="Y853" s="141"/>
      <c r="Z853" s="141"/>
      <c r="AA853" s="168"/>
    </row>
    <row r="854" spans="1:27" ht="13.5" customHeight="1" x14ac:dyDescent="0.15">
      <c r="A854" s="139"/>
      <c r="B854" s="173"/>
      <c r="C854" s="221"/>
      <c r="D854" s="141"/>
      <c r="E854" s="141"/>
      <c r="F854" s="141"/>
      <c r="G854" s="140"/>
      <c r="H854" s="141"/>
      <c r="I854" s="141"/>
      <c r="J854" s="141"/>
      <c r="K854" s="141"/>
      <c r="L854" s="141"/>
      <c r="X854" s="141"/>
      <c r="Y854" s="141"/>
      <c r="Z854" s="141"/>
      <c r="AA854" s="168"/>
    </row>
    <row r="855" spans="1:27" ht="13.5" customHeight="1" x14ac:dyDescent="0.15">
      <c r="A855" s="139"/>
      <c r="B855" s="173"/>
      <c r="C855" s="221"/>
      <c r="D855" s="141"/>
      <c r="E855" s="141"/>
      <c r="F855" s="141"/>
      <c r="G855" s="140"/>
      <c r="H855" s="141"/>
      <c r="I855" s="141"/>
      <c r="J855" s="141"/>
      <c r="K855" s="141"/>
      <c r="L855" s="141"/>
      <c r="X855" s="141"/>
      <c r="Y855" s="141"/>
      <c r="Z855" s="141"/>
      <c r="AA855" s="168"/>
    </row>
    <row r="856" spans="1:27" ht="13.5" customHeight="1" x14ac:dyDescent="0.15">
      <c r="A856" s="139"/>
      <c r="B856" s="173"/>
      <c r="C856" s="221"/>
      <c r="D856" s="141"/>
      <c r="E856" s="141"/>
      <c r="F856" s="141"/>
      <c r="G856" s="140"/>
      <c r="H856" s="141"/>
      <c r="I856" s="141"/>
      <c r="J856" s="141"/>
      <c r="K856" s="141"/>
      <c r="L856" s="141"/>
      <c r="X856" s="141"/>
      <c r="Y856" s="141"/>
      <c r="Z856" s="141"/>
      <c r="AA856" s="168"/>
    </row>
    <row r="857" spans="1:27" ht="13.5" customHeight="1" x14ac:dyDescent="0.15">
      <c r="A857" s="139"/>
      <c r="B857" s="173"/>
      <c r="C857" s="221"/>
      <c r="D857" s="141"/>
      <c r="E857" s="141"/>
      <c r="F857" s="141"/>
      <c r="G857" s="140"/>
      <c r="H857" s="141"/>
      <c r="I857" s="141"/>
      <c r="J857" s="141"/>
      <c r="K857" s="141"/>
      <c r="L857" s="141"/>
      <c r="X857" s="141"/>
      <c r="Y857" s="141"/>
      <c r="Z857" s="141"/>
      <c r="AA857" s="168"/>
    </row>
    <row r="858" spans="1:27" ht="13.5" customHeight="1" x14ac:dyDescent="0.15">
      <c r="A858" s="139"/>
      <c r="B858" s="173"/>
      <c r="C858" s="221"/>
      <c r="D858" s="141"/>
      <c r="E858" s="141"/>
      <c r="F858" s="141"/>
      <c r="G858" s="140"/>
      <c r="H858" s="141"/>
      <c r="I858" s="141"/>
      <c r="J858" s="141"/>
      <c r="K858" s="141"/>
      <c r="L858" s="141"/>
      <c r="X858" s="141"/>
      <c r="Y858" s="141"/>
      <c r="Z858" s="141"/>
      <c r="AA858" s="168"/>
    </row>
    <row r="859" spans="1:27" ht="13.5" customHeight="1" x14ac:dyDescent="0.15">
      <c r="A859" s="139"/>
      <c r="B859" s="173"/>
      <c r="C859" s="221"/>
      <c r="D859" s="141"/>
      <c r="E859" s="141"/>
      <c r="F859" s="141"/>
      <c r="G859" s="140"/>
      <c r="H859" s="141"/>
      <c r="I859" s="141"/>
      <c r="J859" s="141"/>
      <c r="K859" s="141"/>
      <c r="L859" s="141"/>
      <c r="X859" s="141"/>
      <c r="Y859" s="141"/>
      <c r="Z859" s="141"/>
      <c r="AA859" s="168"/>
    </row>
    <row r="860" spans="1:27" ht="13.5" customHeight="1" x14ac:dyDescent="0.15">
      <c r="A860" s="139"/>
      <c r="B860" s="173"/>
      <c r="C860" s="221"/>
      <c r="D860" s="141"/>
      <c r="E860" s="141"/>
      <c r="F860" s="141"/>
      <c r="G860" s="140"/>
      <c r="H860" s="141"/>
      <c r="I860" s="141"/>
      <c r="J860" s="141"/>
      <c r="K860" s="141"/>
      <c r="L860" s="141"/>
      <c r="X860" s="141"/>
      <c r="Y860" s="141"/>
      <c r="Z860" s="141"/>
      <c r="AA860" s="168"/>
    </row>
    <row r="861" spans="1:27" ht="13.5" customHeight="1" x14ac:dyDescent="0.15">
      <c r="A861" s="139"/>
      <c r="B861" s="173"/>
      <c r="C861" s="221"/>
      <c r="D861" s="141"/>
      <c r="E861" s="141"/>
      <c r="F861" s="141"/>
      <c r="G861" s="140"/>
      <c r="H861" s="141"/>
      <c r="I861" s="141"/>
      <c r="J861" s="141"/>
      <c r="K861" s="141"/>
      <c r="L861" s="141"/>
      <c r="X861" s="141"/>
      <c r="Y861" s="141"/>
      <c r="Z861" s="141"/>
      <c r="AA861" s="168"/>
    </row>
    <row r="862" spans="1:27" ht="13.5" customHeight="1" x14ac:dyDescent="0.15">
      <c r="A862" s="139"/>
      <c r="B862" s="173"/>
      <c r="C862" s="221"/>
      <c r="D862" s="141"/>
      <c r="E862" s="141"/>
      <c r="F862" s="141"/>
      <c r="G862" s="140"/>
      <c r="H862" s="141"/>
      <c r="I862" s="141"/>
      <c r="J862" s="141"/>
      <c r="K862" s="141"/>
      <c r="L862" s="141"/>
      <c r="X862" s="141"/>
      <c r="Y862" s="141"/>
      <c r="Z862" s="141"/>
      <c r="AA862" s="168"/>
    </row>
    <row r="863" spans="1:27" ht="13.5" customHeight="1" x14ac:dyDescent="0.15">
      <c r="A863" s="139"/>
      <c r="B863" s="173"/>
      <c r="C863" s="221"/>
      <c r="D863" s="141"/>
      <c r="E863" s="141"/>
      <c r="F863" s="141"/>
      <c r="G863" s="140"/>
      <c r="H863" s="141"/>
      <c r="I863" s="141"/>
      <c r="J863" s="141"/>
      <c r="K863" s="141"/>
      <c r="L863" s="141"/>
      <c r="X863" s="141"/>
      <c r="Y863" s="141"/>
      <c r="Z863" s="141"/>
      <c r="AA863" s="168"/>
    </row>
    <row r="864" spans="1:27" ht="13.5" customHeight="1" x14ac:dyDescent="0.15">
      <c r="A864" s="139"/>
      <c r="B864" s="173"/>
      <c r="C864" s="221"/>
      <c r="D864" s="141"/>
      <c r="E864" s="141"/>
      <c r="F864" s="141"/>
      <c r="G864" s="140"/>
      <c r="H864" s="141"/>
      <c r="I864" s="141"/>
      <c r="J864" s="141"/>
      <c r="K864" s="141"/>
      <c r="L864" s="141"/>
      <c r="X864" s="141"/>
      <c r="Y864" s="141"/>
      <c r="Z864" s="141"/>
      <c r="AA864" s="168"/>
    </row>
    <row r="865" spans="1:27" ht="13.5" customHeight="1" x14ac:dyDescent="0.15">
      <c r="A865" s="139"/>
      <c r="B865" s="173"/>
      <c r="C865" s="221"/>
      <c r="D865" s="141"/>
      <c r="E865" s="141"/>
      <c r="F865" s="141"/>
      <c r="G865" s="140"/>
      <c r="H865" s="141"/>
      <c r="I865" s="141"/>
      <c r="J865" s="141"/>
      <c r="K865" s="141"/>
      <c r="L865" s="141"/>
      <c r="X865" s="141"/>
      <c r="Y865" s="141"/>
      <c r="Z865" s="141"/>
      <c r="AA865" s="168"/>
    </row>
    <row r="866" spans="1:27" ht="13.5" customHeight="1" x14ac:dyDescent="0.15">
      <c r="A866" s="139"/>
      <c r="B866" s="173"/>
      <c r="C866" s="221"/>
      <c r="D866" s="141"/>
      <c r="E866" s="141"/>
      <c r="F866" s="141"/>
      <c r="G866" s="140"/>
      <c r="H866" s="141"/>
      <c r="I866" s="141"/>
      <c r="J866" s="141"/>
      <c r="K866" s="141"/>
      <c r="L866" s="141"/>
      <c r="X866" s="141"/>
      <c r="Y866" s="141"/>
      <c r="Z866" s="141"/>
      <c r="AA866" s="168"/>
    </row>
    <row r="867" spans="1:27" ht="13.5" customHeight="1" x14ac:dyDescent="0.15">
      <c r="A867" s="139"/>
      <c r="B867" s="173"/>
      <c r="C867" s="221"/>
      <c r="D867" s="141"/>
      <c r="E867" s="141"/>
      <c r="F867" s="141"/>
      <c r="G867" s="140"/>
      <c r="H867" s="141"/>
      <c r="I867" s="141"/>
      <c r="J867" s="141"/>
      <c r="K867" s="141"/>
      <c r="L867" s="141"/>
      <c r="X867" s="141"/>
      <c r="Y867" s="141"/>
      <c r="Z867" s="141"/>
      <c r="AA867" s="168"/>
    </row>
    <row r="868" spans="1:27" ht="13.5" customHeight="1" x14ac:dyDescent="0.15">
      <c r="A868" s="139"/>
      <c r="B868" s="173"/>
      <c r="C868" s="221"/>
      <c r="D868" s="141"/>
      <c r="E868" s="141"/>
      <c r="F868" s="141"/>
      <c r="G868" s="140"/>
      <c r="H868" s="141"/>
      <c r="I868" s="141"/>
      <c r="J868" s="141"/>
      <c r="K868" s="141"/>
      <c r="L868" s="141"/>
      <c r="X868" s="141"/>
      <c r="Y868" s="141"/>
      <c r="Z868" s="141"/>
      <c r="AA868" s="168"/>
    </row>
    <row r="869" spans="1:27" ht="13.5" customHeight="1" x14ac:dyDescent="0.15">
      <c r="A869" s="139"/>
      <c r="B869" s="173"/>
      <c r="C869" s="221"/>
      <c r="D869" s="141"/>
      <c r="E869" s="141"/>
      <c r="F869" s="141"/>
      <c r="G869" s="140"/>
      <c r="H869" s="141"/>
      <c r="I869" s="141"/>
      <c r="J869" s="141"/>
      <c r="K869" s="141"/>
      <c r="L869" s="141"/>
      <c r="X869" s="141"/>
      <c r="Y869" s="141"/>
      <c r="Z869" s="141"/>
      <c r="AA869" s="168"/>
    </row>
    <row r="870" spans="1:27" ht="13.5" customHeight="1" x14ac:dyDescent="0.15">
      <c r="A870" s="139"/>
      <c r="B870" s="173"/>
      <c r="C870" s="221"/>
      <c r="D870" s="141"/>
      <c r="E870" s="141"/>
      <c r="F870" s="141"/>
      <c r="G870" s="140"/>
      <c r="H870" s="141"/>
      <c r="I870" s="141"/>
      <c r="J870" s="141"/>
      <c r="K870" s="141"/>
      <c r="L870" s="141"/>
      <c r="X870" s="141"/>
      <c r="Y870" s="141"/>
      <c r="Z870" s="141"/>
      <c r="AA870" s="168"/>
    </row>
    <row r="871" spans="1:27" ht="13.5" customHeight="1" x14ac:dyDescent="0.15">
      <c r="A871" s="139"/>
      <c r="B871" s="173"/>
      <c r="C871" s="221"/>
      <c r="D871" s="141"/>
      <c r="E871" s="141"/>
      <c r="F871" s="141"/>
      <c r="G871" s="140"/>
      <c r="H871" s="141"/>
      <c r="I871" s="141"/>
      <c r="J871" s="141"/>
      <c r="K871" s="141"/>
      <c r="L871" s="141"/>
      <c r="X871" s="141"/>
      <c r="Y871" s="141"/>
      <c r="Z871" s="141"/>
      <c r="AA871" s="168"/>
    </row>
    <row r="872" spans="1:27" ht="13.5" customHeight="1" x14ac:dyDescent="0.15">
      <c r="A872" s="139"/>
      <c r="B872" s="173"/>
      <c r="C872" s="221"/>
      <c r="D872" s="141"/>
      <c r="E872" s="141"/>
      <c r="F872" s="141"/>
      <c r="G872" s="140"/>
      <c r="H872" s="141"/>
      <c r="I872" s="141"/>
      <c r="J872" s="141"/>
      <c r="K872" s="141"/>
      <c r="L872" s="141"/>
      <c r="X872" s="141"/>
      <c r="Y872" s="141"/>
      <c r="Z872" s="141"/>
      <c r="AA872" s="168"/>
    </row>
    <row r="873" spans="1:27" ht="13.5" customHeight="1" x14ac:dyDescent="0.15">
      <c r="A873" s="139"/>
      <c r="B873" s="173"/>
      <c r="C873" s="221"/>
      <c r="D873" s="141"/>
      <c r="E873" s="141"/>
      <c r="F873" s="141"/>
      <c r="G873" s="140"/>
      <c r="H873" s="141"/>
      <c r="I873" s="141"/>
      <c r="J873" s="141"/>
      <c r="K873" s="141"/>
      <c r="L873" s="141"/>
      <c r="X873" s="141"/>
      <c r="Y873" s="141"/>
      <c r="Z873" s="141"/>
      <c r="AA873" s="168"/>
    </row>
    <row r="874" spans="1:27" ht="13.5" customHeight="1" x14ac:dyDescent="0.15">
      <c r="A874" s="139"/>
      <c r="B874" s="173"/>
      <c r="C874" s="221"/>
      <c r="D874" s="141"/>
      <c r="E874" s="141"/>
      <c r="F874" s="141"/>
      <c r="G874" s="140"/>
      <c r="H874" s="141"/>
      <c r="I874" s="141"/>
      <c r="J874" s="141"/>
      <c r="K874" s="141"/>
      <c r="L874" s="141"/>
      <c r="X874" s="141"/>
      <c r="Y874" s="141"/>
      <c r="Z874" s="141"/>
      <c r="AA874" s="168"/>
    </row>
    <row r="875" spans="1:27" ht="13.5" customHeight="1" x14ac:dyDescent="0.15">
      <c r="A875" s="139"/>
      <c r="B875" s="173"/>
      <c r="C875" s="221"/>
      <c r="D875" s="141"/>
      <c r="E875" s="141"/>
      <c r="F875" s="141"/>
      <c r="G875" s="140"/>
      <c r="H875" s="141"/>
      <c r="I875" s="141"/>
      <c r="J875" s="141"/>
      <c r="K875" s="141"/>
      <c r="L875" s="141"/>
      <c r="X875" s="141"/>
      <c r="Y875" s="141"/>
      <c r="Z875" s="141"/>
      <c r="AA875" s="168"/>
    </row>
    <row r="876" spans="1:27" ht="13.5" customHeight="1" x14ac:dyDescent="0.15">
      <c r="A876" s="139"/>
      <c r="B876" s="173"/>
      <c r="C876" s="221"/>
      <c r="D876" s="141"/>
      <c r="E876" s="141"/>
      <c r="F876" s="141"/>
      <c r="G876" s="140"/>
      <c r="H876" s="141"/>
      <c r="I876" s="141"/>
      <c r="J876" s="141"/>
      <c r="K876" s="141"/>
      <c r="L876" s="141"/>
      <c r="X876" s="141"/>
      <c r="Y876" s="141"/>
      <c r="Z876" s="141"/>
      <c r="AA876" s="168"/>
    </row>
    <row r="877" spans="1:27" ht="13.5" customHeight="1" x14ac:dyDescent="0.15">
      <c r="A877" s="139"/>
      <c r="B877" s="173"/>
      <c r="C877" s="221"/>
      <c r="D877" s="141"/>
      <c r="E877" s="141"/>
      <c r="F877" s="141"/>
      <c r="G877" s="140"/>
      <c r="H877" s="141"/>
      <c r="I877" s="141"/>
      <c r="J877" s="141"/>
      <c r="K877" s="141"/>
      <c r="L877" s="141"/>
      <c r="X877" s="141"/>
      <c r="Y877" s="141"/>
      <c r="Z877" s="141"/>
      <c r="AA877" s="168"/>
    </row>
    <row r="878" spans="1:27" ht="13.5" customHeight="1" x14ac:dyDescent="0.15">
      <c r="A878" s="139"/>
      <c r="B878" s="173"/>
      <c r="C878" s="221"/>
      <c r="D878" s="141"/>
      <c r="E878" s="141"/>
      <c r="F878" s="141"/>
      <c r="G878" s="140"/>
      <c r="H878" s="141"/>
      <c r="I878" s="141"/>
      <c r="J878" s="141"/>
      <c r="K878" s="141"/>
      <c r="L878" s="141"/>
      <c r="X878" s="141"/>
      <c r="Y878" s="141"/>
      <c r="Z878" s="141"/>
      <c r="AA878" s="168"/>
    </row>
    <row r="879" spans="1:27" ht="13.5" customHeight="1" x14ac:dyDescent="0.15">
      <c r="A879" s="139"/>
      <c r="B879" s="173"/>
      <c r="C879" s="221"/>
      <c r="D879" s="141"/>
      <c r="E879" s="141"/>
      <c r="F879" s="141"/>
      <c r="G879" s="140"/>
      <c r="H879" s="141"/>
      <c r="I879" s="141"/>
      <c r="J879" s="141"/>
      <c r="K879" s="141"/>
      <c r="L879" s="141"/>
      <c r="X879" s="141"/>
      <c r="Y879" s="141"/>
      <c r="Z879" s="141"/>
      <c r="AA879" s="168"/>
    </row>
    <row r="880" spans="1:27" ht="13.5" customHeight="1" x14ac:dyDescent="0.15">
      <c r="A880" s="139"/>
      <c r="B880" s="173"/>
      <c r="C880" s="221"/>
      <c r="D880" s="141"/>
      <c r="E880" s="141"/>
      <c r="F880" s="141"/>
      <c r="G880" s="140"/>
      <c r="H880" s="141"/>
      <c r="I880" s="141"/>
      <c r="J880" s="141"/>
      <c r="K880" s="141"/>
      <c r="L880" s="141"/>
      <c r="X880" s="141"/>
      <c r="Y880" s="141"/>
      <c r="Z880" s="141"/>
      <c r="AA880" s="168"/>
    </row>
    <row r="881" spans="1:27" ht="13.5" customHeight="1" x14ac:dyDescent="0.15">
      <c r="A881" s="139"/>
      <c r="B881" s="173"/>
      <c r="C881" s="221"/>
      <c r="D881" s="141"/>
      <c r="E881" s="141"/>
      <c r="F881" s="141"/>
      <c r="G881" s="140"/>
      <c r="H881" s="141"/>
      <c r="I881" s="141"/>
      <c r="J881" s="141"/>
      <c r="K881" s="141"/>
      <c r="L881" s="141"/>
      <c r="X881" s="141"/>
      <c r="Y881" s="141"/>
      <c r="Z881" s="141"/>
      <c r="AA881" s="168"/>
    </row>
    <row r="882" spans="1:27" ht="13.5" customHeight="1" x14ac:dyDescent="0.15">
      <c r="A882" s="139"/>
      <c r="B882" s="173"/>
      <c r="C882" s="221"/>
      <c r="D882" s="141"/>
      <c r="E882" s="141"/>
      <c r="F882" s="141"/>
      <c r="G882" s="140"/>
      <c r="H882" s="141"/>
      <c r="I882" s="141"/>
      <c r="J882" s="141"/>
      <c r="K882" s="141"/>
      <c r="L882" s="141"/>
      <c r="X882" s="141"/>
      <c r="Y882" s="141"/>
      <c r="Z882" s="141"/>
      <c r="AA882" s="168"/>
    </row>
    <row r="883" spans="1:27" ht="13.5" customHeight="1" x14ac:dyDescent="0.15">
      <c r="A883" s="139"/>
      <c r="B883" s="173"/>
      <c r="C883" s="221"/>
      <c r="D883" s="141"/>
      <c r="E883" s="141"/>
      <c r="F883" s="141"/>
      <c r="G883" s="140"/>
      <c r="H883" s="141"/>
      <c r="I883" s="141"/>
      <c r="J883" s="141"/>
      <c r="K883" s="141"/>
      <c r="L883" s="141"/>
      <c r="X883" s="141"/>
      <c r="Y883" s="141"/>
      <c r="Z883" s="141"/>
      <c r="AA883" s="168"/>
    </row>
    <row r="884" spans="1:27" ht="13.5" customHeight="1" x14ac:dyDescent="0.15">
      <c r="A884" s="139"/>
      <c r="B884" s="173"/>
      <c r="C884" s="221"/>
      <c r="D884" s="141"/>
      <c r="E884" s="141"/>
      <c r="F884" s="141"/>
      <c r="G884" s="140"/>
      <c r="H884" s="141"/>
      <c r="I884" s="141"/>
      <c r="J884" s="141"/>
      <c r="K884" s="141"/>
      <c r="L884" s="141"/>
      <c r="X884" s="141"/>
      <c r="Y884" s="141"/>
      <c r="Z884" s="141"/>
      <c r="AA884" s="168"/>
    </row>
    <row r="885" spans="1:27" ht="13.5" customHeight="1" x14ac:dyDescent="0.15">
      <c r="A885" s="139"/>
      <c r="B885" s="173"/>
      <c r="C885" s="221"/>
      <c r="D885" s="141"/>
      <c r="E885" s="141"/>
      <c r="F885" s="141"/>
      <c r="G885" s="140"/>
      <c r="H885" s="141"/>
      <c r="I885" s="141"/>
      <c r="J885" s="141"/>
      <c r="K885" s="141"/>
      <c r="L885" s="141"/>
      <c r="X885" s="141"/>
      <c r="Y885" s="141"/>
      <c r="Z885" s="141"/>
      <c r="AA885" s="168"/>
    </row>
    <row r="886" spans="1:27" ht="13.5" customHeight="1" x14ac:dyDescent="0.15">
      <c r="A886" s="139"/>
      <c r="B886" s="173"/>
      <c r="C886" s="221"/>
      <c r="D886" s="141"/>
      <c r="E886" s="141"/>
      <c r="F886" s="141"/>
      <c r="G886" s="140"/>
      <c r="H886" s="141"/>
      <c r="I886" s="141"/>
      <c r="J886" s="141"/>
      <c r="K886" s="141"/>
      <c r="L886" s="141"/>
      <c r="X886" s="141"/>
      <c r="Y886" s="141"/>
      <c r="Z886" s="141"/>
      <c r="AA886" s="168"/>
    </row>
    <row r="887" spans="1:27" ht="13.5" customHeight="1" x14ac:dyDescent="0.15">
      <c r="A887" s="139"/>
      <c r="B887" s="173"/>
      <c r="C887" s="221"/>
      <c r="D887" s="141"/>
      <c r="E887" s="141"/>
      <c r="F887" s="141"/>
      <c r="G887" s="140"/>
      <c r="H887" s="141"/>
      <c r="I887" s="141"/>
      <c r="J887" s="141"/>
      <c r="K887" s="141"/>
      <c r="L887" s="141"/>
      <c r="X887" s="141"/>
      <c r="Y887" s="141"/>
      <c r="Z887" s="141"/>
      <c r="AA887" s="168"/>
    </row>
    <row r="888" spans="1:27" ht="13.5" customHeight="1" x14ac:dyDescent="0.15">
      <c r="A888" s="139"/>
      <c r="B888" s="173"/>
      <c r="C888" s="221"/>
      <c r="D888" s="141"/>
      <c r="E888" s="141"/>
      <c r="F888" s="141"/>
      <c r="G888" s="140"/>
      <c r="H888" s="141"/>
      <c r="I888" s="141"/>
      <c r="J888" s="141"/>
      <c r="K888" s="141"/>
      <c r="L888" s="141"/>
      <c r="X888" s="141"/>
      <c r="Y888" s="141"/>
      <c r="Z888" s="141"/>
      <c r="AA888" s="168"/>
    </row>
    <row r="889" spans="1:27" ht="13.5" customHeight="1" x14ac:dyDescent="0.15">
      <c r="A889" s="139"/>
      <c r="B889" s="173"/>
      <c r="C889" s="221"/>
      <c r="D889" s="141"/>
      <c r="E889" s="141"/>
      <c r="F889" s="141"/>
      <c r="G889" s="140"/>
      <c r="H889" s="141"/>
      <c r="I889" s="141"/>
      <c r="J889" s="141"/>
      <c r="K889" s="141"/>
      <c r="L889" s="141"/>
      <c r="X889" s="141"/>
      <c r="Y889" s="141"/>
      <c r="Z889" s="141"/>
      <c r="AA889" s="168"/>
    </row>
    <row r="890" spans="1:27" ht="13.5" customHeight="1" x14ac:dyDescent="0.15">
      <c r="A890" s="139"/>
      <c r="B890" s="173"/>
      <c r="C890" s="221"/>
      <c r="D890" s="141"/>
      <c r="E890" s="141"/>
      <c r="F890" s="141"/>
      <c r="G890" s="140"/>
      <c r="H890" s="141"/>
      <c r="I890" s="141"/>
      <c r="J890" s="141"/>
      <c r="K890" s="141"/>
      <c r="L890" s="141"/>
      <c r="X890" s="141"/>
      <c r="Y890" s="141"/>
      <c r="Z890" s="141"/>
      <c r="AA890" s="168"/>
    </row>
    <row r="891" spans="1:27" ht="13.5" customHeight="1" x14ac:dyDescent="0.15">
      <c r="A891" s="139"/>
      <c r="B891" s="173"/>
      <c r="C891" s="221"/>
      <c r="D891" s="141"/>
      <c r="E891" s="141"/>
      <c r="F891" s="141"/>
      <c r="G891" s="140"/>
      <c r="H891" s="141"/>
      <c r="I891" s="141"/>
      <c r="J891" s="141"/>
      <c r="K891" s="141"/>
      <c r="L891" s="141"/>
      <c r="X891" s="141"/>
      <c r="Y891" s="141"/>
      <c r="Z891" s="141"/>
      <c r="AA891" s="168"/>
    </row>
    <row r="892" spans="1:27" ht="13.5" customHeight="1" x14ac:dyDescent="0.15">
      <c r="A892" s="139"/>
      <c r="B892" s="173"/>
      <c r="C892" s="221"/>
      <c r="D892" s="141"/>
      <c r="E892" s="141"/>
      <c r="F892" s="141"/>
      <c r="G892" s="140"/>
      <c r="H892" s="141"/>
      <c r="I892" s="141"/>
      <c r="J892" s="141"/>
      <c r="K892" s="141"/>
      <c r="L892" s="141"/>
      <c r="X892" s="141"/>
      <c r="Y892" s="141"/>
      <c r="Z892" s="141"/>
      <c r="AA892" s="168"/>
    </row>
    <row r="893" spans="1:27" ht="13.5" customHeight="1" x14ac:dyDescent="0.15">
      <c r="A893" s="139"/>
      <c r="B893" s="173"/>
      <c r="C893" s="221"/>
      <c r="D893" s="141"/>
      <c r="E893" s="141"/>
      <c r="F893" s="141"/>
      <c r="G893" s="140"/>
      <c r="H893" s="141"/>
      <c r="I893" s="141"/>
      <c r="J893" s="141"/>
      <c r="K893" s="141"/>
      <c r="L893" s="141"/>
      <c r="X893" s="141"/>
      <c r="Y893" s="141"/>
      <c r="Z893" s="141"/>
      <c r="AA893" s="168"/>
    </row>
    <row r="894" spans="1:27" ht="13.5" customHeight="1" x14ac:dyDescent="0.15">
      <c r="A894" s="139"/>
      <c r="B894" s="173"/>
      <c r="C894" s="221"/>
      <c r="D894" s="141"/>
      <c r="E894" s="141"/>
      <c r="F894" s="141"/>
      <c r="G894" s="140"/>
      <c r="H894" s="141"/>
      <c r="I894" s="141"/>
      <c r="J894" s="141"/>
      <c r="K894" s="141"/>
      <c r="L894" s="141"/>
      <c r="X894" s="141"/>
      <c r="Y894" s="141"/>
      <c r="Z894" s="141"/>
      <c r="AA894" s="168"/>
    </row>
    <row r="895" spans="1:27" ht="13.5" customHeight="1" x14ac:dyDescent="0.15">
      <c r="A895" s="139"/>
      <c r="B895" s="173"/>
      <c r="C895" s="221"/>
      <c r="D895" s="141"/>
      <c r="E895" s="141"/>
      <c r="F895" s="141"/>
      <c r="G895" s="140"/>
      <c r="H895" s="141"/>
      <c r="I895" s="141"/>
      <c r="J895" s="141"/>
      <c r="K895" s="141"/>
      <c r="L895" s="141"/>
      <c r="X895" s="141"/>
      <c r="Y895" s="141"/>
      <c r="Z895" s="141"/>
      <c r="AA895" s="168"/>
    </row>
    <row r="896" spans="1:27" ht="13.5" customHeight="1" x14ac:dyDescent="0.15">
      <c r="A896" s="139"/>
      <c r="B896" s="173"/>
      <c r="C896" s="221"/>
      <c r="D896" s="141"/>
      <c r="E896" s="141"/>
      <c r="F896" s="141"/>
      <c r="G896" s="140"/>
      <c r="H896" s="141"/>
      <c r="I896" s="141"/>
      <c r="J896" s="141"/>
      <c r="K896" s="141"/>
      <c r="L896" s="141"/>
      <c r="X896" s="141"/>
      <c r="Y896" s="141"/>
      <c r="Z896" s="141"/>
      <c r="AA896" s="168"/>
    </row>
    <row r="897" spans="1:27" ht="13.5" customHeight="1" x14ac:dyDescent="0.15">
      <c r="A897" s="139"/>
      <c r="B897" s="173"/>
      <c r="C897" s="221"/>
      <c r="D897" s="141"/>
      <c r="E897" s="141"/>
      <c r="F897" s="141"/>
      <c r="G897" s="140"/>
      <c r="H897" s="141"/>
      <c r="I897" s="141"/>
      <c r="J897" s="141"/>
      <c r="K897" s="141"/>
      <c r="L897" s="141"/>
      <c r="X897" s="141"/>
      <c r="Y897" s="141"/>
      <c r="Z897" s="141"/>
      <c r="AA897" s="168"/>
    </row>
    <row r="898" spans="1:27" ht="13.5" customHeight="1" x14ac:dyDescent="0.15">
      <c r="A898" s="139"/>
      <c r="B898" s="173"/>
      <c r="C898" s="221"/>
      <c r="D898" s="141"/>
      <c r="E898" s="141"/>
      <c r="F898" s="141"/>
      <c r="G898" s="140"/>
      <c r="H898" s="141"/>
      <c r="I898" s="141"/>
      <c r="J898" s="141"/>
      <c r="K898" s="141"/>
      <c r="L898" s="141"/>
      <c r="X898" s="141"/>
      <c r="Y898" s="141"/>
      <c r="Z898" s="141"/>
      <c r="AA898" s="168"/>
    </row>
    <row r="899" spans="1:27" ht="13.5" customHeight="1" x14ac:dyDescent="0.15">
      <c r="A899" s="139"/>
      <c r="B899" s="173"/>
      <c r="C899" s="221"/>
      <c r="D899" s="141"/>
      <c r="E899" s="141"/>
      <c r="F899" s="141"/>
      <c r="G899" s="140"/>
      <c r="H899" s="141"/>
      <c r="I899" s="141"/>
      <c r="J899" s="141"/>
      <c r="K899" s="141"/>
      <c r="L899" s="141"/>
      <c r="X899" s="141"/>
      <c r="Y899" s="141"/>
      <c r="Z899" s="141"/>
      <c r="AA899" s="168"/>
    </row>
    <row r="900" spans="1:27" ht="13.5" customHeight="1" x14ac:dyDescent="0.15">
      <c r="A900" s="139"/>
      <c r="B900" s="173"/>
      <c r="C900" s="221"/>
      <c r="D900" s="141"/>
      <c r="E900" s="141"/>
      <c r="F900" s="141"/>
      <c r="G900" s="140"/>
      <c r="H900" s="141"/>
      <c r="I900" s="141"/>
      <c r="J900" s="141"/>
      <c r="K900" s="141"/>
      <c r="L900" s="141"/>
      <c r="X900" s="141"/>
      <c r="Y900" s="141"/>
      <c r="Z900" s="141"/>
      <c r="AA900" s="168"/>
    </row>
    <row r="901" spans="1:27" ht="13.5" customHeight="1" x14ac:dyDescent="0.15">
      <c r="A901" s="139"/>
      <c r="B901" s="173"/>
      <c r="C901" s="221"/>
      <c r="D901" s="141"/>
      <c r="E901" s="141"/>
      <c r="F901" s="141"/>
      <c r="G901" s="140"/>
      <c r="H901" s="141"/>
      <c r="I901" s="141"/>
      <c r="J901" s="141"/>
      <c r="K901" s="141"/>
      <c r="L901" s="141"/>
      <c r="X901" s="141"/>
      <c r="Y901" s="141"/>
      <c r="Z901" s="141"/>
      <c r="AA901" s="168"/>
    </row>
    <row r="902" spans="1:27" ht="13.5" customHeight="1" x14ac:dyDescent="0.15">
      <c r="A902" s="139"/>
      <c r="B902" s="173"/>
      <c r="C902" s="221"/>
      <c r="D902" s="141"/>
      <c r="E902" s="141"/>
      <c r="F902" s="141"/>
      <c r="G902" s="140"/>
      <c r="H902" s="141"/>
      <c r="I902" s="141"/>
      <c r="J902" s="141"/>
      <c r="K902" s="141"/>
      <c r="L902" s="141"/>
      <c r="X902" s="141"/>
      <c r="Y902" s="141"/>
      <c r="Z902" s="141"/>
      <c r="AA902" s="168"/>
    </row>
    <row r="903" spans="1:27" ht="13.5" customHeight="1" x14ac:dyDescent="0.15">
      <c r="A903" s="139"/>
      <c r="B903" s="173"/>
      <c r="C903" s="221"/>
      <c r="D903" s="141"/>
      <c r="E903" s="141"/>
      <c r="F903" s="141"/>
      <c r="G903" s="140"/>
      <c r="H903" s="141"/>
      <c r="I903" s="141"/>
      <c r="J903" s="141"/>
      <c r="K903" s="141"/>
      <c r="L903" s="141"/>
      <c r="X903" s="141"/>
      <c r="Y903" s="141"/>
      <c r="Z903" s="141"/>
      <c r="AA903" s="168"/>
    </row>
    <row r="904" spans="1:27" ht="13.5" customHeight="1" x14ac:dyDescent="0.15">
      <c r="A904" s="139"/>
      <c r="B904" s="173"/>
      <c r="C904" s="221"/>
      <c r="D904" s="141"/>
      <c r="E904" s="141"/>
      <c r="F904" s="141"/>
      <c r="G904" s="140"/>
      <c r="H904" s="141"/>
      <c r="I904" s="141"/>
      <c r="J904" s="141"/>
      <c r="K904" s="141"/>
      <c r="L904" s="141"/>
      <c r="X904" s="141"/>
      <c r="Y904" s="141"/>
      <c r="Z904" s="141"/>
      <c r="AA904" s="168"/>
    </row>
    <row r="905" spans="1:27" ht="13.5" customHeight="1" x14ac:dyDescent="0.15">
      <c r="A905" s="139"/>
      <c r="B905" s="173"/>
      <c r="C905" s="221"/>
      <c r="D905" s="141"/>
      <c r="E905" s="141"/>
      <c r="F905" s="141"/>
      <c r="G905" s="140"/>
      <c r="H905" s="141"/>
      <c r="I905" s="141"/>
      <c r="J905" s="141"/>
      <c r="K905" s="141"/>
      <c r="L905" s="141"/>
      <c r="X905" s="141"/>
      <c r="Y905" s="141"/>
      <c r="Z905" s="141"/>
      <c r="AA905" s="168"/>
    </row>
    <row r="906" spans="1:27" ht="13.5" customHeight="1" x14ac:dyDescent="0.15">
      <c r="A906" s="139"/>
      <c r="B906" s="173"/>
      <c r="C906" s="221"/>
      <c r="D906" s="141"/>
      <c r="E906" s="141"/>
      <c r="F906" s="141"/>
      <c r="G906" s="140"/>
      <c r="H906" s="141"/>
      <c r="I906" s="141"/>
      <c r="J906" s="141"/>
      <c r="K906" s="141"/>
      <c r="L906" s="141"/>
      <c r="X906" s="141"/>
      <c r="Y906" s="141"/>
      <c r="Z906" s="141"/>
      <c r="AA906" s="168"/>
    </row>
    <row r="907" spans="1:27" ht="13.5" customHeight="1" x14ac:dyDescent="0.15">
      <c r="A907" s="139"/>
      <c r="B907" s="173"/>
      <c r="C907" s="221"/>
      <c r="D907" s="141"/>
      <c r="E907" s="141"/>
      <c r="F907" s="141"/>
      <c r="G907" s="140"/>
      <c r="H907" s="141"/>
      <c r="I907" s="141"/>
      <c r="J907" s="141"/>
      <c r="K907" s="141"/>
      <c r="L907" s="141"/>
      <c r="X907" s="141"/>
      <c r="Y907" s="141"/>
      <c r="Z907" s="141"/>
      <c r="AA907" s="168"/>
    </row>
    <row r="908" spans="1:27" ht="13.5" customHeight="1" x14ac:dyDescent="0.15">
      <c r="A908" s="139"/>
      <c r="B908" s="173"/>
      <c r="C908" s="221"/>
      <c r="D908" s="141"/>
      <c r="E908" s="141"/>
      <c r="F908" s="141"/>
      <c r="G908" s="140"/>
      <c r="H908" s="141"/>
      <c r="I908" s="141"/>
      <c r="J908" s="141"/>
      <c r="K908" s="141"/>
      <c r="L908" s="141"/>
      <c r="X908" s="141"/>
      <c r="Y908" s="141"/>
      <c r="Z908" s="141"/>
      <c r="AA908" s="168"/>
    </row>
    <row r="909" spans="1:27" ht="13.5" customHeight="1" x14ac:dyDescent="0.15">
      <c r="A909" s="139"/>
      <c r="B909" s="173"/>
      <c r="C909" s="221"/>
      <c r="D909" s="141"/>
      <c r="E909" s="141"/>
      <c r="F909" s="141"/>
      <c r="G909" s="140"/>
      <c r="H909" s="141"/>
      <c r="I909" s="141"/>
      <c r="J909" s="141"/>
      <c r="K909" s="141"/>
      <c r="L909" s="141"/>
      <c r="X909" s="141"/>
      <c r="Y909" s="141"/>
      <c r="Z909" s="141"/>
      <c r="AA909" s="168"/>
    </row>
    <row r="910" spans="1:27" ht="13.5" customHeight="1" x14ac:dyDescent="0.15">
      <c r="A910" s="139"/>
      <c r="B910" s="173"/>
      <c r="C910" s="221"/>
      <c r="D910" s="141"/>
      <c r="E910" s="141"/>
      <c r="F910" s="141"/>
      <c r="G910" s="140"/>
      <c r="H910" s="141"/>
      <c r="I910" s="141"/>
      <c r="J910" s="141"/>
      <c r="K910" s="141"/>
      <c r="L910" s="141"/>
      <c r="X910" s="141"/>
      <c r="Y910" s="141"/>
      <c r="Z910" s="141"/>
      <c r="AA910" s="168"/>
    </row>
    <row r="911" spans="1:27" ht="13.5" customHeight="1" x14ac:dyDescent="0.15">
      <c r="A911" s="139"/>
      <c r="B911" s="173"/>
      <c r="C911" s="221"/>
      <c r="D911" s="141"/>
      <c r="E911" s="141"/>
      <c r="F911" s="141"/>
      <c r="G911" s="140"/>
      <c r="H911" s="141"/>
      <c r="I911" s="141"/>
      <c r="J911" s="141"/>
      <c r="K911" s="141"/>
      <c r="L911" s="141"/>
      <c r="X911" s="141"/>
      <c r="Y911" s="141"/>
      <c r="Z911" s="141"/>
      <c r="AA911" s="168"/>
    </row>
    <row r="912" spans="1:27" ht="13.5" customHeight="1" x14ac:dyDescent="0.15">
      <c r="A912" s="139"/>
      <c r="B912" s="173"/>
      <c r="C912" s="221"/>
      <c r="D912" s="141"/>
      <c r="E912" s="141"/>
      <c r="F912" s="141"/>
      <c r="G912" s="140"/>
      <c r="H912" s="141"/>
      <c r="I912" s="141"/>
      <c r="J912" s="141"/>
      <c r="K912" s="141"/>
      <c r="L912" s="141"/>
      <c r="X912" s="141"/>
      <c r="Y912" s="141"/>
      <c r="Z912" s="141"/>
      <c r="AA912" s="168"/>
    </row>
    <row r="913" spans="1:27" ht="13.5" customHeight="1" x14ac:dyDescent="0.15">
      <c r="A913" s="139"/>
      <c r="B913" s="173"/>
      <c r="C913" s="221"/>
      <c r="D913" s="141"/>
      <c r="E913" s="141"/>
      <c r="F913" s="141"/>
      <c r="G913" s="140"/>
      <c r="H913" s="141"/>
      <c r="I913" s="141"/>
      <c r="J913" s="141"/>
      <c r="K913" s="141"/>
      <c r="L913" s="141"/>
      <c r="X913" s="141"/>
      <c r="Y913" s="141"/>
      <c r="Z913" s="141"/>
      <c r="AA913" s="168"/>
    </row>
    <row r="914" spans="1:27" ht="13.5" customHeight="1" x14ac:dyDescent="0.15">
      <c r="A914" s="139"/>
      <c r="B914" s="173"/>
      <c r="C914" s="221"/>
      <c r="D914" s="141"/>
      <c r="E914" s="141"/>
      <c r="F914" s="141"/>
      <c r="G914" s="140"/>
      <c r="H914" s="141"/>
      <c r="I914" s="141"/>
      <c r="J914" s="141"/>
      <c r="K914" s="141"/>
      <c r="L914" s="141"/>
      <c r="X914" s="141"/>
      <c r="Y914" s="141"/>
      <c r="Z914" s="141"/>
      <c r="AA914" s="168"/>
    </row>
    <row r="915" spans="1:27" ht="13.5" customHeight="1" x14ac:dyDescent="0.15">
      <c r="A915" s="139"/>
      <c r="B915" s="173"/>
      <c r="C915" s="221"/>
      <c r="D915" s="141"/>
      <c r="E915" s="141"/>
      <c r="F915" s="141"/>
      <c r="G915" s="140"/>
      <c r="H915" s="141"/>
      <c r="I915" s="141"/>
      <c r="J915" s="141"/>
      <c r="K915" s="141"/>
      <c r="L915" s="141"/>
      <c r="X915" s="141"/>
      <c r="Y915" s="141"/>
      <c r="Z915" s="141"/>
      <c r="AA915" s="168"/>
    </row>
    <row r="916" spans="1:27" ht="13.5" customHeight="1" x14ac:dyDescent="0.15">
      <c r="A916" s="139"/>
      <c r="B916" s="173"/>
      <c r="C916" s="221"/>
      <c r="D916" s="141"/>
      <c r="E916" s="141"/>
      <c r="F916" s="141"/>
      <c r="G916" s="140"/>
      <c r="H916" s="141"/>
      <c r="I916" s="141"/>
      <c r="J916" s="141"/>
      <c r="K916" s="141"/>
      <c r="L916" s="141"/>
      <c r="X916" s="141"/>
      <c r="Y916" s="141"/>
      <c r="Z916" s="141"/>
      <c r="AA916" s="168"/>
    </row>
    <row r="917" spans="1:27" ht="13.5" customHeight="1" x14ac:dyDescent="0.15">
      <c r="A917" s="139"/>
      <c r="B917" s="173"/>
      <c r="C917" s="221"/>
      <c r="D917" s="141"/>
      <c r="E917" s="141"/>
      <c r="F917" s="141"/>
      <c r="G917" s="140"/>
      <c r="H917" s="141"/>
      <c r="I917" s="141"/>
      <c r="J917" s="141"/>
      <c r="K917" s="141"/>
      <c r="L917" s="141"/>
      <c r="X917" s="141"/>
      <c r="Y917" s="141"/>
      <c r="Z917" s="141"/>
      <c r="AA917" s="168"/>
    </row>
    <row r="918" spans="1:27" ht="13.5" customHeight="1" x14ac:dyDescent="0.15">
      <c r="A918" s="139"/>
      <c r="B918" s="173"/>
      <c r="C918" s="221"/>
      <c r="D918" s="141"/>
      <c r="E918" s="141"/>
      <c r="F918" s="141"/>
      <c r="G918" s="140"/>
      <c r="H918" s="141"/>
      <c r="I918" s="141"/>
      <c r="J918" s="141"/>
      <c r="K918" s="141"/>
      <c r="L918" s="141"/>
      <c r="X918" s="141"/>
      <c r="Y918" s="141"/>
      <c r="Z918" s="141"/>
      <c r="AA918" s="168"/>
    </row>
    <row r="919" spans="1:27" ht="13.5" customHeight="1" x14ac:dyDescent="0.15">
      <c r="A919" s="139"/>
      <c r="B919" s="173"/>
      <c r="C919" s="221"/>
      <c r="D919" s="141"/>
      <c r="E919" s="141"/>
      <c r="F919" s="141"/>
      <c r="G919" s="140"/>
      <c r="H919" s="141"/>
      <c r="I919" s="141"/>
      <c r="J919" s="141"/>
      <c r="K919" s="141"/>
      <c r="L919" s="141"/>
      <c r="X919" s="141"/>
      <c r="Y919" s="141"/>
      <c r="Z919" s="141"/>
      <c r="AA919" s="168"/>
    </row>
    <row r="920" spans="1:27" ht="13.5" customHeight="1" x14ac:dyDescent="0.15">
      <c r="A920" s="139"/>
      <c r="B920" s="173"/>
      <c r="C920" s="221"/>
      <c r="D920" s="141"/>
      <c r="E920" s="141"/>
      <c r="F920" s="141"/>
      <c r="G920" s="140"/>
      <c r="H920" s="141"/>
      <c r="I920" s="141"/>
      <c r="J920" s="141"/>
      <c r="K920" s="141"/>
      <c r="L920" s="141"/>
      <c r="X920" s="141"/>
      <c r="Y920" s="141"/>
      <c r="Z920" s="141"/>
      <c r="AA920" s="168"/>
    </row>
    <row r="921" spans="1:27" ht="13.5" customHeight="1" x14ac:dyDescent="0.15">
      <c r="A921" s="139"/>
      <c r="B921" s="173"/>
      <c r="C921" s="221"/>
      <c r="D921" s="141"/>
      <c r="E921" s="141"/>
      <c r="F921" s="141"/>
      <c r="G921" s="140"/>
      <c r="H921" s="141"/>
      <c r="I921" s="141"/>
      <c r="J921" s="141"/>
      <c r="K921" s="141"/>
      <c r="L921" s="141"/>
      <c r="X921" s="141"/>
      <c r="Y921" s="141"/>
      <c r="Z921" s="141"/>
      <c r="AA921" s="168"/>
    </row>
    <row r="922" spans="1:27" ht="13.5" customHeight="1" x14ac:dyDescent="0.15">
      <c r="A922" s="139"/>
      <c r="B922" s="173"/>
      <c r="C922" s="221"/>
      <c r="D922" s="141"/>
      <c r="E922" s="141"/>
      <c r="F922" s="141"/>
      <c r="G922" s="140"/>
      <c r="H922" s="141"/>
      <c r="I922" s="141"/>
      <c r="J922" s="141"/>
      <c r="K922" s="141"/>
      <c r="L922" s="141"/>
      <c r="X922" s="141"/>
      <c r="Y922" s="141"/>
      <c r="Z922" s="141"/>
      <c r="AA922" s="168"/>
    </row>
    <row r="923" spans="1:27" ht="13.5" customHeight="1" x14ac:dyDescent="0.15">
      <c r="A923" s="139"/>
      <c r="B923" s="173"/>
      <c r="C923" s="221"/>
      <c r="D923" s="141"/>
      <c r="E923" s="141"/>
      <c r="F923" s="141"/>
      <c r="G923" s="140"/>
      <c r="H923" s="141"/>
      <c r="I923" s="141"/>
      <c r="J923" s="141"/>
      <c r="K923" s="141"/>
      <c r="L923" s="141"/>
      <c r="X923" s="141"/>
      <c r="Y923" s="141"/>
      <c r="Z923" s="141"/>
      <c r="AA923" s="168"/>
    </row>
    <row r="924" spans="1:27" ht="13.5" customHeight="1" x14ac:dyDescent="0.15">
      <c r="A924" s="139"/>
      <c r="B924" s="173"/>
      <c r="C924" s="221"/>
      <c r="D924" s="141"/>
      <c r="E924" s="141"/>
      <c r="F924" s="141"/>
      <c r="G924" s="140"/>
      <c r="H924" s="141"/>
      <c r="I924" s="141"/>
      <c r="J924" s="141"/>
      <c r="K924" s="141"/>
      <c r="L924" s="141"/>
      <c r="X924" s="141"/>
      <c r="Y924" s="141"/>
      <c r="Z924" s="141"/>
      <c r="AA924" s="168"/>
    </row>
    <row r="925" spans="1:27" ht="13.5" customHeight="1" x14ac:dyDescent="0.15">
      <c r="A925" s="139"/>
      <c r="B925" s="173"/>
      <c r="C925" s="221"/>
      <c r="D925" s="141"/>
      <c r="E925" s="141"/>
      <c r="F925" s="141"/>
      <c r="G925" s="140"/>
      <c r="H925" s="141"/>
      <c r="I925" s="141"/>
      <c r="J925" s="141"/>
      <c r="K925" s="141"/>
      <c r="L925" s="141"/>
      <c r="X925" s="141"/>
      <c r="Y925" s="141"/>
      <c r="Z925" s="141"/>
      <c r="AA925" s="168"/>
    </row>
    <row r="926" spans="1:27" ht="13.5" customHeight="1" x14ac:dyDescent="0.15">
      <c r="A926" s="139"/>
      <c r="B926" s="173"/>
      <c r="C926" s="221"/>
      <c r="D926" s="141"/>
      <c r="E926" s="141"/>
      <c r="F926" s="141"/>
      <c r="G926" s="140"/>
      <c r="H926" s="141"/>
      <c r="I926" s="141"/>
      <c r="J926" s="141"/>
      <c r="K926" s="141"/>
      <c r="L926" s="141"/>
      <c r="X926" s="141"/>
      <c r="Y926" s="141"/>
      <c r="Z926" s="141"/>
      <c r="AA926" s="168"/>
    </row>
    <row r="927" spans="1:27" ht="13.5" customHeight="1" x14ac:dyDescent="0.15">
      <c r="A927" s="139"/>
      <c r="B927" s="173"/>
      <c r="C927" s="221"/>
      <c r="D927" s="141"/>
      <c r="E927" s="141"/>
      <c r="F927" s="141"/>
      <c r="G927" s="140"/>
      <c r="H927" s="141"/>
      <c r="I927" s="141"/>
      <c r="J927" s="141"/>
      <c r="K927" s="141"/>
      <c r="L927" s="141"/>
      <c r="X927" s="141"/>
      <c r="Y927" s="141"/>
      <c r="Z927" s="141"/>
      <c r="AA927" s="168"/>
    </row>
    <row r="928" spans="1:27" ht="13.5" customHeight="1" x14ac:dyDescent="0.15">
      <c r="A928" s="139"/>
      <c r="B928" s="173"/>
      <c r="C928" s="221"/>
      <c r="D928" s="141"/>
      <c r="E928" s="141"/>
      <c r="F928" s="141"/>
      <c r="G928" s="140"/>
      <c r="H928" s="141"/>
      <c r="I928" s="141"/>
      <c r="J928" s="141"/>
      <c r="K928" s="141"/>
      <c r="L928" s="141"/>
      <c r="X928" s="141"/>
      <c r="Y928" s="141"/>
      <c r="Z928" s="141"/>
      <c r="AA928" s="168"/>
    </row>
    <row r="929" spans="1:27" ht="13.5" customHeight="1" x14ac:dyDescent="0.15">
      <c r="A929" s="139"/>
      <c r="B929" s="173"/>
      <c r="C929" s="221"/>
      <c r="D929" s="141"/>
      <c r="E929" s="141"/>
      <c r="F929" s="141"/>
      <c r="G929" s="140"/>
      <c r="H929" s="141"/>
      <c r="I929" s="141"/>
      <c r="J929" s="141"/>
      <c r="K929" s="141"/>
      <c r="L929" s="141"/>
      <c r="X929" s="141"/>
      <c r="Y929" s="141"/>
      <c r="Z929" s="141"/>
      <c r="AA929" s="168"/>
    </row>
    <row r="930" spans="1:27" ht="13.5" customHeight="1" x14ac:dyDescent="0.15">
      <c r="A930" s="139"/>
      <c r="B930" s="173"/>
      <c r="C930" s="221"/>
      <c r="D930" s="141"/>
      <c r="E930" s="141"/>
      <c r="F930" s="141"/>
      <c r="G930" s="140"/>
      <c r="H930" s="141"/>
      <c r="I930" s="141"/>
      <c r="J930" s="141"/>
      <c r="K930" s="141"/>
      <c r="L930" s="141"/>
      <c r="X930" s="141"/>
      <c r="Y930" s="141"/>
      <c r="Z930" s="141"/>
      <c r="AA930" s="168"/>
    </row>
    <row r="931" spans="1:27" ht="13.5" customHeight="1" x14ac:dyDescent="0.15">
      <c r="A931" s="139"/>
      <c r="B931" s="173"/>
      <c r="C931" s="221"/>
      <c r="D931" s="141"/>
      <c r="E931" s="141"/>
      <c r="F931" s="141"/>
      <c r="G931" s="140"/>
      <c r="H931" s="141"/>
      <c r="I931" s="141"/>
      <c r="J931" s="141"/>
      <c r="K931" s="141"/>
      <c r="L931" s="141"/>
      <c r="X931" s="141"/>
      <c r="Y931" s="141"/>
      <c r="Z931" s="141"/>
      <c r="AA931" s="168"/>
    </row>
    <row r="932" spans="1:27" ht="13.5" customHeight="1" x14ac:dyDescent="0.15">
      <c r="A932" s="139"/>
      <c r="B932" s="173"/>
      <c r="C932" s="221"/>
      <c r="D932" s="141"/>
      <c r="E932" s="141"/>
      <c r="F932" s="141"/>
      <c r="G932" s="140"/>
      <c r="H932" s="141"/>
      <c r="I932" s="141"/>
      <c r="J932" s="141"/>
      <c r="K932" s="141"/>
      <c r="L932" s="141"/>
      <c r="X932" s="141"/>
      <c r="Y932" s="141"/>
      <c r="Z932" s="141"/>
      <c r="AA932" s="168"/>
    </row>
    <row r="933" spans="1:27" ht="13.5" customHeight="1" x14ac:dyDescent="0.15">
      <c r="A933" s="139"/>
      <c r="B933" s="173"/>
      <c r="C933" s="221"/>
      <c r="D933" s="141"/>
      <c r="E933" s="141"/>
      <c r="F933" s="141"/>
      <c r="G933" s="140"/>
      <c r="H933" s="141"/>
      <c r="I933" s="141"/>
      <c r="J933" s="141"/>
      <c r="K933" s="141"/>
      <c r="L933" s="141"/>
      <c r="X933" s="141"/>
      <c r="Y933" s="141"/>
      <c r="Z933" s="141"/>
      <c r="AA933" s="168"/>
    </row>
    <row r="934" spans="1:27" ht="13.5" customHeight="1" x14ac:dyDescent="0.15">
      <c r="A934" s="139"/>
      <c r="B934" s="173"/>
      <c r="C934" s="221"/>
      <c r="D934" s="141"/>
      <c r="E934" s="141"/>
      <c r="F934" s="141"/>
      <c r="G934" s="140"/>
      <c r="H934" s="141"/>
      <c r="I934" s="141"/>
      <c r="J934" s="141"/>
      <c r="K934" s="141"/>
      <c r="L934" s="141"/>
      <c r="X934" s="141"/>
      <c r="Y934" s="141"/>
      <c r="Z934" s="141"/>
      <c r="AA934" s="168"/>
    </row>
    <row r="935" spans="1:27" ht="13.5" customHeight="1" x14ac:dyDescent="0.15">
      <c r="A935" s="139"/>
      <c r="B935" s="173"/>
      <c r="C935" s="221"/>
      <c r="D935" s="141"/>
      <c r="E935" s="141"/>
      <c r="F935" s="141"/>
      <c r="G935" s="140"/>
      <c r="H935" s="141"/>
      <c r="I935" s="141"/>
      <c r="J935" s="141"/>
      <c r="K935" s="141"/>
      <c r="L935" s="141"/>
      <c r="X935" s="141"/>
      <c r="Y935" s="141"/>
      <c r="Z935" s="141"/>
      <c r="AA935" s="168"/>
    </row>
    <row r="936" spans="1:27" ht="13.5" customHeight="1" x14ac:dyDescent="0.15">
      <c r="A936" s="139"/>
      <c r="B936" s="173"/>
      <c r="C936" s="221"/>
      <c r="D936" s="141"/>
      <c r="E936" s="141"/>
      <c r="F936" s="141"/>
      <c r="G936" s="140"/>
      <c r="H936" s="141"/>
      <c r="I936" s="141"/>
      <c r="J936" s="141"/>
      <c r="K936" s="141"/>
      <c r="L936" s="141"/>
      <c r="X936" s="141"/>
      <c r="Y936" s="141"/>
      <c r="Z936" s="141"/>
      <c r="AA936" s="168"/>
    </row>
    <row r="937" spans="1:27" ht="13.5" customHeight="1" x14ac:dyDescent="0.15">
      <c r="A937" s="139"/>
      <c r="B937" s="173"/>
      <c r="C937" s="221"/>
      <c r="D937" s="141"/>
      <c r="E937" s="141"/>
      <c r="F937" s="141"/>
      <c r="G937" s="140"/>
      <c r="H937" s="141"/>
      <c r="I937" s="141"/>
      <c r="J937" s="141"/>
      <c r="K937" s="141"/>
      <c r="L937" s="141"/>
      <c r="X937" s="141"/>
      <c r="Y937" s="141"/>
      <c r="Z937" s="141"/>
      <c r="AA937" s="168"/>
    </row>
    <row r="938" spans="1:27" ht="13.5" customHeight="1" x14ac:dyDescent="0.15">
      <c r="A938" s="139"/>
      <c r="B938" s="173"/>
      <c r="C938" s="221"/>
      <c r="D938" s="141"/>
      <c r="E938" s="141"/>
      <c r="F938" s="141"/>
      <c r="G938" s="140"/>
      <c r="H938" s="141"/>
      <c r="I938" s="141"/>
      <c r="J938" s="141"/>
      <c r="K938" s="141"/>
      <c r="L938" s="141"/>
      <c r="X938" s="141"/>
      <c r="Y938" s="141"/>
      <c r="Z938" s="141"/>
      <c r="AA938" s="168"/>
    </row>
    <row r="939" spans="1:27" ht="13.5" customHeight="1" x14ac:dyDescent="0.15">
      <c r="A939" s="139"/>
      <c r="B939" s="173"/>
      <c r="C939" s="221"/>
      <c r="D939" s="141"/>
      <c r="E939" s="141"/>
      <c r="F939" s="141"/>
      <c r="G939" s="140"/>
      <c r="H939" s="141"/>
      <c r="I939" s="141"/>
      <c r="J939" s="141"/>
      <c r="K939" s="141"/>
      <c r="L939" s="141"/>
      <c r="X939" s="141"/>
      <c r="Y939" s="141"/>
      <c r="Z939" s="141"/>
      <c r="AA939" s="168"/>
    </row>
    <row r="940" spans="1:27" ht="13.5" customHeight="1" x14ac:dyDescent="0.15">
      <c r="A940" s="139"/>
      <c r="B940" s="173"/>
      <c r="C940" s="221"/>
      <c r="D940" s="141"/>
      <c r="E940" s="141"/>
      <c r="F940" s="141"/>
      <c r="G940" s="140"/>
      <c r="H940" s="141"/>
      <c r="I940" s="141"/>
      <c r="J940" s="141"/>
      <c r="K940" s="141"/>
      <c r="L940" s="141"/>
      <c r="X940" s="141"/>
      <c r="Y940" s="141"/>
      <c r="Z940" s="141"/>
      <c r="AA940" s="168"/>
    </row>
    <row r="941" spans="1:27" ht="13.5" customHeight="1" x14ac:dyDescent="0.15">
      <c r="A941" s="139"/>
      <c r="B941" s="173"/>
      <c r="C941" s="221"/>
      <c r="D941" s="141"/>
      <c r="E941" s="141"/>
      <c r="F941" s="141"/>
      <c r="G941" s="140"/>
      <c r="H941" s="141"/>
      <c r="I941" s="141"/>
      <c r="J941" s="141"/>
      <c r="K941" s="141"/>
      <c r="L941" s="141"/>
      <c r="X941" s="141"/>
      <c r="Y941" s="141"/>
      <c r="Z941" s="141"/>
      <c r="AA941" s="168"/>
    </row>
    <row r="942" spans="1:27" ht="13.5" customHeight="1" x14ac:dyDescent="0.15">
      <c r="A942" s="139"/>
      <c r="B942" s="173"/>
      <c r="C942" s="221"/>
      <c r="D942" s="141"/>
      <c r="E942" s="141"/>
      <c r="F942" s="141"/>
      <c r="G942" s="140"/>
      <c r="H942" s="141"/>
      <c r="I942" s="141"/>
      <c r="J942" s="141"/>
      <c r="K942" s="141"/>
      <c r="L942" s="141"/>
      <c r="X942" s="141"/>
      <c r="Y942" s="141"/>
      <c r="Z942" s="141"/>
      <c r="AA942" s="168"/>
    </row>
    <row r="943" spans="1:27" ht="13.5" customHeight="1" x14ac:dyDescent="0.15">
      <c r="A943" s="139"/>
      <c r="B943" s="173"/>
      <c r="C943" s="221"/>
      <c r="D943" s="141"/>
      <c r="E943" s="141"/>
      <c r="F943" s="141"/>
      <c r="G943" s="140"/>
      <c r="H943" s="141"/>
      <c r="I943" s="141"/>
      <c r="J943" s="141"/>
      <c r="K943" s="141"/>
      <c r="L943" s="141"/>
      <c r="X943" s="141"/>
      <c r="Y943" s="141"/>
      <c r="Z943" s="141"/>
      <c r="AA943" s="168"/>
    </row>
    <row r="944" spans="1:27" ht="13.5" customHeight="1" x14ac:dyDescent="0.15">
      <c r="A944" s="139"/>
      <c r="B944" s="173"/>
      <c r="C944" s="221"/>
      <c r="D944" s="141"/>
      <c r="E944" s="141"/>
      <c r="F944" s="141"/>
      <c r="G944" s="140"/>
      <c r="H944" s="141"/>
      <c r="I944" s="141"/>
      <c r="J944" s="141"/>
      <c r="K944" s="141"/>
      <c r="L944" s="141"/>
      <c r="X944" s="141"/>
      <c r="Y944" s="141"/>
      <c r="Z944" s="141"/>
      <c r="AA944" s="168"/>
    </row>
    <row r="945" spans="1:27" ht="13.5" customHeight="1" x14ac:dyDescent="0.15">
      <c r="A945" s="139"/>
      <c r="B945" s="173"/>
      <c r="C945" s="221"/>
      <c r="D945" s="141"/>
      <c r="E945" s="141"/>
      <c r="F945" s="141"/>
      <c r="G945" s="140"/>
      <c r="H945" s="141"/>
      <c r="I945" s="141"/>
      <c r="J945" s="141"/>
      <c r="K945" s="141"/>
      <c r="L945" s="141"/>
      <c r="X945" s="141"/>
      <c r="Y945" s="141"/>
      <c r="Z945" s="141"/>
      <c r="AA945" s="168"/>
    </row>
    <row r="946" spans="1:27" ht="13.5" customHeight="1" x14ac:dyDescent="0.15">
      <c r="A946" s="139"/>
      <c r="B946" s="173"/>
      <c r="C946" s="221"/>
      <c r="D946" s="141"/>
      <c r="E946" s="141"/>
      <c r="F946" s="141"/>
      <c r="G946" s="140"/>
      <c r="H946" s="141"/>
      <c r="I946" s="141"/>
      <c r="J946" s="141"/>
      <c r="K946" s="141"/>
      <c r="L946" s="141"/>
      <c r="X946" s="141"/>
      <c r="Y946" s="141"/>
      <c r="Z946" s="141"/>
      <c r="AA946" s="168"/>
    </row>
    <row r="947" spans="1:27" ht="13.5" customHeight="1" x14ac:dyDescent="0.15">
      <c r="A947" s="139"/>
      <c r="B947" s="173"/>
      <c r="C947" s="221"/>
      <c r="D947" s="141"/>
      <c r="E947" s="141"/>
      <c r="F947" s="141"/>
      <c r="G947" s="140"/>
      <c r="H947" s="141"/>
      <c r="I947" s="141"/>
      <c r="J947" s="141"/>
      <c r="K947" s="141"/>
      <c r="L947" s="141"/>
      <c r="X947" s="141"/>
      <c r="Y947" s="141"/>
      <c r="Z947" s="141"/>
      <c r="AA947" s="168"/>
    </row>
    <row r="948" spans="1:27" ht="13.5" customHeight="1" x14ac:dyDescent="0.15">
      <c r="A948" s="139"/>
      <c r="B948" s="173"/>
      <c r="C948" s="221"/>
      <c r="D948" s="141"/>
      <c r="E948" s="141"/>
      <c r="F948" s="141"/>
      <c r="G948" s="140"/>
      <c r="H948" s="141"/>
      <c r="I948" s="141"/>
      <c r="J948" s="141"/>
      <c r="K948" s="141"/>
      <c r="L948" s="141"/>
      <c r="X948" s="141"/>
      <c r="Y948" s="141"/>
      <c r="Z948" s="141"/>
      <c r="AA948" s="168"/>
    </row>
    <row r="949" spans="1:27" ht="13.5" customHeight="1" x14ac:dyDescent="0.15">
      <c r="A949" s="139"/>
      <c r="B949" s="173"/>
      <c r="C949" s="221"/>
      <c r="D949" s="141"/>
      <c r="E949" s="141"/>
      <c r="F949" s="141"/>
      <c r="G949" s="140"/>
      <c r="H949" s="141"/>
      <c r="I949" s="141"/>
      <c r="J949" s="141"/>
      <c r="K949" s="141"/>
      <c r="L949" s="141"/>
      <c r="X949" s="141"/>
      <c r="Y949" s="141"/>
      <c r="Z949" s="141"/>
      <c r="AA949" s="168"/>
    </row>
    <row r="950" spans="1:27" ht="13.5" customHeight="1" x14ac:dyDescent="0.15">
      <c r="A950" s="139"/>
      <c r="B950" s="173"/>
      <c r="C950" s="221"/>
      <c r="D950" s="141"/>
      <c r="E950" s="141"/>
      <c r="F950" s="141"/>
      <c r="G950" s="140"/>
      <c r="H950" s="141"/>
      <c r="I950" s="141"/>
      <c r="J950" s="141"/>
      <c r="K950" s="141"/>
      <c r="L950" s="141"/>
      <c r="X950" s="141"/>
      <c r="Y950" s="141"/>
      <c r="Z950" s="141"/>
      <c r="AA950" s="168"/>
    </row>
    <row r="951" spans="1:27" ht="13.5" customHeight="1" x14ac:dyDescent="0.15">
      <c r="A951" s="139"/>
      <c r="B951" s="173"/>
      <c r="C951" s="221"/>
      <c r="D951" s="141"/>
      <c r="E951" s="141"/>
      <c r="F951" s="141"/>
      <c r="G951" s="140"/>
      <c r="H951" s="141"/>
      <c r="I951" s="141"/>
      <c r="J951" s="141"/>
      <c r="K951" s="141"/>
      <c r="L951" s="141"/>
      <c r="X951" s="141"/>
      <c r="Y951" s="141"/>
      <c r="Z951" s="141"/>
      <c r="AA951" s="168"/>
    </row>
    <row r="952" spans="1:27" ht="13.5" customHeight="1" x14ac:dyDescent="0.15">
      <c r="A952" s="139"/>
      <c r="B952" s="173"/>
      <c r="C952" s="221"/>
      <c r="D952" s="141"/>
      <c r="E952" s="141"/>
      <c r="F952" s="141"/>
      <c r="G952" s="140"/>
      <c r="H952" s="141"/>
      <c r="I952" s="141"/>
      <c r="J952" s="141"/>
      <c r="K952" s="141"/>
      <c r="L952" s="141"/>
      <c r="X952" s="141"/>
      <c r="Y952" s="141"/>
      <c r="Z952" s="141"/>
      <c r="AA952" s="168"/>
    </row>
    <row r="953" spans="1:27" ht="13.5" customHeight="1" x14ac:dyDescent="0.15">
      <c r="A953" s="139"/>
      <c r="B953" s="173"/>
      <c r="C953" s="221"/>
      <c r="D953" s="141"/>
      <c r="E953" s="141"/>
      <c r="F953" s="141"/>
      <c r="G953" s="140"/>
      <c r="H953" s="141"/>
      <c r="I953" s="141"/>
      <c r="J953" s="141"/>
      <c r="K953" s="141"/>
      <c r="L953" s="141"/>
      <c r="X953" s="141"/>
      <c r="Y953" s="141"/>
      <c r="Z953" s="141"/>
      <c r="AA953" s="168"/>
    </row>
    <row r="954" spans="1:27" ht="13.5" customHeight="1" x14ac:dyDescent="0.15">
      <c r="A954" s="139"/>
      <c r="B954" s="173"/>
      <c r="C954" s="221"/>
      <c r="D954" s="141"/>
      <c r="E954" s="141"/>
      <c r="F954" s="141"/>
      <c r="G954" s="140"/>
      <c r="H954" s="141"/>
      <c r="I954" s="141"/>
      <c r="J954" s="141"/>
      <c r="K954" s="141"/>
      <c r="L954" s="141"/>
      <c r="X954" s="141"/>
      <c r="Y954" s="141"/>
      <c r="Z954" s="141"/>
      <c r="AA954" s="168"/>
    </row>
    <row r="955" spans="1:27" ht="13.5" customHeight="1" x14ac:dyDescent="0.15">
      <c r="A955" s="139"/>
      <c r="B955" s="173"/>
      <c r="C955" s="221"/>
      <c r="D955" s="141"/>
      <c r="E955" s="141"/>
      <c r="F955" s="141"/>
      <c r="G955" s="140"/>
      <c r="H955" s="141"/>
      <c r="I955" s="141"/>
      <c r="J955" s="141"/>
      <c r="K955" s="141"/>
      <c r="L955" s="141"/>
      <c r="X955" s="141"/>
      <c r="Y955" s="141"/>
      <c r="Z955" s="141"/>
      <c r="AA955" s="168"/>
    </row>
    <row r="956" spans="1:27" ht="13.5" customHeight="1" x14ac:dyDescent="0.15">
      <c r="A956" s="139"/>
      <c r="B956" s="173"/>
      <c r="C956" s="221"/>
      <c r="D956" s="141"/>
      <c r="E956" s="141"/>
      <c r="F956" s="141"/>
      <c r="G956" s="140"/>
      <c r="H956" s="141"/>
      <c r="I956" s="141"/>
      <c r="J956" s="141"/>
      <c r="K956" s="141"/>
      <c r="L956" s="141"/>
      <c r="X956" s="141"/>
      <c r="Y956" s="141"/>
      <c r="Z956" s="141"/>
      <c r="AA956" s="168"/>
    </row>
    <row r="957" spans="1:27" ht="13.5" customHeight="1" x14ac:dyDescent="0.15">
      <c r="A957" s="139"/>
      <c r="B957" s="173"/>
      <c r="C957" s="221"/>
      <c r="D957" s="141"/>
      <c r="E957" s="141"/>
      <c r="F957" s="141"/>
      <c r="G957" s="140"/>
      <c r="H957" s="141"/>
      <c r="I957" s="141"/>
      <c r="J957" s="141"/>
      <c r="K957" s="141"/>
      <c r="L957" s="141"/>
      <c r="X957" s="141"/>
      <c r="Y957" s="141"/>
      <c r="Z957" s="141"/>
      <c r="AA957" s="168"/>
    </row>
    <row r="958" spans="1:27" ht="13.5" customHeight="1" x14ac:dyDescent="0.15">
      <c r="A958" s="139"/>
      <c r="B958" s="173"/>
      <c r="C958" s="221"/>
      <c r="D958" s="141"/>
      <c r="E958" s="141"/>
      <c r="F958" s="141"/>
      <c r="G958" s="140"/>
      <c r="H958" s="141"/>
      <c r="I958" s="141"/>
      <c r="J958" s="141"/>
      <c r="K958" s="141"/>
      <c r="L958" s="141"/>
      <c r="X958" s="141"/>
      <c r="Y958" s="141"/>
      <c r="Z958" s="141"/>
      <c r="AA958" s="168"/>
    </row>
    <row r="959" spans="1:27" ht="13.5" customHeight="1" x14ac:dyDescent="0.15">
      <c r="A959" s="139"/>
      <c r="B959" s="173"/>
      <c r="C959" s="221"/>
      <c r="D959" s="141"/>
      <c r="E959" s="141"/>
      <c r="F959" s="141"/>
      <c r="G959" s="140"/>
      <c r="H959" s="141"/>
      <c r="I959" s="141"/>
      <c r="J959" s="141"/>
      <c r="K959" s="141"/>
      <c r="L959" s="141"/>
      <c r="X959" s="141"/>
      <c r="Y959" s="141"/>
      <c r="Z959" s="141"/>
      <c r="AA959" s="168"/>
    </row>
    <row r="960" spans="1:27" ht="13.5" customHeight="1" x14ac:dyDescent="0.15">
      <c r="A960" s="139"/>
      <c r="B960" s="173"/>
      <c r="C960" s="221"/>
      <c r="D960" s="141"/>
      <c r="E960" s="141"/>
      <c r="F960" s="141"/>
      <c r="G960" s="140"/>
      <c r="H960" s="141"/>
      <c r="I960" s="141"/>
      <c r="J960" s="141"/>
      <c r="K960" s="141"/>
      <c r="L960" s="141"/>
      <c r="X960" s="141"/>
      <c r="Y960" s="141"/>
      <c r="Z960" s="141"/>
      <c r="AA960" s="168"/>
    </row>
    <row r="961" spans="1:27" ht="13.5" customHeight="1" x14ac:dyDescent="0.15">
      <c r="A961" s="139"/>
      <c r="B961" s="173"/>
      <c r="C961" s="221"/>
      <c r="D961" s="141"/>
      <c r="E961" s="141"/>
      <c r="F961" s="141"/>
      <c r="G961" s="140"/>
      <c r="H961" s="141"/>
      <c r="I961" s="141"/>
      <c r="J961" s="141"/>
      <c r="K961" s="141"/>
      <c r="L961" s="141"/>
      <c r="X961" s="141"/>
      <c r="Y961" s="141"/>
      <c r="Z961" s="141"/>
      <c r="AA961" s="168"/>
    </row>
    <row r="962" spans="1:27" ht="13.5" customHeight="1" x14ac:dyDescent="0.15">
      <c r="A962" s="139"/>
      <c r="B962" s="173"/>
      <c r="C962" s="221"/>
      <c r="D962" s="141"/>
      <c r="E962" s="141"/>
      <c r="F962" s="141"/>
      <c r="G962" s="140"/>
      <c r="H962" s="141"/>
      <c r="I962" s="141"/>
      <c r="J962" s="141"/>
      <c r="K962" s="141"/>
      <c r="L962" s="141"/>
      <c r="X962" s="141"/>
      <c r="Y962" s="141"/>
      <c r="Z962" s="141"/>
      <c r="AA962" s="168"/>
    </row>
    <row r="963" spans="1:27" ht="13.5" customHeight="1" x14ac:dyDescent="0.15">
      <c r="A963" s="139"/>
      <c r="B963" s="173"/>
      <c r="C963" s="221"/>
      <c r="D963" s="141"/>
      <c r="E963" s="141"/>
      <c r="F963" s="141"/>
      <c r="G963" s="140"/>
      <c r="H963" s="141"/>
      <c r="I963" s="141"/>
      <c r="J963" s="141"/>
      <c r="K963" s="141"/>
      <c r="L963" s="141"/>
      <c r="X963" s="141"/>
      <c r="Y963" s="141"/>
      <c r="Z963" s="141"/>
      <c r="AA963" s="168"/>
    </row>
    <row r="964" spans="1:27" ht="13.5" customHeight="1" x14ac:dyDescent="0.15">
      <c r="A964" s="139"/>
      <c r="B964" s="173"/>
      <c r="C964" s="221"/>
      <c r="D964" s="141"/>
      <c r="E964" s="141"/>
      <c r="F964" s="141"/>
      <c r="G964" s="140"/>
      <c r="H964" s="141"/>
      <c r="I964" s="141"/>
      <c r="J964" s="141"/>
      <c r="K964" s="141"/>
      <c r="L964" s="141"/>
      <c r="X964" s="141"/>
      <c r="Y964" s="141"/>
      <c r="Z964" s="141"/>
      <c r="AA964" s="168"/>
    </row>
    <row r="965" spans="1:27" ht="13.5" customHeight="1" x14ac:dyDescent="0.15">
      <c r="A965" s="139"/>
      <c r="B965" s="173"/>
      <c r="C965" s="221"/>
      <c r="D965" s="141"/>
      <c r="E965" s="141"/>
      <c r="F965" s="141"/>
      <c r="G965" s="140"/>
      <c r="H965" s="141"/>
      <c r="I965" s="141"/>
      <c r="J965" s="141"/>
      <c r="K965" s="141"/>
      <c r="L965" s="141"/>
      <c r="X965" s="141"/>
      <c r="Y965" s="141"/>
      <c r="Z965" s="141"/>
      <c r="AA965" s="168"/>
    </row>
    <row r="966" spans="1:27" ht="13.5" customHeight="1" x14ac:dyDescent="0.15">
      <c r="A966" s="139"/>
      <c r="B966" s="173"/>
      <c r="C966" s="221"/>
      <c r="D966" s="141"/>
      <c r="E966" s="141"/>
      <c r="F966" s="141"/>
      <c r="G966" s="140"/>
      <c r="H966" s="141"/>
      <c r="I966" s="141"/>
      <c r="J966" s="141"/>
      <c r="K966" s="141"/>
      <c r="L966" s="141"/>
      <c r="X966" s="141"/>
      <c r="Y966" s="141"/>
      <c r="Z966" s="141"/>
      <c r="AA966" s="168"/>
    </row>
    <row r="967" spans="1:27" ht="13.5" customHeight="1" x14ac:dyDescent="0.15">
      <c r="A967" s="139"/>
      <c r="B967" s="173"/>
      <c r="C967" s="221"/>
      <c r="D967" s="141"/>
      <c r="E967" s="141"/>
      <c r="F967" s="141"/>
      <c r="G967" s="140"/>
      <c r="H967" s="141"/>
      <c r="I967" s="141"/>
      <c r="J967" s="141"/>
      <c r="K967" s="141"/>
      <c r="L967" s="141"/>
      <c r="X967" s="141"/>
      <c r="Y967" s="141"/>
      <c r="Z967" s="141"/>
      <c r="AA967" s="168"/>
    </row>
    <row r="968" spans="1:27" ht="13.5" customHeight="1" x14ac:dyDescent="0.15">
      <c r="A968" s="139"/>
      <c r="B968" s="173"/>
      <c r="C968" s="221"/>
      <c r="D968" s="141"/>
      <c r="E968" s="141"/>
      <c r="F968" s="141"/>
      <c r="G968" s="140"/>
      <c r="H968" s="141"/>
      <c r="I968" s="141"/>
      <c r="J968" s="141"/>
      <c r="K968" s="141"/>
      <c r="L968" s="141"/>
      <c r="X968" s="141"/>
      <c r="Y968" s="141"/>
      <c r="Z968" s="141"/>
      <c r="AA968" s="168"/>
    </row>
    <row r="969" spans="1:27" ht="13.5" customHeight="1" x14ac:dyDescent="0.15">
      <c r="A969" s="139"/>
      <c r="B969" s="173"/>
      <c r="C969" s="221"/>
      <c r="D969" s="141"/>
      <c r="E969" s="141"/>
      <c r="F969" s="141"/>
      <c r="G969" s="140"/>
      <c r="H969" s="141"/>
      <c r="I969" s="141"/>
      <c r="J969" s="141"/>
      <c r="K969" s="141"/>
      <c r="L969" s="141"/>
      <c r="X969" s="141"/>
      <c r="Y969" s="141"/>
      <c r="Z969" s="141"/>
      <c r="AA969" s="168"/>
    </row>
    <row r="970" spans="1:27" ht="13.5" customHeight="1" x14ac:dyDescent="0.15">
      <c r="A970" s="139"/>
      <c r="B970" s="173"/>
      <c r="C970" s="221"/>
      <c r="D970" s="141"/>
      <c r="E970" s="141"/>
      <c r="F970" s="141"/>
      <c r="G970" s="140"/>
      <c r="H970" s="141"/>
      <c r="I970" s="141"/>
      <c r="J970" s="141"/>
      <c r="K970" s="141"/>
      <c r="L970" s="141"/>
      <c r="X970" s="141"/>
      <c r="Y970" s="141"/>
      <c r="Z970" s="141"/>
      <c r="AA970" s="168"/>
    </row>
    <row r="971" spans="1:27" ht="13.5" customHeight="1" x14ac:dyDescent="0.15">
      <c r="A971" s="139"/>
      <c r="B971" s="173"/>
      <c r="C971" s="221"/>
      <c r="D971" s="141"/>
      <c r="E971" s="141"/>
      <c r="F971" s="141"/>
      <c r="G971" s="140"/>
      <c r="H971" s="141"/>
      <c r="I971" s="141"/>
      <c r="J971" s="141"/>
      <c r="K971" s="141"/>
      <c r="L971" s="141"/>
      <c r="X971" s="141"/>
      <c r="Y971" s="141"/>
      <c r="Z971" s="141"/>
      <c r="AA971" s="168"/>
    </row>
    <row r="972" spans="1:27" ht="13.5" customHeight="1" x14ac:dyDescent="0.15">
      <c r="A972" s="139"/>
      <c r="B972" s="173"/>
      <c r="C972" s="221"/>
      <c r="D972" s="141"/>
      <c r="E972" s="141"/>
      <c r="F972" s="141"/>
      <c r="G972" s="140"/>
      <c r="H972" s="141"/>
      <c r="I972" s="141"/>
      <c r="J972" s="141"/>
      <c r="K972" s="141"/>
      <c r="L972" s="141"/>
      <c r="X972" s="141"/>
      <c r="Y972" s="141"/>
      <c r="Z972" s="141"/>
      <c r="AA972" s="168"/>
    </row>
    <row r="973" spans="1:27" ht="13.5" customHeight="1" x14ac:dyDescent="0.15">
      <c r="A973" s="139"/>
      <c r="B973" s="173"/>
      <c r="C973" s="221"/>
      <c r="D973" s="141"/>
      <c r="E973" s="141"/>
      <c r="F973" s="141"/>
      <c r="G973" s="140"/>
      <c r="H973" s="141"/>
      <c r="I973" s="141"/>
      <c r="J973" s="141"/>
      <c r="K973" s="141"/>
      <c r="L973" s="141"/>
      <c r="X973" s="141"/>
      <c r="Y973" s="141"/>
      <c r="Z973" s="141"/>
      <c r="AA973" s="168"/>
    </row>
    <row r="974" spans="1:27" ht="13.5" customHeight="1" x14ac:dyDescent="0.15">
      <c r="A974" s="139"/>
      <c r="B974" s="173"/>
      <c r="C974" s="221"/>
      <c r="D974" s="141"/>
      <c r="E974" s="141"/>
      <c r="F974" s="141"/>
      <c r="G974" s="140"/>
      <c r="H974" s="141"/>
      <c r="I974" s="141"/>
      <c r="J974" s="141"/>
      <c r="K974" s="141"/>
      <c r="L974" s="141"/>
      <c r="X974" s="141"/>
      <c r="Y974" s="141"/>
      <c r="Z974" s="141"/>
      <c r="AA974" s="168"/>
    </row>
    <row r="975" spans="1:27" ht="13.5" customHeight="1" x14ac:dyDescent="0.15">
      <c r="A975" s="139"/>
      <c r="B975" s="173"/>
      <c r="C975" s="221"/>
      <c r="D975" s="141"/>
      <c r="E975" s="141"/>
      <c r="F975" s="141"/>
      <c r="G975" s="140"/>
      <c r="H975" s="141"/>
      <c r="I975" s="141"/>
      <c r="J975" s="141"/>
      <c r="K975" s="141"/>
      <c r="L975" s="141"/>
      <c r="X975" s="141"/>
      <c r="Y975" s="141"/>
      <c r="Z975" s="141"/>
      <c r="AA975" s="168"/>
    </row>
    <row r="976" spans="1:27" ht="13.5" customHeight="1" x14ac:dyDescent="0.15">
      <c r="A976" s="139"/>
      <c r="B976" s="173"/>
      <c r="C976" s="221"/>
      <c r="D976" s="141"/>
      <c r="E976" s="141"/>
      <c r="F976" s="141"/>
      <c r="G976" s="140"/>
      <c r="H976" s="141"/>
      <c r="I976" s="141"/>
      <c r="J976" s="141"/>
      <c r="K976" s="141"/>
      <c r="L976" s="141"/>
      <c r="X976" s="141"/>
      <c r="Y976" s="141"/>
      <c r="Z976" s="141"/>
      <c r="AA976" s="168"/>
    </row>
    <row r="977" spans="1:27" ht="13.5" customHeight="1" x14ac:dyDescent="0.15">
      <c r="A977" s="139"/>
      <c r="B977" s="173"/>
      <c r="C977" s="221"/>
      <c r="D977" s="141"/>
      <c r="E977" s="141"/>
      <c r="F977" s="141"/>
      <c r="G977" s="140"/>
      <c r="H977" s="141"/>
      <c r="I977" s="141"/>
      <c r="J977" s="141"/>
      <c r="K977" s="141"/>
      <c r="L977" s="141"/>
      <c r="X977" s="141"/>
      <c r="Y977" s="141"/>
      <c r="Z977" s="141"/>
      <c r="AA977" s="168"/>
    </row>
    <row r="978" spans="1:27" ht="13.5" customHeight="1" x14ac:dyDescent="0.15">
      <c r="A978" s="139"/>
      <c r="B978" s="173"/>
      <c r="C978" s="221"/>
      <c r="D978" s="141"/>
      <c r="E978" s="141"/>
      <c r="F978" s="141"/>
      <c r="G978" s="140"/>
      <c r="H978" s="141"/>
      <c r="I978" s="141"/>
      <c r="J978" s="141"/>
      <c r="K978" s="141"/>
      <c r="L978" s="141"/>
      <c r="X978" s="141"/>
      <c r="Y978" s="141"/>
      <c r="Z978" s="141"/>
      <c r="AA978" s="168"/>
    </row>
    <row r="979" spans="1:27" ht="13.5" customHeight="1" x14ac:dyDescent="0.15">
      <c r="A979" s="139"/>
      <c r="B979" s="173"/>
      <c r="C979" s="221"/>
      <c r="D979" s="141"/>
      <c r="E979" s="141"/>
      <c r="F979" s="141"/>
      <c r="G979" s="140"/>
      <c r="H979" s="141"/>
      <c r="I979" s="141"/>
      <c r="J979" s="141"/>
      <c r="K979" s="141"/>
      <c r="L979" s="141"/>
      <c r="X979" s="141"/>
      <c r="Y979" s="141"/>
      <c r="Z979" s="141"/>
      <c r="AA979" s="168"/>
    </row>
    <row r="980" spans="1:27" ht="13.5" customHeight="1" x14ac:dyDescent="0.15">
      <c r="A980" s="139"/>
      <c r="B980" s="173"/>
      <c r="C980" s="221"/>
      <c r="D980" s="141"/>
      <c r="E980" s="141"/>
      <c r="F980" s="141"/>
      <c r="G980" s="140"/>
      <c r="H980" s="141"/>
      <c r="I980" s="141"/>
      <c r="J980" s="141"/>
      <c r="K980" s="141"/>
      <c r="L980" s="141"/>
      <c r="X980" s="141"/>
      <c r="Y980" s="141"/>
      <c r="Z980" s="141"/>
      <c r="AA980" s="168"/>
    </row>
    <row r="981" spans="1:27" ht="13.5" customHeight="1" x14ac:dyDescent="0.15">
      <c r="A981" s="139"/>
      <c r="B981" s="173"/>
      <c r="C981" s="221"/>
      <c r="D981" s="141"/>
      <c r="E981" s="141"/>
      <c r="F981" s="141"/>
      <c r="G981" s="140"/>
      <c r="H981" s="141"/>
      <c r="I981" s="141"/>
      <c r="J981" s="141"/>
      <c r="K981" s="141"/>
      <c r="L981" s="141"/>
      <c r="X981" s="141"/>
      <c r="Y981" s="141"/>
      <c r="Z981" s="141"/>
      <c r="AA981" s="168"/>
    </row>
    <row r="982" spans="1:27" ht="13.5" customHeight="1" x14ac:dyDescent="0.15">
      <c r="A982" s="139"/>
      <c r="B982" s="173"/>
      <c r="C982" s="221"/>
      <c r="D982" s="141"/>
      <c r="E982" s="141"/>
      <c r="F982" s="141"/>
      <c r="G982" s="140"/>
      <c r="H982" s="141"/>
      <c r="I982" s="141"/>
      <c r="J982" s="141"/>
      <c r="K982" s="141"/>
      <c r="L982" s="141"/>
      <c r="X982" s="141"/>
      <c r="Y982" s="141"/>
      <c r="Z982" s="141"/>
      <c r="AA982" s="168"/>
    </row>
    <row r="983" spans="1:27" ht="13.5" customHeight="1" x14ac:dyDescent="0.15">
      <c r="A983" s="139"/>
      <c r="B983" s="173"/>
      <c r="C983" s="221"/>
      <c r="D983" s="141"/>
      <c r="E983" s="141"/>
      <c r="F983" s="141"/>
      <c r="G983" s="140"/>
      <c r="H983" s="141"/>
      <c r="I983" s="141"/>
      <c r="J983" s="141"/>
      <c r="K983" s="141"/>
      <c r="L983" s="141"/>
      <c r="X983" s="141"/>
      <c r="Y983" s="141"/>
      <c r="Z983" s="141"/>
      <c r="AA983" s="168"/>
    </row>
    <row r="984" spans="1:27" ht="13.5" customHeight="1" x14ac:dyDescent="0.15">
      <c r="A984" s="139"/>
      <c r="B984" s="173"/>
      <c r="C984" s="221"/>
      <c r="D984" s="141"/>
      <c r="E984" s="141"/>
      <c r="F984" s="141"/>
      <c r="G984" s="140"/>
      <c r="H984" s="141"/>
      <c r="I984" s="141"/>
      <c r="J984" s="141"/>
      <c r="K984" s="141"/>
      <c r="L984" s="141"/>
      <c r="X984" s="141"/>
      <c r="Y984" s="141"/>
      <c r="Z984" s="141"/>
      <c r="AA984" s="168"/>
    </row>
    <row r="985" spans="1:27" ht="13.5" customHeight="1" x14ac:dyDescent="0.15">
      <c r="A985" s="139"/>
      <c r="B985" s="173"/>
      <c r="C985" s="221"/>
      <c r="D985" s="141"/>
      <c r="E985" s="141"/>
      <c r="F985" s="141"/>
      <c r="G985" s="140"/>
      <c r="H985" s="141"/>
      <c r="I985" s="141"/>
      <c r="J985" s="141"/>
      <c r="K985" s="141"/>
      <c r="L985" s="141"/>
      <c r="X985" s="141"/>
      <c r="Y985" s="141"/>
      <c r="Z985" s="141"/>
      <c r="AA985" s="168"/>
    </row>
    <row r="986" spans="1:27" ht="13.5" customHeight="1" x14ac:dyDescent="0.15">
      <c r="A986" s="139"/>
      <c r="B986" s="173"/>
      <c r="C986" s="221"/>
      <c r="D986" s="141"/>
      <c r="E986" s="141"/>
      <c r="F986" s="141"/>
      <c r="G986" s="140"/>
      <c r="H986" s="141"/>
      <c r="I986" s="141"/>
      <c r="J986" s="141"/>
      <c r="K986" s="141"/>
      <c r="L986" s="141"/>
      <c r="X986" s="141"/>
      <c r="Y986" s="141"/>
      <c r="Z986" s="141"/>
      <c r="AA986" s="168"/>
    </row>
    <row r="987" spans="1:27" ht="13.5" customHeight="1" x14ac:dyDescent="0.15">
      <c r="A987" s="139"/>
      <c r="B987" s="173"/>
      <c r="C987" s="221"/>
      <c r="D987" s="141"/>
      <c r="E987" s="141"/>
      <c r="F987" s="141"/>
      <c r="G987" s="140"/>
      <c r="H987" s="141"/>
      <c r="I987" s="141"/>
      <c r="J987" s="141"/>
      <c r="K987" s="141"/>
      <c r="L987" s="141"/>
      <c r="X987" s="141"/>
      <c r="Y987" s="141"/>
      <c r="Z987" s="141"/>
      <c r="AA987" s="168"/>
    </row>
    <row r="988" spans="1:27" ht="13.5" customHeight="1" x14ac:dyDescent="0.15">
      <c r="A988" s="139"/>
      <c r="B988" s="173"/>
      <c r="C988" s="221"/>
      <c r="D988" s="141"/>
      <c r="E988" s="141"/>
      <c r="F988" s="141"/>
      <c r="G988" s="140"/>
      <c r="H988" s="141"/>
      <c r="I988" s="141"/>
      <c r="J988" s="141"/>
      <c r="K988" s="141"/>
      <c r="L988" s="141"/>
      <c r="X988" s="141"/>
      <c r="Y988" s="141"/>
      <c r="Z988" s="141"/>
      <c r="AA988" s="168"/>
    </row>
    <row r="989" spans="1:27" ht="13.5" customHeight="1" x14ac:dyDescent="0.15">
      <c r="A989" s="139"/>
      <c r="B989" s="173"/>
      <c r="C989" s="221"/>
      <c r="D989" s="141"/>
      <c r="E989" s="141"/>
      <c r="F989" s="141"/>
      <c r="G989" s="140"/>
      <c r="H989" s="141"/>
      <c r="I989" s="141"/>
      <c r="J989" s="141"/>
      <c r="K989" s="141"/>
      <c r="L989" s="141"/>
      <c r="X989" s="141"/>
      <c r="Y989" s="141"/>
      <c r="Z989" s="141"/>
      <c r="AA989" s="168"/>
    </row>
    <row r="990" spans="1:27" ht="13.5" customHeight="1" x14ac:dyDescent="0.15">
      <c r="A990" s="139"/>
      <c r="B990" s="173"/>
      <c r="C990" s="221"/>
      <c r="D990" s="141"/>
      <c r="E990" s="141"/>
      <c r="F990" s="141"/>
      <c r="G990" s="140"/>
      <c r="H990" s="141"/>
      <c r="I990" s="141"/>
      <c r="J990" s="141"/>
      <c r="K990" s="141"/>
      <c r="L990" s="141"/>
      <c r="X990" s="141"/>
      <c r="Y990" s="141"/>
      <c r="Z990" s="141"/>
      <c r="AA990" s="168"/>
    </row>
    <row r="991" spans="1:27" ht="13.5" customHeight="1" x14ac:dyDescent="0.15">
      <c r="A991" s="139"/>
      <c r="B991" s="173"/>
      <c r="C991" s="221"/>
      <c r="D991" s="141"/>
      <c r="E991" s="141"/>
      <c r="F991" s="141"/>
      <c r="G991" s="140"/>
      <c r="H991" s="141"/>
      <c r="I991" s="141"/>
      <c r="J991" s="141"/>
      <c r="K991" s="141"/>
      <c r="L991" s="141"/>
      <c r="X991" s="141"/>
      <c r="Y991" s="141"/>
      <c r="Z991" s="141"/>
      <c r="AA991" s="168"/>
    </row>
    <row r="992" spans="1:27" ht="13.5" customHeight="1" x14ac:dyDescent="0.15">
      <c r="A992" s="139"/>
      <c r="B992" s="173"/>
      <c r="C992" s="221"/>
      <c r="D992" s="141"/>
      <c r="E992" s="141"/>
      <c r="F992" s="141"/>
      <c r="G992" s="140"/>
      <c r="H992" s="141"/>
      <c r="I992" s="141"/>
      <c r="J992" s="141"/>
      <c r="K992" s="141"/>
      <c r="L992" s="141"/>
      <c r="X992" s="141"/>
      <c r="Y992" s="141"/>
      <c r="Z992" s="141"/>
      <c r="AA992" s="168"/>
    </row>
    <row r="993" spans="1:29" ht="13.5" customHeight="1" x14ac:dyDescent="0.15">
      <c r="A993" s="139"/>
      <c r="B993" s="173"/>
      <c r="C993" s="221"/>
      <c r="D993" s="141"/>
      <c r="E993" s="141"/>
      <c r="F993" s="141"/>
      <c r="G993" s="140"/>
      <c r="H993" s="141"/>
      <c r="I993" s="141"/>
      <c r="J993" s="141"/>
      <c r="K993" s="141"/>
      <c r="L993" s="141"/>
      <c r="X993" s="141"/>
      <c r="Y993" s="141"/>
      <c r="Z993" s="141"/>
      <c r="AA993" s="168"/>
    </row>
    <row r="994" spans="1:29" ht="13.5" customHeight="1" x14ac:dyDescent="0.15">
      <c r="A994" s="139"/>
      <c r="B994" s="173"/>
      <c r="C994" s="221"/>
      <c r="D994" s="141"/>
      <c r="E994" s="141"/>
      <c r="F994" s="141"/>
      <c r="G994" s="140"/>
      <c r="H994" s="141"/>
      <c r="I994" s="141"/>
      <c r="J994" s="141"/>
      <c r="K994" s="141"/>
      <c r="L994" s="141"/>
      <c r="X994" s="141"/>
      <c r="Y994" s="141"/>
      <c r="Z994" s="141"/>
      <c r="AA994" s="168"/>
    </row>
    <row r="995" spans="1:29" ht="13.5" customHeight="1" x14ac:dyDescent="0.15">
      <c r="A995" s="139"/>
      <c r="B995" s="173"/>
      <c r="C995" s="221"/>
      <c r="D995" s="141"/>
      <c r="E995" s="141"/>
      <c r="F995" s="141"/>
      <c r="G995" s="140"/>
      <c r="H995" s="141"/>
      <c r="I995" s="141"/>
      <c r="J995" s="141"/>
      <c r="K995" s="141"/>
      <c r="L995" s="141"/>
      <c r="X995" s="141"/>
      <c r="Y995" s="141"/>
      <c r="Z995" s="141"/>
      <c r="AA995" s="168"/>
    </row>
    <row r="996" spans="1:29" ht="13.5" customHeight="1" x14ac:dyDescent="0.15">
      <c r="A996" s="139"/>
      <c r="B996" s="173"/>
      <c r="C996" s="221"/>
      <c r="D996" s="141"/>
      <c r="E996" s="141"/>
      <c r="F996" s="141"/>
      <c r="G996" s="140"/>
      <c r="H996" s="141"/>
      <c r="I996" s="141"/>
      <c r="J996" s="141"/>
      <c r="K996" s="141"/>
      <c r="L996" s="141"/>
      <c r="X996" s="141"/>
      <c r="Y996" s="141"/>
      <c r="Z996" s="141"/>
      <c r="AA996" s="168"/>
    </row>
    <row r="997" spans="1:29" x14ac:dyDescent="0.15">
      <c r="AA997" s="142"/>
      <c r="AB997" s="165"/>
      <c r="AC997" s="165"/>
    </row>
    <row r="998" spans="1:29" x14ac:dyDescent="0.15">
      <c r="AA998" s="142"/>
      <c r="AB998" s="165"/>
      <c r="AC998" s="165"/>
    </row>
    <row r="999" spans="1:29" x14ac:dyDescent="0.15">
      <c r="AA999" s="142"/>
      <c r="AB999" s="165"/>
      <c r="AC999" s="165"/>
    </row>
    <row r="1000" spans="1:29" x14ac:dyDescent="0.15">
      <c r="AA1000" s="142"/>
      <c r="AB1000" s="165"/>
      <c r="AC1000" s="165"/>
    </row>
    <row r="1001" spans="1:29" x14ac:dyDescent="0.15">
      <c r="AA1001" s="142"/>
      <c r="AB1001" s="165"/>
      <c r="AC1001" s="165"/>
    </row>
    <row r="1002" spans="1:29" x14ac:dyDescent="0.15">
      <c r="AA1002" s="142"/>
      <c r="AB1002" s="165"/>
      <c r="AC1002" s="165"/>
    </row>
  </sheetData>
  <autoFilter ref="A1:AE1002" xr:uid="{76A1B7B1-F955-47BF-B5F2-4D37256E3D38}"/>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E2EA61-D75F-4C2D-B7D6-60549B6AA1E2}">
  <sheetPr filterMode="1"/>
  <dimension ref="A1:U791"/>
  <sheetViews>
    <sheetView topLeftCell="E1" workbookViewId="0">
      <pane ySplit="1" topLeftCell="A275" activePane="bottomLeft" state="frozen"/>
      <selection activeCell="B1" sqref="B1"/>
      <selection pane="bottomLeft" activeCell="F276" sqref="F275:F276"/>
    </sheetView>
  </sheetViews>
  <sheetFormatPr baseColWidth="10" defaultColWidth="11.5" defaultRowHeight="15" x14ac:dyDescent="0.2"/>
  <cols>
    <col min="1" max="1" width="19.83203125" style="46" customWidth="1"/>
    <col min="2" max="2" width="14.33203125" style="46" customWidth="1"/>
    <col min="3" max="3" width="23.5" style="46" customWidth="1"/>
    <col min="4" max="4" width="46.33203125" style="46" customWidth="1"/>
    <col min="5" max="5" width="44.5" style="46" customWidth="1"/>
    <col min="6" max="6" width="21.5" style="46" customWidth="1"/>
    <col min="7" max="7" width="15.83203125" style="46" customWidth="1"/>
    <col min="8" max="16384" width="11.5" style="46"/>
  </cols>
  <sheetData>
    <row r="1" spans="1:21" ht="46" thickBot="1" x14ac:dyDescent="0.25">
      <c r="A1" s="42" t="s">
        <v>196</v>
      </c>
      <c r="B1" s="42" t="s">
        <v>129</v>
      </c>
      <c r="C1" s="42" t="s">
        <v>197</v>
      </c>
      <c r="D1" s="42" t="s">
        <v>198</v>
      </c>
      <c r="E1" s="42" t="s">
        <v>199</v>
      </c>
      <c r="F1" s="71" t="s">
        <v>798</v>
      </c>
      <c r="G1" s="72" t="s">
        <v>799</v>
      </c>
      <c r="H1" s="44"/>
      <c r="I1" s="44"/>
      <c r="J1" s="44"/>
      <c r="K1" s="44"/>
      <c r="L1" s="44"/>
      <c r="M1" s="44"/>
      <c r="N1" s="44"/>
      <c r="O1" s="44"/>
      <c r="P1" s="44"/>
      <c r="Q1" s="44"/>
      <c r="R1" s="44"/>
      <c r="S1" s="45"/>
      <c r="T1" s="45"/>
      <c r="U1" s="45"/>
    </row>
    <row r="2" spans="1:21" ht="76" hidden="1" thickBot="1" x14ac:dyDescent="0.25">
      <c r="A2" s="47" t="s">
        <v>200</v>
      </c>
      <c r="B2" s="47" t="s">
        <v>201</v>
      </c>
      <c r="C2" s="48" t="s">
        <v>202</v>
      </c>
      <c r="D2" s="47" t="s">
        <v>203</v>
      </c>
      <c r="E2" s="47" t="s">
        <v>204</v>
      </c>
      <c r="F2" s="49"/>
      <c r="G2" s="50"/>
      <c r="H2" s="50"/>
      <c r="I2" s="50"/>
      <c r="J2" s="50"/>
      <c r="K2" s="50"/>
      <c r="L2" s="50"/>
      <c r="M2" s="50"/>
      <c r="N2" s="50"/>
      <c r="O2" s="50"/>
      <c r="P2" s="50"/>
      <c r="Q2" s="50"/>
      <c r="R2" s="50"/>
      <c r="S2" s="50"/>
      <c r="T2" s="50"/>
      <c r="U2" s="50"/>
    </row>
    <row r="3" spans="1:21" ht="46" hidden="1" thickBot="1" x14ac:dyDescent="0.25">
      <c r="A3" s="47" t="s">
        <v>200</v>
      </c>
      <c r="B3" s="47" t="s">
        <v>201</v>
      </c>
      <c r="C3" s="48" t="s">
        <v>202</v>
      </c>
      <c r="D3" s="47" t="s">
        <v>205</v>
      </c>
      <c r="E3" s="47" t="s">
        <v>206</v>
      </c>
      <c r="F3" s="49"/>
      <c r="G3" s="50"/>
      <c r="H3" s="50"/>
      <c r="I3" s="50"/>
      <c r="J3" s="50"/>
      <c r="K3" s="50"/>
      <c r="L3" s="50"/>
      <c r="M3" s="50"/>
      <c r="N3" s="50"/>
      <c r="O3" s="50"/>
      <c r="P3" s="50"/>
      <c r="Q3" s="50"/>
      <c r="R3" s="50"/>
      <c r="S3" s="50"/>
      <c r="T3" s="50"/>
      <c r="U3" s="50"/>
    </row>
    <row r="4" spans="1:21" ht="46" hidden="1" thickBot="1" x14ac:dyDescent="0.25">
      <c r="A4" s="47" t="s">
        <v>200</v>
      </c>
      <c r="B4" s="47" t="s">
        <v>201</v>
      </c>
      <c r="C4" s="48" t="s">
        <v>202</v>
      </c>
      <c r="D4" s="51"/>
      <c r="E4" s="47" t="s">
        <v>207</v>
      </c>
      <c r="F4" s="49"/>
      <c r="G4" s="50"/>
      <c r="H4" s="50"/>
      <c r="I4" s="50"/>
      <c r="J4" s="50"/>
      <c r="K4" s="50"/>
      <c r="L4" s="50"/>
      <c r="M4" s="50"/>
      <c r="N4" s="50"/>
      <c r="O4" s="50"/>
      <c r="P4" s="50"/>
      <c r="Q4" s="50"/>
      <c r="R4" s="50"/>
      <c r="S4" s="50"/>
      <c r="T4" s="50"/>
      <c r="U4" s="50"/>
    </row>
    <row r="5" spans="1:21" ht="46" hidden="1" thickBot="1" x14ac:dyDescent="0.25">
      <c r="A5" s="47" t="s">
        <v>200</v>
      </c>
      <c r="B5" s="47" t="s">
        <v>201</v>
      </c>
      <c r="C5" s="48" t="s">
        <v>202</v>
      </c>
      <c r="D5" s="51"/>
      <c r="E5" s="47" t="s">
        <v>208</v>
      </c>
      <c r="F5" s="49"/>
      <c r="G5" s="50"/>
      <c r="H5" s="50"/>
      <c r="I5" s="50"/>
      <c r="J5" s="50"/>
      <c r="K5" s="50"/>
      <c r="L5" s="50"/>
      <c r="M5" s="50"/>
      <c r="N5" s="50"/>
      <c r="O5" s="50"/>
      <c r="P5" s="50"/>
      <c r="Q5" s="50"/>
      <c r="R5" s="50"/>
      <c r="S5" s="50"/>
      <c r="T5" s="50"/>
      <c r="U5" s="50"/>
    </row>
    <row r="6" spans="1:21" ht="61" hidden="1" thickBot="1" x14ac:dyDescent="0.25">
      <c r="A6" s="47" t="s">
        <v>200</v>
      </c>
      <c r="B6" s="47" t="s">
        <v>201</v>
      </c>
      <c r="C6" s="48" t="s">
        <v>209</v>
      </c>
      <c r="D6" s="47" t="s">
        <v>210</v>
      </c>
      <c r="E6" s="47" t="s">
        <v>211</v>
      </c>
      <c r="F6" s="49"/>
      <c r="G6" s="50"/>
      <c r="H6" s="50"/>
      <c r="I6" s="50"/>
      <c r="J6" s="50"/>
      <c r="K6" s="50"/>
      <c r="L6" s="50"/>
      <c r="M6" s="50"/>
      <c r="N6" s="50"/>
      <c r="O6" s="50"/>
      <c r="P6" s="50"/>
      <c r="Q6" s="50"/>
      <c r="R6" s="50"/>
      <c r="S6" s="50"/>
      <c r="T6" s="50"/>
      <c r="U6" s="50"/>
    </row>
    <row r="7" spans="1:21" ht="61" hidden="1" thickBot="1" x14ac:dyDescent="0.25">
      <c r="A7" s="47" t="s">
        <v>200</v>
      </c>
      <c r="B7" s="47" t="s">
        <v>201</v>
      </c>
      <c r="C7" s="48" t="s">
        <v>209</v>
      </c>
      <c r="D7" s="47" t="s">
        <v>212</v>
      </c>
      <c r="E7" s="47" t="s">
        <v>213</v>
      </c>
      <c r="F7" s="49"/>
      <c r="G7" s="50"/>
      <c r="H7" s="50"/>
      <c r="I7" s="50"/>
      <c r="J7" s="50"/>
      <c r="K7" s="50"/>
      <c r="L7" s="50"/>
      <c r="M7" s="50"/>
      <c r="N7" s="50"/>
      <c r="O7" s="50"/>
      <c r="P7" s="50"/>
      <c r="Q7" s="50"/>
      <c r="R7" s="50"/>
      <c r="S7" s="50"/>
      <c r="T7" s="50"/>
      <c r="U7" s="50"/>
    </row>
    <row r="8" spans="1:21" ht="46" hidden="1" thickBot="1" x14ac:dyDescent="0.25">
      <c r="A8" s="47" t="s">
        <v>200</v>
      </c>
      <c r="B8" s="47" t="s">
        <v>201</v>
      </c>
      <c r="C8" s="48" t="s">
        <v>209</v>
      </c>
      <c r="D8" s="47" t="s">
        <v>214</v>
      </c>
      <c r="E8" s="47" t="s">
        <v>215</v>
      </c>
      <c r="F8" s="49"/>
      <c r="G8" s="50"/>
      <c r="H8" s="50"/>
      <c r="I8" s="50"/>
      <c r="J8" s="50"/>
      <c r="K8" s="50"/>
      <c r="L8" s="50"/>
      <c r="M8" s="50"/>
      <c r="N8" s="50"/>
      <c r="O8" s="50"/>
      <c r="P8" s="50"/>
      <c r="Q8" s="50"/>
      <c r="R8" s="50"/>
      <c r="S8" s="50"/>
      <c r="T8" s="50"/>
      <c r="U8" s="50"/>
    </row>
    <row r="9" spans="1:21" ht="46" hidden="1" thickBot="1" x14ac:dyDescent="0.25">
      <c r="A9" s="47" t="s">
        <v>200</v>
      </c>
      <c r="B9" s="47" t="s">
        <v>201</v>
      </c>
      <c r="C9" s="48" t="s">
        <v>209</v>
      </c>
      <c r="D9" s="47" t="s">
        <v>216</v>
      </c>
      <c r="E9" s="47" t="s">
        <v>217</v>
      </c>
      <c r="F9" s="49"/>
      <c r="G9" s="50"/>
      <c r="H9" s="50"/>
      <c r="I9" s="50"/>
      <c r="J9" s="50"/>
      <c r="K9" s="50"/>
      <c r="L9" s="50"/>
      <c r="M9" s="50"/>
      <c r="N9" s="50"/>
      <c r="O9" s="50"/>
      <c r="P9" s="50"/>
      <c r="Q9" s="50"/>
      <c r="R9" s="50"/>
      <c r="S9" s="50"/>
      <c r="T9" s="50"/>
      <c r="U9" s="50"/>
    </row>
    <row r="10" spans="1:21" ht="61" hidden="1" thickBot="1" x14ac:dyDescent="0.25">
      <c r="A10" s="47" t="s">
        <v>200</v>
      </c>
      <c r="B10" s="47" t="s">
        <v>201</v>
      </c>
      <c r="C10" s="48" t="s">
        <v>209</v>
      </c>
      <c r="D10" s="47" t="s">
        <v>218</v>
      </c>
      <c r="E10" s="47" t="s">
        <v>219</v>
      </c>
      <c r="F10" s="49"/>
      <c r="G10" s="50"/>
      <c r="H10" s="50"/>
      <c r="I10" s="50"/>
      <c r="J10" s="50"/>
      <c r="K10" s="50"/>
      <c r="L10" s="50"/>
      <c r="M10" s="50"/>
      <c r="N10" s="50"/>
      <c r="O10" s="50"/>
      <c r="P10" s="50"/>
      <c r="Q10" s="50"/>
      <c r="R10" s="50"/>
      <c r="S10" s="50"/>
      <c r="T10" s="50"/>
      <c r="U10" s="50"/>
    </row>
    <row r="11" spans="1:21" ht="46" hidden="1" thickBot="1" x14ac:dyDescent="0.25">
      <c r="A11" s="47" t="s">
        <v>200</v>
      </c>
      <c r="B11" s="47" t="s">
        <v>201</v>
      </c>
      <c r="C11" s="48" t="s">
        <v>209</v>
      </c>
      <c r="D11" s="51"/>
      <c r="E11" s="47" t="s">
        <v>220</v>
      </c>
      <c r="F11" s="49"/>
      <c r="G11" s="50"/>
      <c r="H11" s="50"/>
      <c r="I11" s="50"/>
      <c r="J11" s="50"/>
      <c r="K11" s="50"/>
      <c r="L11" s="50"/>
      <c r="M11" s="50"/>
      <c r="N11" s="50"/>
      <c r="O11" s="50"/>
      <c r="P11" s="50"/>
      <c r="Q11" s="50"/>
      <c r="R11" s="50"/>
      <c r="S11" s="50"/>
      <c r="T11" s="50"/>
      <c r="U11" s="50"/>
    </row>
    <row r="12" spans="1:21" ht="46" hidden="1" thickBot="1" x14ac:dyDescent="0.25">
      <c r="A12" s="47" t="s">
        <v>200</v>
      </c>
      <c r="B12" s="47" t="s">
        <v>201</v>
      </c>
      <c r="C12" s="48" t="s">
        <v>209</v>
      </c>
      <c r="D12" s="51"/>
      <c r="E12" s="52"/>
      <c r="F12" s="49"/>
      <c r="G12" s="50"/>
      <c r="H12" s="50"/>
      <c r="I12" s="50"/>
      <c r="J12" s="50"/>
      <c r="K12" s="50"/>
      <c r="L12" s="50"/>
      <c r="M12" s="50"/>
      <c r="N12" s="50"/>
      <c r="O12" s="50"/>
      <c r="P12" s="50"/>
      <c r="Q12" s="50"/>
      <c r="R12" s="50"/>
      <c r="S12" s="50"/>
      <c r="T12" s="50"/>
      <c r="U12" s="50"/>
    </row>
    <row r="13" spans="1:21" ht="91" hidden="1" thickBot="1" x14ac:dyDescent="0.25">
      <c r="A13" s="47" t="s">
        <v>221</v>
      </c>
      <c r="B13" s="47" t="s">
        <v>201</v>
      </c>
      <c r="C13" s="48" t="s">
        <v>222</v>
      </c>
      <c r="D13" s="47" t="s">
        <v>223</v>
      </c>
      <c r="E13" s="47" t="s">
        <v>224</v>
      </c>
      <c r="F13" s="49"/>
      <c r="G13" s="50"/>
      <c r="H13" s="50"/>
      <c r="I13" s="50"/>
      <c r="J13" s="50"/>
      <c r="K13" s="50"/>
      <c r="L13" s="50"/>
      <c r="M13" s="50"/>
      <c r="N13" s="50"/>
      <c r="O13" s="50"/>
      <c r="P13" s="50"/>
      <c r="Q13" s="50"/>
      <c r="R13" s="50"/>
      <c r="S13" s="50"/>
      <c r="T13" s="50"/>
      <c r="U13" s="50"/>
    </row>
    <row r="14" spans="1:21" ht="62" hidden="1" thickBot="1" x14ac:dyDescent="0.25">
      <c r="A14" s="47" t="s">
        <v>221</v>
      </c>
      <c r="B14" s="47" t="s">
        <v>201</v>
      </c>
      <c r="C14" s="48" t="s">
        <v>222</v>
      </c>
      <c r="D14" s="53" t="s">
        <v>225</v>
      </c>
      <c r="E14" s="47" t="s">
        <v>226</v>
      </c>
      <c r="F14" s="49"/>
      <c r="G14" s="50"/>
      <c r="H14" s="50"/>
      <c r="I14" s="50"/>
      <c r="J14" s="50"/>
      <c r="K14" s="50"/>
      <c r="L14" s="50"/>
      <c r="M14" s="50"/>
      <c r="N14" s="50"/>
      <c r="O14" s="50"/>
      <c r="P14" s="50"/>
      <c r="Q14" s="50"/>
      <c r="R14" s="50"/>
      <c r="S14" s="50"/>
      <c r="T14" s="50"/>
      <c r="U14" s="50"/>
    </row>
    <row r="15" spans="1:21" ht="61" hidden="1" thickBot="1" x14ac:dyDescent="0.25">
      <c r="A15" s="47" t="s">
        <v>221</v>
      </c>
      <c r="B15" s="47" t="s">
        <v>201</v>
      </c>
      <c r="C15" s="48" t="s">
        <v>222</v>
      </c>
      <c r="D15" s="54" t="s">
        <v>227</v>
      </c>
      <c r="E15" s="47" t="s">
        <v>228</v>
      </c>
      <c r="F15" s="49"/>
      <c r="G15" s="50"/>
      <c r="H15" s="50"/>
      <c r="I15" s="50"/>
      <c r="J15" s="50"/>
      <c r="K15" s="50"/>
      <c r="L15" s="50"/>
      <c r="M15" s="50"/>
      <c r="N15" s="50"/>
      <c r="O15" s="50"/>
      <c r="P15" s="50"/>
      <c r="Q15" s="50"/>
      <c r="R15" s="50"/>
      <c r="S15" s="50"/>
      <c r="T15" s="50"/>
      <c r="U15" s="50"/>
    </row>
    <row r="16" spans="1:21" ht="61" hidden="1" thickBot="1" x14ac:dyDescent="0.25">
      <c r="A16" s="47" t="s">
        <v>221</v>
      </c>
      <c r="B16" s="47" t="s">
        <v>201</v>
      </c>
      <c r="C16" s="48" t="s">
        <v>222</v>
      </c>
      <c r="D16" s="54" t="s">
        <v>229</v>
      </c>
      <c r="E16" s="47" t="s">
        <v>230</v>
      </c>
      <c r="F16" s="49"/>
      <c r="G16" s="50"/>
      <c r="H16" s="50"/>
      <c r="I16" s="50"/>
      <c r="J16" s="50"/>
      <c r="K16" s="50"/>
      <c r="L16" s="50"/>
      <c r="M16" s="50"/>
      <c r="N16" s="50"/>
      <c r="O16" s="50"/>
      <c r="P16" s="50"/>
      <c r="Q16" s="50"/>
      <c r="R16" s="50"/>
      <c r="S16" s="50"/>
      <c r="T16" s="50"/>
      <c r="U16" s="50"/>
    </row>
    <row r="17" spans="1:21" ht="46" hidden="1" thickBot="1" x14ac:dyDescent="0.25">
      <c r="A17" s="47" t="s">
        <v>221</v>
      </c>
      <c r="B17" s="47" t="s">
        <v>201</v>
      </c>
      <c r="C17" s="48" t="s">
        <v>222</v>
      </c>
      <c r="D17" s="51"/>
      <c r="E17" s="47" t="s">
        <v>231</v>
      </c>
      <c r="F17" s="49"/>
      <c r="G17" s="50"/>
      <c r="H17" s="50"/>
      <c r="I17" s="50"/>
      <c r="J17" s="50"/>
      <c r="K17" s="50"/>
      <c r="L17" s="50"/>
      <c r="M17" s="50"/>
      <c r="N17" s="50"/>
      <c r="O17" s="50"/>
      <c r="P17" s="50"/>
      <c r="Q17" s="50"/>
      <c r="R17" s="50"/>
      <c r="S17" s="50"/>
      <c r="T17" s="50"/>
      <c r="U17" s="50"/>
    </row>
    <row r="18" spans="1:21" ht="46" hidden="1" thickBot="1" x14ac:dyDescent="0.25">
      <c r="A18" s="47" t="s">
        <v>221</v>
      </c>
      <c r="B18" s="47" t="s">
        <v>201</v>
      </c>
      <c r="C18" s="48" t="s">
        <v>222</v>
      </c>
      <c r="D18" s="51"/>
      <c r="E18" s="47" t="s">
        <v>232</v>
      </c>
      <c r="F18" s="49"/>
      <c r="G18" s="50"/>
      <c r="H18" s="50"/>
      <c r="I18" s="50"/>
      <c r="J18" s="50"/>
      <c r="K18" s="50"/>
      <c r="L18" s="50"/>
      <c r="M18" s="50"/>
      <c r="N18" s="50"/>
      <c r="O18" s="50"/>
      <c r="P18" s="50"/>
      <c r="Q18" s="50"/>
      <c r="R18" s="50"/>
      <c r="S18" s="50"/>
      <c r="T18" s="50"/>
      <c r="U18" s="50"/>
    </row>
    <row r="19" spans="1:21" ht="61" hidden="1" thickBot="1" x14ac:dyDescent="0.25">
      <c r="A19" s="47" t="s">
        <v>221</v>
      </c>
      <c r="B19" s="47" t="s">
        <v>201</v>
      </c>
      <c r="C19" s="48" t="s">
        <v>222</v>
      </c>
      <c r="D19" s="51"/>
      <c r="E19" s="47" t="s">
        <v>233</v>
      </c>
      <c r="F19" s="49"/>
      <c r="G19" s="50"/>
      <c r="H19" s="50"/>
      <c r="I19" s="50"/>
      <c r="J19" s="50"/>
      <c r="K19" s="50"/>
      <c r="L19" s="50"/>
      <c r="M19" s="50"/>
      <c r="N19" s="50"/>
      <c r="O19" s="50"/>
      <c r="P19" s="50"/>
      <c r="Q19" s="50"/>
      <c r="R19" s="50"/>
      <c r="S19" s="50"/>
      <c r="T19" s="50"/>
      <c r="U19" s="50"/>
    </row>
    <row r="20" spans="1:21" ht="46" hidden="1" thickBot="1" x14ac:dyDescent="0.25">
      <c r="A20" s="47" t="s">
        <v>221</v>
      </c>
      <c r="B20" s="47" t="s">
        <v>201</v>
      </c>
      <c r="C20" s="48" t="s">
        <v>222</v>
      </c>
      <c r="D20" s="51"/>
      <c r="E20" s="47" t="s">
        <v>234</v>
      </c>
      <c r="F20" s="49"/>
      <c r="G20" s="50"/>
      <c r="H20" s="50"/>
      <c r="I20" s="50"/>
      <c r="J20" s="50"/>
      <c r="K20" s="50"/>
      <c r="L20" s="50"/>
      <c r="M20" s="50"/>
      <c r="N20" s="50"/>
      <c r="O20" s="50"/>
      <c r="P20" s="50"/>
      <c r="Q20" s="50"/>
      <c r="R20" s="50"/>
      <c r="S20" s="50"/>
      <c r="T20" s="50"/>
      <c r="U20" s="50"/>
    </row>
    <row r="21" spans="1:21" ht="106" hidden="1" thickBot="1" x14ac:dyDescent="0.25">
      <c r="A21" s="47" t="s">
        <v>235</v>
      </c>
      <c r="B21" s="47" t="s">
        <v>201</v>
      </c>
      <c r="C21" s="48" t="s">
        <v>236</v>
      </c>
      <c r="D21" s="47" t="s">
        <v>237</v>
      </c>
      <c r="E21" s="47" t="s">
        <v>238</v>
      </c>
      <c r="F21" s="49"/>
      <c r="G21" s="50"/>
      <c r="H21" s="50"/>
      <c r="I21" s="50"/>
      <c r="J21" s="50"/>
      <c r="K21" s="50"/>
      <c r="L21" s="50"/>
      <c r="M21" s="50"/>
      <c r="N21" s="50"/>
      <c r="O21" s="50"/>
      <c r="P21" s="50"/>
      <c r="Q21" s="50"/>
      <c r="R21" s="50"/>
      <c r="S21" s="50"/>
      <c r="T21" s="50"/>
      <c r="U21" s="50"/>
    </row>
    <row r="22" spans="1:21" ht="151" hidden="1" thickBot="1" x14ac:dyDescent="0.25">
      <c r="A22" s="47" t="s">
        <v>235</v>
      </c>
      <c r="B22" s="47" t="s">
        <v>201</v>
      </c>
      <c r="C22" s="48" t="s">
        <v>236</v>
      </c>
      <c r="D22" s="47" t="s">
        <v>239</v>
      </c>
      <c r="E22" s="47" t="s">
        <v>240</v>
      </c>
      <c r="F22" s="49"/>
      <c r="G22" s="50"/>
      <c r="H22" s="50"/>
      <c r="I22" s="50"/>
      <c r="J22" s="50"/>
      <c r="K22" s="50"/>
      <c r="L22" s="50"/>
      <c r="M22" s="50"/>
      <c r="N22" s="50"/>
      <c r="O22" s="50"/>
      <c r="P22" s="50"/>
      <c r="Q22" s="50"/>
      <c r="R22" s="50"/>
      <c r="S22" s="50"/>
      <c r="T22" s="50"/>
      <c r="U22" s="50"/>
    </row>
    <row r="23" spans="1:21" ht="76" hidden="1" thickBot="1" x14ac:dyDescent="0.25">
      <c r="A23" s="47" t="s">
        <v>235</v>
      </c>
      <c r="B23" s="47" t="s">
        <v>201</v>
      </c>
      <c r="C23" s="48" t="s">
        <v>236</v>
      </c>
      <c r="D23" s="47" t="s">
        <v>241</v>
      </c>
      <c r="E23" s="47" t="s">
        <v>242</v>
      </c>
      <c r="F23" s="49"/>
      <c r="G23" s="50"/>
      <c r="H23" s="50"/>
      <c r="I23" s="50"/>
      <c r="J23" s="50"/>
      <c r="K23" s="50"/>
      <c r="L23" s="50"/>
      <c r="M23" s="50"/>
      <c r="N23" s="50"/>
      <c r="O23" s="50"/>
      <c r="P23" s="50"/>
      <c r="Q23" s="50"/>
      <c r="R23" s="50"/>
      <c r="S23" s="50"/>
      <c r="T23" s="50"/>
      <c r="U23" s="50"/>
    </row>
    <row r="24" spans="1:21" ht="121" hidden="1" thickBot="1" x14ac:dyDescent="0.25">
      <c r="A24" s="47" t="s">
        <v>235</v>
      </c>
      <c r="B24" s="47" t="s">
        <v>201</v>
      </c>
      <c r="C24" s="48" t="s">
        <v>236</v>
      </c>
      <c r="D24" s="47" t="s">
        <v>243</v>
      </c>
      <c r="E24" s="47" t="s">
        <v>244</v>
      </c>
      <c r="F24" s="49"/>
      <c r="G24" s="50"/>
      <c r="H24" s="50"/>
      <c r="I24" s="50"/>
      <c r="J24" s="50"/>
      <c r="K24" s="50"/>
      <c r="L24" s="50"/>
      <c r="M24" s="50"/>
      <c r="N24" s="50"/>
      <c r="O24" s="50"/>
      <c r="P24" s="50"/>
      <c r="Q24" s="50"/>
      <c r="R24" s="50"/>
      <c r="S24" s="50"/>
      <c r="T24" s="50"/>
      <c r="U24" s="50"/>
    </row>
    <row r="25" spans="1:21" ht="61" hidden="1" thickBot="1" x14ac:dyDescent="0.25">
      <c r="A25" s="47" t="s">
        <v>235</v>
      </c>
      <c r="B25" s="47" t="s">
        <v>201</v>
      </c>
      <c r="C25" s="48" t="s">
        <v>236</v>
      </c>
      <c r="D25" s="47" t="s">
        <v>245</v>
      </c>
      <c r="E25" s="47" t="s">
        <v>246</v>
      </c>
      <c r="F25" s="49"/>
      <c r="G25" s="50"/>
      <c r="H25" s="50"/>
      <c r="I25" s="50"/>
      <c r="J25" s="50"/>
      <c r="K25" s="50"/>
      <c r="L25" s="50"/>
      <c r="M25" s="50"/>
      <c r="N25" s="50"/>
      <c r="O25" s="50"/>
      <c r="P25" s="50"/>
      <c r="Q25" s="50"/>
      <c r="R25" s="50"/>
      <c r="S25" s="50"/>
      <c r="T25" s="50"/>
      <c r="U25" s="50"/>
    </row>
    <row r="26" spans="1:21" ht="106" hidden="1" thickBot="1" x14ac:dyDescent="0.25">
      <c r="A26" s="47" t="s">
        <v>247</v>
      </c>
      <c r="B26" s="47" t="s">
        <v>201</v>
      </c>
      <c r="C26" s="48" t="s">
        <v>170</v>
      </c>
      <c r="D26" s="47" t="s">
        <v>248</v>
      </c>
      <c r="E26" s="47" t="s">
        <v>249</v>
      </c>
      <c r="F26" s="49"/>
      <c r="G26" s="50"/>
      <c r="H26" s="50"/>
      <c r="I26" s="50"/>
      <c r="J26" s="50"/>
      <c r="K26" s="50"/>
      <c r="L26" s="50"/>
      <c r="M26" s="50"/>
      <c r="N26" s="50"/>
      <c r="O26" s="50"/>
      <c r="P26" s="50"/>
      <c r="Q26" s="50"/>
      <c r="R26" s="50"/>
      <c r="S26" s="50"/>
      <c r="T26" s="50"/>
      <c r="U26" s="50"/>
    </row>
    <row r="27" spans="1:21" ht="91" hidden="1" thickBot="1" x14ac:dyDescent="0.25">
      <c r="A27" s="47" t="s">
        <v>247</v>
      </c>
      <c r="B27" s="47" t="s">
        <v>201</v>
      </c>
      <c r="C27" s="48" t="s">
        <v>170</v>
      </c>
      <c r="D27" s="47" t="s">
        <v>250</v>
      </c>
      <c r="E27" s="47" t="s">
        <v>251</v>
      </c>
      <c r="F27" s="49"/>
      <c r="G27" s="50"/>
      <c r="H27" s="50"/>
      <c r="I27" s="50"/>
      <c r="J27" s="50"/>
      <c r="K27" s="50"/>
      <c r="L27" s="50"/>
      <c r="M27" s="50"/>
      <c r="N27" s="50"/>
      <c r="O27" s="50"/>
      <c r="P27" s="50"/>
      <c r="Q27" s="50"/>
      <c r="R27" s="50"/>
      <c r="S27" s="50"/>
      <c r="T27" s="50"/>
      <c r="U27" s="50"/>
    </row>
    <row r="28" spans="1:21" ht="76" hidden="1" thickBot="1" x14ac:dyDescent="0.25">
      <c r="A28" s="47" t="s">
        <v>247</v>
      </c>
      <c r="B28" s="47" t="s">
        <v>201</v>
      </c>
      <c r="C28" s="48" t="s">
        <v>170</v>
      </c>
      <c r="D28" s="47" t="s">
        <v>252</v>
      </c>
      <c r="E28" s="47" t="s">
        <v>253</v>
      </c>
      <c r="F28" s="49"/>
      <c r="G28" s="50"/>
      <c r="H28" s="50"/>
      <c r="I28" s="50"/>
      <c r="J28" s="50"/>
      <c r="K28" s="50"/>
      <c r="L28" s="50"/>
      <c r="M28" s="50"/>
      <c r="N28" s="50"/>
      <c r="O28" s="50"/>
      <c r="P28" s="50"/>
      <c r="Q28" s="50"/>
      <c r="R28" s="50"/>
      <c r="S28" s="50"/>
      <c r="T28" s="50"/>
      <c r="U28" s="50"/>
    </row>
    <row r="29" spans="1:21" ht="61" hidden="1" thickBot="1" x14ac:dyDescent="0.25">
      <c r="A29" s="47" t="s">
        <v>247</v>
      </c>
      <c r="B29" s="47" t="s">
        <v>201</v>
      </c>
      <c r="C29" s="48" t="s">
        <v>170</v>
      </c>
      <c r="D29" s="51"/>
      <c r="E29" s="47" t="s">
        <v>254</v>
      </c>
      <c r="F29" s="49"/>
      <c r="G29" s="50"/>
      <c r="H29" s="50"/>
      <c r="I29" s="50"/>
      <c r="J29" s="50"/>
      <c r="K29" s="50"/>
      <c r="L29" s="50"/>
      <c r="M29" s="50"/>
      <c r="N29" s="50"/>
      <c r="O29" s="50"/>
      <c r="P29" s="50"/>
      <c r="Q29" s="50"/>
      <c r="R29" s="50"/>
      <c r="S29" s="50"/>
      <c r="T29" s="50"/>
      <c r="U29" s="50"/>
    </row>
    <row r="30" spans="1:21" ht="76" hidden="1" thickBot="1" x14ac:dyDescent="0.25">
      <c r="A30" s="47" t="s">
        <v>255</v>
      </c>
      <c r="B30" s="47" t="s">
        <v>201</v>
      </c>
      <c r="C30" s="48" t="s">
        <v>172</v>
      </c>
      <c r="D30" s="47" t="s">
        <v>256</v>
      </c>
      <c r="E30" s="47" t="s">
        <v>257</v>
      </c>
      <c r="F30" s="49"/>
      <c r="G30" s="50"/>
      <c r="H30" s="50"/>
      <c r="I30" s="50"/>
      <c r="J30" s="50"/>
      <c r="K30" s="50"/>
      <c r="L30" s="50"/>
      <c r="M30" s="50"/>
      <c r="N30" s="50"/>
      <c r="O30" s="50"/>
      <c r="P30" s="50"/>
      <c r="Q30" s="50"/>
      <c r="R30" s="50"/>
      <c r="S30" s="50"/>
      <c r="T30" s="50"/>
      <c r="U30" s="50"/>
    </row>
    <row r="31" spans="1:21" ht="61" hidden="1" thickBot="1" x14ac:dyDescent="0.25">
      <c r="A31" s="47" t="s">
        <v>255</v>
      </c>
      <c r="B31" s="47" t="s">
        <v>201</v>
      </c>
      <c r="C31" s="48" t="s">
        <v>172</v>
      </c>
      <c r="D31" s="47" t="s">
        <v>258</v>
      </c>
      <c r="E31" s="47" t="s">
        <v>259</v>
      </c>
      <c r="F31" s="49"/>
      <c r="G31" s="50"/>
      <c r="H31" s="50"/>
      <c r="I31" s="50"/>
      <c r="J31" s="50"/>
      <c r="K31" s="50"/>
      <c r="L31" s="50"/>
      <c r="M31" s="50"/>
      <c r="N31" s="50"/>
      <c r="O31" s="50"/>
      <c r="P31" s="50"/>
      <c r="Q31" s="50"/>
      <c r="R31" s="50"/>
      <c r="S31" s="50"/>
      <c r="T31" s="50"/>
      <c r="U31" s="50"/>
    </row>
    <row r="32" spans="1:21" ht="61" hidden="1" thickBot="1" x14ac:dyDescent="0.25">
      <c r="A32" s="47" t="s">
        <v>255</v>
      </c>
      <c r="B32" s="47" t="s">
        <v>201</v>
      </c>
      <c r="C32" s="48" t="s">
        <v>172</v>
      </c>
      <c r="D32" s="47" t="s">
        <v>260</v>
      </c>
      <c r="E32" s="47" t="s">
        <v>261</v>
      </c>
      <c r="F32" s="49"/>
      <c r="G32" s="50"/>
      <c r="H32" s="50"/>
      <c r="I32" s="50"/>
      <c r="J32" s="50"/>
      <c r="K32" s="50"/>
      <c r="L32" s="50"/>
      <c r="M32" s="50"/>
      <c r="N32" s="50"/>
      <c r="O32" s="50"/>
      <c r="P32" s="50"/>
      <c r="Q32" s="50"/>
      <c r="R32" s="50"/>
      <c r="S32" s="50"/>
      <c r="T32" s="50"/>
      <c r="U32" s="50"/>
    </row>
    <row r="33" spans="1:21" ht="61" hidden="1" thickBot="1" x14ac:dyDescent="0.25">
      <c r="A33" s="47" t="s">
        <v>255</v>
      </c>
      <c r="B33" s="47" t="s">
        <v>201</v>
      </c>
      <c r="C33" s="48" t="s">
        <v>172</v>
      </c>
      <c r="D33" s="51"/>
      <c r="E33" s="47" t="s">
        <v>262</v>
      </c>
      <c r="F33" s="49"/>
      <c r="G33" s="50"/>
      <c r="H33" s="50"/>
      <c r="I33" s="50"/>
      <c r="J33" s="50"/>
      <c r="K33" s="50"/>
      <c r="L33" s="50"/>
      <c r="M33" s="50"/>
      <c r="N33" s="50"/>
      <c r="O33" s="50"/>
      <c r="P33" s="50"/>
      <c r="Q33" s="50"/>
      <c r="R33" s="50"/>
      <c r="S33" s="50"/>
      <c r="T33" s="50"/>
      <c r="U33" s="50"/>
    </row>
    <row r="34" spans="1:21" ht="61" hidden="1" thickBot="1" x14ac:dyDescent="0.25">
      <c r="A34" s="47" t="s">
        <v>255</v>
      </c>
      <c r="B34" s="47" t="s">
        <v>201</v>
      </c>
      <c r="C34" s="48" t="s">
        <v>172</v>
      </c>
      <c r="D34" s="51"/>
      <c r="E34" s="47" t="s">
        <v>263</v>
      </c>
      <c r="F34" s="49"/>
      <c r="G34" s="50"/>
      <c r="H34" s="50"/>
      <c r="I34" s="50"/>
      <c r="J34" s="50"/>
      <c r="K34" s="50"/>
      <c r="L34" s="50"/>
      <c r="M34" s="50"/>
      <c r="N34" s="50"/>
      <c r="O34" s="50"/>
      <c r="P34" s="50"/>
      <c r="Q34" s="50"/>
      <c r="R34" s="50"/>
      <c r="S34" s="50"/>
      <c r="T34" s="50"/>
      <c r="U34" s="50"/>
    </row>
    <row r="35" spans="1:21" ht="166" hidden="1" thickBot="1" x14ac:dyDescent="0.25">
      <c r="A35" s="47" t="s">
        <v>264</v>
      </c>
      <c r="B35" s="47" t="s">
        <v>201</v>
      </c>
      <c r="C35" s="55" t="s">
        <v>173</v>
      </c>
      <c r="D35" s="47" t="s">
        <v>265</v>
      </c>
      <c r="E35" s="47" t="s">
        <v>266</v>
      </c>
      <c r="F35" s="49"/>
      <c r="G35" s="50"/>
      <c r="H35" s="50"/>
      <c r="I35" s="50"/>
      <c r="J35" s="50"/>
      <c r="K35" s="50"/>
      <c r="L35" s="50"/>
      <c r="M35" s="50"/>
      <c r="N35" s="50"/>
      <c r="O35" s="50"/>
      <c r="P35" s="50"/>
      <c r="Q35" s="50"/>
      <c r="R35" s="50"/>
      <c r="S35" s="50"/>
      <c r="T35" s="50"/>
      <c r="U35" s="50"/>
    </row>
    <row r="36" spans="1:21" ht="136" hidden="1" thickBot="1" x14ac:dyDescent="0.25">
      <c r="A36" s="47" t="s">
        <v>264</v>
      </c>
      <c r="B36" s="47" t="s">
        <v>201</v>
      </c>
      <c r="C36" s="55" t="s">
        <v>173</v>
      </c>
      <c r="D36" s="47" t="s">
        <v>267</v>
      </c>
      <c r="E36" s="47" t="s">
        <v>268</v>
      </c>
      <c r="F36" s="49"/>
      <c r="G36" s="50"/>
      <c r="H36" s="50"/>
      <c r="I36" s="50"/>
      <c r="J36" s="50"/>
      <c r="K36" s="50"/>
      <c r="L36" s="50"/>
      <c r="M36" s="50"/>
      <c r="N36" s="50"/>
      <c r="O36" s="50"/>
      <c r="P36" s="50"/>
      <c r="Q36" s="50"/>
      <c r="R36" s="50"/>
      <c r="S36" s="50"/>
      <c r="T36" s="50"/>
      <c r="U36" s="50"/>
    </row>
    <row r="37" spans="1:21" ht="106" hidden="1" thickBot="1" x14ac:dyDescent="0.25">
      <c r="A37" s="47" t="s">
        <v>264</v>
      </c>
      <c r="B37" s="47" t="s">
        <v>201</v>
      </c>
      <c r="C37" s="55" t="s">
        <v>173</v>
      </c>
      <c r="D37" s="47" t="s">
        <v>269</v>
      </c>
      <c r="E37" s="47" t="s">
        <v>270</v>
      </c>
      <c r="F37" s="49"/>
      <c r="G37" s="50"/>
      <c r="H37" s="50"/>
      <c r="I37" s="50"/>
      <c r="J37" s="50"/>
      <c r="K37" s="50"/>
      <c r="L37" s="50"/>
      <c r="M37" s="50"/>
      <c r="N37" s="50"/>
      <c r="O37" s="50"/>
      <c r="P37" s="50"/>
      <c r="Q37" s="50"/>
      <c r="R37" s="50"/>
      <c r="S37" s="50"/>
      <c r="T37" s="50"/>
      <c r="U37" s="50"/>
    </row>
    <row r="38" spans="1:21" ht="151" hidden="1" thickBot="1" x14ac:dyDescent="0.25">
      <c r="A38" s="47" t="s">
        <v>264</v>
      </c>
      <c r="B38" s="47" t="s">
        <v>201</v>
      </c>
      <c r="C38" s="55" t="s">
        <v>173</v>
      </c>
      <c r="D38" s="47" t="s">
        <v>271</v>
      </c>
      <c r="E38" s="47" t="s">
        <v>272</v>
      </c>
      <c r="F38" s="49"/>
      <c r="G38" s="50"/>
      <c r="H38" s="50"/>
      <c r="I38" s="50"/>
      <c r="J38" s="50"/>
      <c r="K38" s="50"/>
      <c r="L38" s="50"/>
      <c r="M38" s="50"/>
      <c r="N38" s="50"/>
      <c r="O38" s="50"/>
      <c r="P38" s="50"/>
      <c r="Q38" s="50"/>
      <c r="R38" s="50"/>
      <c r="S38" s="50"/>
      <c r="T38" s="50"/>
      <c r="U38" s="50"/>
    </row>
    <row r="39" spans="1:21" ht="91" hidden="1" thickBot="1" x14ac:dyDescent="0.25">
      <c r="A39" s="47" t="s">
        <v>264</v>
      </c>
      <c r="B39" s="47" t="s">
        <v>201</v>
      </c>
      <c r="C39" s="55" t="s">
        <v>173</v>
      </c>
      <c r="D39" s="47" t="s">
        <v>273</v>
      </c>
      <c r="E39" s="47" t="s">
        <v>274</v>
      </c>
      <c r="F39" s="49"/>
      <c r="G39" s="50"/>
      <c r="H39" s="50"/>
      <c r="I39" s="50"/>
      <c r="J39" s="50"/>
      <c r="K39" s="50"/>
      <c r="L39" s="50"/>
      <c r="M39" s="50"/>
      <c r="N39" s="50"/>
      <c r="O39" s="50"/>
      <c r="P39" s="50"/>
      <c r="Q39" s="50"/>
      <c r="R39" s="50"/>
      <c r="S39" s="50"/>
      <c r="T39" s="50"/>
      <c r="U39" s="50"/>
    </row>
    <row r="40" spans="1:21" ht="91" hidden="1" thickBot="1" x14ac:dyDescent="0.25">
      <c r="A40" s="47" t="s">
        <v>264</v>
      </c>
      <c r="B40" s="47" t="s">
        <v>201</v>
      </c>
      <c r="C40" s="55" t="s">
        <v>173</v>
      </c>
      <c r="D40" s="51"/>
      <c r="E40" s="47" t="s">
        <v>275</v>
      </c>
      <c r="F40" s="49"/>
      <c r="G40" s="50"/>
      <c r="H40" s="50"/>
      <c r="I40" s="50"/>
      <c r="J40" s="50"/>
      <c r="K40" s="50"/>
      <c r="L40" s="50"/>
      <c r="M40" s="50"/>
      <c r="N40" s="50"/>
      <c r="O40" s="50"/>
      <c r="P40" s="50"/>
      <c r="Q40" s="50"/>
      <c r="R40" s="50"/>
      <c r="S40" s="50"/>
      <c r="T40" s="50"/>
      <c r="U40" s="50"/>
    </row>
    <row r="41" spans="1:21" ht="121" hidden="1" thickBot="1" x14ac:dyDescent="0.25">
      <c r="A41" s="47" t="s">
        <v>264</v>
      </c>
      <c r="B41" s="47" t="s">
        <v>201</v>
      </c>
      <c r="C41" s="55" t="s">
        <v>173</v>
      </c>
      <c r="D41" s="51"/>
      <c r="E41" s="47" t="s">
        <v>276</v>
      </c>
      <c r="F41" s="49"/>
      <c r="G41" s="50"/>
      <c r="H41" s="50"/>
      <c r="I41" s="50"/>
      <c r="J41" s="50"/>
      <c r="K41" s="50"/>
      <c r="L41" s="50"/>
      <c r="M41" s="50"/>
      <c r="N41" s="50"/>
      <c r="O41" s="50"/>
      <c r="P41" s="50"/>
      <c r="Q41" s="50"/>
      <c r="R41" s="50"/>
      <c r="S41" s="50"/>
      <c r="T41" s="50"/>
      <c r="U41" s="50"/>
    </row>
    <row r="42" spans="1:21" ht="91" hidden="1" thickBot="1" x14ac:dyDescent="0.25">
      <c r="A42" s="47" t="s">
        <v>264</v>
      </c>
      <c r="B42" s="47" t="s">
        <v>201</v>
      </c>
      <c r="C42" s="55" t="s">
        <v>173</v>
      </c>
      <c r="D42" s="51"/>
      <c r="E42" s="47" t="s">
        <v>277</v>
      </c>
      <c r="F42" s="49"/>
      <c r="G42" s="50"/>
      <c r="H42" s="50"/>
      <c r="I42" s="50"/>
      <c r="J42" s="50"/>
      <c r="K42" s="50"/>
      <c r="L42" s="50"/>
      <c r="M42" s="50"/>
      <c r="N42" s="50"/>
      <c r="O42" s="50"/>
      <c r="P42" s="50"/>
      <c r="Q42" s="50"/>
      <c r="R42" s="50"/>
      <c r="S42" s="50"/>
      <c r="T42" s="50"/>
      <c r="U42" s="50"/>
    </row>
    <row r="43" spans="1:21" ht="136" hidden="1" thickBot="1" x14ac:dyDescent="0.25">
      <c r="A43" s="47" t="s">
        <v>264</v>
      </c>
      <c r="B43" s="47" t="s">
        <v>201</v>
      </c>
      <c r="C43" s="55" t="s">
        <v>173</v>
      </c>
      <c r="D43" s="51"/>
      <c r="E43" s="47" t="s">
        <v>278</v>
      </c>
      <c r="F43" s="49"/>
      <c r="G43" s="50"/>
      <c r="H43" s="50"/>
      <c r="I43" s="50"/>
      <c r="J43" s="50"/>
      <c r="K43" s="50"/>
      <c r="L43" s="50"/>
      <c r="M43" s="50"/>
      <c r="N43" s="50"/>
      <c r="O43" s="50"/>
      <c r="P43" s="50"/>
      <c r="Q43" s="50"/>
      <c r="R43" s="50"/>
      <c r="S43" s="50"/>
      <c r="T43" s="50"/>
      <c r="U43" s="50"/>
    </row>
    <row r="44" spans="1:21" ht="62" hidden="1" thickBot="1" x14ac:dyDescent="0.25">
      <c r="A44" s="47" t="s">
        <v>247</v>
      </c>
      <c r="B44" s="47" t="s">
        <v>201</v>
      </c>
      <c r="C44" s="48" t="s">
        <v>279</v>
      </c>
      <c r="D44" s="54" t="s">
        <v>280</v>
      </c>
      <c r="E44" s="47" t="s">
        <v>281</v>
      </c>
      <c r="F44" s="49"/>
      <c r="G44" s="50"/>
      <c r="H44" s="50"/>
      <c r="I44" s="50"/>
      <c r="J44" s="50"/>
      <c r="K44" s="50"/>
      <c r="L44" s="50"/>
      <c r="M44" s="50"/>
      <c r="N44" s="50"/>
      <c r="O44" s="50"/>
      <c r="P44" s="50"/>
      <c r="Q44" s="50"/>
      <c r="R44" s="50"/>
      <c r="S44" s="50"/>
      <c r="T44" s="50"/>
      <c r="U44" s="50"/>
    </row>
    <row r="45" spans="1:21" ht="62" hidden="1" thickBot="1" x14ac:dyDescent="0.25">
      <c r="A45" s="47" t="s">
        <v>247</v>
      </c>
      <c r="B45" s="47" t="s">
        <v>201</v>
      </c>
      <c r="C45" s="48" t="s">
        <v>279</v>
      </c>
      <c r="D45" s="54" t="s">
        <v>282</v>
      </c>
      <c r="E45" s="47" t="s">
        <v>283</v>
      </c>
      <c r="F45" s="49"/>
      <c r="G45" s="50"/>
      <c r="H45" s="50"/>
      <c r="I45" s="50"/>
      <c r="J45" s="50"/>
      <c r="K45" s="50"/>
      <c r="L45" s="50"/>
      <c r="M45" s="50"/>
      <c r="N45" s="50"/>
      <c r="O45" s="50"/>
      <c r="P45" s="50"/>
      <c r="Q45" s="50"/>
      <c r="R45" s="50"/>
      <c r="S45" s="50"/>
      <c r="T45" s="50"/>
      <c r="U45" s="50"/>
    </row>
    <row r="46" spans="1:21" ht="47" hidden="1" thickBot="1" x14ac:dyDescent="0.25">
      <c r="A46" s="47" t="s">
        <v>247</v>
      </c>
      <c r="B46" s="47" t="s">
        <v>201</v>
      </c>
      <c r="C46" s="48" t="s">
        <v>279</v>
      </c>
      <c r="D46" s="54" t="s">
        <v>284</v>
      </c>
      <c r="E46" s="47" t="s">
        <v>285</v>
      </c>
      <c r="F46" s="49"/>
      <c r="G46" s="50"/>
      <c r="H46" s="50"/>
      <c r="I46" s="50"/>
      <c r="J46" s="50"/>
      <c r="K46" s="50"/>
      <c r="L46" s="50"/>
      <c r="M46" s="50"/>
      <c r="N46" s="50"/>
      <c r="O46" s="50"/>
      <c r="P46" s="50"/>
      <c r="Q46" s="50"/>
      <c r="R46" s="50"/>
      <c r="S46" s="50"/>
      <c r="T46" s="50"/>
      <c r="U46" s="50"/>
    </row>
    <row r="47" spans="1:21" ht="61" hidden="1" thickBot="1" x14ac:dyDescent="0.25">
      <c r="A47" s="47" t="s">
        <v>247</v>
      </c>
      <c r="B47" s="47" t="s">
        <v>201</v>
      </c>
      <c r="C47" s="48" t="s">
        <v>279</v>
      </c>
      <c r="D47" s="56" t="s">
        <v>286</v>
      </c>
      <c r="E47" s="47" t="s">
        <v>287</v>
      </c>
      <c r="F47" s="49"/>
      <c r="G47" s="50"/>
      <c r="H47" s="50"/>
      <c r="I47" s="50"/>
      <c r="J47" s="50"/>
      <c r="K47" s="50"/>
      <c r="L47" s="50"/>
      <c r="M47" s="50"/>
      <c r="N47" s="50"/>
      <c r="O47" s="50"/>
      <c r="P47" s="50"/>
      <c r="Q47" s="50"/>
      <c r="R47" s="50"/>
      <c r="S47" s="50"/>
      <c r="T47" s="50"/>
      <c r="U47" s="50"/>
    </row>
    <row r="48" spans="1:21" ht="77" hidden="1" thickBot="1" x14ac:dyDescent="0.25">
      <c r="A48" s="47" t="s">
        <v>247</v>
      </c>
      <c r="B48" s="47" t="s">
        <v>201</v>
      </c>
      <c r="C48" s="48" t="s">
        <v>279</v>
      </c>
      <c r="D48" s="54" t="s">
        <v>288</v>
      </c>
      <c r="E48" s="47" t="s">
        <v>289</v>
      </c>
      <c r="F48" s="49"/>
      <c r="G48" s="50"/>
      <c r="H48" s="50"/>
      <c r="I48" s="50"/>
      <c r="J48" s="50"/>
      <c r="K48" s="50"/>
      <c r="L48" s="50"/>
      <c r="M48" s="50"/>
      <c r="N48" s="50"/>
      <c r="O48" s="50"/>
      <c r="P48" s="50"/>
      <c r="Q48" s="50"/>
      <c r="R48" s="50"/>
      <c r="S48" s="50"/>
      <c r="T48" s="50"/>
      <c r="U48" s="50"/>
    </row>
    <row r="49" spans="1:21" ht="46" hidden="1" thickBot="1" x14ac:dyDescent="0.25">
      <c r="A49" s="47" t="s">
        <v>247</v>
      </c>
      <c r="B49" s="47" t="s">
        <v>201</v>
      </c>
      <c r="C49" s="48" t="s">
        <v>279</v>
      </c>
      <c r="D49" s="52"/>
      <c r="E49" s="51"/>
      <c r="F49" s="49"/>
      <c r="G49" s="50"/>
      <c r="H49" s="50"/>
      <c r="I49" s="50"/>
      <c r="J49" s="50"/>
      <c r="K49" s="50"/>
      <c r="L49" s="50"/>
      <c r="M49" s="50"/>
      <c r="N49" s="50"/>
      <c r="O49" s="50"/>
      <c r="P49" s="50"/>
      <c r="Q49" s="50"/>
      <c r="R49" s="50"/>
      <c r="S49" s="50"/>
      <c r="T49" s="50"/>
      <c r="U49" s="50"/>
    </row>
    <row r="50" spans="1:21" ht="46" hidden="1" thickBot="1" x14ac:dyDescent="0.25">
      <c r="A50" s="47" t="s">
        <v>247</v>
      </c>
      <c r="B50" s="47" t="s">
        <v>201</v>
      </c>
      <c r="C50" s="48" t="s">
        <v>279</v>
      </c>
      <c r="D50" s="52"/>
      <c r="E50" s="51"/>
      <c r="F50" s="49"/>
      <c r="G50" s="50"/>
      <c r="H50" s="50"/>
      <c r="I50" s="50"/>
      <c r="J50" s="50"/>
      <c r="K50" s="50"/>
      <c r="L50" s="50"/>
      <c r="M50" s="50"/>
      <c r="N50" s="50"/>
      <c r="O50" s="50"/>
      <c r="P50" s="50"/>
      <c r="Q50" s="50"/>
      <c r="R50" s="50"/>
      <c r="S50" s="50"/>
      <c r="T50" s="50"/>
      <c r="U50" s="50"/>
    </row>
    <row r="51" spans="1:21" ht="106" hidden="1" thickBot="1" x14ac:dyDescent="0.25">
      <c r="A51" s="47" t="s">
        <v>290</v>
      </c>
      <c r="B51" s="47" t="s">
        <v>201</v>
      </c>
      <c r="C51" s="48" t="s">
        <v>291</v>
      </c>
      <c r="D51" s="47" t="s">
        <v>292</v>
      </c>
      <c r="E51" s="47" t="s">
        <v>293</v>
      </c>
      <c r="F51" s="49"/>
      <c r="G51" s="50"/>
      <c r="H51" s="50"/>
      <c r="I51" s="50"/>
      <c r="J51" s="50"/>
      <c r="K51" s="50"/>
      <c r="L51" s="50"/>
      <c r="M51" s="50"/>
      <c r="N51" s="50"/>
      <c r="O51" s="50"/>
      <c r="P51" s="50"/>
      <c r="Q51" s="50"/>
      <c r="R51" s="50"/>
      <c r="S51" s="50"/>
      <c r="T51" s="50"/>
      <c r="U51" s="50"/>
    </row>
    <row r="52" spans="1:21" ht="91" hidden="1" thickBot="1" x14ac:dyDescent="0.25">
      <c r="A52" s="47" t="s">
        <v>290</v>
      </c>
      <c r="B52" s="47" t="s">
        <v>201</v>
      </c>
      <c r="C52" s="48" t="s">
        <v>291</v>
      </c>
      <c r="D52" s="47" t="s">
        <v>294</v>
      </c>
      <c r="E52" s="47" t="s">
        <v>295</v>
      </c>
      <c r="F52" s="49"/>
      <c r="G52" s="50"/>
      <c r="H52" s="50"/>
      <c r="I52" s="50"/>
      <c r="J52" s="50"/>
      <c r="K52" s="50"/>
      <c r="L52" s="50"/>
      <c r="M52" s="50"/>
      <c r="N52" s="50"/>
      <c r="O52" s="50"/>
      <c r="P52" s="50"/>
      <c r="Q52" s="50"/>
      <c r="R52" s="50"/>
      <c r="S52" s="50"/>
      <c r="T52" s="50"/>
      <c r="U52" s="50"/>
    </row>
    <row r="53" spans="1:21" ht="76" hidden="1" thickBot="1" x14ac:dyDescent="0.25">
      <c r="A53" s="47" t="s">
        <v>290</v>
      </c>
      <c r="B53" s="47" t="s">
        <v>201</v>
      </c>
      <c r="C53" s="48" t="s">
        <v>291</v>
      </c>
      <c r="D53" s="47" t="s">
        <v>296</v>
      </c>
      <c r="E53" s="47" t="s">
        <v>297</v>
      </c>
      <c r="F53" s="49"/>
      <c r="G53" s="50"/>
      <c r="H53" s="50"/>
      <c r="I53" s="50"/>
      <c r="J53" s="50"/>
      <c r="K53" s="50"/>
      <c r="L53" s="50"/>
      <c r="M53" s="50"/>
      <c r="N53" s="50"/>
      <c r="O53" s="50"/>
      <c r="P53" s="50"/>
      <c r="Q53" s="50"/>
      <c r="R53" s="50"/>
      <c r="S53" s="50"/>
      <c r="T53" s="50"/>
      <c r="U53" s="50"/>
    </row>
    <row r="54" spans="1:21" ht="76" hidden="1" thickBot="1" x14ac:dyDescent="0.25">
      <c r="A54" s="47" t="s">
        <v>290</v>
      </c>
      <c r="B54" s="47" t="s">
        <v>201</v>
      </c>
      <c r="C54" s="48" t="s">
        <v>291</v>
      </c>
      <c r="D54" s="51"/>
      <c r="E54" s="47" t="s">
        <v>298</v>
      </c>
      <c r="F54" s="49"/>
      <c r="G54" s="50"/>
      <c r="H54" s="50"/>
      <c r="I54" s="50"/>
      <c r="J54" s="50"/>
      <c r="K54" s="50"/>
      <c r="L54" s="50"/>
      <c r="M54" s="50"/>
      <c r="N54" s="50"/>
      <c r="O54" s="50"/>
      <c r="P54" s="50"/>
      <c r="Q54" s="50"/>
      <c r="R54" s="50"/>
      <c r="S54" s="50"/>
      <c r="T54" s="50"/>
      <c r="U54" s="50"/>
    </row>
    <row r="55" spans="1:21" ht="107" hidden="1" thickBot="1" x14ac:dyDescent="0.25">
      <c r="A55" s="47" t="s">
        <v>290</v>
      </c>
      <c r="B55" s="47" t="s">
        <v>201</v>
      </c>
      <c r="C55" s="48" t="s">
        <v>291</v>
      </c>
      <c r="D55" s="52"/>
      <c r="E55" s="53" t="s">
        <v>299</v>
      </c>
      <c r="F55" s="49"/>
      <c r="G55" s="50"/>
      <c r="H55" s="50"/>
      <c r="I55" s="50"/>
      <c r="J55" s="50"/>
      <c r="K55" s="50"/>
      <c r="L55" s="50"/>
      <c r="M55" s="50"/>
      <c r="N55" s="50"/>
      <c r="O55" s="50"/>
      <c r="P55" s="50"/>
      <c r="Q55" s="50"/>
      <c r="R55" s="50"/>
      <c r="S55" s="50"/>
      <c r="T55" s="50"/>
      <c r="U55" s="50"/>
    </row>
    <row r="56" spans="1:21" ht="121" hidden="1" thickBot="1" x14ac:dyDescent="0.25">
      <c r="A56" s="47" t="s">
        <v>247</v>
      </c>
      <c r="B56" s="47" t="s">
        <v>201</v>
      </c>
      <c r="C56" s="48" t="s">
        <v>171</v>
      </c>
      <c r="D56" s="47" t="s">
        <v>300</v>
      </c>
      <c r="E56" s="47" t="s">
        <v>301</v>
      </c>
      <c r="F56" s="49"/>
      <c r="G56" s="50"/>
      <c r="H56" s="50"/>
      <c r="I56" s="50"/>
      <c r="J56" s="50"/>
      <c r="K56" s="50"/>
      <c r="L56" s="50"/>
      <c r="M56" s="50"/>
      <c r="N56" s="50"/>
      <c r="O56" s="50"/>
      <c r="P56" s="50"/>
      <c r="Q56" s="50"/>
      <c r="R56" s="50"/>
      <c r="S56" s="50"/>
      <c r="T56" s="50"/>
      <c r="U56" s="50"/>
    </row>
    <row r="57" spans="1:21" ht="76" hidden="1" thickBot="1" x14ac:dyDescent="0.25">
      <c r="A57" s="47" t="s">
        <v>247</v>
      </c>
      <c r="B57" s="47" t="s">
        <v>201</v>
      </c>
      <c r="C57" s="48" t="s">
        <v>171</v>
      </c>
      <c r="D57" s="47" t="s">
        <v>302</v>
      </c>
      <c r="E57" s="47" t="s">
        <v>303</v>
      </c>
      <c r="F57" s="49"/>
      <c r="G57" s="50"/>
      <c r="H57" s="50"/>
      <c r="I57" s="50"/>
      <c r="J57" s="50"/>
      <c r="K57" s="50"/>
      <c r="L57" s="50"/>
      <c r="M57" s="50"/>
      <c r="N57" s="50"/>
      <c r="O57" s="50"/>
      <c r="P57" s="50"/>
      <c r="Q57" s="50"/>
      <c r="R57" s="50"/>
      <c r="S57" s="50"/>
      <c r="T57" s="50"/>
      <c r="U57" s="50"/>
    </row>
    <row r="58" spans="1:21" ht="46" hidden="1" thickBot="1" x14ac:dyDescent="0.25">
      <c r="A58" s="47" t="s">
        <v>247</v>
      </c>
      <c r="B58" s="47" t="s">
        <v>201</v>
      </c>
      <c r="C58" s="48" t="s">
        <v>171</v>
      </c>
      <c r="D58" s="51"/>
      <c r="E58" s="47" t="s">
        <v>304</v>
      </c>
      <c r="F58" s="49"/>
      <c r="G58" s="50"/>
      <c r="H58" s="50"/>
      <c r="I58" s="50"/>
      <c r="J58" s="50"/>
      <c r="K58" s="50"/>
      <c r="L58" s="50"/>
      <c r="M58" s="50"/>
      <c r="N58" s="50"/>
      <c r="O58" s="50"/>
      <c r="P58" s="50"/>
      <c r="Q58" s="50"/>
      <c r="R58" s="50"/>
      <c r="S58" s="50"/>
      <c r="T58" s="50"/>
      <c r="U58" s="50"/>
    </row>
    <row r="59" spans="1:21" ht="46" hidden="1" thickBot="1" x14ac:dyDescent="0.25">
      <c r="A59" s="47" t="s">
        <v>247</v>
      </c>
      <c r="B59" s="47" t="s">
        <v>201</v>
      </c>
      <c r="C59" s="48" t="s">
        <v>171</v>
      </c>
      <c r="D59" s="51"/>
      <c r="E59" s="51"/>
      <c r="F59" s="49"/>
      <c r="G59" s="50"/>
      <c r="H59" s="50"/>
      <c r="I59" s="50"/>
      <c r="J59" s="50"/>
      <c r="K59" s="50"/>
      <c r="L59" s="50"/>
      <c r="M59" s="50"/>
      <c r="N59" s="50"/>
      <c r="O59" s="50"/>
      <c r="P59" s="50"/>
      <c r="Q59" s="50"/>
      <c r="R59" s="50"/>
      <c r="S59" s="50"/>
      <c r="T59" s="50"/>
      <c r="U59" s="50"/>
    </row>
    <row r="60" spans="1:21" ht="46" hidden="1" thickBot="1" x14ac:dyDescent="0.25">
      <c r="A60" s="47" t="s">
        <v>247</v>
      </c>
      <c r="B60" s="47" t="s">
        <v>201</v>
      </c>
      <c r="C60" s="48" t="s">
        <v>171</v>
      </c>
      <c r="D60" s="51"/>
      <c r="E60" s="51"/>
      <c r="F60" s="49"/>
      <c r="G60" s="50"/>
      <c r="H60" s="50"/>
      <c r="I60" s="50"/>
      <c r="J60" s="50"/>
      <c r="K60" s="50"/>
      <c r="L60" s="50"/>
      <c r="M60" s="50"/>
      <c r="N60" s="50"/>
      <c r="O60" s="50"/>
      <c r="P60" s="50"/>
      <c r="Q60" s="50"/>
      <c r="R60" s="50"/>
      <c r="S60" s="50"/>
      <c r="T60" s="50"/>
      <c r="U60" s="50"/>
    </row>
    <row r="61" spans="1:21" ht="46" hidden="1" thickBot="1" x14ac:dyDescent="0.25">
      <c r="A61" s="47" t="s">
        <v>247</v>
      </c>
      <c r="B61" s="47" t="s">
        <v>201</v>
      </c>
      <c r="C61" s="48" t="s">
        <v>171</v>
      </c>
      <c r="D61" s="52"/>
      <c r="E61" s="52"/>
      <c r="F61" s="43"/>
      <c r="G61" s="44"/>
      <c r="H61" s="44"/>
      <c r="I61" s="44"/>
      <c r="J61" s="44"/>
      <c r="K61" s="44"/>
      <c r="L61" s="44"/>
      <c r="M61" s="44"/>
      <c r="N61" s="44"/>
      <c r="O61" s="44"/>
      <c r="P61" s="44"/>
      <c r="Q61" s="44"/>
      <c r="R61" s="44"/>
      <c r="S61" s="50"/>
      <c r="T61" s="50"/>
      <c r="U61" s="50"/>
    </row>
    <row r="62" spans="1:21" ht="46" hidden="1" thickBot="1" x14ac:dyDescent="0.25">
      <c r="A62" s="47" t="s">
        <v>247</v>
      </c>
      <c r="B62" s="47" t="s">
        <v>201</v>
      </c>
      <c r="C62" s="48" t="s">
        <v>171</v>
      </c>
      <c r="D62" s="52"/>
      <c r="E62" s="52"/>
      <c r="F62" s="43"/>
      <c r="G62" s="44"/>
      <c r="H62" s="44"/>
      <c r="I62" s="44"/>
      <c r="J62" s="44"/>
      <c r="K62" s="44"/>
      <c r="L62" s="44"/>
      <c r="M62" s="44"/>
      <c r="N62" s="44"/>
      <c r="O62" s="44"/>
      <c r="P62" s="44"/>
      <c r="Q62" s="44"/>
      <c r="R62" s="44"/>
      <c r="S62" s="50"/>
      <c r="T62" s="50"/>
      <c r="U62" s="50"/>
    </row>
    <row r="63" spans="1:21" ht="121" hidden="1" thickBot="1" x14ac:dyDescent="0.25">
      <c r="A63" s="47" t="s">
        <v>247</v>
      </c>
      <c r="B63" s="47" t="s">
        <v>201</v>
      </c>
      <c r="C63" s="48" t="s">
        <v>305</v>
      </c>
      <c r="D63" s="47" t="s">
        <v>306</v>
      </c>
      <c r="E63" s="47" t="s">
        <v>307</v>
      </c>
      <c r="F63" s="49"/>
      <c r="G63" s="50"/>
      <c r="H63" s="50"/>
      <c r="I63" s="50"/>
      <c r="J63" s="50"/>
      <c r="K63" s="50"/>
      <c r="L63" s="50"/>
      <c r="M63" s="50"/>
      <c r="N63" s="50"/>
      <c r="O63" s="50"/>
      <c r="P63" s="50"/>
      <c r="Q63" s="50"/>
      <c r="R63" s="50"/>
      <c r="S63" s="50"/>
      <c r="T63" s="50"/>
      <c r="U63" s="50"/>
    </row>
    <row r="64" spans="1:21" ht="136" hidden="1" thickBot="1" x14ac:dyDescent="0.25">
      <c r="A64" s="47" t="s">
        <v>247</v>
      </c>
      <c r="B64" s="47" t="s">
        <v>201</v>
      </c>
      <c r="C64" s="48" t="s">
        <v>305</v>
      </c>
      <c r="D64" s="47" t="s">
        <v>308</v>
      </c>
      <c r="E64" s="47" t="s">
        <v>309</v>
      </c>
      <c r="F64" s="49"/>
      <c r="G64" s="50"/>
      <c r="H64" s="50"/>
      <c r="I64" s="50"/>
      <c r="J64" s="50"/>
      <c r="K64" s="50"/>
      <c r="L64" s="50"/>
      <c r="M64" s="50"/>
      <c r="N64" s="50"/>
      <c r="O64" s="50"/>
      <c r="P64" s="50"/>
      <c r="Q64" s="50"/>
      <c r="R64" s="50"/>
      <c r="S64" s="50"/>
      <c r="T64" s="50"/>
      <c r="U64" s="50"/>
    </row>
    <row r="65" spans="1:21" ht="151" hidden="1" thickBot="1" x14ac:dyDescent="0.25">
      <c r="A65" s="47" t="s">
        <v>247</v>
      </c>
      <c r="B65" s="47" t="s">
        <v>201</v>
      </c>
      <c r="C65" s="48" t="s">
        <v>305</v>
      </c>
      <c r="D65" s="47" t="s">
        <v>310</v>
      </c>
      <c r="E65" s="47" t="s">
        <v>311</v>
      </c>
      <c r="F65" s="49"/>
      <c r="G65" s="50"/>
      <c r="H65" s="50"/>
      <c r="I65" s="50"/>
      <c r="J65" s="50"/>
      <c r="K65" s="50"/>
      <c r="L65" s="50"/>
      <c r="M65" s="50"/>
      <c r="N65" s="50"/>
      <c r="O65" s="50"/>
      <c r="P65" s="50"/>
      <c r="Q65" s="50"/>
      <c r="R65" s="50"/>
      <c r="S65" s="50"/>
      <c r="T65" s="50"/>
      <c r="U65" s="50"/>
    </row>
    <row r="66" spans="1:21" ht="76" hidden="1" thickBot="1" x14ac:dyDescent="0.25">
      <c r="A66" s="47" t="s">
        <v>264</v>
      </c>
      <c r="B66" s="47" t="s">
        <v>312</v>
      </c>
      <c r="C66" s="55" t="s">
        <v>313</v>
      </c>
      <c r="D66" s="47" t="s">
        <v>314</v>
      </c>
      <c r="E66" s="47" t="s">
        <v>315</v>
      </c>
      <c r="F66" s="49"/>
      <c r="G66" s="50"/>
      <c r="H66" s="50"/>
      <c r="I66" s="50"/>
      <c r="J66" s="50"/>
      <c r="K66" s="50"/>
      <c r="L66" s="50"/>
      <c r="M66" s="50"/>
      <c r="N66" s="50"/>
      <c r="O66" s="50"/>
      <c r="P66" s="50"/>
      <c r="Q66" s="50"/>
      <c r="R66" s="50"/>
      <c r="S66" s="50"/>
      <c r="T66" s="50"/>
      <c r="U66" s="50"/>
    </row>
    <row r="67" spans="1:21" ht="61" hidden="1" thickBot="1" x14ac:dyDescent="0.25">
      <c r="A67" s="47" t="s">
        <v>264</v>
      </c>
      <c r="B67" s="47" t="s">
        <v>312</v>
      </c>
      <c r="C67" s="55" t="s">
        <v>313</v>
      </c>
      <c r="D67" s="47" t="s">
        <v>316</v>
      </c>
      <c r="E67" s="47" t="s">
        <v>317</v>
      </c>
      <c r="F67" s="49"/>
      <c r="G67" s="50"/>
      <c r="H67" s="50"/>
      <c r="I67" s="50"/>
      <c r="J67" s="50"/>
      <c r="K67" s="50"/>
      <c r="L67" s="50"/>
      <c r="M67" s="50"/>
      <c r="N67" s="50"/>
      <c r="O67" s="50"/>
      <c r="P67" s="50"/>
      <c r="Q67" s="50"/>
      <c r="R67" s="50"/>
      <c r="S67" s="50"/>
      <c r="T67" s="50"/>
      <c r="U67" s="50"/>
    </row>
    <row r="68" spans="1:21" ht="61" hidden="1" thickBot="1" x14ac:dyDescent="0.25">
      <c r="A68" s="47" t="s">
        <v>264</v>
      </c>
      <c r="B68" s="47" t="s">
        <v>312</v>
      </c>
      <c r="C68" s="55" t="s">
        <v>313</v>
      </c>
      <c r="D68" s="47" t="s">
        <v>318</v>
      </c>
      <c r="E68" s="47" t="s">
        <v>319</v>
      </c>
      <c r="F68" s="49"/>
      <c r="G68" s="50"/>
      <c r="H68" s="50"/>
      <c r="I68" s="50"/>
      <c r="J68" s="50"/>
      <c r="K68" s="50"/>
      <c r="L68" s="50"/>
      <c r="M68" s="50"/>
      <c r="N68" s="50"/>
      <c r="O68" s="50"/>
      <c r="P68" s="50"/>
      <c r="Q68" s="50"/>
      <c r="R68" s="50"/>
      <c r="S68" s="50"/>
      <c r="T68" s="50"/>
      <c r="U68" s="50"/>
    </row>
    <row r="69" spans="1:21" ht="46" hidden="1" thickBot="1" x14ac:dyDescent="0.25">
      <c r="A69" s="47" t="s">
        <v>264</v>
      </c>
      <c r="B69" s="47" t="s">
        <v>312</v>
      </c>
      <c r="C69" s="55" t="s">
        <v>313</v>
      </c>
      <c r="D69" s="51"/>
      <c r="E69" s="47" t="s">
        <v>320</v>
      </c>
      <c r="F69" s="49"/>
      <c r="G69" s="50"/>
      <c r="H69" s="50"/>
      <c r="I69" s="50"/>
      <c r="J69" s="50"/>
      <c r="K69" s="50"/>
      <c r="L69" s="50"/>
      <c r="M69" s="50"/>
      <c r="N69" s="50"/>
      <c r="O69" s="50"/>
      <c r="P69" s="50"/>
      <c r="Q69" s="50"/>
      <c r="R69" s="50"/>
      <c r="S69" s="50"/>
      <c r="T69" s="50"/>
      <c r="U69" s="50"/>
    </row>
    <row r="70" spans="1:21" ht="76" hidden="1" thickBot="1" x14ac:dyDescent="0.25">
      <c r="A70" s="47" t="s">
        <v>321</v>
      </c>
      <c r="B70" s="47" t="s">
        <v>312</v>
      </c>
      <c r="C70" s="55" t="s">
        <v>322</v>
      </c>
      <c r="D70" s="47" t="s">
        <v>323</v>
      </c>
      <c r="E70" s="47" t="s">
        <v>324</v>
      </c>
      <c r="F70" s="49"/>
      <c r="G70" s="50"/>
      <c r="H70" s="50"/>
      <c r="I70" s="50"/>
      <c r="J70" s="50"/>
      <c r="K70" s="50"/>
      <c r="L70" s="50"/>
      <c r="M70" s="50"/>
      <c r="N70" s="50"/>
      <c r="O70" s="50"/>
      <c r="P70" s="50"/>
      <c r="Q70" s="50"/>
      <c r="R70" s="50"/>
      <c r="S70" s="50"/>
      <c r="T70" s="50"/>
      <c r="U70" s="50"/>
    </row>
    <row r="71" spans="1:21" ht="76" hidden="1" thickBot="1" x14ac:dyDescent="0.25">
      <c r="A71" s="47" t="s">
        <v>321</v>
      </c>
      <c r="B71" s="47" t="s">
        <v>312</v>
      </c>
      <c r="C71" s="55" t="s">
        <v>322</v>
      </c>
      <c r="D71" s="47" t="s">
        <v>325</v>
      </c>
      <c r="E71" s="47" t="s">
        <v>326</v>
      </c>
      <c r="F71" s="49"/>
      <c r="G71" s="50"/>
      <c r="H71" s="50"/>
      <c r="I71" s="50"/>
      <c r="J71" s="50"/>
      <c r="K71" s="50"/>
      <c r="L71" s="50"/>
      <c r="M71" s="50"/>
      <c r="N71" s="50"/>
      <c r="O71" s="50"/>
      <c r="P71" s="50"/>
      <c r="Q71" s="50"/>
      <c r="R71" s="50"/>
      <c r="S71" s="50"/>
      <c r="T71" s="50"/>
      <c r="U71" s="50"/>
    </row>
    <row r="72" spans="1:21" ht="76" hidden="1" thickBot="1" x14ac:dyDescent="0.25">
      <c r="A72" s="47" t="s">
        <v>321</v>
      </c>
      <c r="B72" s="47" t="s">
        <v>312</v>
      </c>
      <c r="C72" s="55" t="s">
        <v>322</v>
      </c>
      <c r="D72" s="47" t="s">
        <v>327</v>
      </c>
      <c r="E72" s="47" t="s">
        <v>328</v>
      </c>
      <c r="F72" s="49"/>
      <c r="G72" s="50"/>
      <c r="H72" s="50"/>
      <c r="I72" s="50"/>
      <c r="J72" s="50"/>
      <c r="K72" s="50"/>
      <c r="L72" s="50"/>
      <c r="M72" s="50"/>
      <c r="N72" s="50"/>
      <c r="O72" s="50"/>
      <c r="P72" s="50"/>
      <c r="Q72" s="50"/>
      <c r="R72" s="50"/>
      <c r="S72" s="50"/>
      <c r="T72" s="50"/>
      <c r="U72" s="50"/>
    </row>
    <row r="73" spans="1:21" ht="76" hidden="1" thickBot="1" x14ac:dyDescent="0.25">
      <c r="A73" s="47" t="s">
        <v>321</v>
      </c>
      <c r="B73" s="47" t="s">
        <v>312</v>
      </c>
      <c r="C73" s="55" t="s">
        <v>322</v>
      </c>
      <c r="D73" s="51"/>
      <c r="E73" s="47" t="s">
        <v>329</v>
      </c>
      <c r="F73" s="49"/>
      <c r="G73" s="50"/>
      <c r="H73" s="50"/>
      <c r="I73" s="50"/>
      <c r="J73" s="50"/>
      <c r="K73" s="50"/>
      <c r="L73" s="50"/>
      <c r="M73" s="50"/>
      <c r="N73" s="50"/>
      <c r="O73" s="50"/>
      <c r="P73" s="50"/>
      <c r="Q73" s="50"/>
      <c r="R73" s="50"/>
      <c r="S73" s="50"/>
      <c r="T73" s="50"/>
      <c r="U73" s="50"/>
    </row>
    <row r="74" spans="1:21" ht="76" hidden="1" thickBot="1" x14ac:dyDescent="0.25">
      <c r="A74" s="47" t="s">
        <v>321</v>
      </c>
      <c r="B74" s="47" t="s">
        <v>312</v>
      </c>
      <c r="C74" s="55" t="s">
        <v>322</v>
      </c>
      <c r="D74" s="51"/>
      <c r="E74" s="47" t="s">
        <v>330</v>
      </c>
      <c r="F74" s="49"/>
      <c r="G74" s="50"/>
      <c r="H74" s="50"/>
      <c r="I74" s="50"/>
      <c r="J74" s="50"/>
      <c r="K74" s="50"/>
      <c r="L74" s="50"/>
      <c r="M74" s="50"/>
      <c r="N74" s="50"/>
      <c r="O74" s="50"/>
      <c r="P74" s="50"/>
      <c r="Q74" s="50"/>
      <c r="R74" s="50"/>
      <c r="S74" s="50"/>
      <c r="T74" s="50"/>
      <c r="U74" s="50"/>
    </row>
    <row r="75" spans="1:21" ht="76" hidden="1" thickBot="1" x14ac:dyDescent="0.25">
      <c r="A75" s="47" t="s">
        <v>321</v>
      </c>
      <c r="B75" s="47" t="s">
        <v>312</v>
      </c>
      <c r="C75" s="55" t="s">
        <v>322</v>
      </c>
      <c r="D75" s="51"/>
      <c r="E75" s="47" t="s">
        <v>1109</v>
      </c>
      <c r="F75" s="49"/>
      <c r="G75" s="50"/>
      <c r="H75" s="50"/>
      <c r="I75" s="50"/>
      <c r="J75" s="50"/>
      <c r="K75" s="50"/>
      <c r="L75" s="50"/>
      <c r="M75" s="50"/>
      <c r="N75" s="50"/>
      <c r="O75" s="50"/>
      <c r="P75" s="50"/>
      <c r="Q75" s="50"/>
      <c r="R75" s="50"/>
      <c r="S75" s="50"/>
      <c r="T75" s="50"/>
      <c r="U75" s="50"/>
    </row>
    <row r="76" spans="1:21" ht="76" hidden="1" thickBot="1" x14ac:dyDescent="0.25">
      <c r="A76" s="47" t="s">
        <v>321</v>
      </c>
      <c r="B76" s="47" t="s">
        <v>312</v>
      </c>
      <c r="C76" s="55" t="s">
        <v>322</v>
      </c>
      <c r="D76" s="51"/>
      <c r="E76" s="47" t="s">
        <v>331</v>
      </c>
      <c r="F76" s="49"/>
      <c r="G76" s="50"/>
      <c r="H76" s="50"/>
      <c r="I76" s="50"/>
      <c r="J76" s="50"/>
      <c r="K76" s="50"/>
      <c r="L76" s="50"/>
      <c r="M76" s="50"/>
      <c r="N76" s="50"/>
      <c r="O76" s="50"/>
      <c r="P76" s="50"/>
      <c r="Q76" s="50"/>
      <c r="R76" s="50"/>
      <c r="S76" s="50"/>
      <c r="T76" s="50"/>
      <c r="U76" s="50"/>
    </row>
    <row r="77" spans="1:21" ht="76" hidden="1" thickBot="1" x14ac:dyDescent="0.25">
      <c r="A77" s="47" t="s">
        <v>321</v>
      </c>
      <c r="B77" s="47" t="s">
        <v>312</v>
      </c>
      <c r="C77" s="55" t="s">
        <v>322</v>
      </c>
      <c r="D77" s="51"/>
      <c r="E77" s="47" t="s">
        <v>332</v>
      </c>
      <c r="F77" s="49"/>
      <c r="G77" s="50"/>
      <c r="H77" s="50"/>
      <c r="I77" s="50"/>
      <c r="J77" s="50"/>
      <c r="K77" s="50"/>
      <c r="L77" s="50"/>
      <c r="M77" s="50"/>
      <c r="N77" s="50"/>
      <c r="O77" s="50"/>
      <c r="P77" s="50"/>
      <c r="Q77" s="50"/>
      <c r="R77" s="50"/>
      <c r="S77" s="50"/>
      <c r="T77" s="50"/>
      <c r="U77" s="50"/>
    </row>
    <row r="78" spans="1:21" ht="76" hidden="1" thickBot="1" x14ac:dyDescent="0.25">
      <c r="A78" s="47" t="s">
        <v>321</v>
      </c>
      <c r="B78" s="47" t="s">
        <v>312</v>
      </c>
      <c r="C78" s="55" t="s">
        <v>322</v>
      </c>
      <c r="D78" s="51"/>
      <c r="E78" s="47" t="s">
        <v>333</v>
      </c>
      <c r="F78" s="49"/>
      <c r="G78" s="50"/>
      <c r="H78" s="50"/>
      <c r="I78" s="50"/>
      <c r="J78" s="50"/>
      <c r="K78" s="50"/>
      <c r="L78" s="50"/>
      <c r="M78" s="50"/>
      <c r="N78" s="50"/>
      <c r="O78" s="50"/>
      <c r="P78" s="50"/>
      <c r="Q78" s="50"/>
      <c r="R78" s="50"/>
      <c r="S78" s="50"/>
      <c r="T78" s="50"/>
      <c r="U78" s="50"/>
    </row>
    <row r="79" spans="1:21" ht="91" hidden="1" thickBot="1" x14ac:dyDescent="0.25">
      <c r="A79" s="47" t="s">
        <v>200</v>
      </c>
      <c r="B79" s="47" t="s">
        <v>312</v>
      </c>
      <c r="C79" s="48" t="s">
        <v>334</v>
      </c>
      <c r="D79" s="47" t="s">
        <v>335</v>
      </c>
      <c r="E79" s="47" t="s">
        <v>336</v>
      </c>
      <c r="F79" s="49"/>
      <c r="G79" s="50"/>
      <c r="H79" s="50"/>
      <c r="I79" s="50"/>
      <c r="J79" s="50"/>
      <c r="K79" s="50"/>
      <c r="L79" s="50"/>
      <c r="M79" s="50"/>
      <c r="N79" s="50"/>
      <c r="O79" s="50"/>
      <c r="P79" s="50"/>
      <c r="Q79" s="50"/>
      <c r="R79" s="50"/>
      <c r="S79" s="50"/>
      <c r="T79" s="50"/>
      <c r="U79" s="50"/>
    </row>
    <row r="80" spans="1:21" ht="76" hidden="1" thickBot="1" x14ac:dyDescent="0.25">
      <c r="A80" s="47" t="s">
        <v>200</v>
      </c>
      <c r="B80" s="47" t="s">
        <v>312</v>
      </c>
      <c r="C80" s="48" t="s">
        <v>334</v>
      </c>
      <c r="D80" s="47" t="s">
        <v>337</v>
      </c>
      <c r="E80" s="47" t="s">
        <v>338</v>
      </c>
      <c r="F80" s="49"/>
      <c r="G80" s="50"/>
      <c r="H80" s="50"/>
      <c r="I80" s="50"/>
      <c r="J80" s="50"/>
      <c r="K80" s="50"/>
      <c r="L80" s="50"/>
      <c r="M80" s="50"/>
      <c r="N80" s="50"/>
      <c r="O80" s="50"/>
      <c r="P80" s="50"/>
      <c r="Q80" s="50"/>
      <c r="R80" s="50"/>
      <c r="S80" s="50"/>
      <c r="T80" s="50"/>
      <c r="U80" s="50"/>
    </row>
    <row r="81" spans="1:21" ht="106" hidden="1" thickBot="1" x14ac:dyDescent="0.25">
      <c r="A81" s="47" t="s">
        <v>200</v>
      </c>
      <c r="B81" s="47" t="s">
        <v>312</v>
      </c>
      <c r="C81" s="48" t="s">
        <v>334</v>
      </c>
      <c r="D81" s="47" t="s">
        <v>339</v>
      </c>
      <c r="E81" s="47" t="s">
        <v>340</v>
      </c>
      <c r="F81" s="49"/>
      <c r="G81" s="50"/>
      <c r="H81" s="50"/>
      <c r="I81" s="50"/>
      <c r="J81" s="50"/>
      <c r="K81" s="50"/>
      <c r="L81" s="50"/>
      <c r="M81" s="50"/>
      <c r="N81" s="50"/>
      <c r="O81" s="50"/>
      <c r="P81" s="50"/>
      <c r="Q81" s="50"/>
      <c r="R81" s="50"/>
      <c r="S81" s="50"/>
      <c r="T81" s="50"/>
      <c r="U81" s="50"/>
    </row>
    <row r="82" spans="1:21" ht="61" hidden="1" thickBot="1" x14ac:dyDescent="0.25">
      <c r="A82" s="47" t="s">
        <v>200</v>
      </c>
      <c r="B82" s="47" t="s">
        <v>312</v>
      </c>
      <c r="C82" s="48" t="s">
        <v>334</v>
      </c>
      <c r="D82" s="47" t="s">
        <v>341</v>
      </c>
      <c r="E82" s="47" t="s">
        <v>342</v>
      </c>
      <c r="F82" s="49"/>
      <c r="G82" s="50"/>
      <c r="H82" s="50"/>
      <c r="I82" s="50"/>
      <c r="J82" s="50"/>
      <c r="K82" s="50"/>
      <c r="L82" s="50"/>
      <c r="M82" s="50"/>
      <c r="N82" s="50"/>
      <c r="O82" s="50"/>
      <c r="P82" s="50"/>
      <c r="Q82" s="50"/>
      <c r="R82" s="50"/>
      <c r="S82" s="50"/>
      <c r="T82" s="50"/>
      <c r="U82" s="50"/>
    </row>
    <row r="83" spans="1:21" ht="46" hidden="1" thickBot="1" x14ac:dyDescent="0.25">
      <c r="A83" s="47" t="s">
        <v>200</v>
      </c>
      <c r="B83" s="47" t="s">
        <v>312</v>
      </c>
      <c r="C83" s="48" t="s">
        <v>334</v>
      </c>
      <c r="D83" s="51"/>
      <c r="E83" s="47" t="s">
        <v>343</v>
      </c>
      <c r="F83" s="49"/>
      <c r="G83" s="50"/>
      <c r="H83" s="50"/>
      <c r="I83" s="50"/>
      <c r="J83" s="50"/>
      <c r="K83" s="50"/>
      <c r="L83" s="50"/>
      <c r="M83" s="50"/>
      <c r="N83" s="50"/>
      <c r="O83" s="50"/>
      <c r="P83" s="50"/>
      <c r="Q83" s="50"/>
      <c r="R83" s="50"/>
      <c r="S83" s="50"/>
      <c r="T83" s="50"/>
      <c r="U83" s="50"/>
    </row>
    <row r="84" spans="1:21" ht="46" hidden="1" thickBot="1" x14ac:dyDescent="0.25">
      <c r="A84" s="47" t="s">
        <v>200</v>
      </c>
      <c r="B84" s="47" t="s">
        <v>312</v>
      </c>
      <c r="C84" s="48" t="s">
        <v>334</v>
      </c>
      <c r="D84" s="51"/>
      <c r="E84" s="47" t="s">
        <v>344</v>
      </c>
      <c r="F84" s="49"/>
      <c r="G84" s="50"/>
      <c r="H84" s="50"/>
      <c r="I84" s="50"/>
      <c r="J84" s="50"/>
      <c r="K84" s="50"/>
      <c r="L84" s="50"/>
      <c r="M84" s="50"/>
      <c r="N84" s="50"/>
      <c r="O84" s="50"/>
      <c r="P84" s="50"/>
      <c r="Q84" s="50"/>
      <c r="R84" s="50"/>
      <c r="S84" s="50"/>
      <c r="T84" s="50"/>
      <c r="U84" s="50"/>
    </row>
    <row r="85" spans="1:21" ht="46" hidden="1" thickBot="1" x14ac:dyDescent="0.25">
      <c r="A85" s="47" t="s">
        <v>200</v>
      </c>
      <c r="B85" s="47" t="s">
        <v>312</v>
      </c>
      <c r="C85" s="48" t="s">
        <v>334</v>
      </c>
      <c r="D85" s="51"/>
      <c r="E85" s="47" t="s">
        <v>345</v>
      </c>
      <c r="F85" s="49"/>
      <c r="G85" s="50"/>
      <c r="H85" s="50"/>
      <c r="I85" s="50"/>
      <c r="J85" s="50"/>
      <c r="K85" s="50"/>
      <c r="L85" s="50"/>
      <c r="M85" s="50"/>
      <c r="N85" s="50"/>
      <c r="O85" s="50"/>
      <c r="P85" s="50"/>
      <c r="Q85" s="50"/>
      <c r="R85" s="50"/>
      <c r="S85" s="50"/>
      <c r="T85" s="50"/>
      <c r="U85" s="50"/>
    </row>
    <row r="86" spans="1:21" ht="61" hidden="1" thickBot="1" x14ac:dyDescent="0.25">
      <c r="A86" s="47" t="s">
        <v>200</v>
      </c>
      <c r="B86" s="47" t="s">
        <v>312</v>
      </c>
      <c r="C86" s="48" t="s">
        <v>334</v>
      </c>
      <c r="D86" s="51"/>
      <c r="E86" s="47" t="s">
        <v>346</v>
      </c>
      <c r="F86" s="49"/>
      <c r="G86" s="50"/>
      <c r="H86" s="50"/>
      <c r="I86" s="50"/>
      <c r="J86" s="50"/>
      <c r="K86" s="50"/>
      <c r="L86" s="50"/>
      <c r="M86" s="50"/>
      <c r="N86" s="50"/>
      <c r="O86" s="50"/>
      <c r="P86" s="50"/>
      <c r="Q86" s="50"/>
      <c r="R86" s="50"/>
      <c r="S86" s="50"/>
      <c r="T86" s="50"/>
      <c r="U86" s="50"/>
    </row>
    <row r="87" spans="1:21" ht="61" hidden="1" thickBot="1" x14ac:dyDescent="0.25">
      <c r="A87" s="47" t="s">
        <v>247</v>
      </c>
      <c r="B87" s="47" t="s">
        <v>312</v>
      </c>
      <c r="C87" s="48" t="s">
        <v>159</v>
      </c>
      <c r="D87" s="47" t="s">
        <v>347</v>
      </c>
      <c r="E87" s="47" t="s">
        <v>348</v>
      </c>
      <c r="F87" s="49"/>
      <c r="G87" s="50"/>
      <c r="H87" s="50"/>
      <c r="I87" s="50"/>
      <c r="J87" s="50"/>
      <c r="K87" s="50"/>
      <c r="L87" s="50"/>
      <c r="M87" s="50"/>
      <c r="N87" s="50"/>
      <c r="O87" s="50"/>
      <c r="P87" s="50"/>
      <c r="Q87" s="50"/>
      <c r="R87" s="50"/>
      <c r="S87" s="50"/>
      <c r="T87" s="50"/>
      <c r="U87" s="50"/>
    </row>
    <row r="88" spans="1:21" ht="46" hidden="1" thickBot="1" x14ac:dyDescent="0.25">
      <c r="A88" s="47" t="s">
        <v>247</v>
      </c>
      <c r="B88" s="47" t="s">
        <v>312</v>
      </c>
      <c r="C88" s="48" t="s">
        <v>159</v>
      </c>
      <c r="D88" s="47" t="s">
        <v>349</v>
      </c>
      <c r="E88" s="47" t="s">
        <v>350</v>
      </c>
      <c r="F88" s="49"/>
      <c r="G88" s="50"/>
      <c r="H88" s="50"/>
      <c r="I88" s="50"/>
      <c r="J88" s="50"/>
      <c r="K88" s="50"/>
      <c r="L88" s="50"/>
      <c r="M88" s="50"/>
      <c r="N88" s="50"/>
      <c r="O88" s="50"/>
      <c r="P88" s="50"/>
      <c r="Q88" s="50"/>
      <c r="R88" s="50"/>
      <c r="S88" s="50"/>
      <c r="T88" s="50"/>
      <c r="U88" s="50"/>
    </row>
    <row r="89" spans="1:21" ht="46" hidden="1" thickBot="1" x14ac:dyDescent="0.25">
      <c r="A89" s="47" t="s">
        <v>247</v>
      </c>
      <c r="B89" s="47" t="s">
        <v>312</v>
      </c>
      <c r="C89" s="48" t="s">
        <v>159</v>
      </c>
      <c r="D89" s="51"/>
      <c r="E89" s="47" t="s">
        <v>351</v>
      </c>
      <c r="F89" s="49"/>
      <c r="G89" s="50"/>
      <c r="H89" s="50"/>
      <c r="I89" s="50"/>
      <c r="J89" s="50"/>
      <c r="K89" s="50"/>
      <c r="L89" s="50"/>
      <c r="M89" s="50"/>
      <c r="N89" s="50"/>
      <c r="O89" s="50"/>
      <c r="P89" s="50"/>
      <c r="Q89" s="50"/>
      <c r="R89" s="50"/>
      <c r="S89" s="50"/>
      <c r="T89" s="50"/>
      <c r="U89" s="50"/>
    </row>
    <row r="90" spans="1:21" ht="46" hidden="1" thickBot="1" x14ac:dyDescent="0.25">
      <c r="A90" s="47" t="s">
        <v>247</v>
      </c>
      <c r="B90" s="47" t="s">
        <v>312</v>
      </c>
      <c r="C90" s="48" t="s">
        <v>159</v>
      </c>
      <c r="D90" s="51"/>
      <c r="E90" s="47" t="s">
        <v>352</v>
      </c>
      <c r="F90" s="49"/>
      <c r="G90" s="50"/>
      <c r="H90" s="50"/>
      <c r="I90" s="50"/>
      <c r="J90" s="50"/>
      <c r="K90" s="50"/>
      <c r="L90" s="50"/>
      <c r="M90" s="50"/>
      <c r="N90" s="50"/>
      <c r="O90" s="50"/>
      <c r="P90" s="50"/>
      <c r="Q90" s="50"/>
      <c r="R90" s="50"/>
      <c r="S90" s="50"/>
      <c r="T90" s="50"/>
      <c r="U90" s="50"/>
    </row>
    <row r="91" spans="1:21" ht="46" hidden="1" thickBot="1" x14ac:dyDescent="0.25">
      <c r="A91" s="47" t="s">
        <v>247</v>
      </c>
      <c r="B91" s="47" t="s">
        <v>312</v>
      </c>
      <c r="C91" s="48" t="s">
        <v>159</v>
      </c>
      <c r="D91" s="51"/>
      <c r="E91" s="47" t="s">
        <v>353</v>
      </c>
      <c r="F91" s="49"/>
      <c r="G91" s="50"/>
      <c r="H91" s="50"/>
      <c r="I91" s="50"/>
      <c r="J91" s="50"/>
      <c r="K91" s="50"/>
      <c r="L91" s="50"/>
      <c r="M91" s="50"/>
      <c r="N91" s="50"/>
      <c r="O91" s="50"/>
      <c r="P91" s="50"/>
      <c r="Q91" s="50"/>
      <c r="R91" s="50"/>
      <c r="S91" s="50"/>
      <c r="T91" s="50"/>
      <c r="U91" s="50"/>
    </row>
    <row r="92" spans="1:21" ht="46" hidden="1" thickBot="1" x14ac:dyDescent="0.25">
      <c r="A92" s="47" t="s">
        <v>247</v>
      </c>
      <c r="B92" s="47" t="s">
        <v>312</v>
      </c>
      <c r="C92" s="48" t="s">
        <v>159</v>
      </c>
      <c r="D92" s="51"/>
      <c r="E92" s="47" t="s">
        <v>354</v>
      </c>
      <c r="F92" s="49"/>
      <c r="G92" s="50"/>
      <c r="H92" s="50"/>
      <c r="I92" s="50"/>
      <c r="J92" s="50"/>
      <c r="K92" s="50"/>
      <c r="L92" s="50"/>
      <c r="M92" s="50"/>
      <c r="N92" s="50"/>
      <c r="O92" s="50"/>
      <c r="P92" s="50"/>
      <c r="Q92" s="50"/>
      <c r="R92" s="50"/>
      <c r="S92" s="50"/>
      <c r="T92" s="50"/>
      <c r="U92" s="50"/>
    </row>
    <row r="93" spans="1:21" ht="46" hidden="1" thickBot="1" x14ac:dyDescent="0.25">
      <c r="A93" s="47" t="s">
        <v>247</v>
      </c>
      <c r="B93" s="47" t="s">
        <v>312</v>
      </c>
      <c r="C93" s="48" t="s">
        <v>159</v>
      </c>
      <c r="D93" s="51"/>
      <c r="E93" s="47" t="s">
        <v>355</v>
      </c>
      <c r="F93" s="49"/>
      <c r="G93" s="50"/>
      <c r="H93" s="50"/>
      <c r="I93" s="50"/>
      <c r="J93" s="50"/>
      <c r="K93" s="50"/>
      <c r="L93" s="50"/>
      <c r="M93" s="50"/>
      <c r="N93" s="50"/>
      <c r="O93" s="50"/>
      <c r="P93" s="50"/>
      <c r="Q93" s="50"/>
      <c r="R93" s="50"/>
      <c r="S93" s="50"/>
      <c r="T93" s="50"/>
      <c r="U93" s="50"/>
    </row>
    <row r="94" spans="1:21" ht="46" hidden="1" thickBot="1" x14ac:dyDescent="0.25">
      <c r="A94" s="47" t="s">
        <v>247</v>
      </c>
      <c r="B94" s="47" t="s">
        <v>312</v>
      </c>
      <c r="C94" s="48" t="s">
        <v>159</v>
      </c>
      <c r="D94" s="51"/>
      <c r="E94" s="47" t="s">
        <v>356</v>
      </c>
      <c r="F94" s="49"/>
      <c r="G94" s="50"/>
      <c r="H94" s="50"/>
      <c r="I94" s="50"/>
      <c r="J94" s="50"/>
      <c r="K94" s="50"/>
      <c r="L94" s="50"/>
      <c r="M94" s="50"/>
      <c r="N94" s="50"/>
      <c r="O94" s="50"/>
      <c r="P94" s="50"/>
      <c r="Q94" s="50"/>
      <c r="R94" s="50"/>
      <c r="S94" s="50"/>
      <c r="T94" s="50"/>
      <c r="U94" s="50"/>
    </row>
    <row r="95" spans="1:21" ht="106" hidden="1" thickBot="1" x14ac:dyDescent="0.25">
      <c r="A95" s="47" t="s">
        <v>264</v>
      </c>
      <c r="B95" s="47" t="s">
        <v>312</v>
      </c>
      <c r="C95" s="55" t="s">
        <v>357</v>
      </c>
      <c r="D95" s="47" t="s">
        <v>358</v>
      </c>
      <c r="E95" s="47" t="s">
        <v>359</v>
      </c>
      <c r="F95" s="49"/>
      <c r="G95" s="50"/>
      <c r="H95" s="50"/>
      <c r="I95" s="50"/>
      <c r="J95" s="50"/>
      <c r="K95" s="50"/>
      <c r="L95" s="50"/>
      <c r="M95" s="50"/>
      <c r="N95" s="50"/>
      <c r="O95" s="50"/>
      <c r="P95" s="50"/>
      <c r="Q95" s="50"/>
      <c r="R95" s="50"/>
      <c r="S95" s="50"/>
      <c r="T95" s="50"/>
      <c r="U95" s="50"/>
    </row>
    <row r="96" spans="1:21" ht="61" hidden="1" thickBot="1" x14ac:dyDescent="0.25">
      <c r="A96" s="47" t="s">
        <v>264</v>
      </c>
      <c r="B96" s="47" t="s">
        <v>312</v>
      </c>
      <c r="C96" s="55" t="s">
        <v>357</v>
      </c>
      <c r="D96" s="47" t="s">
        <v>360</v>
      </c>
      <c r="E96" s="47" t="s">
        <v>361</v>
      </c>
      <c r="F96" s="49"/>
      <c r="G96" s="50"/>
      <c r="H96" s="50"/>
      <c r="I96" s="50"/>
      <c r="J96" s="50"/>
      <c r="K96" s="50"/>
      <c r="L96" s="50"/>
      <c r="M96" s="50"/>
      <c r="N96" s="50"/>
      <c r="O96" s="50"/>
      <c r="P96" s="50"/>
      <c r="Q96" s="50"/>
      <c r="R96" s="50"/>
      <c r="S96" s="50"/>
      <c r="T96" s="50"/>
      <c r="U96" s="50"/>
    </row>
    <row r="97" spans="1:21" ht="151" hidden="1" thickBot="1" x14ac:dyDescent="0.25">
      <c r="A97" s="47" t="s">
        <v>264</v>
      </c>
      <c r="B97" s="47" t="s">
        <v>312</v>
      </c>
      <c r="C97" s="55" t="s">
        <v>357</v>
      </c>
      <c r="D97" s="47" t="s">
        <v>362</v>
      </c>
      <c r="E97" s="47" t="s">
        <v>363</v>
      </c>
      <c r="F97" s="49"/>
      <c r="G97" s="50"/>
      <c r="H97" s="50"/>
      <c r="I97" s="50"/>
      <c r="J97" s="50"/>
      <c r="K97" s="50"/>
      <c r="L97" s="50"/>
      <c r="M97" s="50"/>
      <c r="N97" s="50"/>
      <c r="O97" s="50"/>
      <c r="P97" s="50"/>
      <c r="Q97" s="50"/>
      <c r="R97" s="50"/>
      <c r="S97" s="50"/>
      <c r="T97" s="50"/>
      <c r="U97" s="50"/>
    </row>
    <row r="98" spans="1:21" ht="76" hidden="1" thickBot="1" x14ac:dyDescent="0.25">
      <c r="A98" s="47" t="s">
        <v>264</v>
      </c>
      <c r="B98" s="47" t="s">
        <v>312</v>
      </c>
      <c r="C98" s="55" t="s">
        <v>357</v>
      </c>
      <c r="D98" s="47" t="s">
        <v>364</v>
      </c>
      <c r="E98" s="47" t="s">
        <v>365</v>
      </c>
      <c r="F98" s="49"/>
      <c r="G98" s="50"/>
      <c r="H98" s="50"/>
      <c r="I98" s="50"/>
      <c r="J98" s="50"/>
      <c r="K98" s="50"/>
      <c r="L98" s="50"/>
      <c r="M98" s="50"/>
      <c r="N98" s="50"/>
      <c r="O98" s="50"/>
      <c r="P98" s="50"/>
      <c r="Q98" s="50"/>
      <c r="R98" s="50"/>
      <c r="S98" s="50"/>
      <c r="T98" s="50"/>
      <c r="U98" s="50"/>
    </row>
    <row r="99" spans="1:21" ht="46" hidden="1" thickBot="1" x14ac:dyDescent="0.25">
      <c r="A99" s="47" t="s">
        <v>264</v>
      </c>
      <c r="B99" s="47" t="s">
        <v>312</v>
      </c>
      <c r="C99" s="55" t="s">
        <v>357</v>
      </c>
      <c r="D99" s="51"/>
      <c r="E99" s="47" t="s">
        <v>366</v>
      </c>
      <c r="F99" s="49"/>
      <c r="G99" s="50"/>
      <c r="H99" s="50"/>
      <c r="I99" s="50"/>
      <c r="J99" s="50"/>
      <c r="K99" s="50"/>
      <c r="L99" s="50"/>
      <c r="M99" s="50"/>
      <c r="N99" s="50"/>
      <c r="O99" s="50"/>
      <c r="P99" s="50"/>
      <c r="Q99" s="50"/>
      <c r="R99" s="50"/>
      <c r="S99" s="50"/>
      <c r="T99" s="50"/>
      <c r="U99" s="50"/>
    </row>
    <row r="100" spans="1:21" ht="46" hidden="1" thickBot="1" x14ac:dyDescent="0.25">
      <c r="A100" s="47" t="s">
        <v>264</v>
      </c>
      <c r="B100" s="47" t="s">
        <v>312</v>
      </c>
      <c r="C100" s="55" t="s">
        <v>357</v>
      </c>
      <c r="D100" s="51"/>
      <c r="E100" s="47" t="s">
        <v>367</v>
      </c>
      <c r="F100" s="49"/>
      <c r="G100" s="50"/>
      <c r="H100" s="50"/>
      <c r="I100" s="50"/>
      <c r="J100" s="50"/>
      <c r="K100" s="50"/>
      <c r="L100" s="50"/>
      <c r="M100" s="50"/>
      <c r="N100" s="50"/>
      <c r="O100" s="50"/>
      <c r="P100" s="50"/>
      <c r="Q100" s="50"/>
      <c r="R100" s="50"/>
      <c r="S100" s="50"/>
      <c r="T100" s="50"/>
      <c r="U100" s="50"/>
    </row>
    <row r="101" spans="1:21" ht="46" hidden="1" thickBot="1" x14ac:dyDescent="0.25">
      <c r="A101" s="47" t="s">
        <v>264</v>
      </c>
      <c r="B101" s="47" t="s">
        <v>312</v>
      </c>
      <c r="C101" s="55" t="s">
        <v>357</v>
      </c>
      <c r="D101" s="51"/>
      <c r="E101" s="47" t="s">
        <v>368</v>
      </c>
      <c r="F101" s="49"/>
      <c r="G101" s="50"/>
      <c r="H101" s="50"/>
      <c r="I101" s="50"/>
      <c r="J101" s="50"/>
      <c r="K101" s="50"/>
      <c r="L101" s="50"/>
      <c r="M101" s="50"/>
      <c r="N101" s="50"/>
      <c r="O101" s="50"/>
      <c r="P101" s="50"/>
      <c r="Q101" s="50"/>
      <c r="R101" s="50"/>
      <c r="S101" s="50"/>
      <c r="T101" s="50"/>
      <c r="U101" s="50"/>
    </row>
    <row r="102" spans="1:21" ht="46" hidden="1" thickBot="1" x14ac:dyDescent="0.25">
      <c r="A102" s="47" t="s">
        <v>264</v>
      </c>
      <c r="B102" s="47" t="s">
        <v>312</v>
      </c>
      <c r="C102" s="55" t="s">
        <v>357</v>
      </c>
      <c r="D102" s="51"/>
      <c r="E102" s="47" t="s">
        <v>369</v>
      </c>
      <c r="F102" s="49"/>
      <c r="G102" s="50"/>
      <c r="H102" s="50"/>
      <c r="I102" s="50"/>
      <c r="J102" s="50"/>
      <c r="K102" s="50"/>
      <c r="L102" s="50"/>
      <c r="M102" s="50"/>
      <c r="N102" s="50"/>
      <c r="O102" s="50"/>
      <c r="P102" s="50"/>
      <c r="Q102" s="50"/>
      <c r="R102" s="50"/>
      <c r="S102" s="50"/>
      <c r="T102" s="50"/>
      <c r="U102" s="50"/>
    </row>
    <row r="103" spans="1:21" ht="46" hidden="1" thickBot="1" x14ac:dyDescent="0.25">
      <c r="A103" s="47" t="s">
        <v>264</v>
      </c>
      <c r="B103" s="47" t="s">
        <v>312</v>
      </c>
      <c r="C103" s="55" t="s">
        <v>357</v>
      </c>
      <c r="D103" s="51"/>
      <c r="E103" s="47" t="s">
        <v>370</v>
      </c>
      <c r="F103" s="49"/>
      <c r="G103" s="50"/>
      <c r="H103" s="50"/>
      <c r="I103" s="50"/>
      <c r="J103" s="50"/>
      <c r="K103" s="50"/>
      <c r="L103" s="50"/>
      <c r="M103" s="50"/>
      <c r="N103" s="50"/>
      <c r="O103" s="50"/>
      <c r="P103" s="50"/>
      <c r="Q103" s="50"/>
      <c r="R103" s="50"/>
      <c r="S103" s="50"/>
      <c r="T103" s="50"/>
      <c r="U103" s="50"/>
    </row>
    <row r="104" spans="1:21" ht="76" hidden="1" thickBot="1" x14ac:dyDescent="0.25">
      <c r="A104" s="47" t="s">
        <v>264</v>
      </c>
      <c r="B104" s="47" t="s">
        <v>312</v>
      </c>
      <c r="C104" s="55" t="s">
        <v>371</v>
      </c>
      <c r="D104" s="47" t="s">
        <v>372</v>
      </c>
      <c r="E104" s="47" t="s">
        <v>373</v>
      </c>
      <c r="F104" s="49"/>
      <c r="G104" s="50"/>
      <c r="H104" s="50"/>
      <c r="I104" s="50"/>
      <c r="J104" s="50"/>
      <c r="K104" s="50"/>
      <c r="L104" s="50"/>
      <c r="M104" s="50"/>
      <c r="N104" s="50"/>
      <c r="O104" s="50"/>
      <c r="P104" s="50"/>
      <c r="Q104" s="50"/>
      <c r="R104" s="50"/>
      <c r="S104" s="50"/>
      <c r="T104" s="50"/>
      <c r="U104" s="50"/>
    </row>
    <row r="105" spans="1:21" ht="46" hidden="1" thickBot="1" x14ac:dyDescent="0.25">
      <c r="A105" s="47" t="s">
        <v>264</v>
      </c>
      <c r="B105" s="47" t="s">
        <v>312</v>
      </c>
      <c r="C105" s="55" t="s">
        <v>371</v>
      </c>
      <c r="D105" s="47" t="s">
        <v>374</v>
      </c>
      <c r="E105" s="47" t="s">
        <v>285</v>
      </c>
      <c r="F105" s="49"/>
      <c r="G105" s="50"/>
      <c r="H105" s="50"/>
      <c r="I105" s="50"/>
      <c r="J105" s="50"/>
      <c r="K105" s="50"/>
      <c r="L105" s="50"/>
      <c r="M105" s="50"/>
      <c r="N105" s="50"/>
      <c r="O105" s="50"/>
      <c r="P105" s="50"/>
      <c r="Q105" s="50"/>
      <c r="R105" s="50"/>
      <c r="S105" s="50"/>
      <c r="T105" s="50"/>
      <c r="U105" s="50"/>
    </row>
    <row r="106" spans="1:21" ht="46" hidden="1" thickBot="1" x14ac:dyDescent="0.25">
      <c r="A106" s="47" t="s">
        <v>264</v>
      </c>
      <c r="B106" s="47" t="s">
        <v>312</v>
      </c>
      <c r="C106" s="55" t="s">
        <v>371</v>
      </c>
      <c r="D106" s="47" t="s">
        <v>375</v>
      </c>
      <c r="E106" s="47" t="s">
        <v>283</v>
      </c>
      <c r="F106" s="49"/>
      <c r="G106" s="50"/>
      <c r="H106" s="50"/>
      <c r="I106" s="50"/>
      <c r="J106" s="50"/>
      <c r="K106" s="50"/>
      <c r="L106" s="50"/>
      <c r="M106" s="50"/>
      <c r="N106" s="50"/>
      <c r="O106" s="50"/>
      <c r="P106" s="50"/>
      <c r="Q106" s="50"/>
      <c r="R106" s="50"/>
      <c r="S106" s="50"/>
      <c r="T106" s="50"/>
      <c r="U106" s="50"/>
    </row>
    <row r="107" spans="1:21" ht="46" hidden="1" thickBot="1" x14ac:dyDescent="0.25">
      <c r="A107" s="47" t="s">
        <v>264</v>
      </c>
      <c r="B107" s="47" t="s">
        <v>312</v>
      </c>
      <c r="C107" s="55" t="s">
        <v>371</v>
      </c>
      <c r="D107" s="51"/>
      <c r="E107" s="47" t="s">
        <v>376</v>
      </c>
      <c r="F107" s="49"/>
      <c r="G107" s="50"/>
      <c r="H107" s="50"/>
      <c r="I107" s="50"/>
      <c r="J107" s="50"/>
      <c r="K107" s="50"/>
      <c r="L107" s="50"/>
      <c r="M107" s="50"/>
      <c r="N107" s="50"/>
      <c r="O107" s="50"/>
      <c r="P107" s="50"/>
      <c r="Q107" s="50"/>
      <c r="R107" s="50"/>
      <c r="S107" s="50"/>
      <c r="T107" s="50"/>
      <c r="U107" s="50"/>
    </row>
    <row r="108" spans="1:21" ht="61" hidden="1" thickBot="1" x14ac:dyDescent="0.25">
      <c r="A108" s="47" t="s">
        <v>264</v>
      </c>
      <c r="B108" s="47" t="s">
        <v>312</v>
      </c>
      <c r="C108" s="55" t="s">
        <v>371</v>
      </c>
      <c r="D108" s="51"/>
      <c r="E108" s="47" t="s">
        <v>377</v>
      </c>
      <c r="F108" s="49"/>
      <c r="G108" s="50"/>
      <c r="H108" s="50"/>
      <c r="I108" s="50"/>
      <c r="J108" s="50"/>
      <c r="K108" s="50"/>
      <c r="L108" s="50"/>
      <c r="M108" s="50"/>
      <c r="N108" s="50"/>
      <c r="O108" s="50"/>
      <c r="P108" s="50"/>
      <c r="Q108" s="50"/>
      <c r="R108" s="50"/>
      <c r="S108" s="50"/>
      <c r="T108" s="50"/>
      <c r="U108" s="50"/>
    </row>
    <row r="109" spans="1:21" ht="46" hidden="1" thickBot="1" x14ac:dyDescent="0.25">
      <c r="A109" s="47" t="s">
        <v>264</v>
      </c>
      <c r="B109" s="47" t="s">
        <v>312</v>
      </c>
      <c r="C109" s="55" t="s">
        <v>371</v>
      </c>
      <c r="D109" s="51"/>
      <c r="E109" s="47" t="s">
        <v>378</v>
      </c>
      <c r="F109" s="49"/>
      <c r="G109" s="50"/>
      <c r="H109" s="50"/>
      <c r="I109" s="50"/>
      <c r="J109" s="50"/>
      <c r="K109" s="50"/>
      <c r="L109" s="50"/>
      <c r="M109" s="50"/>
      <c r="N109" s="50"/>
      <c r="O109" s="50"/>
      <c r="P109" s="50"/>
      <c r="Q109" s="50"/>
      <c r="R109" s="50"/>
      <c r="S109" s="50"/>
      <c r="T109" s="50"/>
      <c r="U109" s="50"/>
    </row>
    <row r="110" spans="1:21" ht="46" hidden="1" thickBot="1" x14ac:dyDescent="0.25">
      <c r="A110" s="47" t="s">
        <v>264</v>
      </c>
      <c r="B110" s="47" t="s">
        <v>312</v>
      </c>
      <c r="C110" s="55" t="s">
        <v>371</v>
      </c>
      <c r="D110" s="51"/>
      <c r="E110" s="47" t="s">
        <v>379</v>
      </c>
      <c r="F110" s="49"/>
      <c r="G110" s="50"/>
      <c r="H110" s="50"/>
      <c r="I110" s="50"/>
      <c r="J110" s="50"/>
      <c r="K110" s="50"/>
      <c r="L110" s="50"/>
      <c r="M110" s="50"/>
      <c r="N110" s="50"/>
      <c r="O110" s="50"/>
      <c r="P110" s="50"/>
      <c r="Q110" s="50"/>
      <c r="R110" s="50"/>
      <c r="S110" s="50"/>
      <c r="T110" s="50"/>
      <c r="U110" s="50"/>
    </row>
    <row r="111" spans="1:21" ht="46" hidden="1" thickBot="1" x14ac:dyDescent="0.25">
      <c r="A111" s="47" t="s">
        <v>264</v>
      </c>
      <c r="B111" s="47" t="s">
        <v>312</v>
      </c>
      <c r="C111" s="55" t="s">
        <v>371</v>
      </c>
      <c r="D111" s="51"/>
      <c r="E111" s="47" t="s">
        <v>380</v>
      </c>
      <c r="F111" s="49"/>
      <c r="G111" s="50"/>
      <c r="H111" s="50"/>
      <c r="I111" s="50"/>
      <c r="J111" s="50"/>
      <c r="K111" s="50"/>
      <c r="L111" s="50"/>
      <c r="M111" s="50"/>
      <c r="N111" s="50"/>
      <c r="O111" s="50"/>
      <c r="P111" s="50"/>
      <c r="Q111" s="50"/>
      <c r="R111" s="50"/>
      <c r="S111" s="50"/>
      <c r="T111" s="50"/>
      <c r="U111" s="50"/>
    </row>
    <row r="112" spans="1:21" ht="46" hidden="1" thickBot="1" x14ac:dyDescent="0.25">
      <c r="A112" s="47" t="s">
        <v>264</v>
      </c>
      <c r="B112" s="47" t="s">
        <v>312</v>
      </c>
      <c r="C112" s="55" t="s">
        <v>371</v>
      </c>
      <c r="D112" s="51"/>
      <c r="E112" s="47" t="s">
        <v>381</v>
      </c>
      <c r="F112" s="49"/>
      <c r="G112" s="50"/>
      <c r="H112" s="50"/>
      <c r="I112" s="50"/>
      <c r="J112" s="50"/>
      <c r="K112" s="50"/>
      <c r="L112" s="50"/>
      <c r="M112" s="50"/>
      <c r="N112" s="50"/>
      <c r="O112" s="50"/>
      <c r="P112" s="50"/>
      <c r="Q112" s="50"/>
      <c r="R112" s="50"/>
      <c r="S112" s="50"/>
      <c r="T112" s="50"/>
      <c r="U112" s="50"/>
    </row>
    <row r="113" spans="1:21" ht="76" hidden="1" thickBot="1" x14ac:dyDescent="0.25">
      <c r="A113" s="47" t="s">
        <v>264</v>
      </c>
      <c r="B113" s="47" t="s">
        <v>312</v>
      </c>
      <c r="C113" s="55" t="s">
        <v>382</v>
      </c>
      <c r="D113" s="47" t="s">
        <v>383</v>
      </c>
      <c r="E113" s="47" t="s">
        <v>384</v>
      </c>
      <c r="F113" s="49"/>
      <c r="G113" s="50"/>
      <c r="H113" s="50"/>
      <c r="I113" s="50"/>
      <c r="J113" s="50"/>
      <c r="K113" s="50"/>
      <c r="L113" s="50"/>
      <c r="M113" s="50"/>
      <c r="N113" s="50"/>
      <c r="O113" s="50"/>
      <c r="P113" s="50"/>
      <c r="Q113" s="50"/>
      <c r="R113" s="50"/>
      <c r="S113" s="50"/>
      <c r="T113" s="50"/>
      <c r="U113" s="50"/>
    </row>
    <row r="114" spans="1:21" ht="46" hidden="1" thickBot="1" x14ac:dyDescent="0.25">
      <c r="A114" s="47" t="s">
        <v>264</v>
      </c>
      <c r="B114" s="47" t="s">
        <v>312</v>
      </c>
      <c r="C114" s="55" t="s">
        <v>382</v>
      </c>
      <c r="D114" s="51"/>
      <c r="E114" s="47" t="s">
        <v>385</v>
      </c>
      <c r="F114" s="49"/>
      <c r="G114" s="50"/>
      <c r="H114" s="50"/>
      <c r="I114" s="50"/>
      <c r="J114" s="50"/>
      <c r="K114" s="50"/>
      <c r="L114" s="50"/>
      <c r="M114" s="50"/>
      <c r="N114" s="50"/>
      <c r="O114" s="50"/>
      <c r="P114" s="50"/>
      <c r="Q114" s="50"/>
      <c r="R114" s="50"/>
      <c r="S114" s="50"/>
      <c r="T114" s="50"/>
      <c r="U114" s="50"/>
    </row>
    <row r="115" spans="1:21" ht="46" hidden="1" thickBot="1" x14ac:dyDescent="0.25">
      <c r="A115" s="47" t="s">
        <v>264</v>
      </c>
      <c r="B115" s="47" t="s">
        <v>312</v>
      </c>
      <c r="C115" s="55" t="s">
        <v>382</v>
      </c>
      <c r="D115" s="51"/>
      <c r="E115" s="47" t="s">
        <v>386</v>
      </c>
      <c r="F115" s="49"/>
      <c r="G115" s="50"/>
      <c r="H115" s="50"/>
      <c r="I115" s="50"/>
      <c r="J115" s="50"/>
      <c r="K115" s="50"/>
      <c r="L115" s="50"/>
      <c r="M115" s="50"/>
      <c r="N115" s="50"/>
      <c r="O115" s="50"/>
      <c r="P115" s="50"/>
      <c r="Q115" s="50"/>
      <c r="R115" s="50"/>
      <c r="S115" s="50"/>
      <c r="T115" s="50"/>
      <c r="U115" s="50"/>
    </row>
    <row r="116" spans="1:21" ht="46" hidden="1" thickBot="1" x14ac:dyDescent="0.25">
      <c r="A116" s="47" t="s">
        <v>264</v>
      </c>
      <c r="B116" s="47" t="s">
        <v>312</v>
      </c>
      <c r="C116" s="55" t="s">
        <v>382</v>
      </c>
      <c r="D116" s="51"/>
      <c r="E116" s="47" t="s">
        <v>387</v>
      </c>
      <c r="F116" s="49"/>
      <c r="G116" s="50"/>
      <c r="H116" s="50"/>
      <c r="I116" s="50"/>
      <c r="J116" s="50"/>
      <c r="K116" s="50"/>
      <c r="L116" s="50"/>
      <c r="M116" s="50"/>
      <c r="N116" s="50"/>
      <c r="O116" s="50"/>
      <c r="P116" s="50"/>
      <c r="Q116" s="50"/>
      <c r="R116" s="50"/>
      <c r="S116" s="50"/>
      <c r="T116" s="50"/>
      <c r="U116" s="50"/>
    </row>
    <row r="117" spans="1:21" ht="46" hidden="1" thickBot="1" x14ac:dyDescent="0.25">
      <c r="A117" s="47" t="s">
        <v>264</v>
      </c>
      <c r="B117" s="47" t="s">
        <v>312</v>
      </c>
      <c r="C117" s="55" t="s">
        <v>382</v>
      </c>
      <c r="D117" s="51"/>
      <c r="E117" s="47" t="s">
        <v>388</v>
      </c>
      <c r="F117" s="49"/>
      <c r="G117" s="50"/>
      <c r="H117" s="50"/>
      <c r="I117" s="50"/>
      <c r="J117" s="50"/>
      <c r="K117" s="50"/>
      <c r="L117" s="50"/>
      <c r="M117" s="50"/>
      <c r="N117" s="50"/>
      <c r="O117" s="50"/>
      <c r="P117" s="50"/>
      <c r="Q117" s="50"/>
      <c r="R117" s="50"/>
      <c r="S117" s="50"/>
      <c r="T117" s="50"/>
      <c r="U117" s="50"/>
    </row>
    <row r="118" spans="1:21" ht="46" hidden="1" thickBot="1" x14ac:dyDescent="0.25">
      <c r="A118" s="47" t="s">
        <v>264</v>
      </c>
      <c r="B118" s="47" t="s">
        <v>312</v>
      </c>
      <c r="C118" s="55" t="s">
        <v>382</v>
      </c>
      <c r="D118" s="51"/>
      <c r="E118" s="47" t="s">
        <v>389</v>
      </c>
      <c r="F118" s="49"/>
      <c r="G118" s="50"/>
      <c r="H118" s="50"/>
      <c r="I118" s="50"/>
      <c r="J118" s="50"/>
      <c r="K118" s="50"/>
      <c r="L118" s="50"/>
      <c r="M118" s="50"/>
      <c r="N118" s="50"/>
      <c r="O118" s="50"/>
      <c r="P118" s="50"/>
      <c r="Q118" s="50"/>
      <c r="R118" s="50"/>
      <c r="S118" s="50"/>
      <c r="T118" s="50"/>
      <c r="U118" s="50"/>
    </row>
    <row r="119" spans="1:21" ht="46" hidden="1" thickBot="1" x14ac:dyDescent="0.25">
      <c r="A119" s="47" t="s">
        <v>264</v>
      </c>
      <c r="B119" s="47" t="s">
        <v>312</v>
      </c>
      <c r="C119" s="55" t="s">
        <v>382</v>
      </c>
      <c r="D119" s="51"/>
      <c r="E119" s="47" t="s">
        <v>390</v>
      </c>
      <c r="F119" s="49"/>
      <c r="G119" s="50"/>
      <c r="H119" s="50"/>
      <c r="I119" s="50"/>
      <c r="J119" s="50"/>
      <c r="K119" s="50"/>
      <c r="L119" s="50"/>
      <c r="M119" s="50"/>
      <c r="N119" s="50"/>
      <c r="O119" s="50"/>
      <c r="P119" s="50"/>
      <c r="Q119" s="50"/>
      <c r="R119" s="50"/>
      <c r="S119" s="50"/>
      <c r="T119" s="50"/>
      <c r="U119" s="50"/>
    </row>
    <row r="120" spans="1:21" ht="46" hidden="1" thickBot="1" x14ac:dyDescent="0.25">
      <c r="A120" s="47" t="s">
        <v>264</v>
      </c>
      <c r="B120" s="47" t="s">
        <v>312</v>
      </c>
      <c r="C120" s="55" t="s">
        <v>382</v>
      </c>
      <c r="D120" s="51"/>
      <c r="E120" s="47" t="s">
        <v>391</v>
      </c>
      <c r="F120" s="49"/>
      <c r="G120" s="50"/>
      <c r="H120" s="50"/>
      <c r="I120" s="50"/>
      <c r="J120" s="50"/>
      <c r="K120" s="50"/>
      <c r="L120" s="50"/>
      <c r="M120" s="50"/>
      <c r="N120" s="50"/>
      <c r="O120" s="50"/>
      <c r="P120" s="50"/>
      <c r="Q120" s="50"/>
      <c r="R120" s="50"/>
      <c r="S120" s="50"/>
      <c r="T120" s="50"/>
      <c r="U120" s="50"/>
    </row>
    <row r="121" spans="1:21" ht="46" hidden="1" thickBot="1" x14ac:dyDescent="0.25">
      <c r="A121" s="47" t="s">
        <v>264</v>
      </c>
      <c r="B121" s="47" t="s">
        <v>312</v>
      </c>
      <c r="C121" s="55" t="s">
        <v>382</v>
      </c>
      <c r="D121" s="51"/>
      <c r="E121" s="47" t="s">
        <v>392</v>
      </c>
      <c r="F121" s="49"/>
      <c r="G121" s="50"/>
      <c r="H121" s="50"/>
      <c r="I121" s="50"/>
      <c r="J121" s="50"/>
      <c r="K121" s="50"/>
      <c r="L121" s="50"/>
      <c r="M121" s="50"/>
      <c r="N121" s="50"/>
      <c r="O121" s="50"/>
      <c r="P121" s="50"/>
      <c r="Q121" s="50"/>
      <c r="R121" s="50"/>
      <c r="S121" s="50"/>
      <c r="T121" s="50"/>
      <c r="U121" s="50"/>
    </row>
    <row r="122" spans="1:21" ht="76" hidden="1" thickBot="1" x14ac:dyDescent="0.25">
      <c r="A122" s="47" t="s">
        <v>264</v>
      </c>
      <c r="B122" s="47" t="s">
        <v>312</v>
      </c>
      <c r="C122" s="55" t="s">
        <v>157</v>
      </c>
      <c r="D122" s="47" t="s">
        <v>393</v>
      </c>
      <c r="E122" s="47" t="s">
        <v>394</v>
      </c>
      <c r="F122" s="49"/>
      <c r="G122" s="50"/>
      <c r="H122" s="50"/>
      <c r="I122" s="50"/>
      <c r="J122" s="50"/>
      <c r="K122" s="50"/>
      <c r="L122" s="50"/>
      <c r="M122" s="50"/>
      <c r="N122" s="50"/>
      <c r="O122" s="50"/>
      <c r="P122" s="50"/>
      <c r="Q122" s="50"/>
      <c r="R122" s="50"/>
      <c r="S122" s="50"/>
      <c r="T122" s="50"/>
      <c r="U122" s="50"/>
    </row>
    <row r="123" spans="1:21" ht="91" hidden="1" thickBot="1" x14ac:dyDescent="0.25">
      <c r="A123" s="47" t="s">
        <v>264</v>
      </c>
      <c r="B123" s="47" t="s">
        <v>312</v>
      </c>
      <c r="C123" s="55" t="s">
        <v>157</v>
      </c>
      <c r="D123" s="47" t="s">
        <v>395</v>
      </c>
      <c r="E123" s="47" t="s">
        <v>396</v>
      </c>
      <c r="F123" s="49"/>
      <c r="G123" s="50"/>
      <c r="H123" s="50"/>
      <c r="I123" s="50"/>
      <c r="J123" s="50"/>
      <c r="K123" s="50"/>
      <c r="L123" s="50"/>
      <c r="M123" s="50"/>
      <c r="N123" s="50"/>
      <c r="O123" s="50"/>
      <c r="P123" s="50"/>
      <c r="Q123" s="50"/>
      <c r="R123" s="50"/>
      <c r="S123" s="50"/>
      <c r="T123" s="50"/>
      <c r="U123" s="50"/>
    </row>
    <row r="124" spans="1:21" ht="46" hidden="1" thickBot="1" x14ac:dyDescent="0.25">
      <c r="A124" s="47" t="s">
        <v>264</v>
      </c>
      <c r="B124" s="47" t="s">
        <v>312</v>
      </c>
      <c r="C124" s="55" t="s">
        <v>157</v>
      </c>
      <c r="D124" s="47" t="s">
        <v>397</v>
      </c>
      <c r="E124" s="47" t="s">
        <v>398</v>
      </c>
      <c r="F124" s="49"/>
      <c r="G124" s="50"/>
      <c r="H124" s="50"/>
      <c r="I124" s="50"/>
      <c r="J124" s="50"/>
      <c r="K124" s="50"/>
      <c r="L124" s="50"/>
      <c r="M124" s="50"/>
      <c r="N124" s="50"/>
      <c r="O124" s="50"/>
      <c r="P124" s="50"/>
      <c r="Q124" s="50"/>
      <c r="R124" s="50"/>
      <c r="S124" s="50"/>
      <c r="T124" s="50"/>
      <c r="U124" s="50"/>
    </row>
    <row r="125" spans="1:21" ht="46" hidden="1" thickBot="1" x14ac:dyDescent="0.25">
      <c r="A125" s="47" t="s">
        <v>264</v>
      </c>
      <c r="B125" s="47" t="s">
        <v>312</v>
      </c>
      <c r="C125" s="55" t="s">
        <v>157</v>
      </c>
      <c r="D125" s="51"/>
      <c r="E125" s="47" t="s">
        <v>399</v>
      </c>
      <c r="F125" s="49"/>
      <c r="G125" s="50"/>
      <c r="H125" s="50"/>
      <c r="I125" s="50"/>
      <c r="J125" s="50"/>
      <c r="K125" s="50"/>
      <c r="L125" s="50"/>
      <c r="M125" s="50"/>
      <c r="N125" s="50"/>
      <c r="O125" s="50"/>
      <c r="P125" s="50"/>
      <c r="Q125" s="50"/>
      <c r="R125" s="50"/>
      <c r="S125" s="50"/>
      <c r="T125" s="50"/>
      <c r="U125" s="50"/>
    </row>
    <row r="126" spans="1:21" ht="46" hidden="1" thickBot="1" x14ac:dyDescent="0.25">
      <c r="A126" s="47" t="s">
        <v>264</v>
      </c>
      <c r="B126" s="47" t="s">
        <v>312</v>
      </c>
      <c r="C126" s="55" t="s">
        <v>157</v>
      </c>
      <c r="D126" s="51"/>
      <c r="E126" s="47" t="s">
        <v>400</v>
      </c>
      <c r="F126" s="49"/>
      <c r="G126" s="50"/>
      <c r="H126" s="50"/>
      <c r="I126" s="50"/>
      <c r="J126" s="50"/>
      <c r="K126" s="50"/>
      <c r="L126" s="50"/>
      <c r="M126" s="50"/>
      <c r="N126" s="50"/>
      <c r="O126" s="50"/>
      <c r="P126" s="50"/>
      <c r="Q126" s="50"/>
      <c r="R126" s="50"/>
      <c r="S126" s="50"/>
      <c r="T126" s="50"/>
      <c r="U126" s="50"/>
    </row>
    <row r="127" spans="1:21" ht="46" hidden="1" thickBot="1" x14ac:dyDescent="0.25">
      <c r="A127" s="47" t="s">
        <v>264</v>
      </c>
      <c r="B127" s="47" t="s">
        <v>312</v>
      </c>
      <c r="C127" s="55" t="s">
        <v>157</v>
      </c>
      <c r="D127" s="51"/>
      <c r="E127" s="56" t="s">
        <v>401</v>
      </c>
      <c r="F127" s="49"/>
      <c r="G127" s="50"/>
      <c r="H127" s="50"/>
      <c r="I127" s="50"/>
      <c r="J127" s="50"/>
      <c r="K127" s="50"/>
      <c r="L127" s="50"/>
      <c r="M127" s="50"/>
      <c r="N127" s="50"/>
      <c r="O127" s="50"/>
      <c r="P127" s="50"/>
      <c r="Q127" s="50"/>
      <c r="R127" s="50"/>
      <c r="S127" s="50"/>
      <c r="T127" s="50"/>
      <c r="U127" s="50"/>
    </row>
    <row r="128" spans="1:21" ht="46" hidden="1" thickBot="1" x14ac:dyDescent="0.25">
      <c r="A128" s="47" t="s">
        <v>264</v>
      </c>
      <c r="B128" s="47" t="s">
        <v>312</v>
      </c>
      <c r="C128" s="55" t="s">
        <v>157</v>
      </c>
      <c r="D128" s="51"/>
      <c r="E128" s="47" t="s">
        <v>402</v>
      </c>
      <c r="F128" s="49"/>
      <c r="G128" s="50"/>
      <c r="H128" s="50"/>
      <c r="I128" s="50"/>
      <c r="J128" s="50"/>
      <c r="K128" s="50"/>
      <c r="L128" s="50"/>
      <c r="M128" s="50"/>
      <c r="N128" s="50"/>
      <c r="O128" s="50"/>
      <c r="P128" s="50"/>
      <c r="Q128" s="50"/>
      <c r="R128" s="50"/>
      <c r="S128" s="50"/>
      <c r="T128" s="50"/>
      <c r="U128" s="50"/>
    </row>
    <row r="129" spans="1:21" ht="46" hidden="1" thickBot="1" x14ac:dyDescent="0.25">
      <c r="A129" s="47" t="s">
        <v>264</v>
      </c>
      <c r="B129" s="47" t="s">
        <v>312</v>
      </c>
      <c r="C129" s="55" t="s">
        <v>157</v>
      </c>
      <c r="D129" s="51"/>
      <c r="E129" s="47" t="s">
        <v>403</v>
      </c>
      <c r="F129" s="49"/>
      <c r="G129" s="50"/>
      <c r="H129" s="50"/>
      <c r="I129" s="50"/>
      <c r="J129" s="50"/>
      <c r="K129" s="50"/>
      <c r="L129" s="50"/>
      <c r="M129" s="50"/>
      <c r="N129" s="50"/>
      <c r="O129" s="50"/>
      <c r="P129" s="50"/>
      <c r="Q129" s="50"/>
      <c r="R129" s="50"/>
      <c r="S129" s="50"/>
      <c r="T129" s="50"/>
      <c r="U129" s="50"/>
    </row>
    <row r="130" spans="1:21" ht="46" hidden="1" thickBot="1" x14ac:dyDescent="0.25">
      <c r="A130" s="47" t="s">
        <v>264</v>
      </c>
      <c r="B130" s="47" t="s">
        <v>312</v>
      </c>
      <c r="C130" s="55" t="s">
        <v>157</v>
      </c>
      <c r="D130" s="51"/>
      <c r="E130" s="47" t="s">
        <v>404</v>
      </c>
      <c r="F130" s="49"/>
      <c r="G130" s="50"/>
      <c r="H130" s="50"/>
      <c r="I130" s="50"/>
      <c r="J130" s="50"/>
      <c r="K130" s="50"/>
      <c r="L130" s="50"/>
      <c r="M130" s="50"/>
      <c r="N130" s="50"/>
      <c r="O130" s="50"/>
      <c r="P130" s="50"/>
      <c r="Q130" s="50"/>
      <c r="R130" s="50"/>
      <c r="S130" s="50"/>
      <c r="T130" s="50"/>
      <c r="U130" s="50"/>
    </row>
    <row r="131" spans="1:21" ht="91" hidden="1" thickBot="1" x14ac:dyDescent="0.25">
      <c r="A131" s="47" t="s">
        <v>405</v>
      </c>
      <c r="B131" s="47" t="s">
        <v>406</v>
      </c>
      <c r="C131" s="48" t="s">
        <v>407</v>
      </c>
      <c r="D131" s="56" t="s">
        <v>408</v>
      </c>
      <c r="E131" s="47" t="s">
        <v>409</v>
      </c>
      <c r="F131" s="49"/>
      <c r="G131" s="50"/>
      <c r="H131" s="50"/>
      <c r="I131" s="50"/>
      <c r="J131" s="50"/>
      <c r="K131" s="50"/>
      <c r="L131" s="50"/>
      <c r="M131" s="50"/>
      <c r="N131" s="50"/>
      <c r="O131" s="50"/>
      <c r="P131" s="50"/>
      <c r="Q131" s="50"/>
      <c r="R131" s="50"/>
      <c r="S131" s="50"/>
      <c r="T131" s="50"/>
      <c r="U131" s="50"/>
    </row>
    <row r="132" spans="1:21" ht="106" hidden="1" thickBot="1" x14ac:dyDescent="0.25">
      <c r="A132" s="47" t="s">
        <v>405</v>
      </c>
      <c r="B132" s="47" t="s">
        <v>406</v>
      </c>
      <c r="C132" s="48" t="s">
        <v>407</v>
      </c>
      <c r="D132" s="56" t="s">
        <v>410</v>
      </c>
      <c r="E132" s="57" t="s">
        <v>411</v>
      </c>
      <c r="F132" s="49"/>
      <c r="G132" s="50"/>
      <c r="H132" s="50"/>
      <c r="I132" s="50"/>
      <c r="J132" s="50"/>
      <c r="K132" s="50"/>
      <c r="L132" s="50"/>
      <c r="M132" s="50"/>
      <c r="N132" s="50"/>
      <c r="O132" s="50"/>
      <c r="P132" s="50"/>
      <c r="Q132" s="50"/>
      <c r="R132" s="50"/>
      <c r="S132" s="50"/>
      <c r="T132" s="50"/>
      <c r="U132" s="50"/>
    </row>
    <row r="133" spans="1:21" ht="91" hidden="1" thickBot="1" x14ac:dyDescent="0.25">
      <c r="A133" s="47" t="s">
        <v>405</v>
      </c>
      <c r="B133" s="47" t="s">
        <v>406</v>
      </c>
      <c r="C133" s="48" t="s">
        <v>407</v>
      </c>
      <c r="D133" s="56" t="s">
        <v>412</v>
      </c>
      <c r="E133" s="57" t="s">
        <v>413</v>
      </c>
      <c r="F133" s="49"/>
      <c r="G133" s="50"/>
      <c r="H133" s="50"/>
      <c r="I133" s="50"/>
      <c r="J133" s="50"/>
      <c r="K133" s="50"/>
      <c r="L133" s="50"/>
      <c r="M133" s="50"/>
      <c r="N133" s="50"/>
      <c r="O133" s="50"/>
      <c r="P133" s="50"/>
      <c r="Q133" s="50"/>
      <c r="R133" s="50"/>
      <c r="S133" s="50"/>
      <c r="T133" s="50"/>
      <c r="U133" s="50"/>
    </row>
    <row r="134" spans="1:21" ht="46" hidden="1" thickBot="1" x14ac:dyDescent="0.25">
      <c r="A134" s="47" t="s">
        <v>405</v>
      </c>
      <c r="B134" s="47" t="s">
        <v>406</v>
      </c>
      <c r="C134" s="48" t="s">
        <v>407</v>
      </c>
      <c r="D134" s="51"/>
      <c r="E134" s="47" t="s">
        <v>414</v>
      </c>
      <c r="F134" s="49"/>
      <c r="G134" s="50"/>
      <c r="H134" s="50"/>
      <c r="I134" s="50"/>
      <c r="J134" s="50"/>
      <c r="K134" s="50"/>
      <c r="L134" s="50"/>
      <c r="M134" s="50"/>
      <c r="N134" s="50"/>
      <c r="O134" s="50"/>
      <c r="P134" s="50"/>
      <c r="Q134" s="50"/>
      <c r="R134" s="50"/>
      <c r="S134" s="50"/>
      <c r="T134" s="50"/>
      <c r="U134" s="50"/>
    </row>
    <row r="135" spans="1:21" ht="46" hidden="1" thickBot="1" x14ac:dyDescent="0.25">
      <c r="A135" s="47" t="s">
        <v>405</v>
      </c>
      <c r="B135" s="47" t="s">
        <v>406</v>
      </c>
      <c r="C135" s="48" t="s">
        <v>407</v>
      </c>
      <c r="D135" s="51"/>
      <c r="E135" s="47" t="s">
        <v>415</v>
      </c>
      <c r="F135" s="49"/>
      <c r="G135" s="50"/>
      <c r="H135" s="50"/>
      <c r="I135" s="50"/>
      <c r="J135" s="50"/>
      <c r="K135" s="50"/>
      <c r="L135" s="50"/>
      <c r="M135" s="50"/>
      <c r="N135" s="50"/>
      <c r="O135" s="50"/>
      <c r="P135" s="50"/>
      <c r="Q135" s="50"/>
      <c r="R135" s="50"/>
      <c r="S135" s="50"/>
      <c r="T135" s="50"/>
      <c r="U135" s="50"/>
    </row>
    <row r="136" spans="1:21" ht="46" hidden="1" thickBot="1" x14ac:dyDescent="0.25">
      <c r="A136" s="47" t="s">
        <v>405</v>
      </c>
      <c r="B136" s="47" t="s">
        <v>406</v>
      </c>
      <c r="C136" s="48" t="s">
        <v>407</v>
      </c>
      <c r="D136" s="51"/>
      <c r="E136" s="47" t="s">
        <v>416</v>
      </c>
      <c r="F136" s="49"/>
      <c r="G136" s="50"/>
      <c r="H136" s="50"/>
      <c r="I136" s="50"/>
      <c r="J136" s="50"/>
      <c r="K136" s="50"/>
      <c r="L136" s="50"/>
      <c r="M136" s="50"/>
      <c r="N136" s="50"/>
      <c r="O136" s="50"/>
      <c r="P136" s="50"/>
      <c r="Q136" s="50"/>
      <c r="R136" s="50"/>
      <c r="S136" s="50"/>
      <c r="T136" s="50"/>
      <c r="U136" s="50"/>
    </row>
    <row r="137" spans="1:21" ht="46" hidden="1" thickBot="1" x14ac:dyDescent="0.25">
      <c r="A137" s="47" t="s">
        <v>405</v>
      </c>
      <c r="B137" s="47" t="s">
        <v>406</v>
      </c>
      <c r="C137" s="48" t="s">
        <v>407</v>
      </c>
      <c r="D137" s="51"/>
      <c r="E137" s="47" t="s">
        <v>417</v>
      </c>
      <c r="F137" s="49"/>
      <c r="G137" s="50"/>
      <c r="H137" s="50"/>
      <c r="I137" s="50"/>
      <c r="J137" s="50"/>
      <c r="K137" s="50"/>
      <c r="L137" s="50"/>
      <c r="M137" s="50"/>
      <c r="N137" s="50"/>
      <c r="O137" s="50"/>
      <c r="P137" s="50"/>
      <c r="Q137" s="50"/>
      <c r="R137" s="50"/>
      <c r="S137" s="50"/>
      <c r="T137" s="50"/>
      <c r="U137" s="50"/>
    </row>
    <row r="138" spans="1:21" ht="46" hidden="1" thickBot="1" x14ac:dyDescent="0.25">
      <c r="A138" s="47" t="s">
        <v>405</v>
      </c>
      <c r="B138" s="47" t="s">
        <v>406</v>
      </c>
      <c r="C138" s="48" t="s">
        <v>407</v>
      </c>
      <c r="D138" s="51"/>
      <c r="E138" s="47" t="s">
        <v>418</v>
      </c>
      <c r="F138" s="49"/>
      <c r="G138" s="50"/>
      <c r="H138" s="50"/>
      <c r="I138" s="50"/>
      <c r="J138" s="50"/>
      <c r="K138" s="50"/>
      <c r="L138" s="50"/>
      <c r="M138" s="50"/>
      <c r="N138" s="50"/>
      <c r="O138" s="50"/>
      <c r="P138" s="50"/>
      <c r="Q138" s="50"/>
      <c r="R138" s="50"/>
      <c r="S138" s="50"/>
      <c r="T138" s="50"/>
      <c r="U138" s="50"/>
    </row>
    <row r="139" spans="1:21" ht="46" hidden="1" thickBot="1" x14ac:dyDescent="0.25">
      <c r="A139" s="47" t="s">
        <v>405</v>
      </c>
      <c r="B139" s="47" t="s">
        <v>406</v>
      </c>
      <c r="C139" s="48" t="s">
        <v>407</v>
      </c>
      <c r="D139" s="51"/>
      <c r="E139" s="47" t="s">
        <v>419</v>
      </c>
      <c r="F139" s="49"/>
      <c r="G139" s="50"/>
      <c r="H139" s="50"/>
      <c r="I139" s="50"/>
      <c r="J139" s="50"/>
      <c r="K139" s="50"/>
      <c r="L139" s="50"/>
      <c r="M139" s="50"/>
      <c r="N139" s="50"/>
      <c r="O139" s="50"/>
      <c r="P139" s="50"/>
      <c r="Q139" s="50"/>
      <c r="R139" s="50"/>
      <c r="S139" s="50"/>
      <c r="T139" s="50"/>
      <c r="U139" s="50"/>
    </row>
    <row r="140" spans="1:21" ht="46" hidden="1" thickBot="1" x14ac:dyDescent="0.25">
      <c r="A140" s="47" t="s">
        <v>405</v>
      </c>
      <c r="B140" s="47" t="s">
        <v>406</v>
      </c>
      <c r="C140" s="48" t="s">
        <v>407</v>
      </c>
      <c r="D140" s="51"/>
      <c r="E140" s="52"/>
      <c r="F140" s="49"/>
      <c r="G140" s="50"/>
      <c r="H140" s="50"/>
      <c r="I140" s="50"/>
      <c r="J140" s="50"/>
      <c r="K140" s="50"/>
      <c r="L140" s="50"/>
      <c r="M140" s="50"/>
      <c r="N140" s="50"/>
      <c r="O140" s="50"/>
      <c r="P140" s="50"/>
      <c r="Q140" s="50"/>
      <c r="R140" s="50"/>
      <c r="S140" s="50"/>
      <c r="T140" s="50"/>
      <c r="U140" s="50"/>
    </row>
    <row r="141" spans="1:21" ht="46" hidden="1" thickBot="1" x14ac:dyDescent="0.25">
      <c r="A141" s="47" t="s">
        <v>247</v>
      </c>
      <c r="B141" s="47" t="s">
        <v>406</v>
      </c>
      <c r="C141" s="48" t="s">
        <v>420</v>
      </c>
      <c r="D141" s="47" t="s">
        <v>421</v>
      </c>
      <c r="E141" s="53" t="s">
        <v>379</v>
      </c>
      <c r="F141" s="49"/>
      <c r="G141" s="50"/>
      <c r="H141" s="50"/>
      <c r="I141" s="50"/>
      <c r="J141" s="50"/>
      <c r="K141" s="50"/>
      <c r="L141" s="50"/>
      <c r="M141" s="50"/>
      <c r="N141" s="50"/>
      <c r="O141" s="50"/>
      <c r="P141" s="50"/>
      <c r="Q141" s="50"/>
      <c r="R141" s="50"/>
      <c r="S141" s="50"/>
      <c r="T141" s="50"/>
      <c r="U141" s="50"/>
    </row>
    <row r="142" spans="1:21" ht="106" hidden="1" thickBot="1" x14ac:dyDescent="0.25">
      <c r="A142" s="47" t="s">
        <v>247</v>
      </c>
      <c r="B142" s="47" t="s">
        <v>406</v>
      </c>
      <c r="C142" s="48" t="s">
        <v>420</v>
      </c>
      <c r="D142" s="47" t="s">
        <v>422</v>
      </c>
      <c r="E142" s="53" t="s">
        <v>423</v>
      </c>
      <c r="F142" s="49"/>
      <c r="G142" s="50"/>
      <c r="H142" s="50"/>
      <c r="I142" s="50"/>
      <c r="J142" s="50"/>
      <c r="K142" s="50"/>
      <c r="L142" s="50"/>
      <c r="M142" s="50"/>
      <c r="N142" s="50"/>
      <c r="O142" s="50"/>
      <c r="P142" s="50"/>
      <c r="Q142" s="50"/>
      <c r="R142" s="50"/>
      <c r="S142" s="50"/>
      <c r="T142" s="50"/>
      <c r="U142" s="50"/>
    </row>
    <row r="143" spans="1:21" ht="61" hidden="1" thickBot="1" x14ac:dyDescent="0.25">
      <c r="A143" s="47" t="s">
        <v>247</v>
      </c>
      <c r="B143" s="47" t="s">
        <v>406</v>
      </c>
      <c r="C143" s="48" t="s">
        <v>420</v>
      </c>
      <c r="D143" s="47" t="s">
        <v>424</v>
      </c>
      <c r="E143" s="53" t="s">
        <v>425</v>
      </c>
      <c r="F143" s="49"/>
      <c r="G143" s="50"/>
      <c r="H143" s="50"/>
      <c r="I143" s="50"/>
      <c r="J143" s="50"/>
      <c r="K143" s="50"/>
      <c r="L143" s="50"/>
      <c r="M143" s="50"/>
      <c r="N143" s="50"/>
      <c r="O143" s="50"/>
      <c r="P143" s="50"/>
      <c r="Q143" s="50"/>
      <c r="R143" s="50"/>
      <c r="S143" s="50"/>
      <c r="T143" s="50"/>
      <c r="U143" s="50"/>
    </row>
    <row r="144" spans="1:21" ht="46" hidden="1" thickBot="1" x14ac:dyDescent="0.25">
      <c r="A144" s="47" t="s">
        <v>247</v>
      </c>
      <c r="B144" s="47" t="s">
        <v>406</v>
      </c>
      <c r="C144" s="48" t="s">
        <v>420</v>
      </c>
      <c r="D144" s="47" t="s">
        <v>426</v>
      </c>
      <c r="E144" s="53" t="s">
        <v>427</v>
      </c>
      <c r="F144" s="49"/>
      <c r="G144" s="50"/>
      <c r="H144" s="50"/>
      <c r="I144" s="50"/>
      <c r="J144" s="50"/>
      <c r="K144" s="50"/>
      <c r="L144" s="50"/>
      <c r="M144" s="50"/>
      <c r="N144" s="50"/>
      <c r="O144" s="50"/>
      <c r="P144" s="50"/>
      <c r="Q144" s="50"/>
      <c r="R144" s="50"/>
      <c r="S144" s="50"/>
      <c r="T144" s="50"/>
      <c r="U144" s="50"/>
    </row>
    <row r="145" spans="1:21" ht="46" hidden="1" thickBot="1" x14ac:dyDescent="0.25">
      <c r="A145" s="47" t="s">
        <v>247</v>
      </c>
      <c r="B145" s="47" t="s">
        <v>406</v>
      </c>
      <c r="C145" s="48" t="s">
        <v>420</v>
      </c>
      <c r="D145" s="51"/>
      <c r="E145" s="53" t="s">
        <v>428</v>
      </c>
      <c r="F145" s="49"/>
      <c r="G145" s="50"/>
      <c r="H145" s="50"/>
      <c r="I145" s="50"/>
      <c r="J145" s="50"/>
      <c r="K145" s="50"/>
      <c r="L145" s="50"/>
      <c r="M145" s="50"/>
      <c r="N145" s="50"/>
      <c r="O145" s="50"/>
      <c r="P145" s="50"/>
      <c r="Q145" s="50"/>
      <c r="R145" s="50"/>
      <c r="S145" s="50"/>
      <c r="T145" s="50"/>
      <c r="U145" s="50"/>
    </row>
    <row r="146" spans="1:21" ht="46" hidden="1" thickBot="1" x14ac:dyDescent="0.25">
      <c r="A146" s="47" t="s">
        <v>247</v>
      </c>
      <c r="B146" s="47" t="s">
        <v>406</v>
      </c>
      <c r="C146" s="48" t="s">
        <v>420</v>
      </c>
      <c r="D146" s="51"/>
      <c r="E146" s="53" t="s">
        <v>429</v>
      </c>
      <c r="F146" s="49"/>
      <c r="G146" s="50"/>
      <c r="H146" s="50"/>
      <c r="I146" s="50"/>
      <c r="J146" s="50"/>
      <c r="K146" s="50"/>
      <c r="L146" s="50"/>
      <c r="M146" s="50"/>
      <c r="N146" s="50"/>
      <c r="O146" s="50"/>
      <c r="P146" s="50"/>
      <c r="Q146" s="50"/>
      <c r="R146" s="50"/>
      <c r="S146" s="50"/>
      <c r="T146" s="50"/>
      <c r="U146" s="50"/>
    </row>
    <row r="147" spans="1:21" ht="46" hidden="1" thickBot="1" x14ac:dyDescent="0.25">
      <c r="A147" s="47" t="s">
        <v>247</v>
      </c>
      <c r="B147" s="47" t="s">
        <v>406</v>
      </c>
      <c r="C147" s="48" t="s">
        <v>420</v>
      </c>
      <c r="D147" s="51"/>
      <c r="E147" s="53" t="s">
        <v>430</v>
      </c>
      <c r="F147" s="49"/>
      <c r="G147" s="50"/>
      <c r="H147" s="50"/>
      <c r="I147" s="50"/>
      <c r="J147" s="50"/>
      <c r="K147" s="50"/>
      <c r="L147" s="50"/>
      <c r="M147" s="50"/>
      <c r="N147" s="50"/>
      <c r="O147" s="50"/>
      <c r="P147" s="50"/>
      <c r="Q147" s="50"/>
      <c r="R147" s="50"/>
      <c r="S147" s="50"/>
      <c r="T147" s="50"/>
      <c r="U147" s="50"/>
    </row>
    <row r="148" spans="1:21" ht="46" hidden="1" thickBot="1" x14ac:dyDescent="0.25">
      <c r="A148" s="47" t="s">
        <v>247</v>
      </c>
      <c r="B148" s="47" t="s">
        <v>406</v>
      </c>
      <c r="C148" s="48" t="s">
        <v>420</v>
      </c>
      <c r="D148" s="51"/>
      <c r="E148" s="53" t="s">
        <v>431</v>
      </c>
      <c r="F148" s="49"/>
      <c r="G148" s="50"/>
      <c r="H148" s="50"/>
      <c r="I148" s="50"/>
      <c r="J148" s="50"/>
      <c r="K148" s="50"/>
      <c r="L148" s="50"/>
      <c r="M148" s="50"/>
      <c r="N148" s="50"/>
      <c r="O148" s="50"/>
      <c r="P148" s="50"/>
      <c r="Q148" s="50"/>
      <c r="R148" s="50"/>
      <c r="S148" s="50"/>
      <c r="T148" s="50"/>
      <c r="U148" s="50"/>
    </row>
    <row r="149" spans="1:21" ht="46" hidden="1" thickBot="1" x14ac:dyDescent="0.25">
      <c r="A149" s="47" t="s">
        <v>247</v>
      </c>
      <c r="B149" s="47" t="s">
        <v>406</v>
      </c>
      <c r="C149" s="48" t="s">
        <v>420</v>
      </c>
      <c r="D149" s="51"/>
      <c r="E149" s="53" t="s">
        <v>432</v>
      </c>
      <c r="F149" s="49"/>
      <c r="G149" s="50"/>
      <c r="H149" s="50"/>
      <c r="I149" s="50"/>
      <c r="J149" s="50"/>
      <c r="K149" s="50"/>
      <c r="L149" s="50"/>
      <c r="M149" s="50"/>
      <c r="N149" s="50"/>
      <c r="O149" s="50"/>
      <c r="P149" s="50"/>
      <c r="Q149" s="50"/>
      <c r="R149" s="50"/>
      <c r="S149" s="50"/>
      <c r="T149" s="50"/>
      <c r="U149" s="50"/>
    </row>
    <row r="150" spans="1:21" ht="46" hidden="1" thickBot="1" x14ac:dyDescent="0.25">
      <c r="A150" s="47" t="s">
        <v>247</v>
      </c>
      <c r="B150" s="47" t="s">
        <v>406</v>
      </c>
      <c r="C150" s="48" t="s">
        <v>420</v>
      </c>
      <c r="D150" s="51"/>
      <c r="E150" s="53" t="s">
        <v>433</v>
      </c>
      <c r="F150" s="49"/>
      <c r="G150" s="50"/>
      <c r="H150" s="50"/>
      <c r="I150" s="50"/>
      <c r="J150" s="50"/>
      <c r="K150" s="50"/>
      <c r="L150" s="50"/>
      <c r="M150" s="50"/>
      <c r="N150" s="50"/>
      <c r="O150" s="50"/>
      <c r="P150" s="50"/>
      <c r="Q150" s="50"/>
      <c r="R150" s="50"/>
      <c r="S150" s="50"/>
      <c r="T150" s="50"/>
      <c r="U150" s="50"/>
    </row>
    <row r="151" spans="1:21" ht="46" hidden="1" thickBot="1" x14ac:dyDescent="0.25">
      <c r="A151" s="47" t="s">
        <v>247</v>
      </c>
      <c r="B151" s="47" t="s">
        <v>406</v>
      </c>
      <c r="C151" s="48" t="s">
        <v>420</v>
      </c>
      <c r="D151" s="51"/>
      <c r="E151" s="53" t="s">
        <v>434</v>
      </c>
      <c r="F151" s="49"/>
      <c r="G151" s="50"/>
      <c r="H151" s="50"/>
      <c r="I151" s="50"/>
      <c r="J151" s="50"/>
      <c r="K151" s="50"/>
      <c r="L151" s="50"/>
      <c r="M151" s="50"/>
      <c r="N151" s="50"/>
      <c r="O151" s="50"/>
      <c r="P151" s="50"/>
      <c r="Q151" s="50"/>
      <c r="R151" s="50"/>
      <c r="S151" s="50"/>
      <c r="T151" s="50"/>
      <c r="U151" s="50"/>
    </row>
    <row r="152" spans="1:21" ht="46" hidden="1" thickBot="1" x14ac:dyDescent="0.25">
      <c r="A152" s="47" t="s">
        <v>247</v>
      </c>
      <c r="B152" s="47" t="s">
        <v>406</v>
      </c>
      <c r="C152" s="48" t="s">
        <v>420</v>
      </c>
      <c r="D152" s="51"/>
      <c r="E152" s="53" t="s">
        <v>435</v>
      </c>
      <c r="F152" s="49"/>
      <c r="G152" s="50"/>
      <c r="H152" s="50"/>
      <c r="I152" s="50"/>
      <c r="J152" s="50"/>
      <c r="K152" s="50"/>
      <c r="L152" s="50"/>
      <c r="M152" s="50"/>
      <c r="N152" s="50"/>
      <c r="O152" s="50"/>
      <c r="P152" s="50"/>
      <c r="Q152" s="50"/>
      <c r="R152" s="50"/>
      <c r="S152" s="50"/>
      <c r="T152" s="50"/>
      <c r="U152" s="50"/>
    </row>
    <row r="153" spans="1:21" ht="91" hidden="1" thickBot="1" x14ac:dyDescent="0.25">
      <c r="A153" s="47" t="s">
        <v>436</v>
      </c>
      <c r="B153" s="47" t="s">
        <v>406</v>
      </c>
      <c r="C153" s="48" t="s">
        <v>163</v>
      </c>
      <c r="D153" s="47" t="s">
        <v>437</v>
      </c>
      <c r="E153" s="47" t="s">
        <v>438</v>
      </c>
      <c r="F153" s="49"/>
      <c r="G153" s="50"/>
      <c r="H153" s="50"/>
      <c r="I153" s="50"/>
      <c r="J153" s="50"/>
      <c r="K153" s="50"/>
      <c r="L153" s="50"/>
      <c r="M153" s="50"/>
      <c r="N153" s="50"/>
      <c r="O153" s="50"/>
      <c r="P153" s="50"/>
      <c r="Q153" s="50"/>
      <c r="R153" s="50"/>
      <c r="S153" s="50"/>
      <c r="T153" s="50"/>
      <c r="U153" s="50"/>
    </row>
    <row r="154" spans="1:21" ht="61" hidden="1" thickBot="1" x14ac:dyDescent="0.25">
      <c r="A154" s="47" t="s">
        <v>436</v>
      </c>
      <c r="B154" s="47" t="s">
        <v>406</v>
      </c>
      <c r="C154" s="48" t="s">
        <v>163</v>
      </c>
      <c r="D154" s="47" t="s">
        <v>439</v>
      </c>
      <c r="E154" s="47" t="s">
        <v>440</v>
      </c>
      <c r="F154" s="49"/>
      <c r="G154" s="50"/>
      <c r="H154" s="50"/>
      <c r="I154" s="50"/>
      <c r="J154" s="50"/>
      <c r="K154" s="50"/>
      <c r="L154" s="50"/>
      <c r="M154" s="50"/>
      <c r="N154" s="50"/>
      <c r="O154" s="50"/>
      <c r="P154" s="50"/>
      <c r="Q154" s="50"/>
      <c r="R154" s="50"/>
      <c r="S154" s="50"/>
      <c r="T154" s="50"/>
      <c r="U154" s="50"/>
    </row>
    <row r="155" spans="1:21" ht="46" hidden="1" thickBot="1" x14ac:dyDescent="0.25">
      <c r="A155" s="47" t="s">
        <v>436</v>
      </c>
      <c r="B155" s="47" t="s">
        <v>406</v>
      </c>
      <c r="C155" s="48" t="s">
        <v>163</v>
      </c>
      <c r="D155" s="51"/>
      <c r="E155" s="47" t="s">
        <v>373</v>
      </c>
      <c r="F155" s="49"/>
      <c r="G155" s="50"/>
      <c r="H155" s="50"/>
      <c r="I155" s="50"/>
      <c r="J155" s="50"/>
      <c r="K155" s="50"/>
      <c r="L155" s="50"/>
      <c r="M155" s="50"/>
      <c r="N155" s="50"/>
      <c r="O155" s="50"/>
      <c r="P155" s="50"/>
      <c r="Q155" s="50"/>
      <c r="R155" s="50"/>
      <c r="S155" s="50"/>
      <c r="T155" s="50"/>
      <c r="U155" s="50"/>
    </row>
    <row r="156" spans="1:21" ht="46" hidden="1" thickBot="1" x14ac:dyDescent="0.25">
      <c r="A156" s="47" t="s">
        <v>436</v>
      </c>
      <c r="B156" s="47" t="s">
        <v>406</v>
      </c>
      <c r="C156" s="48" t="s">
        <v>163</v>
      </c>
      <c r="D156" s="51"/>
      <c r="E156" s="47" t="s">
        <v>441</v>
      </c>
      <c r="F156" s="49"/>
      <c r="G156" s="50"/>
      <c r="H156" s="50"/>
      <c r="I156" s="50"/>
      <c r="J156" s="50"/>
      <c r="K156" s="50"/>
      <c r="L156" s="50"/>
      <c r="M156" s="50"/>
      <c r="N156" s="50"/>
      <c r="O156" s="50"/>
      <c r="P156" s="50"/>
      <c r="Q156" s="50"/>
      <c r="R156" s="50"/>
      <c r="S156" s="50"/>
      <c r="T156" s="50"/>
      <c r="U156" s="50"/>
    </row>
    <row r="157" spans="1:21" ht="46" hidden="1" thickBot="1" x14ac:dyDescent="0.25">
      <c r="A157" s="47" t="s">
        <v>436</v>
      </c>
      <c r="B157" s="47" t="s">
        <v>406</v>
      </c>
      <c r="C157" s="48" t="s">
        <v>163</v>
      </c>
      <c r="D157" s="51"/>
      <c r="E157" s="57" t="s">
        <v>442</v>
      </c>
      <c r="F157" s="49"/>
      <c r="G157" s="50"/>
      <c r="H157" s="50"/>
      <c r="I157" s="50"/>
      <c r="J157" s="50"/>
      <c r="K157" s="50"/>
      <c r="L157" s="50"/>
      <c r="M157" s="50"/>
      <c r="N157" s="50"/>
      <c r="O157" s="50"/>
      <c r="P157" s="50"/>
      <c r="Q157" s="50"/>
      <c r="R157" s="50"/>
      <c r="S157" s="50"/>
      <c r="T157" s="50"/>
      <c r="U157" s="50"/>
    </row>
    <row r="158" spans="1:21" ht="46" hidden="1" thickBot="1" x14ac:dyDescent="0.25">
      <c r="A158" s="47" t="s">
        <v>436</v>
      </c>
      <c r="B158" s="47" t="s">
        <v>406</v>
      </c>
      <c r="C158" s="48" t="s">
        <v>163</v>
      </c>
      <c r="D158" s="51"/>
      <c r="E158" s="57" t="s">
        <v>443</v>
      </c>
      <c r="F158" s="49"/>
      <c r="G158" s="50"/>
      <c r="H158" s="50"/>
      <c r="I158" s="50"/>
      <c r="J158" s="50"/>
      <c r="K158" s="50"/>
      <c r="L158" s="50"/>
      <c r="M158" s="50"/>
      <c r="N158" s="50"/>
      <c r="O158" s="50"/>
      <c r="P158" s="50"/>
      <c r="Q158" s="50"/>
      <c r="R158" s="50"/>
      <c r="S158" s="50"/>
      <c r="T158" s="50"/>
      <c r="U158" s="50"/>
    </row>
    <row r="159" spans="1:21" ht="46" hidden="1" thickBot="1" x14ac:dyDescent="0.25">
      <c r="A159" s="47" t="s">
        <v>436</v>
      </c>
      <c r="B159" s="47" t="s">
        <v>406</v>
      </c>
      <c r="C159" s="48" t="s">
        <v>163</v>
      </c>
      <c r="D159" s="51"/>
      <c r="E159" s="57" t="s">
        <v>444</v>
      </c>
      <c r="F159" s="49"/>
      <c r="G159" s="50"/>
      <c r="H159" s="50"/>
      <c r="I159" s="50"/>
      <c r="J159" s="50"/>
      <c r="K159" s="50"/>
      <c r="L159" s="50"/>
      <c r="M159" s="50"/>
      <c r="N159" s="50"/>
      <c r="O159" s="50"/>
      <c r="P159" s="50"/>
      <c r="Q159" s="50"/>
      <c r="R159" s="50"/>
      <c r="S159" s="50"/>
      <c r="T159" s="50"/>
      <c r="U159" s="50"/>
    </row>
    <row r="160" spans="1:21" ht="46" hidden="1" thickBot="1" x14ac:dyDescent="0.25">
      <c r="A160" s="47" t="s">
        <v>436</v>
      </c>
      <c r="B160" s="47" t="s">
        <v>406</v>
      </c>
      <c r="C160" s="48" t="s">
        <v>163</v>
      </c>
      <c r="D160" s="51"/>
      <c r="E160" s="57" t="s">
        <v>445</v>
      </c>
      <c r="F160" s="49"/>
      <c r="G160" s="50"/>
      <c r="H160" s="50"/>
      <c r="I160" s="50"/>
      <c r="J160" s="50"/>
      <c r="K160" s="50"/>
      <c r="L160" s="50"/>
      <c r="M160" s="50"/>
      <c r="N160" s="50"/>
      <c r="O160" s="50"/>
      <c r="P160" s="50"/>
      <c r="Q160" s="50"/>
      <c r="R160" s="50"/>
      <c r="S160" s="50"/>
      <c r="T160" s="50"/>
      <c r="U160" s="50"/>
    </row>
    <row r="161" spans="1:21" ht="46" hidden="1" thickBot="1" x14ac:dyDescent="0.25">
      <c r="A161" s="47" t="s">
        <v>436</v>
      </c>
      <c r="B161" s="47" t="s">
        <v>406</v>
      </c>
      <c r="C161" s="48" t="s">
        <v>163</v>
      </c>
      <c r="D161" s="51"/>
      <c r="E161" s="57" t="s">
        <v>446</v>
      </c>
      <c r="F161" s="49"/>
      <c r="G161" s="50"/>
      <c r="H161" s="50"/>
      <c r="I161" s="50"/>
      <c r="J161" s="50"/>
      <c r="K161" s="50"/>
      <c r="L161" s="50"/>
      <c r="M161" s="50"/>
      <c r="N161" s="50"/>
      <c r="O161" s="50"/>
      <c r="P161" s="50"/>
      <c r="Q161" s="50"/>
      <c r="R161" s="50"/>
      <c r="S161" s="50"/>
      <c r="T161" s="50"/>
      <c r="U161" s="50"/>
    </row>
    <row r="162" spans="1:21" ht="46" hidden="1" thickBot="1" x14ac:dyDescent="0.25">
      <c r="A162" s="47" t="s">
        <v>436</v>
      </c>
      <c r="B162" s="47" t="s">
        <v>406</v>
      </c>
      <c r="C162" s="48" t="s">
        <v>163</v>
      </c>
      <c r="D162" s="51"/>
      <c r="E162" s="57" t="s">
        <v>447</v>
      </c>
      <c r="F162" s="49"/>
      <c r="G162" s="50"/>
      <c r="H162" s="50"/>
      <c r="I162" s="50"/>
      <c r="J162" s="50"/>
      <c r="K162" s="50"/>
      <c r="L162" s="50"/>
      <c r="M162" s="50"/>
      <c r="N162" s="50"/>
      <c r="O162" s="50"/>
      <c r="P162" s="50"/>
      <c r="Q162" s="50"/>
      <c r="R162" s="50"/>
      <c r="S162" s="50"/>
      <c r="T162" s="50"/>
      <c r="U162" s="50"/>
    </row>
    <row r="163" spans="1:21" ht="46" hidden="1" thickBot="1" x14ac:dyDescent="0.25">
      <c r="A163" s="47" t="s">
        <v>436</v>
      </c>
      <c r="B163" s="47" t="s">
        <v>406</v>
      </c>
      <c r="C163" s="48" t="s">
        <v>163</v>
      </c>
      <c r="D163" s="51"/>
      <c r="E163" s="57" t="s">
        <v>448</v>
      </c>
      <c r="F163" s="49"/>
      <c r="G163" s="50"/>
      <c r="H163" s="50"/>
      <c r="I163" s="50"/>
      <c r="J163" s="50"/>
      <c r="K163" s="50"/>
      <c r="L163" s="50"/>
      <c r="M163" s="50"/>
      <c r="N163" s="50"/>
      <c r="O163" s="50"/>
      <c r="P163" s="50"/>
      <c r="Q163" s="50"/>
      <c r="R163" s="50"/>
      <c r="S163" s="50"/>
      <c r="T163" s="50"/>
      <c r="U163" s="50"/>
    </row>
    <row r="164" spans="1:21" ht="46" hidden="1" thickBot="1" x14ac:dyDescent="0.25">
      <c r="A164" s="47" t="s">
        <v>436</v>
      </c>
      <c r="B164" s="47" t="s">
        <v>406</v>
      </c>
      <c r="C164" s="48" t="s">
        <v>163</v>
      </c>
      <c r="D164" s="51"/>
      <c r="E164" s="57" t="s">
        <v>449</v>
      </c>
      <c r="F164" s="49"/>
      <c r="G164" s="50"/>
      <c r="H164" s="50"/>
      <c r="I164" s="50"/>
      <c r="J164" s="50"/>
      <c r="K164" s="50"/>
      <c r="L164" s="50"/>
      <c r="M164" s="50"/>
      <c r="N164" s="50"/>
      <c r="O164" s="50"/>
      <c r="P164" s="50"/>
      <c r="Q164" s="50"/>
      <c r="R164" s="50"/>
      <c r="S164" s="50"/>
      <c r="T164" s="50"/>
      <c r="U164" s="50"/>
    </row>
    <row r="165" spans="1:21" ht="91" hidden="1" thickBot="1" x14ac:dyDescent="0.25">
      <c r="A165" s="47" t="s">
        <v>450</v>
      </c>
      <c r="B165" s="47" t="s">
        <v>406</v>
      </c>
      <c r="C165" s="48" t="s">
        <v>451</v>
      </c>
      <c r="D165" s="47" t="s">
        <v>452</v>
      </c>
      <c r="E165" s="47" t="s">
        <v>453</v>
      </c>
      <c r="F165" s="49"/>
      <c r="G165" s="50"/>
      <c r="H165" s="50"/>
      <c r="I165" s="50"/>
      <c r="J165" s="50"/>
      <c r="K165" s="50"/>
      <c r="L165" s="50"/>
      <c r="M165" s="50"/>
      <c r="N165" s="50"/>
      <c r="O165" s="50"/>
      <c r="P165" s="50"/>
      <c r="Q165" s="50"/>
      <c r="R165" s="50"/>
      <c r="S165" s="50"/>
      <c r="T165" s="50"/>
      <c r="U165" s="50"/>
    </row>
    <row r="166" spans="1:21" ht="121" hidden="1" thickBot="1" x14ac:dyDescent="0.25">
      <c r="A166" s="47" t="s">
        <v>450</v>
      </c>
      <c r="B166" s="47" t="s">
        <v>406</v>
      </c>
      <c r="C166" s="48" t="s">
        <v>451</v>
      </c>
      <c r="D166" s="47" t="s">
        <v>454</v>
      </c>
      <c r="E166" s="47" t="s">
        <v>431</v>
      </c>
      <c r="F166" s="49"/>
      <c r="G166" s="50"/>
      <c r="H166" s="50"/>
      <c r="I166" s="50"/>
      <c r="J166" s="50"/>
      <c r="K166" s="50"/>
      <c r="L166" s="50"/>
      <c r="M166" s="50"/>
      <c r="N166" s="50"/>
      <c r="O166" s="50"/>
      <c r="P166" s="50"/>
      <c r="Q166" s="50"/>
      <c r="R166" s="50"/>
      <c r="S166" s="50"/>
      <c r="T166" s="50"/>
      <c r="U166" s="50"/>
    </row>
    <row r="167" spans="1:21" ht="91" hidden="1" thickBot="1" x14ac:dyDescent="0.25">
      <c r="A167" s="47" t="s">
        <v>450</v>
      </c>
      <c r="B167" s="47" t="s">
        <v>406</v>
      </c>
      <c r="C167" s="48" t="s">
        <v>451</v>
      </c>
      <c r="D167" s="47" t="s">
        <v>455</v>
      </c>
      <c r="E167" s="47" t="s">
        <v>432</v>
      </c>
      <c r="F167" s="49"/>
      <c r="G167" s="50"/>
      <c r="H167" s="50"/>
      <c r="I167" s="50"/>
      <c r="J167" s="50"/>
      <c r="K167" s="50"/>
      <c r="L167" s="50"/>
      <c r="M167" s="50"/>
      <c r="N167" s="50"/>
      <c r="O167" s="50"/>
      <c r="P167" s="50"/>
      <c r="Q167" s="50"/>
      <c r="R167" s="50"/>
      <c r="S167" s="50"/>
      <c r="T167" s="50"/>
      <c r="U167" s="50"/>
    </row>
    <row r="168" spans="1:21" ht="91" hidden="1" thickBot="1" x14ac:dyDescent="0.25">
      <c r="A168" s="47" t="s">
        <v>450</v>
      </c>
      <c r="B168" s="47" t="s">
        <v>406</v>
      </c>
      <c r="C168" s="48" t="s">
        <v>451</v>
      </c>
      <c r="D168" s="47" t="s">
        <v>456</v>
      </c>
      <c r="E168" s="47" t="s">
        <v>373</v>
      </c>
      <c r="F168" s="49"/>
      <c r="G168" s="50"/>
      <c r="H168" s="50"/>
      <c r="I168" s="50"/>
      <c r="J168" s="50"/>
      <c r="K168" s="50"/>
      <c r="L168" s="50"/>
      <c r="M168" s="50"/>
      <c r="N168" s="50"/>
      <c r="O168" s="50"/>
      <c r="P168" s="50"/>
      <c r="Q168" s="50"/>
      <c r="R168" s="50"/>
      <c r="S168" s="50"/>
      <c r="T168" s="50"/>
      <c r="U168" s="50"/>
    </row>
    <row r="169" spans="1:21" ht="46" hidden="1" thickBot="1" x14ac:dyDescent="0.25">
      <c r="A169" s="47" t="s">
        <v>450</v>
      </c>
      <c r="B169" s="47" t="s">
        <v>406</v>
      </c>
      <c r="C169" s="48" t="s">
        <v>451</v>
      </c>
      <c r="D169" s="51"/>
      <c r="E169" s="57" t="s">
        <v>328</v>
      </c>
      <c r="F169" s="49"/>
      <c r="G169" s="50"/>
      <c r="H169" s="50"/>
      <c r="I169" s="50"/>
      <c r="J169" s="50"/>
      <c r="K169" s="50"/>
      <c r="L169" s="50"/>
      <c r="M169" s="50"/>
      <c r="N169" s="50"/>
      <c r="O169" s="50"/>
      <c r="P169" s="50"/>
      <c r="Q169" s="50"/>
      <c r="R169" s="50"/>
      <c r="S169" s="50"/>
      <c r="T169" s="50"/>
      <c r="U169" s="50"/>
    </row>
    <row r="170" spans="1:21" ht="46" hidden="1" thickBot="1" x14ac:dyDescent="0.25">
      <c r="A170" s="47" t="s">
        <v>450</v>
      </c>
      <c r="B170" s="47" t="s">
        <v>406</v>
      </c>
      <c r="C170" s="48" t="s">
        <v>451</v>
      </c>
      <c r="D170" s="51"/>
      <c r="E170" s="47" t="s">
        <v>457</v>
      </c>
      <c r="F170" s="49"/>
      <c r="G170" s="50"/>
      <c r="H170" s="50"/>
      <c r="I170" s="50"/>
      <c r="J170" s="50"/>
      <c r="K170" s="50"/>
      <c r="L170" s="50"/>
      <c r="M170" s="50"/>
      <c r="N170" s="50"/>
      <c r="O170" s="50"/>
      <c r="P170" s="50"/>
      <c r="Q170" s="50"/>
      <c r="R170" s="50"/>
      <c r="S170" s="50"/>
      <c r="T170" s="50"/>
      <c r="U170" s="50"/>
    </row>
    <row r="171" spans="1:21" ht="46" hidden="1" thickBot="1" x14ac:dyDescent="0.25">
      <c r="A171" s="47" t="s">
        <v>450</v>
      </c>
      <c r="B171" s="47" t="s">
        <v>406</v>
      </c>
      <c r="C171" s="48" t="s">
        <v>451</v>
      </c>
      <c r="D171" s="51"/>
      <c r="E171" s="47" t="s">
        <v>458</v>
      </c>
      <c r="F171" s="49"/>
      <c r="G171" s="50"/>
      <c r="H171" s="50"/>
      <c r="I171" s="50"/>
      <c r="J171" s="50"/>
      <c r="K171" s="50"/>
      <c r="L171" s="50"/>
      <c r="M171" s="50"/>
      <c r="N171" s="50"/>
      <c r="O171" s="50"/>
      <c r="P171" s="50"/>
      <c r="Q171" s="50"/>
      <c r="R171" s="50"/>
      <c r="S171" s="50"/>
      <c r="T171" s="50"/>
      <c r="U171" s="50"/>
    </row>
    <row r="172" spans="1:21" ht="46" hidden="1" thickBot="1" x14ac:dyDescent="0.25">
      <c r="A172" s="47" t="s">
        <v>450</v>
      </c>
      <c r="B172" s="47" t="s">
        <v>406</v>
      </c>
      <c r="C172" s="48" t="s">
        <v>451</v>
      </c>
      <c r="D172" s="51"/>
      <c r="E172" s="47" t="s">
        <v>459</v>
      </c>
      <c r="F172" s="49"/>
      <c r="G172" s="50"/>
      <c r="H172" s="50"/>
      <c r="I172" s="50"/>
      <c r="J172" s="50"/>
      <c r="K172" s="50"/>
      <c r="L172" s="50"/>
      <c r="M172" s="50"/>
      <c r="N172" s="50"/>
      <c r="O172" s="50"/>
      <c r="P172" s="50"/>
      <c r="Q172" s="50"/>
      <c r="R172" s="50"/>
      <c r="S172" s="50"/>
      <c r="T172" s="50"/>
      <c r="U172" s="50"/>
    </row>
    <row r="173" spans="1:21" ht="46" hidden="1" thickBot="1" x14ac:dyDescent="0.25">
      <c r="A173" s="47" t="s">
        <v>450</v>
      </c>
      <c r="B173" s="47" t="s">
        <v>406</v>
      </c>
      <c r="C173" s="48" t="s">
        <v>451</v>
      </c>
      <c r="D173" s="51"/>
      <c r="E173" s="47" t="s">
        <v>460</v>
      </c>
      <c r="F173" s="49"/>
      <c r="G173" s="50"/>
      <c r="H173" s="50"/>
      <c r="I173" s="50"/>
      <c r="J173" s="50"/>
      <c r="K173" s="50"/>
      <c r="L173" s="50"/>
      <c r="M173" s="50"/>
      <c r="N173" s="50"/>
      <c r="O173" s="50"/>
      <c r="P173" s="50"/>
      <c r="Q173" s="50"/>
      <c r="R173" s="50"/>
      <c r="S173" s="50"/>
      <c r="T173" s="50"/>
      <c r="U173" s="50"/>
    </row>
    <row r="174" spans="1:21" ht="46" hidden="1" thickBot="1" x14ac:dyDescent="0.25">
      <c r="A174" s="47" t="s">
        <v>450</v>
      </c>
      <c r="B174" s="47" t="s">
        <v>406</v>
      </c>
      <c r="C174" s="48" t="s">
        <v>451</v>
      </c>
      <c r="D174" s="51"/>
      <c r="E174" s="57" t="s">
        <v>461</v>
      </c>
      <c r="F174" s="49"/>
      <c r="G174" s="50"/>
      <c r="H174" s="50"/>
      <c r="I174" s="50"/>
      <c r="J174" s="50"/>
      <c r="K174" s="50"/>
      <c r="L174" s="50"/>
      <c r="M174" s="50"/>
      <c r="N174" s="50"/>
      <c r="O174" s="50"/>
      <c r="P174" s="50"/>
      <c r="Q174" s="50"/>
      <c r="R174" s="50"/>
      <c r="S174" s="50"/>
      <c r="T174" s="50"/>
      <c r="U174" s="50"/>
    </row>
    <row r="175" spans="1:21" ht="46" hidden="1" thickBot="1" x14ac:dyDescent="0.25">
      <c r="A175" s="47" t="s">
        <v>450</v>
      </c>
      <c r="B175" s="47" t="s">
        <v>406</v>
      </c>
      <c r="C175" s="48" t="s">
        <v>451</v>
      </c>
      <c r="D175" s="51"/>
      <c r="E175" s="51"/>
      <c r="F175" s="49"/>
      <c r="G175" s="50"/>
      <c r="H175" s="50"/>
      <c r="I175" s="50"/>
      <c r="J175" s="50"/>
      <c r="K175" s="50"/>
      <c r="L175" s="50"/>
      <c r="M175" s="50"/>
      <c r="N175" s="50"/>
      <c r="O175" s="50"/>
      <c r="P175" s="50"/>
      <c r="Q175" s="50"/>
      <c r="R175" s="50"/>
      <c r="S175" s="50"/>
      <c r="T175" s="50"/>
      <c r="U175" s="50"/>
    </row>
    <row r="176" spans="1:21" ht="46" hidden="1" thickBot="1" x14ac:dyDescent="0.25">
      <c r="A176" s="47" t="s">
        <v>450</v>
      </c>
      <c r="B176" s="47" t="s">
        <v>406</v>
      </c>
      <c r="C176" s="48" t="s">
        <v>451</v>
      </c>
      <c r="D176" s="52"/>
      <c r="E176" s="52"/>
      <c r="F176" s="43"/>
      <c r="G176" s="44"/>
      <c r="H176" s="44"/>
      <c r="I176" s="44"/>
      <c r="J176" s="44"/>
      <c r="K176" s="44"/>
      <c r="L176" s="44"/>
      <c r="M176" s="44"/>
      <c r="N176" s="44"/>
      <c r="O176" s="44"/>
      <c r="P176" s="44"/>
      <c r="Q176" s="44"/>
      <c r="R176" s="44"/>
      <c r="S176" s="50"/>
      <c r="T176" s="50"/>
      <c r="U176" s="50"/>
    </row>
    <row r="177" spans="1:21" ht="46" hidden="1" thickBot="1" x14ac:dyDescent="0.25">
      <c r="A177" s="47" t="s">
        <v>462</v>
      </c>
      <c r="B177" s="47" t="s">
        <v>406</v>
      </c>
      <c r="C177" s="48" t="s">
        <v>161</v>
      </c>
      <c r="D177" s="47" t="s">
        <v>463</v>
      </c>
      <c r="E177" s="47" t="s">
        <v>379</v>
      </c>
      <c r="F177" s="49"/>
      <c r="G177" s="50"/>
      <c r="H177" s="50"/>
      <c r="I177" s="50"/>
      <c r="J177" s="50"/>
      <c r="K177" s="50"/>
      <c r="L177" s="50"/>
      <c r="M177" s="50"/>
      <c r="N177" s="50"/>
      <c r="O177" s="50"/>
      <c r="P177" s="50"/>
      <c r="Q177" s="50"/>
      <c r="R177" s="50"/>
      <c r="S177" s="50"/>
      <c r="T177" s="50"/>
      <c r="U177" s="50"/>
    </row>
    <row r="178" spans="1:21" ht="76" hidden="1" thickBot="1" x14ac:dyDescent="0.25">
      <c r="A178" s="47" t="s">
        <v>462</v>
      </c>
      <c r="B178" s="47" t="s">
        <v>406</v>
      </c>
      <c r="C178" s="48" t="s">
        <v>161</v>
      </c>
      <c r="D178" s="47" t="s">
        <v>464</v>
      </c>
      <c r="E178" s="47" t="s">
        <v>465</v>
      </c>
      <c r="F178" s="49"/>
      <c r="G178" s="50"/>
      <c r="H178" s="50"/>
      <c r="I178" s="50"/>
      <c r="J178" s="50"/>
      <c r="K178" s="50"/>
      <c r="L178" s="50"/>
      <c r="M178" s="50"/>
      <c r="N178" s="50"/>
      <c r="O178" s="50"/>
      <c r="P178" s="50"/>
      <c r="Q178" s="50"/>
      <c r="R178" s="50"/>
      <c r="S178" s="50"/>
      <c r="T178" s="50"/>
      <c r="U178" s="50"/>
    </row>
    <row r="179" spans="1:21" ht="46" hidden="1" thickBot="1" x14ac:dyDescent="0.25">
      <c r="A179" s="47" t="s">
        <v>462</v>
      </c>
      <c r="B179" s="47" t="s">
        <v>406</v>
      </c>
      <c r="C179" s="48" t="s">
        <v>161</v>
      </c>
      <c r="D179" s="47" t="s">
        <v>466</v>
      </c>
      <c r="E179" s="57" t="s">
        <v>467</v>
      </c>
      <c r="F179" s="49"/>
      <c r="G179" s="50"/>
      <c r="H179" s="50"/>
      <c r="I179" s="50"/>
      <c r="J179" s="50"/>
      <c r="K179" s="50"/>
      <c r="L179" s="50"/>
      <c r="M179" s="50"/>
      <c r="N179" s="50"/>
      <c r="O179" s="50"/>
      <c r="P179" s="50"/>
      <c r="Q179" s="50"/>
      <c r="R179" s="50"/>
      <c r="S179" s="50"/>
      <c r="T179" s="50"/>
      <c r="U179" s="50"/>
    </row>
    <row r="180" spans="1:21" ht="91" hidden="1" thickBot="1" x14ac:dyDescent="0.25">
      <c r="A180" s="47" t="s">
        <v>462</v>
      </c>
      <c r="B180" s="47" t="s">
        <v>406</v>
      </c>
      <c r="C180" s="48" t="s">
        <v>161</v>
      </c>
      <c r="D180" s="47" t="s">
        <v>468</v>
      </c>
      <c r="E180" s="51"/>
      <c r="F180" s="49"/>
      <c r="G180" s="50"/>
      <c r="H180" s="50"/>
      <c r="I180" s="50"/>
      <c r="J180" s="50"/>
      <c r="K180" s="50"/>
      <c r="L180" s="50"/>
      <c r="M180" s="50"/>
      <c r="N180" s="50"/>
      <c r="O180" s="50"/>
      <c r="P180" s="50"/>
      <c r="Q180" s="50"/>
      <c r="R180" s="50"/>
      <c r="S180" s="50"/>
      <c r="T180" s="50"/>
      <c r="U180" s="50"/>
    </row>
    <row r="181" spans="1:21" ht="46" hidden="1" thickBot="1" x14ac:dyDescent="0.25">
      <c r="A181" s="47" t="s">
        <v>462</v>
      </c>
      <c r="B181" s="47" t="s">
        <v>406</v>
      </c>
      <c r="C181" s="48" t="s">
        <v>161</v>
      </c>
      <c r="D181" s="51"/>
      <c r="E181" s="52"/>
      <c r="F181" s="49"/>
      <c r="G181" s="50"/>
      <c r="H181" s="50"/>
      <c r="I181" s="50"/>
      <c r="J181" s="50"/>
      <c r="K181" s="50"/>
      <c r="L181" s="50"/>
      <c r="M181" s="50"/>
      <c r="N181" s="50"/>
      <c r="O181" s="50"/>
      <c r="P181" s="50"/>
      <c r="Q181" s="50"/>
      <c r="R181" s="50"/>
      <c r="S181" s="50"/>
      <c r="T181" s="50"/>
      <c r="U181" s="50"/>
    </row>
    <row r="182" spans="1:21" ht="46" hidden="1" thickBot="1" x14ac:dyDescent="0.25">
      <c r="A182" s="47" t="s">
        <v>462</v>
      </c>
      <c r="B182" s="47" t="s">
        <v>406</v>
      </c>
      <c r="C182" s="48" t="s">
        <v>161</v>
      </c>
      <c r="D182" s="51"/>
      <c r="E182" s="51"/>
      <c r="F182" s="49"/>
      <c r="G182" s="50"/>
      <c r="H182" s="50"/>
      <c r="I182" s="50"/>
      <c r="J182" s="50"/>
      <c r="K182" s="50"/>
      <c r="L182" s="50"/>
      <c r="M182" s="50"/>
      <c r="N182" s="50"/>
      <c r="O182" s="50"/>
      <c r="P182" s="50"/>
      <c r="Q182" s="50"/>
      <c r="R182" s="50"/>
      <c r="S182" s="50"/>
      <c r="T182" s="50"/>
      <c r="U182" s="50"/>
    </row>
    <row r="183" spans="1:21" ht="46" hidden="1" thickBot="1" x14ac:dyDescent="0.25">
      <c r="A183" s="47" t="s">
        <v>462</v>
      </c>
      <c r="B183" s="47" t="s">
        <v>406</v>
      </c>
      <c r="C183" s="48" t="s">
        <v>161</v>
      </c>
      <c r="D183" s="51"/>
      <c r="E183" s="52"/>
      <c r="F183" s="49"/>
      <c r="G183" s="50"/>
      <c r="H183" s="50"/>
      <c r="I183" s="50"/>
      <c r="J183" s="50"/>
      <c r="K183" s="50"/>
      <c r="L183" s="50"/>
      <c r="M183" s="50"/>
      <c r="N183" s="50"/>
      <c r="O183" s="50"/>
      <c r="P183" s="50"/>
      <c r="Q183" s="50"/>
      <c r="R183" s="50"/>
      <c r="S183" s="50"/>
      <c r="T183" s="50"/>
      <c r="U183" s="50"/>
    </row>
    <row r="184" spans="1:21" ht="46" hidden="1" thickBot="1" x14ac:dyDescent="0.25">
      <c r="A184" s="47" t="s">
        <v>462</v>
      </c>
      <c r="B184" s="47" t="s">
        <v>406</v>
      </c>
      <c r="C184" s="48" t="s">
        <v>161</v>
      </c>
      <c r="D184" s="51"/>
      <c r="E184" s="52"/>
      <c r="F184" s="49"/>
      <c r="G184" s="50"/>
      <c r="H184" s="50"/>
      <c r="I184" s="50"/>
      <c r="J184" s="50"/>
      <c r="K184" s="50"/>
      <c r="L184" s="50"/>
      <c r="M184" s="50"/>
      <c r="N184" s="50"/>
      <c r="O184" s="50"/>
      <c r="P184" s="50"/>
      <c r="Q184" s="50"/>
      <c r="R184" s="50"/>
      <c r="S184" s="50"/>
      <c r="T184" s="50"/>
      <c r="U184" s="50"/>
    </row>
    <row r="185" spans="1:21" ht="46" hidden="1" thickBot="1" x14ac:dyDescent="0.25">
      <c r="A185" s="47" t="s">
        <v>462</v>
      </c>
      <c r="B185" s="47" t="s">
        <v>406</v>
      </c>
      <c r="C185" s="48" t="s">
        <v>161</v>
      </c>
      <c r="D185" s="51"/>
      <c r="E185" s="52"/>
      <c r="F185" s="49"/>
      <c r="G185" s="50"/>
      <c r="H185" s="50"/>
      <c r="I185" s="50"/>
      <c r="J185" s="50"/>
      <c r="K185" s="50"/>
      <c r="L185" s="50"/>
      <c r="M185" s="50"/>
      <c r="N185" s="50"/>
      <c r="O185" s="50"/>
      <c r="P185" s="50"/>
      <c r="Q185" s="50"/>
      <c r="R185" s="50"/>
      <c r="S185" s="50"/>
      <c r="T185" s="50"/>
      <c r="U185" s="50"/>
    </row>
    <row r="186" spans="1:21" ht="46" hidden="1" thickBot="1" x14ac:dyDescent="0.25">
      <c r="A186" s="47" t="s">
        <v>462</v>
      </c>
      <c r="B186" s="47" t="s">
        <v>406</v>
      </c>
      <c r="C186" s="48" t="s">
        <v>161</v>
      </c>
      <c r="D186" s="51"/>
      <c r="E186" s="52"/>
      <c r="F186" s="49"/>
      <c r="G186" s="50"/>
      <c r="H186" s="50"/>
      <c r="I186" s="50"/>
      <c r="J186" s="50"/>
      <c r="K186" s="50"/>
      <c r="L186" s="50"/>
      <c r="M186" s="50"/>
      <c r="N186" s="50"/>
      <c r="O186" s="50"/>
      <c r="P186" s="50"/>
      <c r="Q186" s="50"/>
      <c r="R186" s="50"/>
      <c r="S186" s="50"/>
      <c r="T186" s="50"/>
      <c r="U186" s="50"/>
    </row>
    <row r="187" spans="1:21" ht="46" hidden="1" thickBot="1" x14ac:dyDescent="0.25">
      <c r="A187" s="47" t="s">
        <v>462</v>
      </c>
      <c r="B187" s="47" t="s">
        <v>406</v>
      </c>
      <c r="C187" s="48" t="s">
        <v>161</v>
      </c>
      <c r="D187" s="51"/>
      <c r="E187" s="52"/>
      <c r="F187" s="49"/>
      <c r="G187" s="50"/>
      <c r="H187" s="50"/>
      <c r="I187" s="50"/>
      <c r="J187" s="50"/>
      <c r="K187" s="50"/>
      <c r="L187" s="50"/>
      <c r="M187" s="50"/>
      <c r="N187" s="50"/>
      <c r="O187" s="50"/>
      <c r="P187" s="50"/>
      <c r="Q187" s="50"/>
      <c r="R187" s="50"/>
      <c r="S187" s="50"/>
      <c r="T187" s="50"/>
      <c r="U187" s="50"/>
    </row>
    <row r="188" spans="1:21" ht="76" hidden="1" thickBot="1" x14ac:dyDescent="0.25">
      <c r="A188" s="47" t="s">
        <v>264</v>
      </c>
      <c r="B188" s="47" t="s">
        <v>406</v>
      </c>
      <c r="C188" s="55" t="s">
        <v>469</v>
      </c>
      <c r="D188" s="47" t="s">
        <v>470</v>
      </c>
      <c r="E188" s="47" t="s">
        <v>373</v>
      </c>
      <c r="F188" s="49"/>
      <c r="G188" s="50"/>
      <c r="H188" s="50"/>
      <c r="I188" s="50"/>
      <c r="J188" s="50"/>
      <c r="K188" s="50"/>
      <c r="L188" s="50"/>
      <c r="M188" s="50"/>
      <c r="N188" s="50"/>
      <c r="O188" s="50"/>
      <c r="P188" s="50"/>
      <c r="Q188" s="50"/>
      <c r="R188" s="50"/>
      <c r="S188" s="50"/>
      <c r="T188" s="50"/>
      <c r="U188" s="50"/>
    </row>
    <row r="189" spans="1:21" ht="61" hidden="1" thickBot="1" x14ac:dyDescent="0.25">
      <c r="A189" s="47" t="s">
        <v>264</v>
      </c>
      <c r="B189" s="47" t="s">
        <v>406</v>
      </c>
      <c r="C189" s="55" t="s">
        <v>469</v>
      </c>
      <c r="D189" s="47" t="s">
        <v>471</v>
      </c>
      <c r="E189" s="47" t="s">
        <v>472</v>
      </c>
      <c r="F189" s="49"/>
      <c r="G189" s="50"/>
      <c r="H189" s="50"/>
      <c r="I189" s="50"/>
      <c r="J189" s="50"/>
      <c r="K189" s="50"/>
      <c r="L189" s="50"/>
      <c r="M189" s="50"/>
      <c r="N189" s="50"/>
      <c r="O189" s="50"/>
      <c r="P189" s="50"/>
      <c r="Q189" s="50"/>
      <c r="R189" s="50"/>
      <c r="S189" s="50"/>
      <c r="T189" s="50"/>
      <c r="U189" s="50"/>
    </row>
    <row r="190" spans="1:21" ht="76" hidden="1" thickBot="1" x14ac:dyDescent="0.25">
      <c r="A190" s="47" t="s">
        <v>264</v>
      </c>
      <c r="B190" s="47" t="s">
        <v>406</v>
      </c>
      <c r="C190" s="55" t="s">
        <v>469</v>
      </c>
      <c r="D190" s="47" t="s">
        <v>473</v>
      </c>
      <c r="E190" s="47" t="s">
        <v>440</v>
      </c>
      <c r="F190" s="49"/>
      <c r="G190" s="50"/>
      <c r="H190" s="50"/>
      <c r="I190" s="50"/>
      <c r="J190" s="50"/>
      <c r="K190" s="50"/>
      <c r="L190" s="50"/>
      <c r="M190" s="50"/>
      <c r="N190" s="50"/>
      <c r="O190" s="50"/>
      <c r="P190" s="50"/>
      <c r="Q190" s="50"/>
      <c r="R190" s="50"/>
      <c r="S190" s="50"/>
      <c r="T190" s="50"/>
      <c r="U190" s="50"/>
    </row>
    <row r="191" spans="1:21" ht="61" hidden="1" thickBot="1" x14ac:dyDescent="0.25">
      <c r="A191" s="47" t="s">
        <v>264</v>
      </c>
      <c r="B191" s="47" t="s">
        <v>406</v>
      </c>
      <c r="C191" s="55" t="s">
        <v>469</v>
      </c>
      <c r="D191" s="47" t="s">
        <v>474</v>
      </c>
      <c r="E191" s="57" t="s">
        <v>475</v>
      </c>
      <c r="F191" s="49"/>
      <c r="G191" s="50"/>
      <c r="H191" s="50"/>
      <c r="I191" s="50"/>
      <c r="J191" s="50"/>
      <c r="K191" s="50"/>
      <c r="L191" s="50"/>
      <c r="M191" s="50"/>
      <c r="N191" s="50"/>
      <c r="O191" s="50"/>
      <c r="P191" s="50"/>
      <c r="Q191" s="50"/>
      <c r="R191" s="50"/>
      <c r="S191" s="50"/>
      <c r="T191" s="50"/>
      <c r="U191" s="50"/>
    </row>
    <row r="192" spans="1:21" ht="46" hidden="1" thickBot="1" x14ac:dyDescent="0.25">
      <c r="A192" s="47" t="s">
        <v>264</v>
      </c>
      <c r="B192" s="47" t="s">
        <v>406</v>
      </c>
      <c r="C192" s="55" t="s">
        <v>469</v>
      </c>
      <c r="D192" s="51"/>
      <c r="E192" s="57" t="s">
        <v>476</v>
      </c>
      <c r="F192" s="49"/>
      <c r="G192" s="50"/>
      <c r="H192" s="50"/>
      <c r="I192" s="50"/>
      <c r="J192" s="50"/>
      <c r="K192" s="50"/>
      <c r="L192" s="50"/>
      <c r="M192" s="50"/>
      <c r="N192" s="50"/>
      <c r="O192" s="50"/>
      <c r="P192" s="50"/>
      <c r="Q192" s="50"/>
      <c r="R192" s="50"/>
      <c r="S192" s="50"/>
      <c r="T192" s="50"/>
      <c r="U192" s="50"/>
    </row>
    <row r="193" spans="1:21" ht="46" hidden="1" thickBot="1" x14ac:dyDescent="0.25">
      <c r="A193" s="47" t="s">
        <v>264</v>
      </c>
      <c r="B193" s="47" t="s">
        <v>406</v>
      </c>
      <c r="C193" s="55" t="s">
        <v>469</v>
      </c>
      <c r="D193" s="51"/>
      <c r="E193" s="57" t="s">
        <v>477</v>
      </c>
      <c r="F193" s="49"/>
      <c r="G193" s="50"/>
      <c r="H193" s="50"/>
      <c r="I193" s="50"/>
      <c r="J193" s="50"/>
      <c r="K193" s="50"/>
      <c r="L193" s="50"/>
      <c r="M193" s="50"/>
      <c r="N193" s="50"/>
      <c r="O193" s="50"/>
      <c r="P193" s="50"/>
      <c r="Q193" s="50"/>
      <c r="R193" s="50"/>
      <c r="S193" s="50"/>
      <c r="T193" s="50"/>
      <c r="U193" s="50"/>
    </row>
    <row r="194" spans="1:21" ht="46" hidden="1" thickBot="1" x14ac:dyDescent="0.25">
      <c r="A194" s="47" t="s">
        <v>264</v>
      </c>
      <c r="B194" s="47" t="s">
        <v>406</v>
      </c>
      <c r="C194" s="55" t="s">
        <v>469</v>
      </c>
      <c r="D194" s="51"/>
      <c r="E194" s="57" t="s">
        <v>478</v>
      </c>
      <c r="F194" s="49"/>
      <c r="G194" s="50"/>
      <c r="H194" s="50"/>
      <c r="I194" s="50"/>
      <c r="J194" s="50"/>
      <c r="K194" s="50"/>
      <c r="L194" s="50"/>
      <c r="M194" s="50"/>
      <c r="N194" s="50"/>
      <c r="O194" s="50"/>
      <c r="P194" s="50"/>
      <c r="Q194" s="50"/>
      <c r="R194" s="50"/>
      <c r="S194" s="50"/>
      <c r="T194" s="50"/>
      <c r="U194" s="50"/>
    </row>
    <row r="195" spans="1:21" ht="46" hidden="1" thickBot="1" x14ac:dyDescent="0.25">
      <c r="A195" s="47" t="s">
        <v>264</v>
      </c>
      <c r="B195" s="47" t="s">
        <v>406</v>
      </c>
      <c r="C195" s="55" t="s">
        <v>469</v>
      </c>
      <c r="D195" s="51"/>
      <c r="E195" s="47" t="s">
        <v>479</v>
      </c>
      <c r="F195" s="49"/>
      <c r="G195" s="50"/>
      <c r="H195" s="50"/>
      <c r="I195" s="50"/>
      <c r="J195" s="50"/>
      <c r="K195" s="50"/>
      <c r="L195" s="50"/>
      <c r="M195" s="50"/>
      <c r="N195" s="50"/>
      <c r="O195" s="50"/>
      <c r="P195" s="50"/>
      <c r="Q195" s="50"/>
      <c r="R195" s="50"/>
      <c r="S195" s="50"/>
      <c r="T195" s="50"/>
      <c r="U195" s="50"/>
    </row>
    <row r="196" spans="1:21" ht="46" hidden="1" thickBot="1" x14ac:dyDescent="0.25">
      <c r="A196" s="47" t="s">
        <v>264</v>
      </c>
      <c r="B196" s="47" t="s">
        <v>406</v>
      </c>
      <c r="C196" s="55" t="s">
        <v>469</v>
      </c>
      <c r="D196" s="51"/>
      <c r="E196" s="47" t="s">
        <v>480</v>
      </c>
      <c r="F196" s="49"/>
      <c r="G196" s="50"/>
      <c r="H196" s="50"/>
      <c r="I196" s="50"/>
      <c r="J196" s="50"/>
      <c r="K196" s="50"/>
      <c r="L196" s="50"/>
      <c r="M196" s="50"/>
      <c r="N196" s="50"/>
      <c r="O196" s="50"/>
      <c r="P196" s="50"/>
      <c r="Q196" s="50"/>
      <c r="R196" s="50"/>
      <c r="S196" s="50"/>
      <c r="T196" s="50"/>
      <c r="U196" s="50"/>
    </row>
    <row r="197" spans="1:21" ht="46" hidden="1" thickBot="1" x14ac:dyDescent="0.25">
      <c r="A197" s="47" t="s">
        <v>264</v>
      </c>
      <c r="B197" s="47" t="s">
        <v>406</v>
      </c>
      <c r="C197" s="55" t="s">
        <v>469</v>
      </c>
      <c r="D197" s="51"/>
      <c r="E197" s="47" t="s">
        <v>481</v>
      </c>
      <c r="F197" s="49"/>
      <c r="G197" s="50"/>
      <c r="H197" s="50"/>
      <c r="I197" s="50"/>
      <c r="J197" s="50"/>
      <c r="K197" s="50"/>
      <c r="L197" s="50"/>
      <c r="M197" s="50"/>
      <c r="N197" s="50"/>
      <c r="O197" s="50"/>
      <c r="P197" s="50"/>
      <c r="Q197" s="50"/>
      <c r="R197" s="50"/>
      <c r="S197" s="50"/>
      <c r="T197" s="50"/>
      <c r="U197" s="50"/>
    </row>
    <row r="198" spans="1:21" ht="46" hidden="1" thickBot="1" x14ac:dyDescent="0.25">
      <c r="A198" s="47" t="s">
        <v>264</v>
      </c>
      <c r="B198" s="47" t="s">
        <v>406</v>
      </c>
      <c r="C198" s="55" t="s">
        <v>469</v>
      </c>
      <c r="D198" s="51"/>
      <c r="E198" s="47" t="s">
        <v>482</v>
      </c>
      <c r="F198" s="49"/>
      <c r="G198" s="50"/>
      <c r="H198" s="50"/>
      <c r="I198" s="50"/>
      <c r="J198" s="50"/>
      <c r="K198" s="50"/>
      <c r="L198" s="50"/>
      <c r="M198" s="50"/>
      <c r="N198" s="50"/>
      <c r="O198" s="50"/>
      <c r="P198" s="50"/>
      <c r="Q198" s="50"/>
      <c r="R198" s="50"/>
      <c r="S198" s="50"/>
      <c r="T198" s="50"/>
      <c r="U198" s="50"/>
    </row>
    <row r="199" spans="1:21" ht="46" hidden="1" thickBot="1" x14ac:dyDescent="0.25">
      <c r="A199" s="47" t="s">
        <v>264</v>
      </c>
      <c r="B199" s="47" t="s">
        <v>406</v>
      </c>
      <c r="C199" s="55" t="s">
        <v>469</v>
      </c>
      <c r="D199" s="51"/>
      <c r="E199" s="47" t="s">
        <v>483</v>
      </c>
      <c r="F199" s="49"/>
      <c r="G199" s="50"/>
      <c r="H199" s="50"/>
      <c r="I199" s="50"/>
      <c r="J199" s="50"/>
      <c r="K199" s="50"/>
      <c r="L199" s="50"/>
      <c r="M199" s="50"/>
      <c r="N199" s="50"/>
      <c r="O199" s="50"/>
      <c r="P199" s="50"/>
      <c r="Q199" s="50"/>
      <c r="R199" s="50"/>
      <c r="S199" s="50"/>
      <c r="T199" s="50"/>
      <c r="U199" s="50"/>
    </row>
    <row r="200" spans="1:21" ht="62" hidden="1" thickBot="1" x14ac:dyDescent="0.25">
      <c r="A200" s="47" t="s">
        <v>484</v>
      </c>
      <c r="B200" s="47" t="s">
        <v>406</v>
      </c>
      <c r="C200" s="48" t="s">
        <v>168</v>
      </c>
      <c r="D200" s="53" t="s">
        <v>485</v>
      </c>
      <c r="E200" s="47" t="s">
        <v>486</v>
      </c>
      <c r="F200" s="49"/>
      <c r="G200" s="50"/>
      <c r="H200" s="50"/>
      <c r="I200" s="50"/>
      <c r="J200" s="50"/>
      <c r="K200" s="50"/>
      <c r="L200" s="50"/>
      <c r="M200" s="50"/>
      <c r="N200" s="50"/>
      <c r="O200" s="50"/>
      <c r="P200" s="50"/>
      <c r="Q200" s="50"/>
      <c r="R200" s="50"/>
      <c r="S200" s="50"/>
      <c r="T200" s="50"/>
      <c r="U200" s="50"/>
    </row>
    <row r="201" spans="1:21" ht="47" hidden="1" thickBot="1" x14ac:dyDescent="0.25">
      <c r="A201" s="47" t="s">
        <v>484</v>
      </c>
      <c r="B201" s="47" t="s">
        <v>406</v>
      </c>
      <c r="C201" s="48" t="s">
        <v>168</v>
      </c>
      <c r="D201" s="53" t="s">
        <v>487</v>
      </c>
      <c r="E201" s="47" t="s">
        <v>488</v>
      </c>
      <c r="F201" s="49"/>
      <c r="G201" s="50"/>
      <c r="H201" s="50"/>
      <c r="I201" s="50"/>
      <c r="J201" s="50"/>
      <c r="K201" s="50"/>
      <c r="L201" s="50"/>
      <c r="M201" s="50"/>
      <c r="N201" s="50"/>
      <c r="O201" s="50"/>
      <c r="P201" s="50"/>
      <c r="Q201" s="50"/>
      <c r="R201" s="50"/>
      <c r="S201" s="50"/>
      <c r="T201" s="50"/>
      <c r="U201" s="50"/>
    </row>
    <row r="202" spans="1:21" ht="77" hidden="1" thickBot="1" x14ac:dyDescent="0.25">
      <c r="A202" s="47" t="s">
        <v>484</v>
      </c>
      <c r="B202" s="47" t="s">
        <v>406</v>
      </c>
      <c r="C202" s="48" t="s">
        <v>168</v>
      </c>
      <c r="D202" s="53" t="s">
        <v>489</v>
      </c>
      <c r="E202" s="47" t="s">
        <v>490</v>
      </c>
      <c r="F202" s="49"/>
      <c r="G202" s="50"/>
      <c r="H202" s="50"/>
      <c r="I202" s="50"/>
      <c r="J202" s="50"/>
      <c r="K202" s="50"/>
      <c r="L202" s="50"/>
      <c r="M202" s="50"/>
      <c r="N202" s="50"/>
      <c r="O202" s="50"/>
      <c r="P202" s="50"/>
      <c r="Q202" s="50"/>
      <c r="R202" s="50"/>
      <c r="S202" s="50"/>
      <c r="T202" s="50"/>
      <c r="U202" s="50"/>
    </row>
    <row r="203" spans="1:21" ht="46" hidden="1" thickBot="1" x14ac:dyDescent="0.25">
      <c r="A203" s="47" t="s">
        <v>484</v>
      </c>
      <c r="B203" s="47" t="s">
        <v>406</v>
      </c>
      <c r="C203" s="48" t="s">
        <v>168</v>
      </c>
      <c r="D203" s="51"/>
      <c r="E203" s="47" t="s">
        <v>491</v>
      </c>
      <c r="F203" s="49"/>
      <c r="G203" s="50"/>
      <c r="H203" s="50"/>
      <c r="I203" s="50"/>
      <c r="J203" s="50"/>
      <c r="K203" s="50"/>
      <c r="L203" s="50"/>
      <c r="M203" s="50"/>
      <c r="N203" s="50"/>
      <c r="O203" s="50"/>
      <c r="P203" s="50"/>
      <c r="Q203" s="50"/>
      <c r="R203" s="50"/>
      <c r="S203" s="50"/>
      <c r="T203" s="50"/>
      <c r="U203" s="50"/>
    </row>
    <row r="204" spans="1:21" ht="46" hidden="1" thickBot="1" x14ac:dyDescent="0.25">
      <c r="A204" s="47" t="s">
        <v>484</v>
      </c>
      <c r="B204" s="47" t="s">
        <v>406</v>
      </c>
      <c r="C204" s="48" t="s">
        <v>168</v>
      </c>
      <c r="D204" s="51"/>
      <c r="E204" s="51"/>
      <c r="F204" s="49"/>
      <c r="G204" s="50"/>
      <c r="H204" s="50"/>
      <c r="I204" s="50"/>
      <c r="J204" s="50"/>
      <c r="K204" s="50"/>
      <c r="L204" s="50"/>
      <c r="M204" s="50"/>
      <c r="N204" s="50"/>
      <c r="O204" s="50"/>
      <c r="P204" s="50"/>
      <c r="Q204" s="50"/>
      <c r="R204" s="50"/>
      <c r="S204" s="50"/>
      <c r="T204" s="50"/>
      <c r="U204" s="50"/>
    </row>
    <row r="205" spans="1:21" ht="46" hidden="1" thickBot="1" x14ac:dyDescent="0.25">
      <c r="A205" s="47" t="s">
        <v>484</v>
      </c>
      <c r="B205" s="47" t="s">
        <v>406</v>
      </c>
      <c r="C205" s="48" t="s">
        <v>168</v>
      </c>
      <c r="D205" s="51"/>
      <c r="E205" s="51"/>
      <c r="F205" s="49"/>
      <c r="G205" s="50"/>
      <c r="H205" s="50"/>
      <c r="I205" s="50"/>
      <c r="J205" s="50"/>
      <c r="K205" s="50"/>
      <c r="L205" s="50"/>
      <c r="M205" s="50"/>
      <c r="N205" s="50"/>
      <c r="O205" s="50"/>
      <c r="P205" s="50"/>
      <c r="Q205" s="50"/>
      <c r="R205" s="50"/>
      <c r="S205" s="50"/>
      <c r="T205" s="50"/>
      <c r="U205" s="50"/>
    </row>
    <row r="206" spans="1:21" ht="46" hidden="1" thickBot="1" x14ac:dyDescent="0.25">
      <c r="A206" s="47" t="s">
        <v>484</v>
      </c>
      <c r="B206" s="47" t="s">
        <v>406</v>
      </c>
      <c r="C206" s="48" t="s">
        <v>168</v>
      </c>
      <c r="D206" s="51"/>
      <c r="E206" s="51"/>
      <c r="F206" s="49"/>
      <c r="G206" s="50"/>
      <c r="H206" s="50"/>
      <c r="I206" s="50"/>
      <c r="J206" s="50"/>
      <c r="K206" s="50"/>
      <c r="L206" s="50"/>
      <c r="M206" s="50"/>
      <c r="N206" s="50"/>
      <c r="O206" s="50"/>
      <c r="P206" s="50"/>
      <c r="Q206" s="50"/>
      <c r="R206" s="50"/>
      <c r="S206" s="50"/>
      <c r="T206" s="50"/>
      <c r="U206" s="50"/>
    </row>
    <row r="207" spans="1:21" ht="46" hidden="1" thickBot="1" x14ac:dyDescent="0.25">
      <c r="A207" s="47" t="s">
        <v>484</v>
      </c>
      <c r="B207" s="47" t="s">
        <v>406</v>
      </c>
      <c r="C207" s="48" t="s">
        <v>168</v>
      </c>
      <c r="D207" s="51"/>
      <c r="E207" s="51"/>
      <c r="F207" s="49"/>
      <c r="G207" s="50"/>
      <c r="H207" s="50"/>
      <c r="I207" s="50"/>
      <c r="J207" s="50"/>
      <c r="K207" s="50"/>
      <c r="L207" s="50"/>
      <c r="M207" s="50"/>
      <c r="N207" s="50"/>
      <c r="O207" s="50"/>
      <c r="P207" s="50"/>
      <c r="Q207" s="50"/>
      <c r="R207" s="50"/>
      <c r="S207" s="50"/>
      <c r="T207" s="50"/>
      <c r="U207" s="50"/>
    </row>
    <row r="208" spans="1:21" ht="46" hidden="1" thickBot="1" x14ac:dyDescent="0.25">
      <c r="A208" s="47" t="s">
        <v>484</v>
      </c>
      <c r="B208" s="47" t="s">
        <v>406</v>
      </c>
      <c r="C208" s="48" t="s">
        <v>168</v>
      </c>
      <c r="D208" s="52"/>
      <c r="E208" s="51"/>
      <c r="F208" s="49"/>
      <c r="G208" s="50"/>
      <c r="H208" s="50"/>
      <c r="I208" s="50"/>
      <c r="J208" s="50"/>
      <c r="K208" s="50"/>
      <c r="L208" s="50"/>
      <c r="M208" s="50"/>
      <c r="N208" s="50"/>
      <c r="O208" s="50"/>
      <c r="P208" s="50"/>
      <c r="Q208" s="50"/>
      <c r="R208" s="50"/>
      <c r="S208" s="50"/>
      <c r="T208" s="50"/>
      <c r="U208" s="50"/>
    </row>
    <row r="209" spans="1:21" ht="46" hidden="1" thickBot="1" x14ac:dyDescent="0.25">
      <c r="A209" s="47" t="s">
        <v>484</v>
      </c>
      <c r="B209" s="47" t="s">
        <v>406</v>
      </c>
      <c r="C209" s="48" t="s">
        <v>168</v>
      </c>
      <c r="D209" s="52"/>
      <c r="E209" s="51"/>
      <c r="F209" s="49"/>
      <c r="G209" s="50"/>
      <c r="H209" s="50"/>
      <c r="I209" s="50"/>
      <c r="J209" s="50"/>
      <c r="K209" s="50"/>
      <c r="L209" s="50"/>
      <c r="M209" s="50"/>
      <c r="N209" s="50"/>
      <c r="O209" s="50"/>
      <c r="P209" s="50"/>
      <c r="Q209" s="50"/>
      <c r="R209" s="50"/>
      <c r="S209" s="50"/>
      <c r="T209" s="50"/>
      <c r="U209" s="50"/>
    </row>
    <row r="210" spans="1:21" ht="91" hidden="1" thickBot="1" x14ac:dyDescent="0.25">
      <c r="A210" s="47" t="s">
        <v>247</v>
      </c>
      <c r="B210" s="47" t="s">
        <v>406</v>
      </c>
      <c r="C210" s="48" t="s">
        <v>160</v>
      </c>
      <c r="D210" s="47" t="s">
        <v>492</v>
      </c>
      <c r="E210" s="47" t="s">
        <v>361</v>
      </c>
      <c r="F210" s="49"/>
      <c r="G210" s="50"/>
      <c r="H210" s="50"/>
      <c r="I210" s="50"/>
      <c r="J210" s="50"/>
      <c r="K210" s="50"/>
      <c r="L210" s="50"/>
      <c r="M210" s="50"/>
      <c r="N210" s="50"/>
      <c r="O210" s="50"/>
      <c r="P210" s="50"/>
      <c r="Q210" s="50"/>
      <c r="R210" s="50"/>
      <c r="S210" s="50"/>
      <c r="T210" s="50"/>
      <c r="U210" s="50"/>
    </row>
    <row r="211" spans="1:21" ht="76" hidden="1" thickBot="1" x14ac:dyDescent="0.25">
      <c r="A211" s="47" t="s">
        <v>247</v>
      </c>
      <c r="B211" s="47" t="s">
        <v>406</v>
      </c>
      <c r="C211" s="48" t="s">
        <v>160</v>
      </c>
      <c r="D211" s="47" t="s">
        <v>493</v>
      </c>
      <c r="E211" s="47" t="s">
        <v>494</v>
      </c>
      <c r="F211" s="49"/>
      <c r="G211" s="50"/>
      <c r="H211" s="50"/>
      <c r="I211" s="50"/>
      <c r="J211" s="50"/>
      <c r="K211" s="50"/>
      <c r="L211" s="50"/>
      <c r="M211" s="50"/>
      <c r="N211" s="50"/>
      <c r="O211" s="50"/>
      <c r="P211" s="50"/>
      <c r="Q211" s="50"/>
      <c r="R211" s="50"/>
      <c r="S211" s="50"/>
      <c r="T211" s="50"/>
      <c r="U211" s="50"/>
    </row>
    <row r="212" spans="1:21" ht="46" hidden="1" thickBot="1" x14ac:dyDescent="0.25">
      <c r="A212" s="47" t="s">
        <v>247</v>
      </c>
      <c r="B212" s="47" t="s">
        <v>406</v>
      </c>
      <c r="C212" s="48" t="s">
        <v>160</v>
      </c>
      <c r="D212" s="47" t="s">
        <v>495</v>
      </c>
      <c r="E212" s="57" t="s">
        <v>496</v>
      </c>
      <c r="F212" s="49"/>
      <c r="G212" s="50"/>
      <c r="H212" s="50"/>
      <c r="I212" s="50"/>
      <c r="J212" s="50"/>
      <c r="K212" s="50"/>
      <c r="L212" s="50"/>
      <c r="M212" s="50"/>
      <c r="N212" s="50"/>
      <c r="O212" s="50"/>
      <c r="P212" s="50"/>
      <c r="Q212" s="50"/>
      <c r="R212" s="50"/>
      <c r="S212" s="50"/>
      <c r="T212" s="50"/>
      <c r="U212" s="50"/>
    </row>
    <row r="213" spans="1:21" ht="46" hidden="1" thickBot="1" x14ac:dyDescent="0.25">
      <c r="A213" s="47" t="s">
        <v>247</v>
      </c>
      <c r="B213" s="47" t="s">
        <v>406</v>
      </c>
      <c r="C213" s="48" t="s">
        <v>160</v>
      </c>
      <c r="D213" s="51"/>
      <c r="E213" s="57" t="s">
        <v>497</v>
      </c>
      <c r="F213" s="49"/>
      <c r="G213" s="50"/>
      <c r="H213" s="50"/>
      <c r="I213" s="50"/>
      <c r="J213" s="50"/>
      <c r="K213" s="50"/>
      <c r="L213" s="50"/>
      <c r="M213" s="50"/>
      <c r="N213" s="50"/>
      <c r="O213" s="50"/>
      <c r="P213" s="50"/>
      <c r="Q213" s="50"/>
      <c r="R213" s="50"/>
      <c r="S213" s="50"/>
      <c r="T213" s="50"/>
      <c r="U213" s="50"/>
    </row>
    <row r="214" spans="1:21" ht="46" hidden="1" thickBot="1" x14ac:dyDescent="0.25">
      <c r="A214" s="47" t="s">
        <v>247</v>
      </c>
      <c r="B214" s="47" t="s">
        <v>406</v>
      </c>
      <c r="C214" s="48" t="s">
        <v>160</v>
      </c>
      <c r="D214" s="51"/>
      <c r="E214" s="57" t="s">
        <v>498</v>
      </c>
      <c r="F214" s="49"/>
      <c r="G214" s="50"/>
      <c r="H214" s="50"/>
      <c r="I214" s="50"/>
      <c r="J214" s="50"/>
      <c r="K214" s="50"/>
      <c r="L214" s="50"/>
      <c r="M214" s="50"/>
      <c r="N214" s="50"/>
      <c r="O214" s="50"/>
      <c r="P214" s="50"/>
      <c r="Q214" s="50"/>
      <c r="R214" s="50"/>
      <c r="S214" s="50"/>
      <c r="T214" s="50"/>
      <c r="U214" s="50"/>
    </row>
    <row r="215" spans="1:21" ht="46" hidden="1" thickBot="1" x14ac:dyDescent="0.25">
      <c r="A215" s="47" t="s">
        <v>247</v>
      </c>
      <c r="B215" s="47" t="s">
        <v>406</v>
      </c>
      <c r="C215" s="48" t="s">
        <v>160</v>
      </c>
      <c r="D215" s="51"/>
      <c r="E215" s="57" t="s">
        <v>499</v>
      </c>
      <c r="F215" s="49"/>
      <c r="G215" s="50"/>
      <c r="H215" s="50"/>
      <c r="I215" s="50"/>
      <c r="J215" s="50"/>
      <c r="K215" s="50"/>
      <c r="L215" s="50"/>
      <c r="M215" s="50"/>
      <c r="N215" s="50"/>
      <c r="O215" s="50"/>
      <c r="P215" s="50"/>
      <c r="Q215" s="50"/>
      <c r="R215" s="50"/>
      <c r="S215" s="50"/>
      <c r="T215" s="50"/>
      <c r="U215" s="50"/>
    </row>
    <row r="216" spans="1:21" ht="46" hidden="1" thickBot="1" x14ac:dyDescent="0.25">
      <c r="A216" s="47" t="s">
        <v>247</v>
      </c>
      <c r="B216" s="47" t="s">
        <v>406</v>
      </c>
      <c r="C216" s="48" t="s">
        <v>160</v>
      </c>
      <c r="D216" s="51"/>
      <c r="E216" s="57" t="s">
        <v>500</v>
      </c>
      <c r="F216" s="49"/>
      <c r="G216" s="50"/>
      <c r="H216" s="50"/>
      <c r="I216" s="50"/>
      <c r="J216" s="50"/>
      <c r="K216" s="50"/>
      <c r="L216" s="50"/>
      <c r="M216" s="50"/>
      <c r="N216" s="50"/>
      <c r="O216" s="50"/>
      <c r="P216" s="50"/>
      <c r="Q216" s="50"/>
      <c r="R216" s="50"/>
      <c r="S216" s="50"/>
      <c r="T216" s="50"/>
      <c r="U216" s="50"/>
    </row>
    <row r="217" spans="1:21" ht="46" hidden="1" thickBot="1" x14ac:dyDescent="0.25">
      <c r="A217" s="47" t="s">
        <v>247</v>
      </c>
      <c r="B217" s="47" t="s">
        <v>406</v>
      </c>
      <c r="C217" s="48" t="s">
        <v>160</v>
      </c>
      <c r="D217" s="51"/>
      <c r="E217" s="51"/>
      <c r="F217" s="49"/>
      <c r="G217" s="50"/>
      <c r="H217" s="50"/>
      <c r="I217" s="50"/>
      <c r="J217" s="50"/>
      <c r="K217" s="50"/>
      <c r="L217" s="50"/>
      <c r="M217" s="50"/>
      <c r="N217" s="50"/>
      <c r="O217" s="50"/>
      <c r="P217" s="50"/>
      <c r="Q217" s="50"/>
      <c r="R217" s="50"/>
      <c r="S217" s="50"/>
      <c r="T217" s="50"/>
      <c r="U217" s="50"/>
    </row>
    <row r="218" spans="1:21" ht="46" hidden="1" thickBot="1" x14ac:dyDescent="0.25">
      <c r="A218" s="47" t="s">
        <v>247</v>
      </c>
      <c r="B218" s="47" t="s">
        <v>406</v>
      </c>
      <c r="C218" s="48" t="s">
        <v>160</v>
      </c>
      <c r="D218" s="51"/>
      <c r="E218" s="51"/>
      <c r="F218" s="49"/>
      <c r="G218" s="50"/>
      <c r="H218" s="50"/>
      <c r="I218" s="50"/>
      <c r="J218" s="50"/>
      <c r="K218" s="50"/>
      <c r="L218" s="50"/>
      <c r="M218" s="50"/>
      <c r="N218" s="50"/>
      <c r="O218" s="50"/>
      <c r="P218" s="50"/>
      <c r="Q218" s="50"/>
      <c r="R218" s="50"/>
      <c r="S218" s="50"/>
      <c r="T218" s="50"/>
      <c r="U218" s="50"/>
    </row>
    <row r="219" spans="1:21" ht="46" hidden="1" thickBot="1" x14ac:dyDescent="0.25">
      <c r="A219" s="47" t="s">
        <v>247</v>
      </c>
      <c r="B219" s="47" t="s">
        <v>406</v>
      </c>
      <c r="C219" s="48" t="s">
        <v>160</v>
      </c>
      <c r="D219" s="51"/>
      <c r="E219" s="51"/>
      <c r="F219" s="49"/>
      <c r="G219" s="50"/>
      <c r="H219" s="50"/>
      <c r="I219" s="50"/>
      <c r="J219" s="50"/>
      <c r="K219" s="50"/>
      <c r="L219" s="50"/>
      <c r="M219" s="50"/>
      <c r="N219" s="50"/>
      <c r="O219" s="50"/>
      <c r="P219" s="50"/>
      <c r="Q219" s="50"/>
      <c r="R219" s="50"/>
      <c r="S219" s="50"/>
      <c r="T219" s="50"/>
      <c r="U219" s="50"/>
    </row>
    <row r="220" spans="1:21" ht="46" hidden="1" thickBot="1" x14ac:dyDescent="0.25">
      <c r="A220" s="47" t="s">
        <v>247</v>
      </c>
      <c r="B220" s="47" t="s">
        <v>406</v>
      </c>
      <c r="C220" s="48" t="s">
        <v>160</v>
      </c>
      <c r="D220" s="51"/>
      <c r="E220" s="51"/>
      <c r="F220" s="49"/>
      <c r="G220" s="50"/>
      <c r="H220" s="50"/>
      <c r="I220" s="50"/>
      <c r="J220" s="50"/>
      <c r="K220" s="50"/>
      <c r="L220" s="50"/>
      <c r="M220" s="50"/>
      <c r="N220" s="50"/>
      <c r="O220" s="50"/>
      <c r="P220" s="50"/>
      <c r="Q220" s="50"/>
      <c r="R220" s="50"/>
      <c r="S220" s="50"/>
      <c r="T220" s="50"/>
      <c r="U220" s="50"/>
    </row>
    <row r="221" spans="1:21" ht="46" hidden="1" thickBot="1" x14ac:dyDescent="0.25">
      <c r="A221" s="47" t="s">
        <v>247</v>
      </c>
      <c r="B221" s="47" t="s">
        <v>406</v>
      </c>
      <c r="C221" s="48" t="s">
        <v>160</v>
      </c>
      <c r="D221" s="51"/>
      <c r="E221" s="51"/>
      <c r="F221" s="49"/>
      <c r="G221" s="50"/>
      <c r="H221" s="50"/>
      <c r="I221" s="50"/>
      <c r="J221" s="50"/>
      <c r="K221" s="50"/>
      <c r="L221" s="50"/>
      <c r="M221" s="50"/>
      <c r="N221" s="50"/>
      <c r="O221" s="50"/>
      <c r="P221" s="50"/>
      <c r="Q221" s="50"/>
      <c r="R221" s="50"/>
      <c r="S221" s="50"/>
      <c r="T221" s="50"/>
      <c r="U221" s="50"/>
    </row>
    <row r="222" spans="1:21" ht="46" hidden="1" thickBot="1" x14ac:dyDescent="0.25">
      <c r="A222" s="47" t="s">
        <v>247</v>
      </c>
      <c r="B222" s="47" t="s">
        <v>406</v>
      </c>
      <c r="C222" s="48" t="s">
        <v>160</v>
      </c>
      <c r="D222" s="51"/>
      <c r="E222" s="51"/>
      <c r="F222" s="49"/>
      <c r="G222" s="50"/>
      <c r="H222" s="50"/>
      <c r="I222" s="50"/>
      <c r="J222" s="50"/>
      <c r="K222" s="50"/>
      <c r="L222" s="50"/>
      <c r="M222" s="50"/>
      <c r="N222" s="50"/>
      <c r="O222" s="50"/>
      <c r="P222" s="50"/>
      <c r="Q222" s="50"/>
      <c r="R222" s="50"/>
      <c r="S222" s="50"/>
      <c r="T222" s="50"/>
      <c r="U222" s="50"/>
    </row>
    <row r="223" spans="1:21" ht="46" hidden="1" thickBot="1" x14ac:dyDescent="0.25">
      <c r="A223" s="47" t="s">
        <v>247</v>
      </c>
      <c r="B223" s="47" t="s">
        <v>406</v>
      </c>
      <c r="C223" s="48" t="s">
        <v>160</v>
      </c>
      <c r="D223" s="51"/>
      <c r="E223" s="51"/>
      <c r="F223" s="49"/>
      <c r="G223" s="50"/>
      <c r="H223" s="50"/>
      <c r="I223" s="50"/>
      <c r="J223" s="50"/>
      <c r="K223" s="50"/>
      <c r="L223" s="50"/>
      <c r="M223" s="50"/>
      <c r="N223" s="50"/>
      <c r="O223" s="50"/>
      <c r="P223" s="50"/>
      <c r="Q223" s="50"/>
      <c r="R223" s="50"/>
      <c r="S223" s="50"/>
      <c r="T223" s="50"/>
      <c r="U223" s="50"/>
    </row>
    <row r="224" spans="1:21" ht="46" hidden="1" thickBot="1" x14ac:dyDescent="0.25">
      <c r="A224" s="47" t="s">
        <v>247</v>
      </c>
      <c r="B224" s="47" t="s">
        <v>406</v>
      </c>
      <c r="C224" s="48" t="s">
        <v>160</v>
      </c>
      <c r="D224" s="51"/>
      <c r="E224" s="51"/>
      <c r="F224" s="49"/>
      <c r="G224" s="50"/>
      <c r="H224" s="50"/>
      <c r="I224" s="50"/>
      <c r="J224" s="50"/>
      <c r="K224" s="50"/>
      <c r="L224" s="50"/>
      <c r="M224" s="50"/>
      <c r="N224" s="50"/>
      <c r="O224" s="50"/>
      <c r="P224" s="50"/>
      <c r="Q224" s="50"/>
      <c r="R224" s="50"/>
      <c r="S224" s="50"/>
      <c r="T224" s="50"/>
      <c r="U224" s="50"/>
    </row>
    <row r="225" spans="1:21" ht="46" hidden="1" thickBot="1" x14ac:dyDescent="0.25">
      <c r="A225" s="47" t="s">
        <v>247</v>
      </c>
      <c r="B225" s="47" t="s">
        <v>406</v>
      </c>
      <c r="C225" s="48" t="s">
        <v>160</v>
      </c>
      <c r="D225" s="51"/>
      <c r="E225" s="51"/>
      <c r="F225" s="49"/>
      <c r="G225" s="50"/>
      <c r="H225" s="50"/>
      <c r="I225" s="50"/>
      <c r="J225" s="50"/>
      <c r="K225" s="50"/>
      <c r="L225" s="50"/>
      <c r="M225" s="50"/>
      <c r="N225" s="50"/>
      <c r="O225" s="50"/>
      <c r="P225" s="50"/>
      <c r="Q225" s="50"/>
      <c r="R225" s="50"/>
      <c r="S225" s="50"/>
      <c r="T225" s="50"/>
      <c r="U225" s="50"/>
    </row>
    <row r="226" spans="1:21" ht="46" hidden="1" thickBot="1" x14ac:dyDescent="0.25">
      <c r="A226" s="47" t="s">
        <v>247</v>
      </c>
      <c r="B226" s="47" t="s">
        <v>406</v>
      </c>
      <c r="C226" s="48" t="s">
        <v>160</v>
      </c>
      <c r="D226" s="51"/>
      <c r="E226" s="51"/>
      <c r="F226" s="49"/>
      <c r="G226" s="50"/>
      <c r="H226" s="50"/>
      <c r="I226" s="50"/>
      <c r="J226" s="50"/>
      <c r="K226" s="50"/>
      <c r="L226" s="50"/>
      <c r="M226" s="50"/>
      <c r="N226" s="50"/>
      <c r="O226" s="50"/>
      <c r="P226" s="50"/>
      <c r="Q226" s="50"/>
      <c r="R226" s="50"/>
      <c r="S226" s="50"/>
      <c r="T226" s="50"/>
      <c r="U226" s="50"/>
    </row>
    <row r="227" spans="1:21" ht="46" hidden="1" thickBot="1" x14ac:dyDescent="0.25">
      <c r="A227" s="47" t="s">
        <v>247</v>
      </c>
      <c r="B227" s="47" t="s">
        <v>406</v>
      </c>
      <c r="C227" s="48" t="s">
        <v>160</v>
      </c>
      <c r="D227" s="51"/>
      <c r="E227" s="51"/>
      <c r="F227" s="49"/>
      <c r="G227" s="50"/>
      <c r="H227" s="50"/>
      <c r="I227" s="50"/>
      <c r="J227" s="50"/>
      <c r="K227" s="50"/>
      <c r="L227" s="50"/>
      <c r="M227" s="50"/>
      <c r="N227" s="50"/>
      <c r="O227" s="50"/>
      <c r="P227" s="50"/>
      <c r="Q227" s="50"/>
      <c r="R227" s="50"/>
      <c r="S227" s="50"/>
      <c r="T227" s="50"/>
      <c r="U227" s="50"/>
    </row>
    <row r="228" spans="1:21" ht="46" hidden="1" thickBot="1" x14ac:dyDescent="0.25">
      <c r="A228" s="47" t="s">
        <v>247</v>
      </c>
      <c r="B228" s="47" t="s">
        <v>406</v>
      </c>
      <c r="C228" s="48" t="s">
        <v>160</v>
      </c>
      <c r="D228" s="51"/>
      <c r="E228" s="51"/>
      <c r="F228" s="49"/>
      <c r="G228" s="50"/>
      <c r="H228" s="50"/>
      <c r="I228" s="50"/>
      <c r="J228" s="50"/>
      <c r="K228" s="50"/>
      <c r="L228" s="50"/>
      <c r="M228" s="50"/>
      <c r="N228" s="50"/>
      <c r="O228" s="50"/>
      <c r="P228" s="50"/>
      <c r="Q228" s="50"/>
      <c r="R228" s="50"/>
      <c r="S228" s="50"/>
      <c r="T228" s="50"/>
      <c r="U228" s="50"/>
    </row>
    <row r="229" spans="1:21" ht="46" hidden="1" thickBot="1" x14ac:dyDescent="0.25">
      <c r="A229" s="47" t="s">
        <v>247</v>
      </c>
      <c r="B229" s="47" t="s">
        <v>406</v>
      </c>
      <c r="C229" s="48" t="s">
        <v>160</v>
      </c>
      <c r="D229" s="51"/>
      <c r="E229" s="51"/>
      <c r="F229" s="49"/>
      <c r="G229" s="50"/>
      <c r="H229" s="50"/>
      <c r="I229" s="50"/>
      <c r="J229" s="50"/>
      <c r="K229" s="50"/>
      <c r="L229" s="50"/>
      <c r="M229" s="50"/>
      <c r="N229" s="50"/>
      <c r="O229" s="50"/>
      <c r="P229" s="50"/>
      <c r="Q229" s="50"/>
      <c r="R229" s="50"/>
      <c r="S229" s="50"/>
      <c r="T229" s="50"/>
      <c r="U229" s="50"/>
    </row>
    <row r="230" spans="1:21" ht="121" hidden="1" thickBot="1" x14ac:dyDescent="0.25">
      <c r="A230" s="47" t="s">
        <v>247</v>
      </c>
      <c r="B230" s="47" t="s">
        <v>406</v>
      </c>
      <c r="C230" s="48" t="s">
        <v>189</v>
      </c>
      <c r="D230" s="47" t="s">
        <v>501</v>
      </c>
      <c r="E230" s="47" t="s">
        <v>502</v>
      </c>
      <c r="F230" s="49"/>
      <c r="G230" s="50"/>
      <c r="H230" s="50"/>
      <c r="I230" s="50"/>
      <c r="J230" s="50"/>
      <c r="K230" s="50"/>
      <c r="L230" s="50"/>
      <c r="M230" s="50"/>
      <c r="N230" s="50"/>
      <c r="O230" s="50"/>
      <c r="P230" s="50"/>
      <c r="Q230" s="50"/>
      <c r="R230" s="50"/>
      <c r="S230" s="50"/>
      <c r="T230" s="50"/>
      <c r="U230" s="50"/>
    </row>
    <row r="231" spans="1:21" ht="46" hidden="1" thickBot="1" x14ac:dyDescent="0.25">
      <c r="A231" s="47" t="s">
        <v>247</v>
      </c>
      <c r="B231" s="47" t="s">
        <v>406</v>
      </c>
      <c r="C231" s="48" t="s">
        <v>189</v>
      </c>
      <c r="D231" s="51"/>
      <c r="E231" s="47" t="s">
        <v>503</v>
      </c>
      <c r="F231" s="49"/>
      <c r="G231" s="50"/>
      <c r="H231" s="50"/>
      <c r="I231" s="50"/>
      <c r="J231" s="50"/>
      <c r="K231" s="50"/>
      <c r="L231" s="50"/>
      <c r="M231" s="50"/>
      <c r="N231" s="50"/>
      <c r="O231" s="50"/>
      <c r="P231" s="50"/>
      <c r="Q231" s="50"/>
      <c r="R231" s="50"/>
      <c r="S231" s="50"/>
      <c r="T231" s="50"/>
      <c r="U231" s="50"/>
    </row>
    <row r="232" spans="1:21" ht="46" hidden="1" thickBot="1" x14ac:dyDescent="0.25">
      <c r="A232" s="47" t="s">
        <v>247</v>
      </c>
      <c r="B232" s="47" t="s">
        <v>406</v>
      </c>
      <c r="C232" s="48" t="s">
        <v>189</v>
      </c>
      <c r="D232" s="51"/>
      <c r="E232" s="47" t="s">
        <v>504</v>
      </c>
      <c r="F232" s="49"/>
      <c r="G232" s="50"/>
      <c r="H232" s="50"/>
      <c r="I232" s="50"/>
      <c r="J232" s="50"/>
      <c r="K232" s="50"/>
      <c r="L232" s="50"/>
      <c r="M232" s="50"/>
      <c r="N232" s="50"/>
      <c r="O232" s="50"/>
      <c r="P232" s="50"/>
      <c r="Q232" s="50"/>
      <c r="R232" s="50"/>
      <c r="S232" s="50"/>
      <c r="T232" s="50"/>
      <c r="U232" s="50"/>
    </row>
    <row r="233" spans="1:21" ht="46" hidden="1" thickBot="1" x14ac:dyDescent="0.25">
      <c r="A233" s="47" t="s">
        <v>247</v>
      </c>
      <c r="B233" s="47" t="s">
        <v>406</v>
      </c>
      <c r="C233" s="48" t="s">
        <v>189</v>
      </c>
      <c r="D233" s="51"/>
      <c r="E233" s="47" t="s">
        <v>505</v>
      </c>
      <c r="F233" s="49"/>
      <c r="G233" s="50"/>
      <c r="H233" s="50"/>
      <c r="I233" s="50"/>
      <c r="J233" s="50"/>
      <c r="K233" s="50"/>
      <c r="L233" s="50"/>
      <c r="M233" s="50"/>
      <c r="N233" s="50"/>
      <c r="O233" s="50"/>
      <c r="P233" s="50"/>
      <c r="Q233" s="50"/>
      <c r="R233" s="50"/>
      <c r="S233" s="50"/>
      <c r="T233" s="50"/>
      <c r="U233" s="50"/>
    </row>
    <row r="234" spans="1:21" ht="46" hidden="1" thickBot="1" x14ac:dyDescent="0.25">
      <c r="A234" s="47" t="s">
        <v>247</v>
      </c>
      <c r="B234" s="47" t="s">
        <v>406</v>
      </c>
      <c r="C234" s="48" t="s">
        <v>189</v>
      </c>
      <c r="D234" s="51"/>
      <c r="E234" s="47" t="s">
        <v>355</v>
      </c>
      <c r="F234" s="49"/>
      <c r="G234" s="50"/>
      <c r="H234" s="50"/>
      <c r="I234" s="50"/>
      <c r="J234" s="50"/>
      <c r="K234" s="50"/>
      <c r="L234" s="50"/>
      <c r="M234" s="50"/>
      <c r="N234" s="50"/>
      <c r="O234" s="50"/>
      <c r="P234" s="50"/>
      <c r="Q234" s="50"/>
      <c r="R234" s="50"/>
      <c r="S234" s="50"/>
      <c r="T234" s="50"/>
      <c r="U234" s="50"/>
    </row>
    <row r="235" spans="1:21" ht="46" hidden="1" thickBot="1" x14ac:dyDescent="0.25">
      <c r="A235" s="47" t="s">
        <v>247</v>
      </c>
      <c r="B235" s="47" t="s">
        <v>406</v>
      </c>
      <c r="C235" s="48" t="s">
        <v>189</v>
      </c>
      <c r="D235" s="51"/>
      <c r="E235" s="47" t="s">
        <v>506</v>
      </c>
      <c r="F235" s="49"/>
      <c r="G235" s="50"/>
      <c r="H235" s="50"/>
      <c r="I235" s="50"/>
      <c r="J235" s="50"/>
      <c r="K235" s="50"/>
      <c r="L235" s="50"/>
      <c r="M235" s="50"/>
      <c r="N235" s="50"/>
      <c r="O235" s="50"/>
      <c r="P235" s="50"/>
      <c r="Q235" s="50"/>
      <c r="R235" s="50"/>
      <c r="S235" s="50"/>
      <c r="T235" s="50"/>
      <c r="U235" s="50"/>
    </row>
    <row r="236" spans="1:21" ht="46" hidden="1" thickBot="1" x14ac:dyDescent="0.25">
      <c r="A236" s="47" t="s">
        <v>247</v>
      </c>
      <c r="B236" s="47" t="s">
        <v>406</v>
      </c>
      <c r="C236" s="48" t="s">
        <v>189</v>
      </c>
      <c r="D236" s="52"/>
      <c r="E236" s="52"/>
      <c r="F236" s="43"/>
      <c r="G236" s="44"/>
      <c r="H236" s="44"/>
      <c r="I236" s="44"/>
      <c r="J236" s="44"/>
      <c r="K236" s="44"/>
      <c r="L236" s="44"/>
      <c r="M236" s="44"/>
      <c r="N236" s="44"/>
      <c r="O236" s="44"/>
      <c r="P236" s="44"/>
      <c r="Q236" s="44"/>
      <c r="R236" s="44"/>
      <c r="S236" s="50"/>
      <c r="T236" s="50"/>
      <c r="U236" s="50"/>
    </row>
    <row r="237" spans="1:21" ht="61" hidden="1" thickBot="1" x14ac:dyDescent="0.25">
      <c r="A237" s="47" t="s">
        <v>264</v>
      </c>
      <c r="B237" s="47" t="s">
        <v>406</v>
      </c>
      <c r="C237" s="55" t="s">
        <v>164</v>
      </c>
      <c r="D237" s="47" t="s">
        <v>507</v>
      </c>
      <c r="E237" s="47" t="s">
        <v>508</v>
      </c>
      <c r="F237" s="49"/>
      <c r="G237" s="50"/>
      <c r="H237" s="50"/>
      <c r="I237" s="50"/>
      <c r="J237" s="50"/>
      <c r="K237" s="50"/>
      <c r="L237" s="50"/>
      <c r="M237" s="50"/>
      <c r="N237" s="50"/>
      <c r="O237" s="50"/>
      <c r="P237" s="50"/>
      <c r="Q237" s="50"/>
      <c r="R237" s="50"/>
      <c r="S237" s="50"/>
      <c r="T237" s="50"/>
      <c r="U237" s="50"/>
    </row>
    <row r="238" spans="1:21" ht="61" hidden="1" thickBot="1" x14ac:dyDescent="0.25">
      <c r="A238" s="47" t="s">
        <v>264</v>
      </c>
      <c r="B238" s="47" t="s">
        <v>406</v>
      </c>
      <c r="C238" s="55" t="s">
        <v>164</v>
      </c>
      <c r="D238" s="47" t="s">
        <v>509</v>
      </c>
      <c r="E238" s="47" t="s">
        <v>510</v>
      </c>
      <c r="F238" s="49"/>
      <c r="G238" s="50"/>
      <c r="H238" s="50"/>
      <c r="I238" s="50"/>
      <c r="J238" s="50"/>
      <c r="K238" s="50"/>
      <c r="L238" s="50"/>
      <c r="M238" s="50"/>
      <c r="N238" s="50"/>
      <c r="O238" s="50"/>
      <c r="P238" s="50"/>
      <c r="Q238" s="50"/>
      <c r="R238" s="50"/>
      <c r="S238" s="50"/>
      <c r="T238" s="50"/>
      <c r="U238" s="50"/>
    </row>
    <row r="239" spans="1:21" ht="46" hidden="1" thickBot="1" x14ac:dyDescent="0.25">
      <c r="A239" s="47" t="s">
        <v>264</v>
      </c>
      <c r="B239" s="47" t="s">
        <v>406</v>
      </c>
      <c r="C239" s="55" t="s">
        <v>164</v>
      </c>
      <c r="D239" s="47" t="s">
        <v>511</v>
      </c>
      <c r="E239" s="47" t="s">
        <v>512</v>
      </c>
      <c r="F239" s="49"/>
      <c r="G239" s="50"/>
      <c r="H239" s="50"/>
      <c r="I239" s="50"/>
      <c r="J239" s="50"/>
      <c r="K239" s="50"/>
      <c r="L239" s="50"/>
      <c r="M239" s="50"/>
      <c r="N239" s="50"/>
      <c r="O239" s="50"/>
      <c r="P239" s="50"/>
      <c r="Q239" s="50"/>
      <c r="R239" s="50"/>
      <c r="S239" s="50"/>
      <c r="T239" s="50"/>
      <c r="U239" s="50"/>
    </row>
    <row r="240" spans="1:21" ht="46" hidden="1" thickBot="1" x14ac:dyDescent="0.25">
      <c r="A240" s="47" t="s">
        <v>264</v>
      </c>
      <c r="B240" s="47" t="s">
        <v>406</v>
      </c>
      <c r="C240" s="55" t="s">
        <v>164</v>
      </c>
      <c r="D240" s="52"/>
      <c r="E240" s="47" t="s">
        <v>513</v>
      </c>
      <c r="F240" s="49"/>
      <c r="G240" s="50"/>
      <c r="H240" s="50"/>
      <c r="I240" s="50"/>
      <c r="J240" s="50"/>
      <c r="K240" s="50"/>
      <c r="L240" s="50"/>
      <c r="M240" s="50"/>
      <c r="N240" s="50"/>
      <c r="O240" s="50"/>
      <c r="P240" s="50"/>
      <c r="Q240" s="50"/>
      <c r="R240" s="50"/>
      <c r="S240" s="50"/>
      <c r="T240" s="50"/>
      <c r="U240" s="50"/>
    </row>
    <row r="241" spans="1:21" ht="46" hidden="1" thickBot="1" x14ac:dyDescent="0.25">
      <c r="A241" s="47" t="s">
        <v>264</v>
      </c>
      <c r="B241" s="47" t="s">
        <v>406</v>
      </c>
      <c r="C241" s="55" t="s">
        <v>164</v>
      </c>
      <c r="D241" s="51"/>
      <c r="E241" s="47" t="s">
        <v>514</v>
      </c>
      <c r="F241" s="49"/>
      <c r="G241" s="50"/>
      <c r="H241" s="50"/>
      <c r="I241" s="50"/>
      <c r="J241" s="50"/>
      <c r="K241" s="50"/>
      <c r="L241" s="50"/>
      <c r="M241" s="50"/>
      <c r="N241" s="50"/>
      <c r="O241" s="50"/>
      <c r="P241" s="50"/>
      <c r="Q241" s="50"/>
      <c r="R241" s="50"/>
      <c r="S241" s="50"/>
      <c r="T241" s="50"/>
      <c r="U241" s="50"/>
    </row>
    <row r="242" spans="1:21" ht="46" hidden="1" thickBot="1" x14ac:dyDescent="0.25">
      <c r="A242" s="47" t="s">
        <v>264</v>
      </c>
      <c r="B242" s="47" t="s">
        <v>406</v>
      </c>
      <c r="C242" s="55" t="s">
        <v>164</v>
      </c>
      <c r="D242" s="51"/>
      <c r="E242" s="47" t="s">
        <v>515</v>
      </c>
      <c r="F242" s="49"/>
      <c r="G242" s="50"/>
      <c r="H242" s="50"/>
      <c r="I242" s="50"/>
      <c r="J242" s="50"/>
      <c r="K242" s="50"/>
      <c r="L242" s="50"/>
      <c r="M242" s="50"/>
      <c r="N242" s="50"/>
      <c r="O242" s="50"/>
      <c r="P242" s="50"/>
      <c r="Q242" s="50"/>
      <c r="R242" s="50"/>
      <c r="S242" s="50"/>
      <c r="T242" s="50"/>
      <c r="U242" s="50"/>
    </row>
    <row r="243" spans="1:21" ht="61" hidden="1" thickBot="1" x14ac:dyDescent="0.25">
      <c r="A243" s="47" t="s">
        <v>264</v>
      </c>
      <c r="B243" s="47" t="s">
        <v>406</v>
      </c>
      <c r="C243" s="55" t="s">
        <v>164</v>
      </c>
      <c r="D243" s="51"/>
      <c r="E243" s="47" t="s">
        <v>516</v>
      </c>
      <c r="F243" s="49"/>
      <c r="G243" s="50"/>
      <c r="H243" s="50"/>
      <c r="I243" s="50"/>
      <c r="J243" s="50"/>
      <c r="K243" s="50"/>
      <c r="L243" s="50"/>
      <c r="M243" s="50"/>
      <c r="N243" s="50"/>
      <c r="O243" s="50"/>
      <c r="P243" s="50"/>
      <c r="Q243" s="50"/>
      <c r="R243" s="50"/>
      <c r="S243" s="50"/>
      <c r="T243" s="50"/>
      <c r="U243" s="50"/>
    </row>
    <row r="244" spans="1:21" ht="46" hidden="1" thickBot="1" x14ac:dyDescent="0.25">
      <c r="A244" s="47" t="s">
        <v>264</v>
      </c>
      <c r="B244" s="47" t="s">
        <v>406</v>
      </c>
      <c r="C244" s="55" t="s">
        <v>164</v>
      </c>
      <c r="D244" s="51"/>
      <c r="E244" s="47" t="s">
        <v>517</v>
      </c>
      <c r="F244" s="49"/>
      <c r="G244" s="50"/>
      <c r="H244" s="50"/>
      <c r="I244" s="50"/>
      <c r="J244" s="50"/>
      <c r="K244" s="50"/>
      <c r="L244" s="50"/>
      <c r="M244" s="50"/>
      <c r="N244" s="50"/>
      <c r="O244" s="50"/>
      <c r="P244" s="50"/>
      <c r="Q244" s="50"/>
      <c r="R244" s="50"/>
      <c r="S244" s="50"/>
      <c r="T244" s="50"/>
      <c r="U244" s="50"/>
    </row>
    <row r="245" spans="1:21" ht="61" hidden="1" thickBot="1" x14ac:dyDescent="0.25">
      <c r="A245" s="47" t="s">
        <v>200</v>
      </c>
      <c r="B245" s="47" t="s">
        <v>406</v>
      </c>
      <c r="C245" s="48" t="s">
        <v>518</v>
      </c>
      <c r="D245" s="47" t="s">
        <v>519</v>
      </c>
      <c r="E245" s="47" t="s">
        <v>520</v>
      </c>
      <c r="F245" s="49"/>
      <c r="G245" s="50"/>
      <c r="H245" s="50"/>
      <c r="I245" s="50"/>
      <c r="J245" s="50"/>
      <c r="K245" s="50"/>
      <c r="L245" s="50"/>
      <c r="M245" s="50"/>
      <c r="N245" s="50"/>
      <c r="O245" s="50"/>
      <c r="P245" s="50"/>
      <c r="Q245" s="50"/>
      <c r="R245" s="50"/>
      <c r="S245" s="50"/>
      <c r="T245" s="50"/>
      <c r="U245" s="50"/>
    </row>
    <row r="246" spans="1:21" ht="46" hidden="1" thickBot="1" x14ac:dyDescent="0.25">
      <c r="A246" s="47" t="s">
        <v>200</v>
      </c>
      <c r="B246" s="47" t="s">
        <v>406</v>
      </c>
      <c r="C246" s="48" t="s">
        <v>518</v>
      </c>
      <c r="D246" s="47" t="s">
        <v>521</v>
      </c>
      <c r="E246" s="47" t="s">
        <v>522</v>
      </c>
      <c r="F246" s="49"/>
      <c r="G246" s="50"/>
      <c r="H246" s="50"/>
      <c r="I246" s="50"/>
      <c r="J246" s="50"/>
      <c r="K246" s="50"/>
      <c r="L246" s="50"/>
      <c r="M246" s="50"/>
      <c r="N246" s="50"/>
      <c r="O246" s="50"/>
      <c r="P246" s="50"/>
      <c r="Q246" s="50"/>
      <c r="R246" s="50"/>
      <c r="S246" s="50"/>
      <c r="T246" s="50"/>
      <c r="U246" s="50"/>
    </row>
    <row r="247" spans="1:21" ht="46" hidden="1" thickBot="1" x14ac:dyDescent="0.25">
      <c r="A247" s="47" t="s">
        <v>200</v>
      </c>
      <c r="B247" s="47" t="s">
        <v>406</v>
      </c>
      <c r="C247" s="48" t="s">
        <v>518</v>
      </c>
      <c r="D247" s="47" t="s">
        <v>523</v>
      </c>
      <c r="E247" s="51"/>
      <c r="F247" s="49"/>
      <c r="G247" s="50"/>
      <c r="H247" s="50"/>
      <c r="I247" s="50"/>
      <c r="J247" s="50"/>
      <c r="K247" s="50"/>
      <c r="L247" s="50"/>
      <c r="M247" s="50"/>
      <c r="N247" s="50"/>
      <c r="O247" s="50"/>
      <c r="P247" s="50"/>
      <c r="Q247" s="50"/>
      <c r="R247" s="50"/>
      <c r="S247" s="50"/>
      <c r="T247" s="50"/>
      <c r="U247" s="50"/>
    </row>
    <row r="248" spans="1:21" ht="46" hidden="1" thickBot="1" x14ac:dyDescent="0.25">
      <c r="A248" s="47" t="s">
        <v>200</v>
      </c>
      <c r="B248" s="47" t="s">
        <v>406</v>
      </c>
      <c r="C248" s="48" t="s">
        <v>518</v>
      </c>
      <c r="D248" s="52"/>
      <c r="E248" s="52"/>
      <c r="F248" s="49"/>
      <c r="G248" s="50"/>
      <c r="H248" s="50"/>
      <c r="I248" s="50"/>
      <c r="J248" s="50"/>
      <c r="K248" s="50"/>
      <c r="L248" s="50"/>
      <c r="M248" s="50"/>
      <c r="N248" s="50"/>
      <c r="O248" s="50"/>
      <c r="P248" s="50"/>
      <c r="Q248" s="50"/>
      <c r="R248" s="50"/>
      <c r="S248" s="50"/>
      <c r="T248" s="50"/>
      <c r="U248" s="50"/>
    </row>
    <row r="249" spans="1:21" ht="46" hidden="1" thickBot="1" x14ac:dyDescent="0.25">
      <c r="A249" s="47" t="s">
        <v>200</v>
      </c>
      <c r="B249" s="47" t="s">
        <v>406</v>
      </c>
      <c r="C249" s="48" t="s">
        <v>518</v>
      </c>
      <c r="D249" s="52"/>
      <c r="E249" s="52"/>
      <c r="F249" s="49"/>
      <c r="G249" s="50"/>
      <c r="H249" s="50"/>
      <c r="I249" s="50"/>
      <c r="J249" s="50"/>
      <c r="K249" s="50"/>
      <c r="L249" s="50"/>
      <c r="M249" s="50"/>
      <c r="N249" s="50"/>
      <c r="O249" s="50"/>
      <c r="P249" s="50"/>
      <c r="Q249" s="50"/>
      <c r="R249" s="50"/>
      <c r="S249" s="50"/>
      <c r="T249" s="50"/>
      <c r="U249" s="50"/>
    </row>
    <row r="250" spans="1:21" ht="46" hidden="1" thickBot="1" x14ac:dyDescent="0.25">
      <c r="A250" s="47" t="s">
        <v>200</v>
      </c>
      <c r="B250" s="47" t="s">
        <v>406</v>
      </c>
      <c r="C250" s="48" t="s">
        <v>518</v>
      </c>
      <c r="D250" s="52"/>
      <c r="E250" s="51"/>
      <c r="F250" s="49"/>
      <c r="G250" s="50"/>
      <c r="H250" s="50"/>
      <c r="I250" s="50"/>
      <c r="J250" s="50"/>
      <c r="K250" s="50"/>
      <c r="L250" s="50"/>
      <c r="M250" s="50"/>
      <c r="N250" s="50"/>
      <c r="O250" s="50"/>
      <c r="P250" s="50"/>
      <c r="Q250" s="50"/>
      <c r="R250" s="50"/>
      <c r="S250" s="50"/>
      <c r="T250" s="50"/>
      <c r="U250" s="50"/>
    </row>
    <row r="251" spans="1:21" ht="61" hidden="1" thickBot="1" x14ac:dyDescent="0.25">
      <c r="A251" s="47" t="s">
        <v>264</v>
      </c>
      <c r="B251" s="47" t="s">
        <v>406</v>
      </c>
      <c r="C251" s="55" t="s">
        <v>162</v>
      </c>
      <c r="D251" s="47" t="s">
        <v>524</v>
      </c>
      <c r="E251" s="47" t="s">
        <v>525</v>
      </c>
      <c r="F251" s="49"/>
      <c r="G251" s="50"/>
      <c r="H251" s="50"/>
      <c r="I251" s="50"/>
      <c r="J251" s="50"/>
      <c r="K251" s="50"/>
      <c r="L251" s="50"/>
      <c r="M251" s="50"/>
      <c r="N251" s="50"/>
      <c r="O251" s="50"/>
      <c r="P251" s="50"/>
      <c r="Q251" s="50"/>
      <c r="R251" s="50"/>
      <c r="S251" s="50"/>
      <c r="T251" s="50"/>
      <c r="U251" s="50"/>
    </row>
    <row r="252" spans="1:21" ht="46" hidden="1" thickBot="1" x14ac:dyDescent="0.25">
      <c r="A252" s="47" t="s">
        <v>264</v>
      </c>
      <c r="B252" s="47" t="s">
        <v>406</v>
      </c>
      <c r="C252" s="55" t="s">
        <v>162</v>
      </c>
      <c r="D252" s="51"/>
      <c r="E252" s="58" t="s">
        <v>526</v>
      </c>
      <c r="F252" s="49"/>
      <c r="G252" s="50"/>
      <c r="H252" s="50"/>
      <c r="I252" s="50"/>
      <c r="J252" s="50"/>
      <c r="K252" s="50"/>
      <c r="L252" s="50"/>
      <c r="M252" s="50"/>
      <c r="N252" s="50"/>
      <c r="O252" s="50"/>
      <c r="P252" s="50"/>
      <c r="Q252" s="50"/>
      <c r="R252" s="50"/>
      <c r="S252" s="50"/>
      <c r="T252" s="50"/>
      <c r="U252" s="50"/>
    </row>
    <row r="253" spans="1:21" ht="46" hidden="1" thickBot="1" x14ac:dyDescent="0.25">
      <c r="A253" s="47" t="s">
        <v>264</v>
      </c>
      <c r="B253" s="47" t="s">
        <v>406</v>
      </c>
      <c r="C253" s="55" t="s">
        <v>162</v>
      </c>
      <c r="D253" s="51"/>
      <c r="E253" s="58" t="s">
        <v>527</v>
      </c>
      <c r="F253" s="49"/>
      <c r="G253" s="50"/>
      <c r="H253" s="50"/>
      <c r="I253" s="50"/>
      <c r="J253" s="50"/>
      <c r="K253" s="50"/>
      <c r="L253" s="50"/>
      <c r="M253" s="50"/>
      <c r="N253" s="50"/>
      <c r="O253" s="50"/>
      <c r="P253" s="50"/>
      <c r="Q253" s="50"/>
      <c r="R253" s="50"/>
      <c r="S253" s="50"/>
      <c r="T253" s="50"/>
      <c r="U253" s="50"/>
    </row>
    <row r="254" spans="1:21" ht="46" hidden="1" thickBot="1" x14ac:dyDescent="0.25">
      <c r="A254" s="47" t="s">
        <v>264</v>
      </c>
      <c r="B254" s="47" t="s">
        <v>406</v>
      </c>
      <c r="C254" s="55" t="s">
        <v>162</v>
      </c>
      <c r="D254" s="51"/>
      <c r="E254" s="58" t="s">
        <v>528</v>
      </c>
      <c r="F254" s="49"/>
      <c r="G254" s="50"/>
      <c r="H254" s="50"/>
      <c r="I254" s="50"/>
      <c r="J254" s="50"/>
      <c r="K254" s="50"/>
      <c r="L254" s="50"/>
      <c r="M254" s="50"/>
      <c r="N254" s="50"/>
      <c r="O254" s="50"/>
      <c r="P254" s="50"/>
      <c r="Q254" s="50"/>
      <c r="R254" s="50"/>
      <c r="S254" s="50"/>
      <c r="T254" s="50"/>
      <c r="U254" s="50"/>
    </row>
    <row r="255" spans="1:21" ht="46" hidden="1" thickBot="1" x14ac:dyDescent="0.25">
      <c r="A255" s="47" t="s">
        <v>264</v>
      </c>
      <c r="B255" s="47" t="s">
        <v>406</v>
      </c>
      <c r="C255" s="55" t="s">
        <v>162</v>
      </c>
      <c r="D255" s="51"/>
      <c r="E255" s="58" t="s">
        <v>529</v>
      </c>
      <c r="F255" s="49"/>
      <c r="G255" s="50"/>
      <c r="H255" s="50"/>
      <c r="I255" s="50"/>
      <c r="J255" s="50"/>
      <c r="K255" s="50"/>
      <c r="L255" s="50"/>
      <c r="M255" s="50"/>
      <c r="N255" s="50"/>
      <c r="O255" s="50"/>
      <c r="P255" s="50"/>
      <c r="Q255" s="50"/>
      <c r="R255" s="50"/>
      <c r="S255" s="50"/>
      <c r="T255" s="50"/>
      <c r="U255" s="50"/>
    </row>
    <row r="256" spans="1:21" ht="91" hidden="1" thickBot="1" x14ac:dyDescent="0.25">
      <c r="A256" s="47" t="s">
        <v>247</v>
      </c>
      <c r="B256" s="47" t="s">
        <v>530</v>
      </c>
      <c r="C256" s="48" t="s">
        <v>531</v>
      </c>
      <c r="D256" s="56" t="s">
        <v>532</v>
      </c>
      <c r="E256" s="56" t="s">
        <v>976</v>
      </c>
      <c r="F256" s="49"/>
      <c r="G256" s="50"/>
      <c r="H256" s="50"/>
      <c r="I256" s="50"/>
      <c r="J256" s="50"/>
      <c r="K256" s="50"/>
      <c r="L256" s="50"/>
      <c r="M256" s="50"/>
      <c r="N256" s="50"/>
      <c r="O256" s="50"/>
      <c r="P256" s="50"/>
      <c r="Q256" s="50"/>
      <c r="R256" s="50"/>
      <c r="S256" s="50"/>
      <c r="T256" s="50"/>
      <c r="U256" s="50"/>
    </row>
    <row r="257" spans="1:21" ht="106" hidden="1" thickBot="1" x14ac:dyDescent="0.25">
      <c r="A257" s="47" t="s">
        <v>247</v>
      </c>
      <c r="B257" s="47" t="s">
        <v>530</v>
      </c>
      <c r="C257" s="48" t="s">
        <v>531</v>
      </c>
      <c r="D257" s="56" t="s">
        <v>533</v>
      </c>
      <c r="E257" s="56" t="s">
        <v>977</v>
      </c>
      <c r="F257" s="49"/>
      <c r="G257" s="50"/>
      <c r="H257" s="50"/>
      <c r="I257" s="50"/>
      <c r="J257" s="50"/>
      <c r="K257" s="50"/>
      <c r="L257" s="50"/>
      <c r="M257" s="50"/>
      <c r="N257" s="50"/>
      <c r="O257" s="50"/>
      <c r="P257" s="50"/>
      <c r="Q257" s="50"/>
      <c r="R257" s="50"/>
      <c r="S257" s="50"/>
      <c r="T257" s="50"/>
      <c r="U257" s="50"/>
    </row>
    <row r="258" spans="1:21" ht="91" hidden="1" thickBot="1" x14ac:dyDescent="0.25">
      <c r="A258" s="47" t="s">
        <v>247</v>
      </c>
      <c r="B258" s="47" t="s">
        <v>530</v>
      </c>
      <c r="C258" s="48" t="s">
        <v>531</v>
      </c>
      <c r="D258" s="56" t="s">
        <v>534</v>
      </c>
      <c r="E258" s="56" t="s">
        <v>978</v>
      </c>
      <c r="F258" s="49"/>
      <c r="G258" s="50"/>
      <c r="H258" s="50"/>
      <c r="I258" s="50"/>
      <c r="J258" s="50"/>
      <c r="K258" s="50"/>
      <c r="L258" s="50"/>
      <c r="M258" s="50"/>
      <c r="N258" s="50"/>
      <c r="O258" s="50"/>
      <c r="P258" s="50"/>
      <c r="Q258" s="50"/>
      <c r="R258" s="50"/>
      <c r="S258" s="50"/>
      <c r="T258" s="50"/>
      <c r="U258" s="50"/>
    </row>
    <row r="259" spans="1:21" ht="46" hidden="1" thickBot="1" x14ac:dyDescent="0.25">
      <c r="A259" s="47" t="s">
        <v>247</v>
      </c>
      <c r="B259" s="47" t="s">
        <v>530</v>
      </c>
      <c r="C259" s="48" t="s">
        <v>531</v>
      </c>
      <c r="D259" s="56" t="s">
        <v>535</v>
      </c>
      <c r="E259" s="56" t="s">
        <v>979</v>
      </c>
      <c r="F259" s="49"/>
      <c r="G259" s="50"/>
      <c r="H259" s="50"/>
      <c r="I259" s="50"/>
      <c r="J259" s="50"/>
      <c r="K259" s="50"/>
      <c r="L259" s="50"/>
      <c r="M259" s="50"/>
      <c r="N259" s="50"/>
      <c r="O259" s="50"/>
      <c r="P259" s="50"/>
      <c r="Q259" s="50"/>
      <c r="R259" s="50"/>
      <c r="S259" s="50"/>
      <c r="T259" s="50"/>
      <c r="U259" s="50"/>
    </row>
    <row r="260" spans="1:21" ht="76" hidden="1" thickBot="1" x14ac:dyDescent="0.25">
      <c r="A260" s="47" t="s">
        <v>264</v>
      </c>
      <c r="B260" s="47" t="s">
        <v>530</v>
      </c>
      <c r="C260" s="55" t="s">
        <v>185</v>
      </c>
      <c r="D260" s="47" t="s">
        <v>537</v>
      </c>
      <c r="E260" s="47" t="s">
        <v>538</v>
      </c>
      <c r="F260" s="49"/>
      <c r="G260" s="50"/>
      <c r="H260" s="50"/>
      <c r="I260" s="50"/>
      <c r="J260" s="50"/>
      <c r="K260" s="50"/>
      <c r="L260" s="50"/>
      <c r="M260" s="50"/>
      <c r="N260" s="50"/>
      <c r="O260" s="50"/>
      <c r="P260" s="50"/>
      <c r="Q260" s="50"/>
      <c r="R260" s="50"/>
      <c r="S260" s="50"/>
      <c r="T260" s="50"/>
      <c r="U260" s="50"/>
    </row>
    <row r="261" spans="1:21" ht="76" hidden="1" thickBot="1" x14ac:dyDescent="0.25">
      <c r="A261" s="47" t="s">
        <v>264</v>
      </c>
      <c r="B261" s="47" t="s">
        <v>530</v>
      </c>
      <c r="C261" s="55" t="s">
        <v>185</v>
      </c>
      <c r="D261" s="47" t="s">
        <v>539</v>
      </c>
      <c r="E261" s="51"/>
      <c r="F261" s="49"/>
      <c r="G261" s="50"/>
      <c r="H261" s="50"/>
      <c r="I261" s="50"/>
      <c r="J261" s="50"/>
      <c r="K261" s="50"/>
      <c r="L261" s="50"/>
      <c r="M261" s="50"/>
      <c r="N261" s="50"/>
      <c r="O261" s="50"/>
      <c r="P261" s="50"/>
      <c r="Q261" s="50"/>
      <c r="R261" s="50"/>
      <c r="S261" s="50"/>
      <c r="T261" s="50"/>
      <c r="U261" s="50"/>
    </row>
    <row r="262" spans="1:21" ht="91" hidden="1" thickBot="1" x14ac:dyDescent="0.25">
      <c r="A262" s="47" t="s">
        <v>450</v>
      </c>
      <c r="B262" s="47" t="s">
        <v>530</v>
      </c>
      <c r="C262" s="48" t="s">
        <v>540</v>
      </c>
      <c r="D262" s="47" t="s">
        <v>541</v>
      </c>
      <c r="E262" s="47" t="s">
        <v>542</v>
      </c>
      <c r="F262" s="49"/>
      <c r="G262" s="50"/>
      <c r="H262" s="50"/>
      <c r="I262" s="50"/>
      <c r="J262" s="50"/>
      <c r="K262" s="50"/>
      <c r="L262" s="50"/>
      <c r="M262" s="50"/>
      <c r="N262" s="50"/>
      <c r="O262" s="50"/>
      <c r="P262" s="50"/>
      <c r="Q262" s="50"/>
      <c r="R262" s="50"/>
      <c r="S262" s="50"/>
      <c r="T262" s="50"/>
      <c r="U262" s="50"/>
    </row>
    <row r="263" spans="1:21" ht="76" hidden="1" thickBot="1" x14ac:dyDescent="0.25">
      <c r="A263" s="47" t="s">
        <v>450</v>
      </c>
      <c r="B263" s="47" t="s">
        <v>530</v>
      </c>
      <c r="C263" s="48" t="s">
        <v>540</v>
      </c>
      <c r="D263" s="47" t="s">
        <v>543</v>
      </c>
      <c r="E263" s="47" t="s">
        <v>544</v>
      </c>
      <c r="F263" s="49"/>
      <c r="G263" s="50"/>
      <c r="H263" s="50"/>
      <c r="I263" s="50"/>
      <c r="J263" s="50"/>
      <c r="K263" s="50"/>
      <c r="L263" s="50"/>
      <c r="M263" s="50"/>
      <c r="N263" s="50"/>
      <c r="O263" s="50"/>
      <c r="P263" s="50"/>
      <c r="Q263" s="50"/>
      <c r="R263" s="50"/>
      <c r="S263" s="50"/>
      <c r="T263" s="50"/>
      <c r="U263" s="50"/>
    </row>
    <row r="264" spans="1:21" ht="61" hidden="1" thickBot="1" x14ac:dyDescent="0.25">
      <c r="A264" s="47" t="s">
        <v>450</v>
      </c>
      <c r="B264" s="47" t="s">
        <v>530</v>
      </c>
      <c r="C264" s="48" t="s">
        <v>540</v>
      </c>
      <c r="D264" s="47" t="s">
        <v>545</v>
      </c>
      <c r="E264" s="47" t="s">
        <v>536</v>
      </c>
      <c r="F264" s="49"/>
      <c r="G264" s="50"/>
      <c r="H264" s="50"/>
      <c r="I264" s="50"/>
      <c r="J264" s="50"/>
      <c r="K264" s="50"/>
      <c r="L264" s="50"/>
      <c r="M264" s="50"/>
      <c r="N264" s="50"/>
      <c r="O264" s="50"/>
      <c r="P264" s="50"/>
      <c r="Q264" s="50"/>
      <c r="R264" s="50"/>
      <c r="S264" s="50"/>
      <c r="T264" s="50"/>
      <c r="U264" s="50"/>
    </row>
    <row r="265" spans="1:21" ht="76" hidden="1" thickBot="1" x14ac:dyDescent="0.25">
      <c r="A265" s="47" t="s">
        <v>450</v>
      </c>
      <c r="B265" s="47" t="s">
        <v>530</v>
      </c>
      <c r="C265" s="48" t="s">
        <v>540</v>
      </c>
      <c r="D265" s="47" t="s">
        <v>546</v>
      </c>
      <c r="E265" s="47" t="s">
        <v>547</v>
      </c>
      <c r="F265" s="49"/>
      <c r="G265" s="50"/>
      <c r="H265" s="50"/>
      <c r="I265" s="50"/>
      <c r="J265" s="50"/>
      <c r="K265" s="50"/>
      <c r="L265" s="50"/>
      <c r="M265" s="50"/>
      <c r="N265" s="50"/>
      <c r="O265" s="50"/>
      <c r="P265" s="50"/>
      <c r="Q265" s="50"/>
      <c r="R265" s="50"/>
      <c r="S265" s="50"/>
      <c r="T265" s="50"/>
      <c r="U265" s="50"/>
    </row>
    <row r="266" spans="1:21" ht="46" hidden="1" thickBot="1" x14ac:dyDescent="0.25">
      <c r="A266" s="47" t="s">
        <v>450</v>
      </c>
      <c r="B266" s="47" t="s">
        <v>530</v>
      </c>
      <c r="C266" s="48" t="s">
        <v>540</v>
      </c>
      <c r="D266" s="51"/>
      <c r="E266" s="47" t="s">
        <v>548</v>
      </c>
      <c r="F266" s="49"/>
      <c r="G266" s="50"/>
      <c r="H266" s="50"/>
      <c r="I266" s="50"/>
      <c r="J266" s="50"/>
      <c r="K266" s="50"/>
      <c r="L266" s="50"/>
      <c r="M266" s="50"/>
      <c r="N266" s="50"/>
      <c r="O266" s="50"/>
      <c r="P266" s="50"/>
      <c r="Q266" s="50"/>
      <c r="R266" s="50"/>
      <c r="S266" s="50"/>
      <c r="T266" s="50"/>
      <c r="U266" s="50"/>
    </row>
    <row r="267" spans="1:21" ht="46" hidden="1" thickBot="1" x14ac:dyDescent="0.25">
      <c r="A267" s="47" t="s">
        <v>450</v>
      </c>
      <c r="B267" s="47" t="s">
        <v>530</v>
      </c>
      <c r="C267" s="48" t="s">
        <v>540</v>
      </c>
      <c r="D267" s="51"/>
      <c r="E267" s="47" t="s">
        <v>549</v>
      </c>
      <c r="F267" s="49"/>
      <c r="G267" s="50"/>
      <c r="H267" s="50"/>
      <c r="I267" s="50"/>
      <c r="J267" s="50"/>
      <c r="K267" s="50"/>
      <c r="L267" s="50"/>
      <c r="M267" s="50"/>
      <c r="N267" s="50"/>
      <c r="O267" s="50"/>
      <c r="P267" s="50"/>
      <c r="Q267" s="50"/>
      <c r="R267" s="50"/>
      <c r="S267" s="50"/>
      <c r="T267" s="50"/>
      <c r="U267" s="50"/>
    </row>
    <row r="268" spans="1:21" ht="77" hidden="1" thickBot="1" x14ac:dyDescent="0.25">
      <c r="A268" s="47" t="s">
        <v>450</v>
      </c>
      <c r="B268" s="47" t="s">
        <v>530</v>
      </c>
      <c r="C268" s="48" t="s">
        <v>540</v>
      </c>
      <c r="D268" s="51"/>
      <c r="E268" s="53" t="s">
        <v>550</v>
      </c>
      <c r="F268" s="49"/>
      <c r="G268" s="50"/>
      <c r="H268" s="50"/>
      <c r="I268" s="50"/>
      <c r="J268" s="50"/>
      <c r="K268" s="50"/>
      <c r="L268" s="50"/>
      <c r="M268" s="50"/>
      <c r="N268" s="50"/>
      <c r="O268" s="50"/>
      <c r="P268" s="50"/>
      <c r="Q268" s="50"/>
      <c r="R268" s="50"/>
      <c r="S268" s="50"/>
      <c r="T268" s="50"/>
      <c r="U268" s="50"/>
    </row>
    <row r="269" spans="1:21" ht="46" hidden="1" thickBot="1" x14ac:dyDescent="0.25">
      <c r="A269" s="47" t="s">
        <v>450</v>
      </c>
      <c r="B269" s="47" t="s">
        <v>530</v>
      </c>
      <c r="C269" s="48" t="s">
        <v>540</v>
      </c>
      <c r="D269" s="51"/>
      <c r="E269" s="52"/>
      <c r="F269" s="49"/>
      <c r="G269" s="50"/>
      <c r="H269" s="50"/>
      <c r="I269" s="50"/>
      <c r="J269" s="50"/>
      <c r="K269" s="50"/>
      <c r="L269" s="50"/>
      <c r="M269" s="50"/>
      <c r="N269" s="50"/>
      <c r="O269" s="50"/>
      <c r="P269" s="50"/>
      <c r="Q269" s="50"/>
      <c r="R269" s="50"/>
      <c r="S269" s="50"/>
      <c r="T269" s="50"/>
      <c r="U269" s="50"/>
    </row>
    <row r="270" spans="1:21" ht="46" hidden="1" thickBot="1" x14ac:dyDescent="0.25">
      <c r="A270" s="47" t="s">
        <v>450</v>
      </c>
      <c r="B270" s="47" t="s">
        <v>530</v>
      </c>
      <c r="C270" s="48" t="s">
        <v>540</v>
      </c>
      <c r="D270" s="51"/>
      <c r="E270" s="52"/>
      <c r="F270" s="49"/>
      <c r="G270" s="50"/>
      <c r="H270" s="50"/>
      <c r="I270" s="50"/>
      <c r="J270" s="50"/>
      <c r="K270" s="50"/>
      <c r="L270" s="50"/>
      <c r="M270" s="50"/>
      <c r="N270" s="50"/>
      <c r="O270" s="50"/>
      <c r="P270" s="50"/>
      <c r="Q270" s="50"/>
      <c r="R270" s="50"/>
      <c r="S270" s="50"/>
      <c r="T270" s="50"/>
      <c r="U270" s="50"/>
    </row>
    <row r="271" spans="1:21" ht="46" hidden="1" thickBot="1" x14ac:dyDescent="0.25">
      <c r="A271" s="47" t="s">
        <v>450</v>
      </c>
      <c r="B271" s="47" t="s">
        <v>530</v>
      </c>
      <c r="C271" s="48" t="s">
        <v>540</v>
      </c>
      <c r="D271" s="51"/>
      <c r="E271" s="52"/>
      <c r="F271" s="49"/>
      <c r="G271" s="50"/>
      <c r="H271" s="50"/>
      <c r="I271" s="50"/>
      <c r="J271" s="50"/>
      <c r="K271" s="50"/>
      <c r="L271" s="50"/>
      <c r="M271" s="50"/>
      <c r="N271" s="50"/>
      <c r="O271" s="50"/>
      <c r="P271" s="50"/>
      <c r="Q271" s="50"/>
      <c r="R271" s="50"/>
      <c r="S271" s="50"/>
      <c r="T271" s="50"/>
      <c r="U271" s="50"/>
    </row>
    <row r="272" spans="1:21" ht="46" hidden="1" thickBot="1" x14ac:dyDescent="0.25">
      <c r="A272" s="47" t="s">
        <v>450</v>
      </c>
      <c r="B272" s="47" t="s">
        <v>530</v>
      </c>
      <c r="C272" s="48" t="s">
        <v>540</v>
      </c>
      <c r="D272" s="51"/>
      <c r="E272" s="52"/>
      <c r="F272" s="49"/>
      <c r="G272" s="50"/>
      <c r="H272" s="50"/>
      <c r="I272" s="50"/>
      <c r="J272" s="50"/>
      <c r="K272" s="50"/>
      <c r="L272" s="50"/>
      <c r="M272" s="50"/>
      <c r="N272" s="50"/>
      <c r="O272" s="50"/>
      <c r="P272" s="50"/>
      <c r="Q272" s="50"/>
      <c r="R272" s="50"/>
      <c r="S272" s="50"/>
      <c r="T272" s="50"/>
      <c r="U272" s="50"/>
    </row>
    <row r="273" spans="1:21" ht="46" hidden="1" thickBot="1" x14ac:dyDescent="0.25">
      <c r="A273" s="47" t="s">
        <v>450</v>
      </c>
      <c r="B273" s="47" t="s">
        <v>530</v>
      </c>
      <c r="C273" s="48" t="s">
        <v>540</v>
      </c>
      <c r="D273" s="51"/>
      <c r="E273" s="52"/>
      <c r="F273" s="49"/>
      <c r="G273" s="50"/>
      <c r="H273" s="50"/>
      <c r="I273" s="50"/>
      <c r="J273" s="50"/>
      <c r="K273" s="50"/>
      <c r="L273" s="50"/>
      <c r="M273" s="50"/>
      <c r="N273" s="50"/>
      <c r="O273" s="50"/>
      <c r="P273" s="50"/>
      <c r="Q273" s="50"/>
      <c r="R273" s="50"/>
      <c r="S273" s="50"/>
      <c r="T273" s="50"/>
      <c r="U273" s="50"/>
    </row>
    <row r="274" spans="1:21" ht="46" hidden="1" thickBot="1" x14ac:dyDescent="0.25">
      <c r="A274" s="47" t="s">
        <v>450</v>
      </c>
      <c r="B274" s="47" t="s">
        <v>530</v>
      </c>
      <c r="C274" s="48" t="s">
        <v>540</v>
      </c>
      <c r="D274" s="51"/>
      <c r="E274" s="52"/>
      <c r="F274" s="49"/>
      <c r="G274" s="50"/>
      <c r="H274" s="50"/>
      <c r="I274" s="50"/>
      <c r="J274" s="50"/>
      <c r="K274" s="50"/>
      <c r="L274" s="50"/>
      <c r="M274" s="50"/>
      <c r="N274" s="50"/>
      <c r="O274" s="50"/>
      <c r="P274" s="50"/>
      <c r="Q274" s="50"/>
      <c r="R274" s="50"/>
      <c r="S274" s="50"/>
      <c r="T274" s="50"/>
      <c r="U274" s="50"/>
    </row>
    <row r="275" spans="1:21" ht="91" thickBot="1" x14ac:dyDescent="0.25">
      <c r="A275" s="47" t="s">
        <v>551</v>
      </c>
      <c r="B275" s="47" t="s">
        <v>530</v>
      </c>
      <c r="C275" s="48" t="s">
        <v>158</v>
      </c>
      <c r="D275" s="47" t="s">
        <v>552</v>
      </c>
      <c r="E275" s="47" t="s">
        <v>553</v>
      </c>
      <c r="F275" s="49"/>
      <c r="G275" s="50"/>
      <c r="H275" s="50"/>
      <c r="I275" s="50"/>
      <c r="J275" s="50"/>
      <c r="K275" s="50"/>
      <c r="L275" s="50"/>
      <c r="M275" s="50"/>
      <c r="N275" s="50"/>
      <c r="O275" s="50"/>
      <c r="P275" s="50"/>
      <c r="Q275" s="50"/>
      <c r="R275" s="50"/>
      <c r="S275" s="50"/>
      <c r="T275" s="50"/>
      <c r="U275" s="50"/>
    </row>
    <row r="276" spans="1:21" ht="61" thickBot="1" x14ac:dyDescent="0.25">
      <c r="A276" s="47" t="s">
        <v>551</v>
      </c>
      <c r="B276" s="47" t="s">
        <v>530</v>
      </c>
      <c r="C276" s="48" t="s">
        <v>158</v>
      </c>
      <c r="D276" s="47" t="s">
        <v>554</v>
      </c>
      <c r="E276" s="47" t="s">
        <v>555</v>
      </c>
      <c r="F276" s="49"/>
      <c r="G276" s="50"/>
      <c r="H276" s="50"/>
      <c r="I276" s="50"/>
      <c r="J276" s="50"/>
      <c r="K276" s="50"/>
      <c r="L276" s="50"/>
      <c r="M276" s="50"/>
      <c r="N276" s="50"/>
      <c r="O276" s="50"/>
      <c r="P276" s="50"/>
      <c r="Q276" s="50"/>
      <c r="R276" s="50"/>
      <c r="S276" s="50"/>
      <c r="T276" s="50"/>
      <c r="U276" s="50"/>
    </row>
    <row r="277" spans="1:21" ht="76" thickBot="1" x14ac:dyDescent="0.25">
      <c r="A277" s="47" t="s">
        <v>551</v>
      </c>
      <c r="B277" s="47" t="s">
        <v>530</v>
      </c>
      <c r="C277" s="48" t="s">
        <v>158</v>
      </c>
      <c r="D277" s="51"/>
      <c r="E277" s="47" t="s">
        <v>556</v>
      </c>
      <c r="F277" s="49"/>
      <c r="G277" s="50"/>
      <c r="H277" s="50"/>
      <c r="I277" s="50"/>
      <c r="J277" s="50"/>
      <c r="K277" s="50"/>
      <c r="L277" s="50"/>
      <c r="M277" s="50"/>
      <c r="N277" s="50"/>
      <c r="O277" s="50"/>
      <c r="P277" s="50"/>
      <c r="Q277" s="50"/>
      <c r="R277" s="50"/>
      <c r="S277" s="50"/>
      <c r="T277" s="50"/>
      <c r="U277" s="50"/>
    </row>
    <row r="278" spans="1:21" ht="106" hidden="1" thickBot="1" x14ac:dyDescent="0.25">
      <c r="A278" s="47" t="s">
        <v>264</v>
      </c>
      <c r="B278" s="47" t="s">
        <v>530</v>
      </c>
      <c r="C278" s="55" t="s">
        <v>182</v>
      </c>
      <c r="D278" s="47" t="s">
        <v>557</v>
      </c>
      <c r="E278" s="47" t="s">
        <v>558</v>
      </c>
      <c r="F278" s="49"/>
      <c r="G278" s="50"/>
      <c r="H278" s="50"/>
      <c r="I278" s="50"/>
      <c r="J278" s="50"/>
      <c r="K278" s="50"/>
      <c r="L278" s="50"/>
      <c r="M278" s="50"/>
      <c r="N278" s="50"/>
      <c r="O278" s="50"/>
      <c r="P278" s="50"/>
      <c r="Q278" s="50"/>
      <c r="R278" s="50"/>
      <c r="S278" s="50"/>
      <c r="T278" s="50"/>
      <c r="U278" s="50"/>
    </row>
    <row r="279" spans="1:21" ht="46" hidden="1" thickBot="1" x14ac:dyDescent="0.25">
      <c r="A279" s="47" t="s">
        <v>264</v>
      </c>
      <c r="B279" s="47" t="s">
        <v>530</v>
      </c>
      <c r="C279" s="55" t="s">
        <v>182</v>
      </c>
      <c r="D279" s="47" t="s">
        <v>559</v>
      </c>
      <c r="E279" s="47" t="s">
        <v>560</v>
      </c>
      <c r="F279" s="49"/>
      <c r="G279" s="50"/>
      <c r="H279" s="50"/>
      <c r="I279" s="50"/>
      <c r="J279" s="50"/>
      <c r="K279" s="50"/>
      <c r="L279" s="50"/>
      <c r="M279" s="50"/>
      <c r="N279" s="50"/>
      <c r="O279" s="50"/>
      <c r="P279" s="50"/>
      <c r="Q279" s="50"/>
      <c r="R279" s="50"/>
      <c r="S279" s="50"/>
      <c r="T279" s="50"/>
      <c r="U279" s="50"/>
    </row>
    <row r="280" spans="1:21" ht="46" hidden="1" thickBot="1" x14ac:dyDescent="0.25">
      <c r="A280" s="47" t="s">
        <v>264</v>
      </c>
      <c r="B280" s="47" t="s">
        <v>530</v>
      </c>
      <c r="C280" s="55" t="s">
        <v>182</v>
      </c>
      <c r="D280" s="47" t="s">
        <v>561</v>
      </c>
      <c r="E280" s="47" t="s">
        <v>562</v>
      </c>
      <c r="F280" s="49"/>
      <c r="G280" s="50"/>
      <c r="H280" s="50"/>
      <c r="I280" s="50"/>
      <c r="J280" s="50"/>
      <c r="K280" s="50"/>
      <c r="L280" s="50"/>
      <c r="M280" s="50"/>
      <c r="N280" s="50"/>
      <c r="O280" s="50"/>
      <c r="P280" s="50"/>
      <c r="Q280" s="50"/>
      <c r="R280" s="50"/>
      <c r="S280" s="50"/>
      <c r="T280" s="50"/>
      <c r="U280" s="50"/>
    </row>
    <row r="281" spans="1:21" ht="76" hidden="1" thickBot="1" x14ac:dyDescent="0.25">
      <c r="A281" s="47" t="s">
        <v>264</v>
      </c>
      <c r="B281" s="47" t="s">
        <v>530</v>
      </c>
      <c r="C281" s="55" t="s">
        <v>182</v>
      </c>
      <c r="D281" s="47" t="s">
        <v>563</v>
      </c>
      <c r="E281" s="47" t="s">
        <v>564</v>
      </c>
      <c r="F281" s="49"/>
      <c r="G281" s="50"/>
      <c r="H281" s="50"/>
      <c r="I281" s="50"/>
      <c r="J281" s="50"/>
      <c r="K281" s="50"/>
      <c r="L281" s="50"/>
      <c r="M281" s="50"/>
      <c r="N281" s="50"/>
      <c r="O281" s="50"/>
      <c r="P281" s="50"/>
      <c r="Q281" s="50"/>
      <c r="R281" s="50"/>
      <c r="S281" s="50"/>
      <c r="T281" s="50"/>
      <c r="U281" s="50"/>
    </row>
    <row r="282" spans="1:21" ht="46" hidden="1" thickBot="1" x14ac:dyDescent="0.25">
      <c r="A282" s="47" t="s">
        <v>264</v>
      </c>
      <c r="B282" s="47" t="s">
        <v>530</v>
      </c>
      <c r="C282" s="55" t="s">
        <v>182</v>
      </c>
      <c r="D282" s="51"/>
      <c r="E282" s="47" t="s">
        <v>565</v>
      </c>
      <c r="F282" s="49"/>
      <c r="G282" s="50"/>
      <c r="H282" s="50"/>
      <c r="I282" s="50"/>
      <c r="J282" s="50"/>
      <c r="K282" s="50"/>
      <c r="L282" s="50"/>
      <c r="M282" s="50"/>
      <c r="N282" s="50"/>
      <c r="O282" s="50"/>
      <c r="P282" s="50"/>
      <c r="Q282" s="50"/>
      <c r="R282" s="50"/>
      <c r="S282" s="50"/>
      <c r="T282" s="50"/>
      <c r="U282" s="50"/>
    </row>
    <row r="283" spans="1:21" ht="46" hidden="1" thickBot="1" x14ac:dyDescent="0.25">
      <c r="A283" s="47" t="s">
        <v>264</v>
      </c>
      <c r="B283" s="47" t="s">
        <v>530</v>
      </c>
      <c r="C283" s="55" t="s">
        <v>182</v>
      </c>
      <c r="D283" s="51"/>
      <c r="E283" s="47" t="s">
        <v>566</v>
      </c>
      <c r="F283" s="49"/>
      <c r="G283" s="50"/>
      <c r="H283" s="50"/>
      <c r="I283" s="50"/>
      <c r="J283" s="50"/>
      <c r="K283" s="50"/>
      <c r="L283" s="50"/>
      <c r="M283" s="50"/>
      <c r="N283" s="50"/>
      <c r="O283" s="50"/>
      <c r="P283" s="50"/>
      <c r="Q283" s="50"/>
      <c r="R283" s="50"/>
      <c r="S283" s="50"/>
      <c r="T283" s="50"/>
      <c r="U283" s="50"/>
    </row>
    <row r="284" spans="1:21" ht="46" hidden="1" thickBot="1" x14ac:dyDescent="0.25">
      <c r="A284" s="47" t="s">
        <v>264</v>
      </c>
      <c r="B284" s="47" t="s">
        <v>530</v>
      </c>
      <c r="C284" s="55" t="s">
        <v>182</v>
      </c>
      <c r="D284" s="51"/>
      <c r="E284" s="47" t="s">
        <v>567</v>
      </c>
      <c r="F284" s="49"/>
      <c r="G284" s="50"/>
      <c r="H284" s="50"/>
      <c r="I284" s="50"/>
      <c r="J284" s="50"/>
      <c r="K284" s="50"/>
      <c r="L284" s="50"/>
      <c r="M284" s="50"/>
      <c r="N284" s="50"/>
      <c r="O284" s="50"/>
      <c r="P284" s="50"/>
      <c r="Q284" s="50"/>
      <c r="R284" s="50"/>
      <c r="S284" s="50"/>
      <c r="T284" s="50"/>
      <c r="U284" s="50"/>
    </row>
    <row r="285" spans="1:21" ht="46" hidden="1" thickBot="1" x14ac:dyDescent="0.25">
      <c r="A285" s="47" t="s">
        <v>264</v>
      </c>
      <c r="B285" s="47" t="s">
        <v>530</v>
      </c>
      <c r="C285" s="55" t="s">
        <v>182</v>
      </c>
      <c r="D285" s="51"/>
      <c r="E285" s="47" t="s">
        <v>568</v>
      </c>
      <c r="F285" s="49"/>
      <c r="G285" s="50"/>
      <c r="H285" s="50"/>
      <c r="I285" s="50"/>
      <c r="J285" s="50"/>
      <c r="K285" s="50"/>
      <c r="L285" s="50"/>
      <c r="M285" s="50"/>
      <c r="N285" s="50"/>
      <c r="O285" s="50"/>
      <c r="P285" s="50"/>
      <c r="Q285" s="50"/>
      <c r="R285" s="50"/>
      <c r="S285" s="50"/>
      <c r="T285" s="50"/>
      <c r="U285" s="50"/>
    </row>
    <row r="286" spans="1:21" ht="121" hidden="1" thickBot="1" x14ac:dyDescent="0.25">
      <c r="A286" s="47" t="s">
        <v>247</v>
      </c>
      <c r="B286" s="47" t="s">
        <v>530</v>
      </c>
      <c r="C286" s="48" t="s">
        <v>187</v>
      </c>
      <c r="D286" s="47" t="s">
        <v>569</v>
      </c>
      <c r="E286" s="47" t="s">
        <v>1110</v>
      </c>
      <c r="F286" s="49"/>
      <c r="G286" s="50"/>
      <c r="H286" s="50"/>
      <c r="I286" s="50"/>
      <c r="J286" s="50"/>
      <c r="K286" s="50"/>
      <c r="L286" s="50"/>
      <c r="M286" s="50"/>
      <c r="N286" s="50"/>
      <c r="O286" s="50"/>
      <c r="P286" s="50"/>
      <c r="Q286" s="50"/>
      <c r="R286" s="50"/>
      <c r="S286" s="50"/>
      <c r="T286" s="50"/>
      <c r="U286" s="50"/>
    </row>
    <row r="287" spans="1:21" ht="106" hidden="1" thickBot="1" x14ac:dyDescent="0.25">
      <c r="A287" s="47" t="s">
        <v>247</v>
      </c>
      <c r="B287" s="47" t="s">
        <v>530</v>
      </c>
      <c r="C287" s="48" t="s">
        <v>187</v>
      </c>
      <c r="D287" s="47" t="s">
        <v>570</v>
      </c>
      <c r="E287" s="47" t="s">
        <v>1111</v>
      </c>
      <c r="F287" s="49"/>
      <c r="G287" s="50"/>
      <c r="H287" s="50"/>
      <c r="I287" s="50"/>
      <c r="J287" s="50"/>
      <c r="K287" s="50"/>
      <c r="L287" s="50"/>
      <c r="M287" s="50"/>
      <c r="N287" s="50"/>
      <c r="O287" s="50"/>
      <c r="P287" s="50"/>
      <c r="Q287" s="50"/>
      <c r="R287" s="50"/>
      <c r="S287" s="50"/>
      <c r="T287" s="50"/>
      <c r="U287" s="50"/>
    </row>
    <row r="288" spans="1:21" ht="76" hidden="1" thickBot="1" x14ac:dyDescent="0.25">
      <c r="A288" s="47" t="s">
        <v>247</v>
      </c>
      <c r="B288" s="47" t="s">
        <v>530</v>
      </c>
      <c r="C288" s="48" t="s">
        <v>187</v>
      </c>
      <c r="D288" s="47" t="s">
        <v>571</v>
      </c>
      <c r="E288" s="47" t="s">
        <v>1112</v>
      </c>
      <c r="F288" s="49"/>
      <c r="G288" s="50"/>
      <c r="H288" s="50"/>
      <c r="I288" s="50"/>
      <c r="J288" s="50"/>
      <c r="K288" s="50"/>
      <c r="L288" s="50"/>
      <c r="M288" s="50"/>
      <c r="N288" s="50"/>
      <c r="O288" s="50"/>
      <c r="P288" s="50"/>
      <c r="Q288" s="50"/>
      <c r="R288" s="50"/>
      <c r="S288" s="50"/>
      <c r="T288" s="50"/>
      <c r="U288" s="50"/>
    </row>
    <row r="289" spans="1:21" ht="46" hidden="1" thickBot="1" x14ac:dyDescent="0.25">
      <c r="A289" s="47" t="s">
        <v>247</v>
      </c>
      <c r="B289" s="47" t="s">
        <v>530</v>
      </c>
      <c r="C289" s="48" t="s">
        <v>187</v>
      </c>
      <c r="D289" s="51"/>
      <c r="E289" s="47" t="s">
        <v>572</v>
      </c>
      <c r="F289" s="49"/>
      <c r="G289" s="50"/>
      <c r="H289" s="50"/>
      <c r="I289" s="50"/>
      <c r="J289" s="50"/>
      <c r="K289" s="50"/>
      <c r="L289" s="50"/>
      <c r="M289" s="50"/>
      <c r="N289" s="50"/>
      <c r="O289" s="50"/>
      <c r="P289" s="50"/>
      <c r="Q289" s="50"/>
      <c r="R289" s="50"/>
      <c r="S289" s="50"/>
      <c r="T289" s="50"/>
      <c r="U289" s="50"/>
    </row>
    <row r="290" spans="1:21" ht="46" hidden="1" thickBot="1" x14ac:dyDescent="0.25">
      <c r="A290" s="47" t="s">
        <v>247</v>
      </c>
      <c r="B290" s="47" t="s">
        <v>530</v>
      </c>
      <c r="C290" s="48" t="s">
        <v>187</v>
      </c>
      <c r="D290" s="51"/>
      <c r="E290" s="47" t="s">
        <v>1113</v>
      </c>
      <c r="F290" s="49"/>
      <c r="G290" s="50"/>
      <c r="H290" s="50"/>
      <c r="I290" s="50"/>
      <c r="J290" s="50"/>
      <c r="K290" s="50"/>
      <c r="L290" s="50"/>
      <c r="M290" s="50"/>
      <c r="N290" s="50"/>
      <c r="O290" s="50"/>
      <c r="P290" s="50"/>
      <c r="Q290" s="50"/>
      <c r="R290" s="50"/>
      <c r="S290" s="50"/>
      <c r="T290" s="50"/>
      <c r="U290" s="50"/>
    </row>
    <row r="291" spans="1:21" ht="76" hidden="1" thickBot="1" x14ac:dyDescent="0.25">
      <c r="A291" s="47" t="s">
        <v>247</v>
      </c>
      <c r="B291" s="47" t="s">
        <v>530</v>
      </c>
      <c r="C291" s="48" t="s">
        <v>188</v>
      </c>
      <c r="D291" s="47" t="s">
        <v>573</v>
      </c>
      <c r="E291" s="59" t="s">
        <v>574</v>
      </c>
      <c r="F291" s="49"/>
      <c r="G291" s="50"/>
      <c r="H291" s="50"/>
      <c r="I291" s="50"/>
      <c r="J291" s="50"/>
      <c r="K291" s="50"/>
      <c r="L291" s="50"/>
      <c r="M291" s="50"/>
      <c r="N291" s="50"/>
      <c r="O291" s="50"/>
      <c r="P291" s="50"/>
      <c r="Q291" s="50"/>
      <c r="R291" s="50"/>
      <c r="S291" s="50"/>
      <c r="T291" s="50"/>
      <c r="U291" s="50"/>
    </row>
    <row r="292" spans="1:21" ht="211" hidden="1" thickBot="1" x14ac:dyDescent="0.25">
      <c r="A292" s="47" t="s">
        <v>247</v>
      </c>
      <c r="B292" s="47" t="s">
        <v>530</v>
      </c>
      <c r="C292" s="48" t="s">
        <v>188</v>
      </c>
      <c r="D292" s="47" t="s">
        <v>575</v>
      </c>
      <c r="E292" s="59" t="s">
        <v>576</v>
      </c>
      <c r="F292" s="49"/>
      <c r="G292" s="50"/>
      <c r="H292" s="50"/>
      <c r="I292" s="50"/>
      <c r="J292" s="50"/>
      <c r="K292" s="50"/>
      <c r="L292" s="50"/>
      <c r="M292" s="50"/>
      <c r="N292" s="50"/>
      <c r="O292" s="50"/>
      <c r="P292" s="50"/>
      <c r="Q292" s="50"/>
      <c r="R292" s="50"/>
      <c r="S292" s="50"/>
      <c r="T292" s="50"/>
      <c r="U292" s="50"/>
    </row>
    <row r="293" spans="1:21" ht="61" hidden="1" thickBot="1" x14ac:dyDescent="0.25">
      <c r="A293" s="47" t="s">
        <v>247</v>
      </c>
      <c r="B293" s="47" t="s">
        <v>530</v>
      </c>
      <c r="C293" s="48" t="s">
        <v>188</v>
      </c>
      <c r="D293" s="47" t="s">
        <v>577</v>
      </c>
      <c r="E293" s="59" t="s">
        <v>1114</v>
      </c>
      <c r="F293" s="49"/>
      <c r="G293" s="50"/>
      <c r="H293" s="50"/>
      <c r="I293" s="50"/>
      <c r="J293" s="50"/>
      <c r="K293" s="50"/>
      <c r="L293" s="50"/>
      <c r="M293" s="50"/>
      <c r="N293" s="50"/>
      <c r="O293" s="50"/>
      <c r="P293" s="50"/>
      <c r="Q293" s="50"/>
      <c r="R293" s="50"/>
      <c r="S293" s="50"/>
      <c r="T293" s="50"/>
      <c r="U293" s="50"/>
    </row>
    <row r="294" spans="1:21" ht="91" hidden="1" thickBot="1" x14ac:dyDescent="0.25">
      <c r="A294" s="47" t="s">
        <v>247</v>
      </c>
      <c r="B294" s="47" t="s">
        <v>530</v>
      </c>
      <c r="C294" s="48" t="s">
        <v>188</v>
      </c>
      <c r="D294" s="47" t="s">
        <v>579</v>
      </c>
      <c r="E294" s="59" t="s">
        <v>580</v>
      </c>
      <c r="F294" s="49"/>
      <c r="G294" s="50"/>
      <c r="H294" s="50"/>
      <c r="I294" s="50"/>
      <c r="J294" s="50"/>
      <c r="K294" s="50"/>
      <c r="L294" s="50"/>
      <c r="M294" s="50"/>
      <c r="N294" s="50"/>
      <c r="O294" s="50"/>
      <c r="P294" s="50"/>
      <c r="Q294" s="50"/>
      <c r="R294" s="50"/>
      <c r="S294" s="50"/>
      <c r="T294" s="50"/>
      <c r="U294" s="50"/>
    </row>
    <row r="295" spans="1:21" ht="315" hidden="1" thickBot="1" x14ac:dyDescent="0.25">
      <c r="A295" s="47" t="s">
        <v>247</v>
      </c>
      <c r="B295" s="47" t="s">
        <v>530</v>
      </c>
      <c r="C295" s="48" t="s">
        <v>188</v>
      </c>
      <c r="D295" s="51"/>
      <c r="E295" s="59" t="s">
        <v>1115</v>
      </c>
      <c r="F295" s="49"/>
      <c r="G295" s="50"/>
      <c r="H295" s="50"/>
      <c r="I295" s="50"/>
      <c r="J295" s="50"/>
      <c r="K295" s="50"/>
      <c r="L295" s="50"/>
      <c r="M295" s="50"/>
      <c r="N295" s="50"/>
      <c r="O295" s="50"/>
      <c r="P295" s="50"/>
      <c r="Q295" s="50"/>
      <c r="R295" s="50"/>
      <c r="S295" s="50"/>
      <c r="T295" s="50"/>
      <c r="U295" s="50"/>
    </row>
    <row r="296" spans="1:21" ht="76" hidden="1" thickBot="1" x14ac:dyDescent="0.25">
      <c r="A296" s="47" t="s">
        <v>247</v>
      </c>
      <c r="B296" s="47" t="s">
        <v>530</v>
      </c>
      <c r="C296" s="48" t="s">
        <v>188</v>
      </c>
      <c r="D296" s="51"/>
      <c r="E296" s="59" t="s">
        <v>581</v>
      </c>
      <c r="F296" s="49"/>
      <c r="G296" s="50"/>
      <c r="H296" s="50"/>
      <c r="I296" s="50"/>
      <c r="J296" s="50"/>
      <c r="K296" s="50"/>
      <c r="L296" s="50"/>
      <c r="M296" s="50"/>
      <c r="N296" s="50"/>
      <c r="O296" s="50"/>
      <c r="P296" s="50"/>
      <c r="Q296" s="50"/>
      <c r="R296" s="50"/>
      <c r="S296" s="50"/>
      <c r="T296" s="50"/>
      <c r="U296" s="50"/>
    </row>
    <row r="297" spans="1:21" ht="46" hidden="1" thickBot="1" x14ac:dyDescent="0.25">
      <c r="A297" s="47" t="s">
        <v>247</v>
      </c>
      <c r="B297" s="47" t="s">
        <v>530</v>
      </c>
      <c r="C297" s="48" t="s">
        <v>188</v>
      </c>
      <c r="D297" s="51"/>
      <c r="E297" s="51"/>
      <c r="F297" s="49"/>
      <c r="G297" s="50"/>
      <c r="H297" s="50"/>
      <c r="I297" s="50"/>
      <c r="J297" s="50"/>
      <c r="K297" s="50"/>
      <c r="L297" s="50"/>
      <c r="M297" s="50"/>
      <c r="N297" s="50"/>
      <c r="O297" s="50"/>
      <c r="P297" s="50"/>
      <c r="Q297" s="50"/>
      <c r="R297" s="50"/>
      <c r="S297" s="50"/>
      <c r="T297" s="50"/>
      <c r="U297" s="50"/>
    </row>
    <row r="298" spans="1:21" ht="76" hidden="1" thickBot="1" x14ac:dyDescent="0.25">
      <c r="A298" s="47" t="s">
        <v>582</v>
      </c>
      <c r="B298" s="47" t="s">
        <v>530</v>
      </c>
      <c r="C298" s="48" t="s">
        <v>583</v>
      </c>
      <c r="D298" s="47" t="s">
        <v>584</v>
      </c>
      <c r="E298" s="59" t="s">
        <v>574</v>
      </c>
      <c r="F298" s="49"/>
      <c r="G298" s="50"/>
      <c r="H298" s="50"/>
      <c r="I298" s="50"/>
      <c r="J298" s="50"/>
      <c r="K298" s="50"/>
      <c r="L298" s="50"/>
      <c r="M298" s="50"/>
      <c r="N298" s="50"/>
      <c r="O298" s="50"/>
      <c r="P298" s="50"/>
      <c r="Q298" s="50"/>
      <c r="R298" s="50"/>
      <c r="S298" s="50"/>
      <c r="T298" s="50"/>
      <c r="U298" s="50"/>
    </row>
    <row r="299" spans="1:21" ht="211" hidden="1" thickBot="1" x14ac:dyDescent="0.25">
      <c r="A299" s="47" t="s">
        <v>582</v>
      </c>
      <c r="B299" s="47" t="s">
        <v>530</v>
      </c>
      <c r="C299" s="48" t="s">
        <v>583</v>
      </c>
      <c r="D299" s="47" t="s">
        <v>585</v>
      </c>
      <c r="E299" s="59" t="s">
        <v>576</v>
      </c>
      <c r="F299" s="49"/>
      <c r="G299" s="50"/>
      <c r="H299" s="50"/>
      <c r="I299" s="50"/>
      <c r="J299" s="50"/>
      <c r="K299" s="50"/>
      <c r="L299" s="50"/>
      <c r="M299" s="50"/>
      <c r="N299" s="50"/>
      <c r="O299" s="50"/>
      <c r="P299" s="50"/>
      <c r="Q299" s="50"/>
      <c r="R299" s="50"/>
      <c r="S299" s="50"/>
      <c r="T299" s="50"/>
      <c r="U299" s="50"/>
    </row>
    <row r="300" spans="1:21" ht="91" hidden="1" thickBot="1" x14ac:dyDescent="0.25">
      <c r="A300" s="47" t="s">
        <v>582</v>
      </c>
      <c r="B300" s="47" t="s">
        <v>530</v>
      </c>
      <c r="C300" s="48" t="s">
        <v>583</v>
      </c>
      <c r="D300" s="47" t="s">
        <v>586</v>
      </c>
      <c r="E300" s="59" t="s">
        <v>578</v>
      </c>
      <c r="F300" s="49"/>
      <c r="G300" s="50"/>
      <c r="H300" s="50"/>
      <c r="I300" s="50"/>
      <c r="J300" s="50"/>
      <c r="K300" s="50"/>
      <c r="L300" s="50"/>
      <c r="M300" s="50"/>
      <c r="N300" s="50"/>
      <c r="O300" s="50"/>
      <c r="P300" s="50"/>
      <c r="Q300" s="50"/>
      <c r="R300" s="50"/>
      <c r="S300" s="50"/>
      <c r="T300" s="50"/>
      <c r="U300" s="50"/>
    </row>
    <row r="301" spans="1:21" ht="46" hidden="1" thickBot="1" x14ac:dyDescent="0.25">
      <c r="A301" s="47" t="s">
        <v>582</v>
      </c>
      <c r="B301" s="47" t="s">
        <v>530</v>
      </c>
      <c r="C301" s="48" t="s">
        <v>583</v>
      </c>
      <c r="D301" s="47" t="s">
        <v>587</v>
      </c>
      <c r="E301" s="59" t="s">
        <v>588</v>
      </c>
      <c r="F301" s="49"/>
      <c r="G301" s="50"/>
      <c r="H301" s="50"/>
      <c r="I301" s="50"/>
      <c r="J301" s="50"/>
      <c r="K301" s="50"/>
      <c r="L301" s="50"/>
      <c r="M301" s="50"/>
      <c r="N301" s="50"/>
      <c r="O301" s="50"/>
      <c r="P301" s="50"/>
      <c r="Q301" s="50"/>
      <c r="R301" s="50"/>
      <c r="S301" s="50"/>
      <c r="T301" s="50"/>
      <c r="U301" s="50"/>
    </row>
    <row r="302" spans="1:21" ht="136" hidden="1" thickBot="1" x14ac:dyDescent="0.25">
      <c r="A302" s="47" t="s">
        <v>582</v>
      </c>
      <c r="B302" s="47" t="s">
        <v>530</v>
      </c>
      <c r="C302" s="48" t="s">
        <v>583</v>
      </c>
      <c r="D302" s="51"/>
      <c r="E302" s="59" t="s">
        <v>589</v>
      </c>
      <c r="F302" s="49"/>
      <c r="G302" s="50"/>
      <c r="H302" s="50"/>
      <c r="I302" s="50"/>
      <c r="J302" s="50"/>
      <c r="K302" s="50"/>
      <c r="L302" s="50"/>
      <c r="M302" s="50"/>
      <c r="N302" s="50"/>
      <c r="O302" s="50"/>
      <c r="P302" s="50"/>
      <c r="Q302" s="50"/>
      <c r="R302" s="50"/>
      <c r="S302" s="50"/>
      <c r="T302" s="50"/>
      <c r="U302" s="50"/>
    </row>
    <row r="303" spans="1:21" ht="76" hidden="1" thickBot="1" x14ac:dyDescent="0.25">
      <c r="A303" s="47" t="s">
        <v>582</v>
      </c>
      <c r="B303" s="47" t="s">
        <v>530</v>
      </c>
      <c r="C303" s="48" t="s">
        <v>583</v>
      </c>
      <c r="D303" s="51"/>
      <c r="E303" s="59" t="s">
        <v>590</v>
      </c>
      <c r="F303" s="49"/>
      <c r="G303" s="50"/>
      <c r="H303" s="50"/>
      <c r="I303" s="50"/>
      <c r="J303" s="50"/>
      <c r="K303" s="50"/>
      <c r="L303" s="50"/>
      <c r="M303" s="50"/>
      <c r="N303" s="50"/>
      <c r="O303" s="50"/>
      <c r="P303" s="50"/>
      <c r="Q303" s="50"/>
      <c r="R303" s="50"/>
      <c r="S303" s="50"/>
      <c r="T303" s="50"/>
      <c r="U303" s="50"/>
    </row>
    <row r="304" spans="1:21" ht="46" hidden="1" thickBot="1" x14ac:dyDescent="0.25">
      <c r="A304" s="47" t="s">
        <v>582</v>
      </c>
      <c r="B304" s="47" t="s">
        <v>530</v>
      </c>
      <c r="C304" s="48" t="s">
        <v>583</v>
      </c>
      <c r="D304" s="51"/>
      <c r="E304" s="52"/>
      <c r="F304" s="49"/>
      <c r="G304" s="50"/>
      <c r="H304" s="50"/>
      <c r="I304" s="50"/>
      <c r="J304" s="50"/>
      <c r="K304" s="50"/>
      <c r="L304" s="50"/>
      <c r="M304" s="50"/>
      <c r="N304" s="50"/>
      <c r="O304" s="50"/>
      <c r="P304" s="50"/>
      <c r="Q304" s="50"/>
      <c r="R304" s="50"/>
      <c r="S304" s="50"/>
      <c r="T304" s="50"/>
      <c r="U304" s="50"/>
    </row>
    <row r="305" spans="1:21" ht="46" hidden="1" thickBot="1" x14ac:dyDescent="0.25">
      <c r="A305" s="47" t="s">
        <v>582</v>
      </c>
      <c r="B305" s="47" t="s">
        <v>530</v>
      </c>
      <c r="C305" s="48" t="s">
        <v>583</v>
      </c>
      <c r="D305" s="51"/>
      <c r="E305" s="51"/>
      <c r="F305" s="49"/>
      <c r="G305" s="50"/>
      <c r="H305" s="50"/>
      <c r="I305" s="50"/>
      <c r="J305" s="50"/>
      <c r="K305" s="50"/>
      <c r="L305" s="50"/>
      <c r="M305" s="50"/>
      <c r="N305" s="50"/>
      <c r="O305" s="50"/>
      <c r="P305" s="50"/>
      <c r="Q305" s="50"/>
      <c r="R305" s="50"/>
      <c r="S305" s="50"/>
      <c r="T305" s="50"/>
      <c r="U305" s="50"/>
    </row>
    <row r="306" spans="1:21" ht="46" hidden="1" thickBot="1" x14ac:dyDescent="0.25">
      <c r="A306" s="47" t="s">
        <v>582</v>
      </c>
      <c r="B306" s="47" t="s">
        <v>530</v>
      </c>
      <c r="C306" s="48" t="s">
        <v>583</v>
      </c>
      <c r="D306" s="51"/>
      <c r="E306" s="51"/>
      <c r="F306" s="49"/>
      <c r="G306" s="50"/>
      <c r="H306" s="50"/>
      <c r="I306" s="50"/>
      <c r="J306" s="50"/>
      <c r="K306" s="50"/>
      <c r="L306" s="50"/>
      <c r="M306" s="50"/>
      <c r="N306" s="50"/>
      <c r="O306" s="50"/>
      <c r="P306" s="50"/>
      <c r="Q306" s="50"/>
      <c r="R306" s="50"/>
      <c r="S306" s="50"/>
      <c r="T306" s="50"/>
      <c r="U306" s="50"/>
    </row>
    <row r="307" spans="1:21" ht="46" hidden="1" thickBot="1" x14ac:dyDescent="0.25">
      <c r="A307" s="47" t="s">
        <v>582</v>
      </c>
      <c r="B307" s="47" t="s">
        <v>530</v>
      </c>
      <c r="C307" s="48" t="s">
        <v>583</v>
      </c>
      <c r="D307" s="51"/>
      <c r="E307" s="51"/>
      <c r="F307" s="49"/>
      <c r="G307" s="50"/>
      <c r="H307" s="50"/>
      <c r="I307" s="50"/>
      <c r="J307" s="50"/>
      <c r="K307" s="50"/>
      <c r="L307" s="50"/>
      <c r="M307" s="50"/>
      <c r="N307" s="50"/>
      <c r="O307" s="50"/>
      <c r="P307" s="50"/>
      <c r="Q307" s="50"/>
      <c r="R307" s="50"/>
      <c r="S307" s="50"/>
      <c r="T307" s="50"/>
      <c r="U307" s="50"/>
    </row>
    <row r="308" spans="1:21" ht="46" hidden="1" thickBot="1" x14ac:dyDescent="0.25">
      <c r="A308" s="47" t="s">
        <v>582</v>
      </c>
      <c r="B308" s="47" t="s">
        <v>530</v>
      </c>
      <c r="C308" s="48" t="s">
        <v>583</v>
      </c>
      <c r="D308" s="51"/>
      <c r="E308" s="51"/>
      <c r="F308" s="49"/>
      <c r="G308" s="50"/>
      <c r="H308" s="50"/>
      <c r="I308" s="50"/>
      <c r="J308" s="50"/>
      <c r="K308" s="50"/>
      <c r="L308" s="50"/>
      <c r="M308" s="50"/>
      <c r="N308" s="50"/>
      <c r="O308" s="50"/>
      <c r="P308" s="50"/>
      <c r="Q308" s="50"/>
      <c r="R308" s="50"/>
      <c r="S308" s="50"/>
      <c r="T308" s="50"/>
      <c r="U308" s="50"/>
    </row>
    <row r="309" spans="1:21" ht="46" hidden="1" thickBot="1" x14ac:dyDescent="0.25">
      <c r="A309" s="47" t="s">
        <v>582</v>
      </c>
      <c r="B309" s="47" t="s">
        <v>530</v>
      </c>
      <c r="C309" s="48" t="s">
        <v>583</v>
      </c>
      <c r="D309" s="51"/>
      <c r="E309" s="51"/>
      <c r="F309" s="49"/>
      <c r="G309" s="50"/>
      <c r="H309" s="50"/>
      <c r="I309" s="50"/>
      <c r="J309" s="50"/>
      <c r="K309" s="50"/>
      <c r="L309" s="50"/>
      <c r="M309" s="50"/>
      <c r="N309" s="50"/>
      <c r="O309" s="50"/>
      <c r="P309" s="50"/>
      <c r="Q309" s="50"/>
      <c r="R309" s="50"/>
      <c r="S309" s="50"/>
      <c r="T309" s="50"/>
      <c r="U309" s="50"/>
    </row>
    <row r="310" spans="1:21" ht="46" hidden="1" thickBot="1" x14ac:dyDescent="0.25">
      <c r="A310" s="47" t="s">
        <v>591</v>
      </c>
      <c r="B310" s="47" t="s">
        <v>530</v>
      </c>
      <c r="C310" s="48" t="s">
        <v>592</v>
      </c>
      <c r="D310" s="47" t="s">
        <v>593</v>
      </c>
      <c r="E310" s="47" t="s">
        <v>594</v>
      </c>
      <c r="F310" s="49"/>
      <c r="G310" s="50"/>
      <c r="H310" s="50"/>
      <c r="I310" s="50"/>
      <c r="J310" s="50"/>
      <c r="K310" s="50"/>
      <c r="L310" s="50"/>
      <c r="M310" s="50"/>
      <c r="N310" s="50"/>
      <c r="O310" s="50"/>
      <c r="P310" s="50"/>
      <c r="Q310" s="50"/>
      <c r="R310" s="50"/>
      <c r="S310" s="50"/>
      <c r="T310" s="50"/>
      <c r="U310" s="50"/>
    </row>
    <row r="311" spans="1:21" ht="46" hidden="1" thickBot="1" x14ac:dyDescent="0.25">
      <c r="A311" s="47" t="s">
        <v>591</v>
      </c>
      <c r="B311" s="47" t="s">
        <v>530</v>
      </c>
      <c r="C311" s="48" t="s">
        <v>592</v>
      </c>
      <c r="D311" s="47" t="s">
        <v>595</v>
      </c>
      <c r="E311" s="47" t="s">
        <v>596</v>
      </c>
      <c r="F311" s="49"/>
      <c r="G311" s="50"/>
      <c r="H311" s="50"/>
      <c r="I311" s="50"/>
      <c r="J311" s="50"/>
      <c r="K311" s="50"/>
      <c r="L311" s="50"/>
      <c r="M311" s="50"/>
      <c r="N311" s="50"/>
      <c r="O311" s="50"/>
      <c r="P311" s="50"/>
      <c r="Q311" s="50"/>
      <c r="R311" s="50"/>
      <c r="S311" s="50"/>
      <c r="T311" s="50"/>
      <c r="U311" s="50"/>
    </row>
    <row r="312" spans="1:21" ht="46" hidden="1" thickBot="1" x14ac:dyDescent="0.25">
      <c r="A312" s="47" t="s">
        <v>591</v>
      </c>
      <c r="B312" s="47" t="s">
        <v>530</v>
      </c>
      <c r="C312" s="48" t="s">
        <v>592</v>
      </c>
      <c r="D312" s="47" t="s">
        <v>597</v>
      </c>
      <c r="E312" s="47" t="s">
        <v>598</v>
      </c>
      <c r="F312" s="49"/>
      <c r="G312" s="50"/>
      <c r="H312" s="50"/>
      <c r="I312" s="50"/>
      <c r="J312" s="50"/>
      <c r="K312" s="50"/>
      <c r="L312" s="50"/>
      <c r="M312" s="50"/>
      <c r="N312" s="50"/>
      <c r="O312" s="50"/>
      <c r="P312" s="50"/>
      <c r="Q312" s="50"/>
      <c r="R312" s="50"/>
      <c r="S312" s="50"/>
      <c r="T312" s="50"/>
      <c r="U312" s="50"/>
    </row>
    <row r="313" spans="1:21" ht="46" hidden="1" thickBot="1" x14ac:dyDescent="0.25">
      <c r="A313" s="47" t="s">
        <v>591</v>
      </c>
      <c r="B313" s="47" t="s">
        <v>530</v>
      </c>
      <c r="C313" s="48" t="s">
        <v>592</v>
      </c>
      <c r="D313" s="47" t="s">
        <v>599</v>
      </c>
      <c r="E313" s="53" t="s">
        <v>600</v>
      </c>
      <c r="F313" s="49"/>
      <c r="G313" s="50"/>
      <c r="H313" s="50"/>
      <c r="I313" s="50"/>
      <c r="J313" s="50"/>
      <c r="K313" s="50"/>
      <c r="L313" s="50"/>
      <c r="M313" s="50"/>
      <c r="N313" s="50"/>
      <c r="O313" s="50"/>
      <c r="P313" s="50"/>
      <c r="Q313" s="50"/>
      <c r="R313" s="50"/>
      <c r="S313" s="50"/>
      <c r="T313" s="50"/>
      <c r="U313" s="50"/>
    </row>
    <row r="314" spans="1:21" ht="76" hidden="1" thickBot="1" x14ac:dyDescent="0.25">
      <c r="A314" s="47" t="s">
        <v>405</v>
      </c>
      <c r="B314" s="47" t="s">
        <v>530</v>
      </c>
      <c r="C314" s="48" t="s">
        <v>184</v>
      </c>
      <c r="D314" s="47" t="s">
        <v>601</v>
      </c>
      <c r="E314" s="47" t="s">
        <v>602</v>
      </c>
      <c r="F314" s="49"/>
      <c r="G314" s="50"/>
      <c r="H314" s="50"/>
      <c r="I314" s="50"/>
      <c r="J314" s="50"/>
      <c r="K314" s="50"/>
      <c r="L314" s="50"/>
      <c r="M314" s="50"/>
      <c r="N314" s="50"/>
      <c r="O314" s="50"/>
      <c r="P314" s="50"/>
      <c r="Q314" s="50"/>
      <c r="R314" s="50"/>
      <c r="S314" s="50"/>
      <c r="T314" s="50"/>
      <c r="U314" s="50"/>
    </row>
    <row r="315" spans="1:21" ht="76" hidden="1" thickBot="1" x14ac:dyDescent="0.25">
      <c r="A315" s="47" t="s">
        <v>405</v>
      </c>
      <c r="B315" s="47" t="s">
        <v>530</v>
      </c>
      <c r="C315" s="48" t="s">
        <v>184</v>
      </c>
      <c r="D315" s="47" t="s">
        <v>603</v>
      </c>
      <c r="E315" s="47" t="s">
        <v>604</v>
      </c>
      <c r="F315" s="49"/>
      <c r="G315" s="50"/>
      <c r="H315" s="50"/>
      <c r="I315" s="50"/>
      <c r="J315" s="50"/>
      <c r="K315" s="50"/>
      <c r="L315" s="50"/>
      <c r="M315" s="50"/>
      <c r="N315" s="50"/>
      <c r="O315" s="50"/>
      <c r="P315" s="50"/>
      <c r="Q315" s="50"/>
      <c r="R315" s="50"/>
      <c r="S315" s="50"/>
      <c r="T315" s="50"/>
      <c r="U315" s="50"/>
    </row>
    <row r="316" spans="1:21" ht="46" hidden="1" thickBot="1" x14ac:dyDescent="0.25">
      <c r="A316" s="47" t="s">
        <v>405</v>
      </c>
      <c r="B316" s="47" t="s">
        <v>530</v>
      </c>
      <c r="C316" s="48" t="s">
        <v>184</v>
      </c>
      <c r="D316" s="51"/>
      <c r="E316" s="47" t="s">
        <v>605</v>
      </c>
      <c r="F316" s="49"/>
      <c r="G316" s="50"/>
      <c r="H316" s="50"/>
      <c r="I316" s="50"/>
      <c r="J316" s="50"/>
      <c r="K316" s="50"/>
      <c r="L316" s="50"/>
      <c r="M316" s="50"/>
      <c r="N316" s="50"/>
      <c r="O316" s="50"/>
      <c r="P316" s="50"/>
      <c r="Q316" s="50"/>
      <c r="R316" s="50"/>
      <c r="S316" s="50"/>
      <c r="T316" s="50"/>
      <c r="U316" s="50"/>
    </row>
    <row r="317" spans="1:21" ht="46" hidden="1" thickBot="1" x14ac:dyDescent="0.25">
      <c r="A317" s="47" t="s">
        <v>405</v>
      </c>
      <c r="B317" s="47" t="s">
        <v>530</v>
      </c>
      <c r="C317" s="48" t="s">
        <v>184</v>
      </c>
      <c r="D317" s="51"/>
      <c r="E317" s="47" t="s">
        <v>606</v>
      </c>
      <c r="F317" s="49"/>
      <c r="G317" s="50"/>
      <c r="H317" s="50"/>
      <c r="I317" s="50"/>
      <c r="J317" s="50"/>
      <c r="K317" s="50"/>
      <c r="L317" s="50"/>
      <c r="M317" s="50"/>
      <c r="N317" s="50"/>
      <c r="O317" s="50"/>
      <c r="P317" s="50"/>
      <c r="Q317" s="50"/>
      <c r="R317" s="50"/>
      <c r="S317" s="50"/>
      <c r="T317" s="50"/>
      <c r="U317" s="50"/>
    </row>
    <row r="318" spans="1:21" ht="46" hidden="1" thickBot="1" x14ac:dyDescent="0.25">
      <c r="A318" s="47" t="s">
        <v>405</v>
      </c>
      <c r="B318" s="47" t="s">
        <v>530</v>
      </c>
      <c r="C318" s="48" t="s">
        <v>184</v>
      </c>
      <c r="D318" s="51"/>
      <c r="E318" s="47" t="s">
        <v>607</v>
      </c>
      <c r="F318" s="49"/>
      <c r="G318" s="50"/>
      <c r="H318" s="50"/>
      <c r="I318" s="50"/>
      <c r="J318" s="50"/>
      <c r="K318" s="50"/>
      <c r="L318" s="50"/>
      <c r="M318" s="50"/>
      <c r="N318" s="50"/>
      <c r="O318" s="50"/>
      <c r="P318" s="50"/>
      <c r="Q318" s="50"/>
      <c r="R318" s="50"/>
      <c r="S318" s="50"/>
      <c r="T318" s="50"/>
      <c r="U318" s="50"/>
    </row>
    <row r="319" spans="1:21" ht="46" hidden="1" thickBot="1" x14ac:dyDescent="0.25">
      <c r="A319" s="47" t="s">
        <v>405</v>
      </c>
      <c r="B319" s="47" t="s">
        <v>530</v>
      </c>
      <c r="C319" s="48" t="s">
        <v>184</v>
      </c>
      <c r="D319" s="51"/>
      <c r="E319" s="47" t="s">
        <v>1116</v>
      </c>
      <c r="F319" s="49"/>
      <c r="G319" s="50"/>
      <c r="H319" s="50"/>
      <c r="I319" s="50"/>
      <c r="J319" s="50"/>
      <c r="K319" s="50"/>
      <c r="L319" s="50"/>
      <c r="M319" s="50"/>
      <c r="N319" s="50"/>
      <c r="O319" s="50"/>
      <c r="P319" s="50"/>
      <c r="Q319" s="50"/>
      <c r="R319" s="50"/>
      <c r="S319" s="50"/>
      <c r="T319" s="50"/>
      <c r="U319" s="50"/>
    </row>
    <row r="320" spans="1:21" ht="46" hidden="1" thickBot="1" x14ac:dyDescent="0.25">
      <c r="A320" s="47" t="s">
        <v>264</v>
      </c>
      <c r="B320" s="47" t="s">
        <v>530</v>
      </c>
      <c r="C320" s="55" t="s">
        <v>608</v>
      </c>
      <c r="D320" s="56" t="s">
        <v>609</v>
      </c>
      <c r="E320" s="47" t="s">
        <v>610</v>
      </c>
      <c r="F320" s="49"/>
      <c r="G320" s="50"/>
      <c r="H320" s="50"/>
      <c r="I320" s="50"/>
      <c r="J320" s="50"/>
      <c r="K320" s="50"/>
      <c r="L320" s="50"/>
      <c r="M320" s="50"/>
      <c r="N320" s="50"/>
      <c r="O320" s="50"/>
      <c r="P320" s="50"/>
      <c r="Q320" s="50"/>
      <c r="R320" s="50"/>
      <c r="S320" s="50"/>
      <c r="T320" s="50"/>
      <c r="U320" s="50"/>
    </row>
    <row r="321" spans="1:21" ht="76" hidden="1" thickBot="1" x14ac:dyDescent="0.25">
      <c r="A321" s="47" t="s">
        <v>264</v>
      </c>
      <c r="B321" s="47" t="s">
        <v>530</v>
      </c>
      <c r="C321" s="55" t="s">
        <v>608</v>
      </c>
      <c r="D321" s="56" t="s">
        <v>611</v>
      </c>
      <c r="E321" s="47" t="s">
        <v>612</v>
      </c>
      <c r="F321" s="49"/>
      <c r="G321" s="50"/>
      <c r="H321" s="50"/>
      <c r="I321" s="50"/>
      <c r="J321" s="50"/>
      <c r="K321" s="50"/>
      <c r="L321" s="50"/>
      <c r="M321" s="50"/>
      <c r="N321" s="50"/>
      <c r="O321" s="50"/>
      <c r="P321" s="50"/>
      <c r="Q321" s="50"/>
      <c r="R321" s="50"/>
      <c r="S321" s="50"/>
      <c r="T321" s="50"/>
      <c r="U321" s="50"/>
    </row>
    <row r="322" spans="1:21" ht="61" hidden="1" thickBot="1" x14ac:dyDescent="0.25">
      <c r="A322" s="47" t="s">
        <v>264</v>
      </c>
      <c r="B322" s="47" t="s">
        <v>530</v>
      </c>
      <c r="C322" s="55" t="s">
        <v>608</v>
      </c>
      <c r="D322" s="56" t="s">
        <v>613</v>
      </c>
      <c r="E322" s="47" t="s">
        <v>614</v>
      </c>
      <c r="F322" s="49"/>
      <c r="G322" s="50"/>
      <c r="H322" s="50"/>
      <c r="I322" s="50"/>
      <c r="J322" s="50"/>
      <c r="K322" s="50"/>
      <c r="L322" s="50"/>
      <c r="M322" s="50"/>
      <c r="N322" s="50"/>
      <c r="O322" s="50"/>
      <c r="P322" s="50"/>
      <c r="Q322" s="50"/>
      <c r="R322" s="50"/>
      <c r="S322" s="50"/>
      <c r="T322" s="50"/>
      <c r="U322" s="50"/>
    </row>
    <row r="323" spans="1:21" ht="46" hidden="1" thickBot="1" x14ac:dyDescent="0.25">
      <c r="A323" s="47" t="s">
        <v>264</v>
      </c>
      <c r="B323" s="47" t="s">
        <v>530</v>
      </c>
      <c r="C323" s="55" t="s">
        <v>608</v>
      </c>
      <c r="D323" s="51"/>
      <c r="E323" s="47" t="s">
        <v>615</v>
      </c>
      <c r="F323" s="49"/>
      <c r="G323" s="50"/>
      <c r="H323" s="50"/>
      <c r="I323" s="50"/>
      <c r="J323" s="50"/>
      <c r="K323" s="50"/>
      <c r="L323" s="50"/>
      <c r="M323" s="50"/>
      <c r="N323" s="50"/>
      <c r="O323" s="50"/>
      <c r="P323" s="50"/>
      <c r="Q323" s="50"/>
      <c r="R323" s="50"/>
      <c r="S323" s="50"/>
      <c r="T323" s="50"/>
      <c r="U323" s="50"/>
    </row>
    <row r="324" spans="1:21" ht="46" hidden="1" thickBot="1" x14ac:dyDescent="0.25">
      <c r="A324" s="47" t="s">
        <v>264</v>
      </c>
      <c r="B324" s="47" t="s">
        <v>530</v>
      </c>
      <c r="C324" s="55" t="s">
        <v>608</v>
      </c>
      <c r="D324" s="51"/>
      <c r="E324" s="47" t="s">
        <v>616</v>
      </c>
      <c r="F324" s="49"/>
      <c r="G324" s="50"/>
      <c r="H324" s="50"/>
      <c r="I324" s="50"/>
      <c r="J324" s="50"/>
      <c r="K324" s="50"/>
      <c r="L324" s="50"/>
      <c r="M324" s="50"/>
      <c r="N324" s="50"/>
      <c r="O324" s="50"/>
      <c r="P324" s="50"/>
      <c r="Q324" s="50"/>
      <c r="R324" s="50"/>
      <c r="S324" s="50"/>
      <c r="T324" s="50"/>
      <c r="U324" s="50"/>
    </row>
    <row r="325" spans="1:21" ht="46" hidden="1" thickBot="1" x14ac:dyDescent="0.25">
      <c r="A325" s="47" t="s">
        <v>264</v>
      </c>
      <c r="B325" s="47" t="s">
        <v>530</v>
      </c>
      <c r="C325" s="55" t="s">
        <v>608</v>
      </c>
      <c r="D325" s="51"/>
      <c r="E325" s="47" t="s">
        <v>617</v>
      </c>
      <c r="F325" s="49"/>
      <c r="G325" s="50"/>
      <c r="H325" s="50"/>
      <c r="I325" s="50"/>
      <c r="J325" s="50"/>
      <c r="K325" s="50"/>
      <c r="L325" s="50"/>
      <c r="M325" s="50"/>
      <c r="N325" s="50"/>
      <c r="O325" s="50"/>
      <c r="P325" s="50"/>
      <c r="Q325" s="50"/>
      <c r="R325" s="50"/>
      <c r="S325" s="50"/>
      <c r="T325" s="50"/>
      <c r="U325" s="50"/>
    </row>
    <row r="326" spans="1:21" ht="46" hidden="1" thickBot="1" x14ac:dyDescent="0.25">
      <c r="A326" s="47" t="s">
        <v>264</v>
      </c>
      <c r="B326" s="47" t="s">
        <v>530</v>
      </c>
      <c r="C326" s="55" t="s">
        <v>608</v>
      </c>
      <c r="D326" s="51"/>
      <c r="E326" s="47" t="s">
        <v>618</v>
      </c>
      <c r="F326" s="49"/>
      <c r="G326" s="50"/>
      <c r="H326" s="50"/>
      <c r="I326" s="50"/>
      <c r="J326" s="50"/>
      <c r="K326" s="50"/>
      <c r="L326" s="50"/>
      <c r="M326" s="50"/>
      <c r="N326" s="50"/>
      <c r="O326" s="50"/>
      <c r="P326" s="50"/>
      <c r="Q326" s="50"/>
      <c r="R326" s="50"/>
      <c r="S326" s="50"/>
      <c r="T326" s="50"/>
      <c r="U326" s="50"/>
    </row>
    <row r="327" spans="1:21" ht="46" hidden="1" thickBot="1" x14ac:dyDescent="0.25">
      <c r="A327" s="47" t="s">
        <v>264</v>
      </c>
      <c r="B327" s="47" t="s">
        <v>530</v>
      </c>
      <c r="C327" s="55" t="s">
        <v>608</v>
      </c>
      <c r="D327" s="51"/>
      <c r="E327" s="47" t="s">
        <v>619</v>
      </c>
      <c r="F327" s="49"/>
      <c r="G327" s="50"/>
      <c r="H327" s="50"/>
      <c r="I327" s="50"/>
      <c r="J327" s="50"/>
      <c r="K327" s="50"/>
      <c r="L327" s="50"/>
      <c r="M327" s="50"/>
      <c r="N327" s="50"/>
      <c r="O327" s="50"/>
      <c r="P327" s="50"/>
      <c r="Q327" s="50"/>
      <c r="R327" s="50"/>
      <c r="S327" s="50"/>
      <c r="T327" s="50"/>
      <c r="U327" s="50"/>
    </row>
    <row r="328" spans="1:21" ht="46" hidden="1" thickBot="1" x14ac:dyDescent="0.25">
      <c r="A328" s="47" t="s">
        <v>264</v>
      </c>
      <c r="B328" s="47" t="s">
        <v>530</v>
      </c>
      <c r="C328" s="55" t="s">
        <v>608</v>
      </c>
      <c r="D328" s="51"/>
      <c r="E328" s="47" t="s">
        <v>620</v>
      </c>
      <c r="F328" s="49"/>
      <c r="G328" s="50"/>
      <c r="H328" s="50"/>
      <c r="I328" s="50"/>
      <c r="J328" s="50"/>
      <c r="K328" s="50"/>
      <c r="L328" s="50"/>
      <c r="M328" s="50"/>
      <c r="N328" s="50"/>
      <c r="O328" s="50"/>
      <c r="P328" s="50"/>
      <c r="Q328" s="50"/>
      <c r="R328" s="50"/>
      <c r="S328" s="50"/>
      <c r="T328" s="50"/>
      <c r="U328" s="50"/>
    </row>
    <row r="329" spans="1:21" ht="61" hidden="1" thickBot="1" x14ac:dyDescent="0.25">
      <c r="A329" s="47" t="s">
        <v>264</v>
      </c>
      <c r="B329" s="47" t="s">
        <v>530</v>
      </c>
      <c r="C329" s="55" t="s">
        <v>179</v>
      </c>
      <c r="D329" s="47" t="s">
        <v>621</v>
      </c>
      <c r="E329" s="47" t="s">
        <v>622</v>
      </c>
      <c r="F329" s="49"/>
      <c r="G329" s="50"/>
      <c r="H329" s="50"/>
      <c r="I329" s="50"/>
      <c r="J329" s="50"/>
      <c r="K329" s="50"/>
      <c r="L329" s="50"/>
      <c r="M329" s="50"/>
      <c r="N329" s="50"/>
      <c r="O329" s="50"/>
      <c r="P329" s="50"/>
      <c r="Q329" s="50"/>
      <c r="R329" s="50"/>
      <c r="S329" s="50"/>
      <c r="T329" s="50"/>
      <c r="U329" s="50"/>
    </row>
    <row r="330" spans="1:21" ht="46" hidden="1" thickBot="1" x14ac:dyDescent="0.25">
      <c r="A330" s="47" t="s">
        <v>264</v>
      </c>
      <c r="B330" s="47" t="s">
        <v>530</v>
      </c>
      <c r="C330" s="55" t="s">
        <v>179</v>
      </c>
      <c r="D330" s="47" t="s">
        <v>623</v>
      </c>
      <c r="E330" s="47" t="s">
        <v>624</v>
      </c>
      <c r="F330" s="49"/>
      <c r="G330" s="50"/>
      <c r="H330" s="50"/>
      <c r="I330" s="50"/>
      <c r="J330" s="50"/>
      <c r="K330" s="50"/>
      <c r="L330" s="50"/>
      <c r="M330" s="50"/>
      <c r="N330" s="50"/>
      <c r="O330" s="50"/>
      <c r="P330" s="50"/>
      <c r="Q330" s="50"/>
      <c r="R330" s="50"/>
      <c r="S330" s="50"/>
      <c r="T330" s="50"/>
      <c r="U330" s="50"/>
    </row>
    <row r="331" spans="1:21" ht="61" hidden="1" thickBot="1" x14ac:dyDescent="0.25">
      <c r="A331" s="47" t="s">
        <v>264</v>
      </c>
      <c r="B331" s="47" t="s">
        <v>530</v>
      </c>
      <c r="C331" s="55" t="s">
        <v>179</v>
      </c>
      <c r="D331" s="47" t="s">
        <v>625</v>
      </c>
      <c r="E331" s="47" t="s">
        <v>626</v>
      </c>
      <c r="F331" s="49"/>
      <c r="G331" s="50"/>
      <c r="H331" s="50"/>
      <c r="I331" s="50"/>
      <c r="J331" s="50"/>
      <c r="K331" s="50"/>
      <c r="L331" s="50"/>
      <c r="M331" s="50"/>
      <c r="N331" s="50"/>
      <c r="O331" s="50"/>
      <c r="P331" s="50"/>
      <c r="Q331" s="50"/>
      <c r="R331" s="50"/>
      <c r="S331" s="50"/>
      <c r="T331" s="50"/>
      <c r="U331" s="50"/>
    </row>
    <row r="332" spans="1:21" ht="46" hidden="1" thickBot="1" x14ac:dyDescent="0.25">
      <c r="A332" s="47" t="s">
        <v>264</v>
      </c>
      <c r="B332" s="47" t="s">
        <v>530</v>
      </c>
      <c r="C332" s="55" t="s">
        <v>179</v>
      </c>
      <c r="D332" s="51"/>
      <c r="E332" s="47" t="s">
        <v>627</v>
      </c>
      <c r="F332" s="49"/>
      <c r="G332" s="50"/>
      <c r="H332" s="50"/>
      <c r="I332" s="50"/>
      <c r="J332" s="50"/>
      <c r="K332" s="50"/>
      <c r="L332" s="50"/>
      <c r="M332" s="50"/>
      <c r="N332" s="50"/>
      <c r="O332" s="50"/>
      <c r="P332" s="50"/>
      <c r="Q332" s="50"/>
      <c r="R332" s="50"/>
      <c r="S332" s="50"/>
      <c r="T332" s="50"/>
      <c r="U332" s="50"/>
    </row>
    <row r="333" spans="1:21" ht="46" hidden="1" thickBot="1" x14ac:dyDescent="0.25">
      <c r="A333" s="47" t="s">
        <v>264</v>
      </c>
      <c r="B333" s="47" t="s">
        <v>530</v>
      </c>
      <c r="C333" s="55" t="s">
        <v>179</v>
      </c>
      <c r="D333" s="51"/>
      <c r="E333" s="47" t="s">
        <v>628</v>
      </c>
      <c r="F333" s="49"/>
      <c r="G333" s="50"/>
      <c r="H333" s="50"/>
      <c r="I333" s="50"/>
      <c r="J333" s="50"/>
      <c r="K333" s="50"/>
      <c r="L333" s="50"/>
      <c r="M333" s="50"/>
      <c r="N333" s="50"/>
      <c r="O333" s="50"/>
      <c r="P333" s="50"/>
      <c r="Q333" s="50"/>
      <c r="R333" s="50"/>
      <c r="S333" s="50"/>
      <c r="T333" s="50"/>
      <c r="U333" s="50"/>
    </row>
    <row r="334" spans="1:21" ht="61" hidden="1" thickBot="1" x14ac:dyDescent="0.25">
      <c r="A334" s="47" t="s">
        <v>629</v>
      </c>
      <c r="B334" s="47" t="s">
        <v>530</v>
      </c>
      <c r="C334" s="48" t="s">
        <v>186</v>
      </c>
      <c r="D334" s="47" t="s">
        <v>631</v>
      </c>
      <c r="E334" s="47" t="s">
        <v>630</v>
      </c>
      <c r="F334" s="49"/>
      <c r="G334" s="50"/>
      <c r="H334" s="50"/>
      <c r="I334" s="50"/>
      <c r="J334" s="50"/>
      <c r="K334" s="50"/>
      <c r="L334" s="50"/>
      <c r="M334" s="50"/>
      <c r="N334" s="50"/>
      <c r="O334" s="50"/>
      <c r="P334" s="50"/>
      <c r="Q334" s="50"/>
      <c r="R334" s="50"/>
      <c r="S334" s="50"/>
      <c r="T334" s="50"/>
      <c r="U334" s="50"/>
    </row>
    <row r="335" spans="1:21" ht="76" hidden="1" thickBot="1" x14ac:dyDescent="0.25">
      <c r="A335" s="47" t="s">
        <v>629</v>
      </c>
      <c r="B335" s="47" t="s">
        <v>530</v>
      </c>
      <c r="C335" s="48" t="s">
        <v>186</v>
      </c>
      <c r="D335" s="47" t="s">
        <v>633</v>
      </c>
      <c r="E335" s="47" t="s">
        <v>632</v>
      </c>
      <c r="F335" s="49"/>
      <c r="G335" s="50"/>
      <c r="H335" s="50"/>
      <c r="I335" s="50"/>
      <c r="J335" s="50"/>
      <c r="K335" s="50"/>
      <c r="L335" s="50"/>
      <c r="M335" s="50"/>
      <c r="N335" s="50"/>
      <c r="O335" s="50"/>
      <c r="P335" s="50"/>
      <c r="Q335" s="50"/>
      <c r="R335" s="50"/>
      <c r="S335" s="50"/>
      <c r="T335" s="50"/>
      <c r="U335" s="50"/>
    </row>
    <row r="336" spans="1:21" ht="61" hidden="1" thickBot="1" x14ac:dyDescent="0.25">
      <c r="A336" s="47" t="s">
        <v>629</v>
      </c>
      <c r="B336" s="47" t="s">
        <v>530</v>
      </c>
      <c r="C336" s="48" t="s">
        <v>186</v>
      </c>
      <c r="D336" s="47" t="s">
        <v>635</v>
      </c>
      <c r="E336" s="47" t="s">
        <v>634</v>
      </c>
      <c r="F336" s="49"/>
      <c r="G336" s="50"/>
      <c r="H336" s="50"/>
      <c r="I336" s="50"/>
      <c r="J336" s="50"/>
      <c r="K336" s="50"/>
      <c r="L336" s="50"/>
      <c r="M336" s="50"/>
      <c r="N336" s="50"/>
      <c r="O336" s="50"/>
      <c r="P336" s="50"/>
      <c r="Q336" s="50"/>
      <c r="R336" s="50"/>
      <c r="S336" s="50"/>
      <c r="T336" s="50"/>
      <c r="U336" s="50"/>
    </row>
    <row r="337" spans="1:21" ht="31" hidden="1" thickBot="1" x14ac:dyDescent="0.25">
      <c r="A337" s="47" t="s">
        <v>629</v>
      </c>
      <c r="B337" s="47" t="s">
        <v>530</v>
      </c>
      <c r="C337" s="48" t="s">
        <v>186</v>
      </c>
      <c r="E337" s="47" t="s">
        <v>636</v>
      </c>
      <c r="F337" s="49"/>
      <c r="G337" s="50"/>
      <c r="H337" s="50"/>
      <c r="I337" s="50"/>
      <c r="J337" s="50"/>
      <c r="K337" s="50"/>
      <c r="L337" s="50"/>
      <c r="M337" s="50"/>
      <c r="N337" s="50"/>
      <c r="O337" s="50"/>
      <c r="P337" s="50"/>
      <c r="Q337" s="50"/>
      <c r="R337" s="50"/>
      <c r="S337" s="50"/>
      <c r="T337" s="50"/>
      <c r="U337" s="50"/>
    </row>
    <row r="338" spans="1:21" ht="31" hidden="1" thickBot="1" x14ac:dyDescent="0.25">
      <c r="A338" s="47" t="s">
        <v>629</v>
      </c>
      <c r="B338" s="47" t="s">
        <v>530</v>
      </c>
      <c r="C338" s="48" t="s">
        <v>186</v>
      </c>
      <c r="D338" s="51"/>
      <c r="E338" s="51" t="s">
        <v>1117</v>
      </c>
      <c r="F338" s="49"/>
      <c r="G338" s="50"/>
      <c r="H338" s="50"/>
      <c r="I338" s="50"/>
      <c r="J338" s="50"/>
      <c r="K338" s="50"/>
      <c r="L338" s="50"/>
      <c r="M338" s="50"/>
      <c r="N338" s="50"/>
      <c r="O338" s="50"/>
      <c r="P338" s="50"/>
      <c r="Q338" s="50"/>
      <c r="R338" s="50"/>
      <c r="S338" s="50"/>
      <c r="T338" s="50"/>
      <c r="U338" s="50"/>
    </row>
    <row r="339" spans="1:21" ht="31" hidden="1" thickBot="1" x14ac:dyDescent="0.25">
      <c r="A339" s="47" t="s">
        <v>629</v>
      </c>
      <c r="B339" s="47" t="s">
        <v>530</v>
      </c>
      <c r="C339" s="48" t="s">
        <v>186</v>
      </c>
      <c r="D339" s="51"/>
      <c r="E339" s="51" t="s">
        <v>1118</v>
      </c>
      <c r="F339" s="49"/>
      <c r="G339" s="50"/>
      <c r="H339" s="50"/>
      <c r="I339" s="50"/>
      <c r="J339" s="50"/>
      <c r="K339" s="50"/>
      <c r="L339" s="50"/>
      <c r="M339" s="50"/>
      <c r="N339" s="50"/>
      <c r="O339" s="50"/>
      <c r="P339" s="50"/>
      <c r="Q339" s="50"/>
      <c r="R339" s="50"/>
      <c r="S339" s="50"/>
      <c r="T339" s="50"/>
      <c r="U339" s="50"/>
    </row>
    <row r="340" spans="1:21" ht="76" hidden="1" thickBot="1" x14ac:dyDescent="0.25">
      <c r="A340" s="47" t="s">
        <v>264</v>
      </c>
      <c r="B340" s="47" t="s">
        <v>530</v>
      </c>
      <c r="C340" s="55" t="s">
        <v>181</v>
      </c>
      <c r="D340" s="47" t="s">
        <v>637</v>
      </c>
      <c r="E340" s="47" t="s">
        <v>536</v>
      </c>
      <c r="F340" s="49"/>
      <c r="G340" s="50"/>
      <c r="H340" s="50"/>
      <c r="I340" s="50"/>
      <c r="J340" s="50"/>
      <c r="K340" s="50"/>
      <c r="L340" s="50"/>
      <c r="M340" s="50"/>
      <c r="N340" s="50"/>
      <c r="O340" s="50"/>
      <c r="P340" s="50"/>
      <c r="Q340" s="50"/>
      <c r="R340" s="50"/>
      <c r="S340" s="50"/>
      <c r="T340" s="50"/>
      <c r="U340" s="50"/>
    </row>
    <row r="341" spans="1:21" ht="91" hidden="1" thickBot="1" x14ac:dyDescent="0.25">
      <c r="A341" s="47" t="s">
        <v>264</v>
      </c>
      <c r="B341" s="47" t="s">
        <v>530</v>
      </c>
      <c r="C341" s="55" t="s">
        <v>181</v>
      </c>
      <c r="D341" s="47" t="s">
        <v>638</v>
      </c>
      <c r="E341" s="47" t="s">
        <v>639</v>
      </c>
      <c r="F341" s="49"/>
      <c r="G341" s="50"/>
      <c r="H341" s="50"/>
      <c r="I341" s="50"/>
      <c r="J341" s="50"/>
      <c r="K341" s="50"/>
      <c r="L341" s="50"/>
      <c r="M341" s="50"/>
      <c r="N341" s="50"/>
      <c r="O341" s="50"/>
      <c r="P341" s="50"/>
      <c r="Q341" s="50"/>
      <c r="R341" s="50"/>
      <c r="S341" s="50"/>
      <c r="T341" s="50"/>
      <c r="U341" s="50"/>
    </row>
    <row r="342" spans="1:21" ht="46" hidden="1" thickBot="1" x14ac:dyDescent="0.25">
      <c r="A342" s="47" t="s">
        <v>264</v>
      </c>
      <c r="B342" s="47" t="s">
        <v>530</v>
      </c>
      <c r="C342" s="55" t="s">
        <v>181</v>
      </c>
      <c r="D342" s="51"/>
      <c r="E342" s="47" t="s">
        <v>640</v>
      </c>
      <c r="F342" s="49"/>
      <c r="G342" s="50"/>
      <c r="H342" s="50"/>
      <c r="I342" s="50"/>
      <c r="J342" s="50"/>
      <c r="K342" s="50"/>
      <c r="L342" s="50"/>
      <c r="M342" s="50"/>
      <c r="N342" s="50"/>
      <c r="O342" s="50"/>
      <c r="P342" s="50"/>
      <c r="Q342" s="50"/>
      <c r="R342" s="50"/>
      <c r="S342" s="50"/>
      <c r="T342" s="50"/>
      <c r="U342" s="50"/>
    </row>
    <row r="343" spans="1:21" ht="46" hidden="1" thickBot="1" x14ac:dyDescent="0.25">
      <c r="A343" s="47" t="s">
        <v>264</v>
      </c>
      <c r="B343" s="47" t="s">
        <v>530</v>
      </c>
      <c r="C343" s="55" t="s">
        <v>181</v>
      </c>
      <c r="D343" s="51"/>
      <c r="E343" s="47" t="s">
        <v>641</v>
      </c>
      <c r="F343" s="49"/>
      <c r="G343" s="50"/>
      <c r="H343" s="50"/>
      <c r="I343" s="50"/>
      <c r="J343" s="50"/>
      <c r="K343" s="50"/>
      <c r="L343" s="50"/>
      <c r="M343" s="50"/>
      <c r="N343" s="50"/>
      <c r="O343" s="50"/>
      <c r="P343" s="50"/>
      <c r="Q343" s="50"/>
      <c r="R343" s="50"/>
      <c r="S343" s="50"/>
      <c r="T343" s="50"/>
      <c r="U343" s="50"/>
    </row>
    <row r="344" spans="1:21" ht="46" hidden="1" thickBot="1" x14ac:dyDescent="0.25">
      <c r="A344" s="47" t="s">
        <v>264</v>
      </c>
      <c r="B344" s="47" t="s">
        <v>530</v>
      </c>
      <c r="C344" s="55" t="s">
        <v>181</v>
      </c>
      <c r="D344" s="51"/>
      <c r="E344" s="47" t="s">
        <v>642</v>
      </c>
      <c r="F344" s="49"/>
      <c r="G344" s="50"/>
      <c r="H344" s="50"/>
      <c r="I344" s="50"/>
      <c r="J344" s="50"/>
      <c r="K344" s="50"/>
      <c r="L344" s="50"/>
      <c r="M344" s="50"/>
      <c r="N344" s="50"/>
      <c r="O344" s="50"/>
      <c r="P344" s="50"/>
      <c r="Q344" s="50"/>
      <c r="R344" s="50"/>
      <c r="S344" s="50"/>
      <c r="T344" s="50"/>
      <c r="U344" s="50"/>
    </row>
    <row r="345" spans="1:21" ht="46" hidden="1" thickBot="1" x14ac:dyDescent="0.25">
      <c r="A345" s="47" t="s">
        <v>264</v>
      </c>
      <c r="B345" s="47" t="s">
        <v>530</v>
      </c>
      <c r="C345" s="55" t="s">
        <v>181</v>
      </c>
      <c r="D345" s="51"/>
      <c r="E345" s="47" t="s">
        <v>643</v>
      </c>
      <c r="F345" s="49"/>
      <c r="G345" s="50"/>
      <c r="H345" s="50"/>
      <c r="I345" s="50"/>
      <c r="J345" s="50"/>
      <c r="K345" s="50"/>
      <c r="L345" s="50"/>
      <c r="M345" s="50"/>
      <c r="N345" s="50"/>
      <c r="O345" s="50"/>
      <c r="P345" s="50"/>
      <c r="Q345" s="50"/>
      <c r="R345" s="50"/>
      <c r="S345" s="50"/>
      <c r="T345" s="50"/>
      <c r="U345" s="50"/>
    </row>
    <row r="346" spans="1:21" ht="46" hidden="1" thickBot="1" x14ac:dyDescent="0.25">
      <c r="A346" s="47" t="s">
        <v>264</v>
      </c>
      <c r="B346" s="47" t="s">
        <v>530</v>
      </c>
      <c r="C346" s="55" t="s">
        <v>181</v>
      </c>
      <c r="D346" s="51"/>
      <c r="E346" s="47" t="s">
        <v>644</v>
      </c>
      <c r="F346" s="49"/>
      <c r="G346" s="50"/>
      <c r="H346" s="50"/>
      <c r="I346" s="50"/>
      <c r="J346" s="50"/>
      <c r="K346" s="50"/>
      <c r="L346" s="50"/>
      <c r="M346" s="50"/>
      <c r="N346" s="50"/>
      <c r="O346" s="50"/>
      <c r="P346" s="50"/>
      <c r="Q346" s="50"/>
      <c r="R346" s="50"/>
      <c r="S346" s="50"/>
      <c r="T346" s="50"/>
      <c r="U346" s="50"/>
    </row>
    <row r="347" spans="1:21" ht="61" hidden="1" thickBot="1" x14ac:dyDescent="0.25">
      <c r="A347" s="47" t="s">
        <v>645</v>
      </c>
      <c r="B347" s="47" t="s">
        <v>646</v>
      </c>
      <c r="C347" s="55" t="s">
        <v>166</v>
      </c>
      <c r="D347" s="47" t="s">
        <v>647</v>
      </c>
      <c r="E347" s="47" t="s">
        <v>373</v>
      </c>
      <c r="F347" s="49"/>
      <c r="G347" s="50"/>
      <c r="H347" s="50"/>
      <c r="I347" s="50"/>
      <c r="J347" s="50"/>
      <c r="K347" s="50"/>
      <c r="L347" s="50"/>
      <c r="M347" s="50"/>
      <c r="N347" s="50"/>
      <c r="O347" s="50"/>
      <c r="P347" s="50"/>
      <c r="Q347" s="50"/>
      <c r="R347" s="50"/>
      <c r="S347" s="50"/>
      <c r="T347" s="50"/>
      <c r="U347" s="50"/>
    </row>
    <row r="348" spans="1:21" ht="46" hidden="1" thickBot="1" x14ac:dyDescent="0.25">
      <c r="A348" s="47" t="s">
        <v>645</v>
      </c>
      <c r="B348" s="47" t="s">
        <v>646</v>
      </c>
      <c r="C348" s="55" t="s">
        <v>166</v>
      </c>
      <c r="D348" s="47" t="s">
        <v>648</v>
      </c>
      <c r="E348" s="47" t="s">
        <v>396</v>
      </c>
      <c r="F348" s="49"/>
      <c r="G348" s="50"/>
      <c r="H348" s="50"/>
      <c r="I348" s="50"/>
      <c r="J348" s="50"/>
      <c r="K348" s="50"/>
      <c r="L348" s="50"/>
      <c r="M348" s="50"/>
      <c r="N348" s="50"/>
      <c r="O348" s="50"/>
      <c r="P348" s="50"/>
      <c r="Q348" s="50"/>
      <c r="R348" s="50"/>
      <c r="S348" s="50"/>
      <c r="T348" s="50"/>
      <c r="U348" s="50"/>
    </row>
    <row r="349" spans="1:21" ht="46" hidden="1" thickBot="1" x14ac:dyDescent="0.25">
      <c r="A349" s="47" t="s">
        <v>645</v>
      </c>
      <c r="B349" s="47" t="s">
        <v>646</v>
      </c>
      <c r="C349" s="55" t="s">
        <v>166</v>
      </c>
      <c r="D349" s="47" t="s">
        <v>649</v>
      </c>
      <c r="E349" s="47" t="s">
        <v>355</v>
      </c>
      <c r="F349" s="49"/>
      <c r="G349" s="50"/>
      <c r="H349" s="50"/>
      <c r="I349" s="50"/>
      <c r="J349" s="50"/>
      <c r="K349" s="50"/>
      <c r="L349" s="50"/>
      <c r="M349" s="50"/>
      <c r="N349" s="50"/>
      <c r="O349" s="50"/>
      <c r="P349" s="50"/>
      <c r="Q349" s="50"/>
      <c r="R349" s="50"/>
      <c r="S349" s="50"/>
      <c r="T349" s="50"/>
      <c r="U349" s="50"/>
    </row>
    <row r="350" spans="1:21" ht="31" hidden="1" thickBot="1" x14ac:dyDescent="0.25">
      <c r="A350" s="47" t="s">
        <v>645</v>
      </c>
      <c r="B350" s="47" t="s">
        <v>646</v>
      </c>
      <c r="C350" s="55" t="s">
        <v>166</v>
      </c>
      <c r="D350" s="51"/>
      <c r="E350" s="47" t="s">
        <v>650</v>
      </c>
      <c r="F350" s="49"/>
      <c r="G350" s="50"/>
      <c r="H350" s="50"/>
      <c r="I350" s="50"/>
      <c r="J350" s="50"/>
      <c r="K350" s="50"/>
      <c r="L350" s="50"/>
      <c r="M350" s="50"/>
      <c r="N350" s="50"/>
      <c r="O350" s="50"/>
      <c r="P350" s="50"/>
      <c r="Q350" s="50"/>
      <c r="R350" s="50"/>
      <c r="S350" s="50"/>
      <c r="T350" s="50"/>
      <c r="U350" s="50"/>
    </row>
    <row r="351" spans="1:21" ht="31" hidden="1" thickBot="1" x14ac:dyDescent="0.25">
      <c r="A351" s="47" t="s">
        <v>645</v>
      </c>
      <c r="B351" s="47" t="s">
        <v>646</v>
      </c>
      <c r="C351" s="55" t="s">
        <v>166</v>
      </c>
      <c r="D351" s="51"/>
      <c r="E351" s="47" t="s">
        <v>651</v>
      </c>
      <c r="F351" s="49"/>
      <c r="G351" s="50"/>
      <c r="H351" s="50"/>
      <c r="I351" s="50"/>
      <c r="J351" s="50"/>
      <c r="K351" s="50"/>
      <c r="L351" s="50"/>
      <c r="M351" s="50"/>
      <c r="N351" s="50"/>
      <c r="O351" s="50"/>
      <c r="P351" s="50"/>
      <c r="Q351" s="50"/>
      <c r="R351" s="50"/>
      <c r="S351" s="50"/>
      <c r="T351" s="50"/>
      <c r="U351" s="50"/>
    </row>
    <row r="352" spans="1:21" ht="61" hidden="1" thickBot="1" x14ac:dyDescent="0.25">
      <c r="A352" s="47" t="s">
        <v>645</v>
      </c>
      <c r="B352" s="47" t="s">
        <v>646</v>
      </c>
      <c r="C352" s="55" t="s">
        <v>166</v>
      </c>
      <c r="D352" s="51"/>
      <c r="E352" s="47" t="s">
        <v>652</v>
      </c>
      <c r="F352" s="49"/>
      <c r="G352" s="50"/>
      <c r="H352" s="50"/>
      <c r="I352" s="50"/>
      <c r="J352" s="50"/>
      <c r="K352" s="50"/>
      <c r="L352" s="50"/>
      <c r="M352" s="50"/>
      <c r="N352" s="50"/>
      <c r="O352" s="50"/>
      <c r="P352" s="50"/>
      <c r="Q352" s="50"/>
      <c r="R352" s="50"/>
      <c r="S352" s="50"/>
      <c r="T352" s="50"/>
      <c r="U352" s="50"/>
    </row>
    <row r="353" spans="1:21" ht="61" hidden="1" thickBot="1" x14ac:dyDescent="0.25">
      <c r="A353" s="47" t="s">
        <v>264</v>
      </c>
      <c r="B353" s="47" t="s">
        <v>646</v>
      </c>
      <c r="C353" s="55" t="s">
        <v>165</v>
      </c>
      <c r="D353" s="47" t="s">
        <v>653</v>
      </c>
      <c r="E353" s="47" t="s">
        <v>654</v>
      </c>
      <c r="F353" s="49"/>
      <c r="G353" s="50"/>
      <c r="H353" s="50"/>
      <c r="I353" s="50"/>
      <c r="J353" s="50"/>
      <c r="K353" s="50"/>
      <c r="L353" s="50"/>
      <c r="M353" s="50"/>
      <c r="N353" s="50"/>
      <c r="O353" s="50"/>
      <c r="P353" s="50"/>
      <c r="Q353" s="50"/>
      <c r="R353" s="50"/>
      <c r="S353" s="50"/>
      <c r="T353" s="50"/>
      <c r="U353" s="50"/>
    </row>
    <row r="354" spans="1:21" ht="91" hidden="1" thickBot="1" x14ac:dyDescent="0.25">
      <c r="A354" s="47" t="s">
        <v>264</v>
      </c>
      <c r="B354" s="47" t="s">
        <v>646</v>
      </c>
      <c r="C354" s="55" t="s">
        <v>165</v>
      </c>
      <c r="D354" s="47" t="s">
        <v>655</v>
      </c>
      <c r="E354" s="47" t="s">
        <v>656</v>
      </c>
      <c r="F354" s="49"/>
      <c r="G354" s="50"/>
      <c r="H354" s="50"/>
      <c r="I354" s="50"/>
      <c r="J354" s="50"/>
      <c r="K354" s="50"/>
      <c r="L354" s="50"/>
      <c r="M354" s="50"/>
      <c r="N354" s="50"/>
      <c r="O354" s="50"/>
      <c r="P354" s="50"/>
      <c r="Q354" s="50"/>
      <c r="R354" s="50"/>
      <c r="S354" s="50"/>
      <c r="T354" s="50"/>
      <c r="U354" s="50"/>
    </row>
    <row r="355" spans="1:21" ht="61" hidden="1" thickBot="1" x14ac:dyDescent="0.25">
      <c r="A355" s="47" t="s">
        <v>264</v>
      </c>
      <c r="B355" s="47" t="s">
        <v>646</v>
      </c>
      <c r="C355" s="55" t="s">
        <v>165</v>
      </c>
      <c r="D355" s="47" t="s">
        <v>657</v>
      </c>
      <c r="E355" s="47" t="s">
        <v>376</v>
      </c>
      <c r="F355" s="49"/>
      <c r="G355" s="50"/>
      <c r="H355" s="50"/>
      <c r="I355" s="50"/>
      <c r="J355" s="50"/>
      <c r="K355" s="50"/>
      <c r="L355" s="50"/>
      <c r="M355" s="50"/>
      <c r="N355" s="50"/>
      <c r="O355" s="50"/>
      <c r="P355" s="50"/>
      <c r="Q355" s="50"/>
      <c r="R355" s="50"/>
      <c r="S355" s="50"/>
      <c r="T355" s="50"/>
      <c r="U355" s="50"/>
    </row>
    <row r="356" spans="1:21" ht="46" hidden="1" thickBot="1" x14ac:dyDescent="0.25">
      <c r="A356" s="47" t="s">
        <v>264</v>
      </c>
      <c r="B356" s="47" t="s">
        <v>646</v>
      </c>
      <c r="C356" s="55" t="s">
        <v>165</v>
      </c>
      <c r="D356" s="51"/>
      <c r="E356" s="47" t="s">
        <v>658</v>
      </c>
      <c r="F356" s="49"/>
      <c r="G356" s="50"/>
      <c r="H356" s="50"/>
      <c r="I356" s="50"/>
      <c r="J356" s="50"/>
      <c r="K356" s="50"/>
      <c r="L356" s="50"/>
      <c r="M356" s="50"/>
      <c r="N356" s="50"/>
      <c r="O356" s="50"/>
      <c r="P356" s="50"/>
      <c r="Q356" s="50"/>
      <c r="R356" s="50"/>
      <c r="S356" s="50"/>
      <c r="T356" s="50"/>
      <c r="U356" s="50"/>
    </row>
    <row r="357" spans="1:21" ht="46" hidden="1" thickBot="1" x14ac:dyDescent="0.25">
      <c r="A357" s="47" t="s">
        <v>264</v>
      </c>
      <c r="B357" s="47" t="s">
        <v>646</v>
      </c>
      <c r="C357" s="55" t="s">
        <v>165</v>
      </c>
      <c r="D357" s="51"/>
      <c r="E357" s="47" t="s">
        <v>659</v>
      </c>
      <c r="F357" s="49"/>
      <c r="G357" s="50"/>
      <c r="H357" s="50"/>
      <c r="I357" s="50"/>
      <c r="J357" s="50"/>
      <c r="K357" s="50"/>
      <c r="L357" s="50"/>
      <c r="M357" s="50"/>
      <c r="N357" s="50"/>
      <c r="O357" s="50"/>
      <c r="P357" s="50"/>
      <c r="Q357" s="50"/>
      <c r="R357" s="50"/>
      <c r="S357" s="50"/>
      <c r="T357" s="50"/>
      <c r="U357" s="50"/>
    </row>
    <row r="358" spans="1:21" ht="46" hidden="1" thickBot="1" x14ac:dyDescent="0.25">
      <c r="A358" s="47" t="s">
        <v>264</v>
      </c>
      <c r="B358" s="47" t="s">
        <v>646</v>
      </c>
      <c r="C358" s="55" t="s">
        <v>165</v>
      </c>
      <c r="D358" s="51"/>
      <c r="E358" s="47" t="s">
        <v>660</v>
      </c>
      <c r="F358" s="49"/>
      <c r="G358" s="50"/>
      <c r="H358" s="50"/>
      <c r="I358" s="50"/>
      <c r="J358" s="50"/>
      <c r="K358" s="50"/>
      <c r="L358" s="50"/>
      <c r="M358" s="50"/>
      <c r="N358" s="50"/>
      <c r="O358" s="50"/>
      <c r="P358" s="50"/>
      <c r="Q358" s="50"/>
      <c r="R358" s="50"/>
      <c r="S358" s="50"/>
      <c r="T358" s="50"/>
      <c r="U358" s="50"/>
    </row>
    <row r="359" spans="1:21" ht="46" hidden="1" thickBot="1" x14ac:dyDescent="0.25">
      <c r="A359" s="47" t="s">
        <v>264</v>
      </c>
      <c r="B359" s="47" t="s">
        <v>646</v>
      </c>
      <c r="C359" s="55" t="s">
        <v>661</v>
      </c>
      <c r="D359" s="56" t="s">
        <v>662</v>
      </c>
      <c r="E359" s="47" t="s">
        <v>363</v>
      </c>
      <c r="F359" s="49"/>
      <c r="G359" s="50"/>
      <c r="H359" s="50"/>
      <c r="I359" s="50"/>
      <c r="J359" s="50"/>
      <c r="K359" s="50"/>
      <c r="L359" s="50"/>
      <c r="M359" s="50"/>
      <c r="N359" s="50"/>
      <c r="O359" s="50"/>
      <c r="P359" s="50"/>
      <c r="Q359" s="50"/>
      <c r="R359" s="50"/>
      <c r="S359" s="50"/>
      <c r="T359" s="50"/>
      <c r="U359" s="50"/>
    </row>
    <row r="360" spans="1:21" ht="61" hidden="1" thickBot="1" x14ac:dyDescent="0.25">
      <c r="A360" s="47" t="s">
        <v>264</v>
      </c>
      <c r="B360" s="47" t="s">
        <v>646</v>
      </c>
      <c r="C360" s="55" t="s">
        <v>661</v>
      </c>
      <c r="D360" s="56" t="s">
        <v>663</v>
      </c>
      <c r="E360" s="47" t="s">
        <v>664</v>
      </c>
      <c r="F360" s="49"/>
      <c r="G360" s="50"/>
      <c r="H360" s="50"/>
      <c r="I360" s="50"/>
      <c r="J360" s="50"/>
      <c r="K360" s="50"/>
      <c r="L360" s="50"/>
      <c r="M360" s="50"/>
      <c r="N360" s="50"/>
      <c r="O360" s="50"/>
      <c r="P360" s="50"/>
      <c r="Q360" s="50"/>
      <c r="R360" s="50"/>
      <c r="S360" s="50"/>
      <c r="T360" s="50"/>
      <c r="U360" s="50"/>
    </row>
    <row r="361" spans="1:21" ht="46" hidden="1" thickBot="1" x14ac:dyDescent="0.25">
      <c r="A361" s="47" t="s">
        <v>264</v>
      </c>
      <c r="B361" s="47" t="s">
        <v>646</v>
      </c>
      <c r="C361" s="55" t="s">
        <v>661</v>
      </c>
      <c r="D361" s="56" t="s">
        <v>665</v>
      </c>
      <c r="E361" s="47" t="s">
        <v>666</v>
      </c>
      <c r="F361" s="49"/>
      <c r="G361" s="50"/>
      <c r="H361" s="50"/>
      <c r="I361" s="50"/>
      <c r="J361" s="50"/>
      <c r="K361" s="50"/>
      <c r="L361" s="50"/>
      <c r="M361" s="50"/>
      <c r="N361" s="50"/>
      <c r="O361" s="50"/>
      <c r="P361" s="50"/>
      <c r="Q361" s="50"/>
      <c r="R361" s="50"/>
      <c r="S361" s="50"/>
      <c r="T361" s="50"/>
      <c r="U361" s="50"/>
    </row>
    <row r="362" spans="1:21" ht="61" hidden="1" thickBot="1" x14ac:dyDescent="0.25">
      <c r="A362" s="47" t="s">
        <v>264</v>
      </c>
      <c r="B362" s="47" t="s">
        <v>646</v>
      </c>
      <c r="C362" s="55" t="s">
        <v>661</v>
      </c>
      <c r="D362" s="56" t="s">
        <v>667</v>
      </c>
      <c r="E362" s="47" t="s">
        <v>668</v>
      </c>
      <c r="F362" s="49"/>
      <c r="G362" s="50"/>
      <c r="H362" s="50"/>
      <c r="I362" s="50"/>
      <c r="J362" s="50"/>
      <c r="K362" s="50"/>
      <c r="L362" s="50"/>
      <c r="M362" s="50"/>
      <c r="N362" s="50"/>
      <c r="O362" s="50"/>
      <c r="P362" s="50"/>
      <c r="Q362" s="50"/>
      <c r="R362" s="50"/>
      <c r="S362" s="50"/>
      <c r="T362" s="50"/>
      <c r="U362" s="50"/>
    </row>
    <row r="363" spans="1:21" ht="46" hidden="1" thickBot="1" x14ac:dyDescent="0.25">
      <c r="A363" s="47" t="s">
        <v>264</v>
      </c>
      <c r="B363" s="47" t="s">
        <v>646</v>
      </c>
      <c r="C363" s="55" t="s">
        <v>661</v>
      </c>
      <c r="D363" s="51"/>
      <c r="E363" s="47" t="s">
        <v>669</v>
      </c>
      <c r="F363" s="49"/>
      <c r="G363" s="50"/>
      <c r="H363" s="50"/>
      <c r="I363" s="50"/>
      <c r="J363" s="50"/>
      <c r="K363" s="50"/>
      <c r="L363" s="50"/>
      <c r="M363" s="50"/>
      <c r="N363" s="50"/>
      <c r="O363" s="50"/>
      <c r="P363" s="50"/>
      <c r="Q363" s="50"/>
      <c r="R363" s="50"/>
      <c r="S363" s="50"/>
      <c r="T363" s="50"/>
      <c r="U363" s="50"/>
    </row>
    <row r="364" spans="1:21" ht="106" hidden="1" thickBot="1" x14ac:dyDescent="0.25">
      <c r="A364" s="47" t="s">
        <v>591</v>
      </c>
      <c r="B364" s="47" t="s">
        <v>646</v>
      </c>
      <c r="C364" s="48" t="s">
        <v>169</v>
      </c>
      <c r="D364" s="47" t="s">
        <v>670</v>
      </c>
      <c r="E364" s="47" t="s">
        <v>373</v>
      </c>
      <c r="F364" s="49"/>
      <c r="G364" s="50"/>
      <c r="H364" s="50"/>
      <c r="I364" s="50"/>
      <c r="J364" s="50"/>
      <c r="K364" s="50"/>
      <c r="L364" s="50"/>
      <c r="M364" s="50"/>
      <c r="N364" s="50"/>
      <c r="O364" s="50"/>
      <c r="P364" s="50"/>
      <c r="Q364" s="50"/>
      <c r="R364" s="50"/>
      <c r="S364" s="50"/>
      <c r="T364" s="50"/>
      <c r="U364" s="50"/>
    </row>
    <row r="365" spans="1:21" ht="76" hidden="1" thickBot="1" x14ac:dyDescent="0.25">
      <c r="A365" s="47" t="s">
        <v>591</v>
      </c>
      <c r="B365" s="47" t="s">
        <v>646</v>
      </c>
      <c r="C365" s="48" t="s">
        <v>169</v>
      </c>
      <c r="D365" s="47" t="s">
        <v>671</v>
      </c>
      <c r="E365" s="47" t="s">
        <v>285</v>
      </c>
      <c r="F365" s="49"/>
      <c r="G365" s="50"/>
      <c r="H365" s="50"/>
      <c r="I365" s="50"/>
      <c r="J365" s="50"/>
      <c r="K365" s="50"/>
      <c r="L365" s="50"/>
      <c r="M365" s="50"/>
      <c r="N365" s="50"/>
      <c r="O365" s="50"/>
      <c r="P365" s="50"/>
      <c r="Q365" s="50"/>
      <c r="R365" s="50"/>
      <c r="S365" s="50"/>
      <c r="T365" s="50"/>
      <c r="U365" s="50"/>
    </row>
    <row r="366" spans="1:21" ht="46" hidden="1" thickBot="1" x14ac:dyDescent="0.25">
      <c r="A366" s="47" t="s">
        <v>591</v>
      </c>
      <c r="B366" s="47" t="s">
        <v>646</v>
      </c>
      <c r="C366" s="48" t="s">
        <v>169</v>
      </c>
      <c r="D366" s="47" t="s">
        <v>672</v>
      </c>
      <c r="E366" s="47" t="s">
        <v>673</v>
      </c>
      <c r="F366" s="49"/>
      <c r="G366" s="50"/>
      <c r="H366" s="50"/>
      <c r="I366" s="50"/>
      <c r="J366" s="50"/>
      <c r="K366" s="50"/>
      <c r="L366" s="50"/>
      <c r="M366" s="50"/>
      <c r="N366" s="50"/>
      <c r="O366" s="50"/>
      <c r="P366" s="50"/>
      <c r="Q366" s="50"/>
      <c r="R366" s="50"/>
      <c r="S366" s="50"/>
      <c r="T366" s="50"/>
      <c r="U366" s="50"/>
    </row>
    <row r="367" spans="1:21" ht="46" hidden="1" thickBot="1" x14ac:dyDescent="0.25">
      <c r="A367" s="47" t="s">
        <v>591</v>
      </c>
      <c r="B367" s="47" t="s">
        <v>646</v>
      </c>
      <c r="C367" s="48" t="s">
        <v>169</v>
      </c>
      <c r="D367" s="51"/>
      <c r="E367" s="47" t="s">
        <v>674</v>
      </c>
      <c r="F367" s="49"/>
      <c r="G367" s="50"/>
      <c r="H367" s="50"/>
      <c r="I367" s="50"/>
      <c r="J367" s="50"/>
      <c r="K367" s="50"/>
      <c r="L367" s="50"/>
      <c r="M367" s="50"/>
      <c r="N367" s="50"/>
      <c r="O367" s="50"/>
      <c r="P367" s="50"/>
      <c r="Q367" s="50"/>
      <c r="R367" s="50"/>
      <c r="S367" s="50"/>
      <c r="T367" s="50"/>
      <c r="U367" s="50"/>
    </row>
    <row r="368" spans="1:21" ht="46" hidden="1" thickBot="1" x14ac:dyDescent="0.25">
      <c r="A368" s="47" t="s">
        <v>591</v>
      </c>
      <c r="B368" s="47" t="s">
        <v>646</v>
      </c>
      <c r="C368" s="48" t="s">
        <v>169</v>
      </c>
      <c r="D368" s="52"/>
      <c r="E368" s="52"/>
      <c r="F368" s="43"/>
      <c r="G368" s="44"/>
      <c r="H368" s="44"/>
      <c r="I368" s="44"/>
      <c r="J368" s="44"/>
      <c r="K368" s="44"/>
      <c r="L368" s="44"/>
      <c r="M368" s="44"/>
      <c r="N368" s="44"/>
      <c r="O368" s="44"/>
      <c r="P368" s="44"/>
      <c r="Q368" s="44"/>
      <c r="R368" s="44"/>
      <c r="S368" s="50"/>
      <c r="T368" s="50"/>
      <c r="U368" s="50"/>
    </row>
    <row r="369" spans="1:21" ht="61" hidden="1" thickBot="1" x14ac:dyDescent="0.25">
      <c r="A369" s="47" t="s">
        <v>264</v>
      </c>
      <c r="B369" s="47" t="s">
        <v>646</v>
      </c>
      <c r="C369" s="55" t="s">
        <v>167</v>
      </c>
      <c r="D369" s="47" t="s">
        <v>675</v>
      </c>
      <c r="E369" s="47" t="s">
        <v>363</v>
      </c>
      <c r="F369" s="49"/>
      <c r="G369" s="50"/>
      <c r="H369" s="50"/>
      <c r="I369" s="50"/>
      <c r="J369" s="50"/>
      <c r="K369" s="50"/>
      <c r="L369" s="50"/>
      <c r="M369" s="50"/>
      <c r="N369" s="50"/>
      <c r="O369" s="50"/>
      <c r="P369" s="50"/>
      <c r="Q369" s="50"/>
      <c r="R369" s="50"/>
      <c r="S369" s="50"/>
      <c r="T369" s="50"/>
      <c r="U369" s="50"/>
    </row>
    <row r="370" spans="1:21" ht="46" hidden="1" thickBot="1" x14ac:dyDescent="0.25">
      <c r="A370" s="47" t="s">
        <v>264</v>
      </c>
      <c r="B370" s="47" t="s">
        <v>646</v>
      </c>
      <c r="C370" s="55" t="s">
        <v>167</v>
      </c>
      <c r="D370" s="51"/>
      <c r="E370" s="47" t="s">
        <v>666</v>
      </c>
      <c r="F370" s="49"/>
      <c r="G370" s="50"/>
      <c r="H370" s="50"/>
      <c r="I370" s="50"/>
      <c r="J370" s="50"/>
      <c r="K370" s="50"/>
      <c r="L370" s="50"/>
      <c r="M370" s="50"/>
      <c r="N370" s="50"/>
      <c r="O370" s="50"/>
      <c r="P370" s="50"/>
      <c r="Q370" s="50"/>
      <c r="R370" s="50"/>
      <c r="S370" s="50"/>
      <c r="T370" s="50"/>
      <c r="U370" s="50"/>
    </row>
    <row r="371" spans="1:21" ht="46" hidden="1" thickBot="1" x14ac:dyDescent="0.25">
      <c r="A371" s="47" t="s">
        <v>247</v>
      </c>
      <c r="B371" s="47" t="s">
        <v>646</v>
      </c>
      <c r="C371" s="48" t="s">
        <v>676</v>
      </c>
      <c r="D371" s="47" t="s">
        <v>677</v>
      </c>
      <c r="E371" s="47" t="s">
        <v>678</v>
      </c>
      <c r="F371" s="49"/>
      <c r="G371" s="50"/>
      <c r="H371" s="50"/>
      <c r="I371" s="50"/>
      <c r="J371" s="50"/>
      <c r="K371" s="50"/>
      <c r="L371" s="50"/>
      <c r="M371" s="50"/>
      <c r="N371" s="50"/>
      <c r="O371" s="50"/>
      <c r="P371" s="50"/>
      <c r="Q371" s="50"/>
      <c r="R371" s="50"/>
      <c r="S371" s="50"/>
      <c r="T371" s="50"/>
      <c r="U371" s="50"/>
    </row>
    <row r="372" spans="1:21" ht="61" hidden="1" thickBot="1" x14ac:dyDescent="0.25">
      <c r="A372" s="47" t="s">
        <v>247</v>
      </c>
      <c r="B372" s="47" t="s">
        <v>646</v>
      </c>
      <c r="C372" s="48" t="s">
        <v>676</v>
      </c>
      <c r="D372" s="47" t="s">
        <v>679</v>
      </c>
      <c r="E372" s="47" t="s">
        <v>680</v>
      </c>
      <c r="F372" s="49"/>
      <c r="G372" s="50"/>
      <c r="H372" s="50"/>
      <c r="I372" s="50"/>
      <c r="J372" s="50"/>
      <c r="K372" s="50"/>
      <c r="L372" s="50"/>
      <c r="M372" s="50"/>
      <c r="N372" s="50"/>
      <c r="O372" s="50"/>
      <c r="P372" s="50"/>
      <c r="Q372" s="50"/>
      <c r="R372" s="50"/>
      <c r="S372" s="50"/>
      <c r="T372" s="50"/>
      <c r="U372" s="50"/>
    </row>
    <row r="373" spans="1:21" ht="46" hidden="1" thickBot="1" x14ac:dyDescent="0.25">
      <c r="A373" s="47" t="s">
        <v>247</v>
      </c>
      <c r="B373" s="47" t="s">
        <v>646</v>
      </c>
      <c r="C373" s="48" t="s">
        <v>676</v>
      </c>
      <c r="D373" s="47" t="s">
        <v>681</v>
      </c>
      <c r="E373" s="47" t="s">
        <v>682</v>
      </c>
      <c r="F373" s="49"/>
      <c r="G373" s="50"/>
      <c r="H373" s="50"/>
      <c r="I373" s="50"/>
      <c r="J373" s="50"/>
      <c r="K373" s="50"/>
      <c r="L373" s="50"/>
      <c r="M373" s="50"/>
      <c r="N373" s="50"/>
      <c r="O373" s="50"/>
      <c r="P373" s="50"/>
      <c r="Q373" s="50"/>
      <c r="R373" s="50"/>
      <c r="S373" s="50"/>
      <c r="T373" s="50"/>
      <c r="U373" s="50"/>
    </row>
    <row r="374" spans="1:21" ht="46" hidden="1" thickBot="1" x14ac:dyDescent="0.25">
      <c r="A374" s="47" t="s">
        <v>247</v>
      </c>
      <c r="B374" s="47" t="s">
        <v>646</v>
      </c>
      <c r="C374" s="48" t="s">
        <v>676</v>
      </c>
      <c r="D374" s="51"/>
      <c r="E374" s="47" t="s">
        <v>1036</v>
      </c>
      <c r="F374" s="49"/>
      <c r="G374" s="50"/>
      <c r="H374" s="50"/>
      <c r="I374" s="50"/>
      <c r="J374" s="50"/>
      <c r="K374" s="50"/>
      <c r="L374" s="50"/>
      <c r="M374" s="50"/>
      <c r="N374" s="50"/>
      <c r="O374" s="50"/>
      <c r="P374" s="50"/>
      <c r="Q374" s="50"/>
      <c r="R374" s="50"/>
      <c r="S374" s="50"/>
      <c r="T374" s="50"/>
      <c r="U374" s="50"/>
    </row>
    <row r="375" spans="1:21" ht="46" hidden="1" thickBot="1" x14ac:dyDescent="0.25">
      <c r="A375" s="47" t="s">
        <v>247</v>
      </c>
      <c r="B375" s="47" t="s">
        <v>646</v>
      </c>
      <c r="C375" s="48" t="s">
        <v>676</v>
      </c>
      <c r="D375" s="51"/>
      <c r="E375" s="47" t="s">
        <v>1037</v>
      </c>
      <c r="F375" s="49"/>
      <c r="G375" s="50"/>
      <c r="H375" s="50"/>
      <c r="I375" s="50"/>
      <c r="J375" s="50"/>
      <c r="K375" s="50"/>
      <c r="L375" s="50"/>
      <c r="M375" s="50"/>
      <c r="N375" s="50"/>
      <c r="O375" s="50"/>
      <c r="P375" s="50"/>
      <c r="Q375" s="50"/>
      <c r="R375" s="50"/>
      <c r="S375" s="50"/>
      <c r="T375" s="50"/>
      <c r="U375" s="50"/>
    </row>
    <row r="376" spans="1:21" ht="46" hidden="1" thickBot="1" x14ac:dyDescent="0.25">
      <c r="A376" s="47" t="s">
        <v>247</v>
      </c>
      <c r="B376" s="47" t="s">
        <v>646</v>
      </c>
      <c r="C376" s="48" t="s">
        <v>676</v>
      </c>
      <c r="D376" s="51"/>
      <c r="E376" s="47" t="s">
        <v>683</v>
      </c>
      <c r="F376" s="49"/>
      <c r="G376" s="50"/>
      <c r="H376" s="50"/>
      <c r="I376" s="50"/>
      <c r="J376" s="50"/>
      <c r="K376" s="50"/>
      <c r="L376" s="50"/>
      <c r="M376" s="50"/>
      <c r="N376" s="50"/>
      <c r="O376" s="50"/>
      <c r="P376" s="50"/>
      <c r="Q376" s="50"/>
      <c r="R376" s="50"/>
      <c r="S376" s="50"/>
      <c r="T376" s="50"/>
      <c r="U376" s="50"/>
    </row>
    <row r="377" spans="1:21" ht="76" hidden="1" thickBot="1" x14ac:dyDescent="0.25">
      <c r="A377" s="47" t="s">
        <v>247</v>
      </c>
      <c r="B377" s="47" t="s">
        <v>646</v>
      </c>
      <c r="C377" s="48" t="s">
        <v>676</v>
      </c>
      <c r="D377" s="51"/>
      <c r="E377" s="47" t="s">
        <v>1038</v>
      </c>
      <c r="F377" s="49"/>
      <c r="G377" s="50"/>
      <c r="H377" s="50"/>
      <c r="I377" s="50"/>
      <c r="J377" s="50"/>
      <c r="K377" s="50"/>
      <c r="L377" s="50"/>
      <c r="M377" s="50"/>
      <c r="N377" s="50"/>
      <c r="O377" s="50"/>
      <c r="P377" s="50"/>
      <c r="Q377" s="50"/>
      <c r="R377" s="50"/>
      <c r="S377" s="50"/>
      <c r="T377" s="50"/>
      <c r="U377" s="50"/>
    </row>
    <row r="378" spans="1:21" ht="46" hidden="1" thickBot="1" x14ac:dyDescent="0.25">
      <c r="A378" s="47" t="s">
        <v>247</v>
      </c>
      <c r="B378" s="47" t="s">
        <v>646</v>
      </c>
      <c r="C378" s="48" t="s">
        <v>676</v>
      </c>
      <c r="D378" s="51"/>
      <c r="E378" s="47" t="s">
        <v>1039</v>
      </c>
      <c r="F378" s="49"/>
      <c r="G378" s="50"/>
      <c r="H378" s="50"/>
      <c r="I378" s="50"/>
      <c r="J378" s="50"/>
      <c r="K378" s="50"/>
      <c r="L378" s="50"/>
      <c r="M378" s="50"/>
      <c r="N378" s="50"/>
      <c r="O378" s="50"/>
      <c r="P378" s="50"/>
      <c r="Q378" s="50"/>
      <c r="R378" s="50"/>
      <c r="S378" s="50"/>
      <c r="T378" s="50"/>
      <c r="U378" s="50"/>
    </row>
    <row r="379" spans="1:21" ht="46" hidden="1" thickBot="1" x14ac:dyDescent="0.25">
      <c r="A379" s="47" t="s">
        <v>247</v>
      </c>
      <c r="B379" s="47" t="s">
        <v>646</v>
      </c>
      <c r="C379" s="48" t="s">
        <v>676</v>
      </c>
      <c r="D379" s="51"/>
      <c r="E379" s="47" t="s">
        <v>1040</v>
      </c>
      <c r="F379" s="49"/>
      <c r="G379" s="50"/>
      <c r="H379" s="50"/>
      <c r="I379" s="50"/>
      <c r="J379" s="50"/>
      <c r="K379" s="50"/>
      <c r="L379" s="50"/>
      <c r="M379" s="50"/>
      <c r="N379" s="50"/>
      <c r="O379" s="50"/>
      <c r="P379" s="50"/>
      <c r="Q379" s="50"/>
      <c r="R379" s="50"/>
      <c r="S379" s="50"/>
      <c r="T379" s="50"/>
      <c r="U379" s="50"/>
    </row>
    <row r="380" spans="1:21" ht="91" hidden="1" thickBot="1" x14ac:dyDescent="0.25">
      <c r="A380" s="47" t="s">
        <v>247</v>
      </c>
      <c r="B380" s="47" t="s">
        <v>684</v>
      </c>
      <c r="C380" s="48" t="s">
        <v>183</v>
      </c>
      <c r="D380" s="47" t="s">
        <v>685</v>
      </c>
      <c r="E380" s="47" t="s">
        <v>686</v>
      </c>
      <c r="F380" s="49"/>
      <c r="G380" s="50"/>
      <c r="H380" s="50"/>
      <c r="I380" s="50"/>
      <c r="J380" s="50"/>
      <c r="K380" s="50"/>
      <c r="L380" s="50"/>
      <c r="M380" s="50"/>
      <c r="N380" s="50"/>
      <c r="O380" s="50"/>
      <c r="P380" s="50"/>
      <c r="Q380" s="50"/>
      <c r="R380" s="50"/>
      <c r="S380" s="50"/>
      <c r="T380" s="50"/>
      <c r="U380" s="50"/>
    </row>
    <row r="381" spans="1:21" ht="61" hidden="1" thickBot="1" x14ac:dyDescent="0.25">
      <c r="A381" s="47" t="s">
        <v>247</v>
      </c>
      <c r="B381" s="47" t="s">
        <v>684</v>
      </c>
      <c r="C381" s="48" t="s">
        <v>183</v>
      </c>
      <c r="D381" s="47" t="s">
        <v>687</v>
      </c>
      <c r="E381" s="47" t="s">
        <v>281</v>
      </c>
      <c r="F381" s="49"/>
      <c r="G381" s="50"/>
      <c r="H381" s="50"/>
      <c r="I381" s="50"/>
      <c r="J381" s="50"/>
      <c r="K381" s="50"/>
      <c r="L381" s="50"/>
      <c r="M381" s="50"/>
      <c r="N381" s="50"/>
      <c r="O381" s="50"/>
      <c r="P381" s="50"/>
      <c r="Q381" s="50"/>
      <c r="R381" s="50"/>
      <c r="S381" s="50"/>
      <c r="T381" s="50"/>
      <c r="U381" s="50"/>
    </row>
    <row r="382" spans="1:21" ht="61" hidden="1" thickBot="1" x14ac:dyDescent="0.25">
      <c r="A382" s="47" t="s">
        <v>247</v>
      </c>
      <c r="B382" s="47" t="s">
        <v>684</v>
      </c>
      <c r="C382" s="48" t="s">
        <v>183</v>
      </c>
      <c r="D382" s="47" t="s">
        <v>688</v>
      </c>
      <c r="E382" s="47" t="s">
        <v>283</v>
      </c>
      <c r="F382" s="49"/>
      <c r="G382" s="50"/>
      <c r="H382" s="50"/>
      <c r="I382" s="50"/>
      <c r="J382" s="50"/>
      <c r="K382" s="50"/>
      <c r="L382" s="50"/>
      <c r="M382" s="50"/>
      <c r="N382" s="50"/>
      <c r="O382" s="50"/>
      <c r="P382" s="50"/>
      <c r="Q382" s="50"/>
      <c r="R382" s="50"/>
      <c r="S382" s="50"/>
      <c r="T382" s="50"/>
      <c r="U382" s="50"/>
    </row>
    <row r="383" spans="1:21" ht="46" hidden="1" thickBot="1" x14ac:dyDescent="0.25">
      <c r="A383" s="47" t="s">
        <v>247</v>
      </c>
      <c r="B383" s="47" t="s">
        <v>684</v>
      </c>
      <c r="C383" s="48" t="s">
        <v>183</v>
      </c>
      <c r="D383" s="47" t="s">
        <v>689</v>
      </c>
      <c r="E383" s="47" t="s">
        <v>690</v>
      </c>
      <c r="F383" s="49"/>
      <c r="G383" s="50"/>
      <c r="H383" s="50"/>
      <c r="I383" s="50"/>
      <c r="J383" s="50"/>
      <c r="K383" s="50"/>
      <c r="L383" s="50"/>
      <c r="M383" s="50"/>
      <c r="N383" s="50"/>
      <c r="O383" s="50"/>
      <c r="P383" s="50"/>
      <c r="Q383" s="50"/>
      <c r="R383" s="50"/>
      <c r="S383" s="50"/>
      <c r="T383" s="50"/>
      <c r="U383" s="50"/>
    </row>
    <row r="384" spans="1:21" ht="46" hidden="1" thickBot="1" x14ac:dyDescent="0.25">
      <c r="A384" s="47" t="s">
        <v>247</v>
      </c>
      <c r="B384" s="47" t="s">
        <v>684</v>
      </c>
      <c r="C384" s="48" t="s">
        <v>183</v>
      </c>
      <c r="D384" s="51"/>
      <c r="E384" s="47" t="s">
        <v>373</v>
      </c>
      <c r="F384" s="49"/>
      <c r="G384" s="50"/>
      <c r="H384" s="50"/>
      <c r="I384" s="50"/>
      <c r="J384" s="50"/>
      <c r="K384" s="50"/>
      <c r="L384" s="50"/>
      <c r="M384" s="50"/>
      <c r="N384" s="50"/>
      <c r="O384" s="50"/>
      <c r="P384" s="50"/>
      <c r="Q384" s="50"/>
      <c r="R384" s="50"/>
      <c r="S384" s="50"/>
      <c r="T384" s="50"/>
      <c r="U384" s="50"/>
    </row>
    <row r="385" spans="1:21" ht="46" hidden="1" thickBot="1" x14ac:dyDescent="0.25">
      <c r="A385" s="47" t="s">
        <v>247</v>
      </c>
      <c r="B385" s="47" t="s">
        <v>684</v>
      </c>
      <c r="C385" s="48" t="s">
        <v>183</v>
      </c>
      <c r="D385" s="51"/>
      <c r="E385" s="57" t="s">
        <v>691</v>
      </c>
      <c r="F385" s="49"/>
      <c r="G385" s="50"/>
      <c r="H385" s="50"/>
      <c r="I385" s="50"/>
      <c r="J385" s="50"/>
      <c r="K385" s="50"/>
      <c r="L385" s="50"/>
      <c r="M385" s="50"/>
      <c r="N385" s="50"/>
      <c r="O385" s="50"/>
      <c r="P385" s="50"/>
      <c r="Q385" s="50"/>
      <c r="R385" s="50"/>
      <c r="S385" s="50"/>
      <c r="T385" s="50"/>
      <c r="U385" s="50"/>
    </row>
    <row r="386" spans="1:21" ht="46" hidden="1" thickBot="1" x14ac:dyDescent="0.25">
      <c r="A386" s="47" t="s">
        <v>247</v>
      </c>
      <c r="B386" s="47" t="s">
        <v>684</v>
      </c>
      <c r="C386" s="48" t="s">
        <v>183</v>
      </c>
      <c r="D386" s="51"/>
      <c r="E386" s="57" t="s">
        <v>692</v>
      </c>
      <c r="F386" s="49"/>
      <c r="G386" s="50"/>
      <c r="H386" s="50"/>
      <c r="I386" s="50"/>
      <c r="J386" s="50"/>
      <c r="K386" s="50"/>
      <c r="L386" s="50"/>
      <c r="M386" s="50"/>
      <c r="N386" s="50"/>
      <c r="O386" s="50"/>
      <c r="P386" s="50"/>
      <c r="Q386" s="50"/>
      <c r="R386" s="50"/>
      <c r="S386" s="50"/>
      <c r="T386" s="50"/>
      <c r="U386" s="50"/>
    </row>
    <row r="387" spans="1:21" ht="46" hidden="1" thickBot="1" x14ac:dyDescent="0.25">
      <c r="A387" s="47" t="s">
        <v>247</v>
      </c>
      <c r="B387" s="47" t="s">
        <v>684</v>
      </c>
      <c r="C387" s="48" t="s">
        <v>183</v>
      </c>
      <c r="D387" s="51"/>
      <c r="E387" s="57" t="s">
        <v>414</v>
      </c>
      <c r="F387" s="49"/>
      <c r="G387" s="50"/>
      <c r="H387" s="50"/>
      <c r="I387" s="50"/>
      <c r="J387" s="50"/>
      <c r="K387" s="50"/>
      <c r="L387" s="50"/>
      <c r="M387" s="50"/>
      <c r="N387" s="50"/>
      <c r="O387" s="50"/>
      <c r="P387" s="50"/>
      <c r="Q387" s="50"/>
      <c r="R387" s="50"/>
      <c r="S387" s="50"/>
      <c r="T387" s="50"/>
      <c r="U387" s="50"/>
    </row>
    <row r="388" spans="1:21" ht="46" hidden="1" thickBot="1" x14ac:dyDescent="0.25">
      <c r="A388" s="47" t="s">
        <v>247</v>
      </c>
      <c r="B388" s="47" t="s">
        <v>684</v>
      </c>
      <c r="C388" s="48" t="s">
        <v>183</v>
      </c>
      <c r="D388" s="51"/>
      <c r="E388" s="47" t="s">
        <v>693</v>
      </c>
      <c r="F388" s="49"/>
      <c r="G388" s="50"/>
      <c r="H388" s="50"/>
      <c r="I388" s="50"/>
      <c r="J388" s="50"/>
      <c r="K388" s="50"/>
      <c r="L388" s="50"/>
      <c r="M388" s="50"/>
      <c r="N388" s="50"/>
      <c r="O388" s="50"/>
      <c r="P388" s="50"/>
      <c r="Q388" s="50"/>
      <c r="R388" s="50"/>
      <c r="S388" s="50"/>
      <c r="T388" s="50"/>
      <c r="U388" s="50"/>
    </row>
    <row r="389" spans="1:21" ht="46" hidden="1" thickBot="1" x14ac:dyDescent="0.25">
      <c r="A389" s="47" t="s">
        <v>247</v>
      </c>
      <c r="B389" s="47" t="s">
        <v>684</v>
      </c>
      <c r="C389" s="48" t="s">
        <v>183</v>
      </c>
      <c r="D389" s="51"/>
      <c r="E389" s="47" t="s">
        <v>694</v>
      </c>
      <c r="F389" s="49"/>
      <c r="G389" s="50"/>
      <c r="H389" s="50"/>
      <c r="I389" s="50"/>
      <c r="J389" s="50"/>
      <c r="K389" s="50"/>
      <c r="L389" s="50"/>
      <c r="M389" s="50"/>
      <c r="N389" s="50"/>
      <c r="O389" s="50"/>
      <c r="P389" s="50"/>
      <c r="Q389" s="50"/>
      <c r="R389" s="50"/>
      <c r="S389" s="50"/>
      <c r="T389" s="50"/>
      <c r="U389" s="50"/>
    </row>
    <row r="390" spans="1:21" ht="46" hidden="1" thickBot="1" x14ac:dyDescent="0.25">
      <c r="A390" s="47" t="s">
        <v>247</v>
      </c>
      <c r="B390" s="47" t="s">
        <v>684</v>
      </c>
      <c r="C390" s="48" t="s">
        <v>183</v>
      </c>
      <c r="D390" s="51"/>
      <c r="E390" s="47" t="s">
        <v>695</v>
      </c>
      <c r="F390" s="49"/>
      <c r="G390" s="50"/>
      <c r="H390" s="50"/>
      <c r="I390" s="50"/>
      <c r="J390" s="50"/>
      <c r="K390" s="50"/>
      <c r="L390" s="50"/>
      <c r="M390" s="50"/>
      <c r="N390" s="50"/>
      <c r="O390" s="50"/>
      <c r="P390" s="50"/>
      <c r="Q390" s="50"/>
      <c r="R390" s="50"/>
      <c r="S390" s="50"/>
      <c r="T390" s="50"/>
      <c r="U390" s="50"/>
    </row>
    <row r="391" spans="1:21" ht="76" hidden="1" thickBot="1" x14ac:dyDescent="0.25">
      <c r="A391" s="47" t="s">
        <v>264</v>
      </c>
      <c r="B391" s="47" t="s">
        <v>684</v>
      </c>
      <c r="C391" s="55" t="s">
        <v>178</v>
      </c>
      <c r="D391" s="47" t="s">
        <v>696</v>
      </c>
      <c r="E391" s="47" t="s">
        <v>697</v>
      </c>
      <c r="F391" s="49"/>
      <c r="G391" s="50"/>
      <c r="H391" s="50"/>
      <c r="I391" s="50"/>
      <c r="J391" s="50"/>
      <c r="K391" s="50"/>
      <c r="L391" s="50"/>
      <c r="M391" s="50"/>
      <c r="N391" s="50"/>
      <c r="O391" s="50"/>
      <c r="P391" s="50"/>
      <c r="Q391" s="50"/>
      <c r="R391" s="50"/>
      <c r="S391" s="50"/>
      <c r="T391" s="50"/>
      <c r="U391" s="50"/>
    </row>
    <row r="392" spans="1:21" ht="61" hidden="1" thickBot="1" x14ac:dyDescent="0.25">
      <c r="A392" s="47" t="s">
        <v>264</v>
      </c>
      <c r="B392" s="47" t="s">
        <v>684</v>
      </c>
      <c r="C392" s="55" t="s">
        <v>178</v>
      </c>
      <c r="D392" s="47" t="s">
        <v>698</v>
      </c>
      <c r="E392" s="47" t="s">
        <v>699</v>
      </c>
      <c r="F392" s="49"/>
      <c r="G392" s="50"/>
      <c r="H392" s="50"/>
      <c r="I392" s="50"/>
      <c r="J392" s="50"/>
      <c r="K392" s="50"/>
      <c r="L392" s="50"/>
      <c r="M392" s="50"/>
      <c r="N392" s="50"/>
      <c r="O392" s="50"/>
      <c r="P392" s="50"/>
      <c r="Q392" s="50"/>
      <c r="R392" s="50"/>
      <c r="S392" s="50"/>
      <c r="T392" s="50"/>
      <c r="U392" s="50"/>
    </row>
    <row r="393" spans="1:21" ht="61" hidden="1" thickBot="1" x14ac:dyDescent="0.25">
      <c r="A393" s="47" t="s">
        <v>264</v>
      </c>
      <c r="B393" s="47" t="s">
        <v>684</v>
      </c>
      <c r="C393" s="55" t="s">
        <v>178</v>
      </c>
      <c r="D393" s="47" t="s">
        <v>700</v>
      </c>
      <c r="E393" s="47" t="s">
        <v>701</v>
      </c>
      <c r="F393" s="49"/>
      <c r="G393" s="50"/>
      <c r="H393" s="50"/>
      <c r="I393" s="50"/>
      <c r="J393" s="50"/>
      <c r="K393" s="50"/>
      <c r="L393" s="50"/>
      <c r="M393" s="50"/>
      <c r="N393" s="50"/>
      <c r="O393" s="50"/>
      <c r="P393" s="50"/>
      <c r="Q393" s="50"/>
      <c r="R393" s="50"/>
      <c r="S393" s="50"/>
      <c r="T393" s="50"/>
      <c r="U393" s="50"/>
    </row>
    <row r="394" spans="1:21" ht="91" hidden="1" thickBot="1" x14ac:dyDescent="0.25">
      <c r="A394" s="47" t="s">
        <v>264</v>
      </c>
      <c r="B394" s="47" t="s">
        <v>684</v>
      </c>
      <c r="C394" s="55" t="s">
        <v>178</v>
      </c>
      <c r="D394" s="47" t="s">
        <v>702</v>
      </c>
      <c r="E394" s="47" t="s">
        <v>703</v>
      </c>
      <c r="F394" s="49"/>
      <c r="G394" s="50"/>
      <c r="H394" s="50"/>
      <c r="I394" s="50"/>
      <c r="J394" s="50"/>
      <c r="K394" s="50"/>
      <c r="L394" s="50"/>
      <c r="M394" s="50"/>
      <c r="N394" s="50"/>
      <c r="O394" s="50"/>
      <c r="P394" s="50"/>
      <c r="Q394" s="50"/>
      <c r="R394" s="50"/>
      <c r="S394" s="50"/>
      <c r="T394" s="50"/>
      <c r="U394" s="50"/>
    </row>
    <row r="395" spans="1:21" ht="76" hidden="1" thickBot="1" x14ac:dyDescent="0.25">
      <c r="A395" s="47" t="s">
        <v>264</v>
      </c>
      <c r="B395" s="47" t="s">
        <v>684</v>
      </c>
      <c r="C395" s="55" t="s">
        <v>178</v>
      </c>
      <c r="D395" s="47" t="s">
        <v>704</v>
      </c>
      <c r="E395" s="47" t="s">
        <v>705</v>
      </c>
      <c r="F395" s="49"/>
      <c r="G395" s="50"/>
      <c r="H395" s="50"/>
      <c r="I395" s="50"/>
      <c r="J395" s="50"/>
      <c r="K395" s="50"/>
      <c r="L395" s="50"/>
      <c r="M395" s="50"/>
      <c r="N395" s="50"/>
      <c r="O395" s="50"/>
      <c r="P395" s="50"/>
      <c r="Q395" s="50"/>
      <c r="R395" s="50"/>
      <c r="S395" s="50"/>
      <c r="T395" s="50"/>
      <c r="U395" s="50"/>
    </row>
    <row r="396" spans="1:21" ht="46" hidden="1" thickBot="1" x14ac:dyDescent="0.25">
      <c r="A396" s="47" t="s">
        <v>264</v>
      </c>
      <c r="B396" s="47" t="s">
        <v>684</v>
      </c>
      <c r="C396" s="55" t="s">
        <v>178</v>
      </c>
      <c r="D396" s="51"/>
      <c r="E396" s="47" t="s">
        <v>706</v>
      </c>
      <c r="F396" s="49"/>
      <c r="G396" s="50"/>
      <c r="H396" s="50"/>
      <c r="I396" s="50"/>
      <c r="J396" s="50"/>
      <c r="K396" s="50"/>
      <c r="L396" s="50"/>
      <c r="M396" s="50"/>
      <c r="N396" s="50"/>
      <c r="O396" s="50"/>
      <c r="P396" s="50"/>
      <c r="Q396" s="50"/>
      <c r="R396" s="50"/>
      <c r="S396" s="50"/>
      <c r="T396" s="50"/>
      <c r="U396" s="50"/>
    </row>
    <row r="397" spans="1:21" ht="46" hidden="1" thickBot="1" x14ac:dyDescent="0.25">
      <c r="A397" s="47" t="s">
        <v>264</v>
      </c>
      <c r="B397" s="47" t="s">
        <v>684</v>
      </c>
      <c r="C397" s="55" t="s">
        <v>178</v>
      </c>
      <c r="D397" s="51"/>
      <c r="E397" s="47" t="s">
        <v>707</v>
      </c>
      <c r="F397" s="49"/>
      <c r="G397" s="50"/>
      <c r="H397" s="50"/>
      <c r="I397" s="50"/>
      <c r="J397" s="50"/>
      <c r="K397" s="50"/>
      <c r="L397" s="50"/>
      <c r="M397" s="50"/>
      <c r="N397" s="50"/>
      <c r="O397" s="50"/>
      <c r="P397" s="50"/>
      <c r="Q397" s="50"/>
      <c r="R397" s="50"/>
      <c r="S397" s="50"/>
      <c r="T397" s="50"/>
      <c r="U397" s="50"/>
    </row>
    <row r="398" spans="1:21" ht="46" hidden="1" thickBot="1" x14ac:dyDescent="0.25">
      <c r="A398" s="47" t="s">
        <v>264</v>
      </c>
      <c r="B398" s="47" t="s">
        <v>684</v>
      </c>
      <c r="C398" s="55" t="s">
        <v>178</v>
      </c>
      <c r="D398" s="51"/>
      <c r="E398" s="47" t="s">
        <v>708</v>
      </c>
      <c r="F398" s="49"/>
      <c r="G398" s="50"/>
      <c r="H398" s="50"/>
      <c r="I398" s="50"/>
      <c r="J398" s="50"/>
      <c r="K398" s="50"/>
      <c r="L398" s="50"/>
      <c r="M398" s="50"/>
      <c r="N398" s="50"/>
      <c r="O398" s="50"/>
      <c r="P398" s="50"/>
      <c r="Q398" s="50"/>
      <c r="R398" s="50"/>
      <c r="S398" s="50"/>
      <c r="T398" s="50"/>
      <c r="U398" s="50"/>
    </row>
    <row r="399" spans="1:21" ht="46" hidden="1" thickBot="1" x14ac:dyDescent="0.25">
      <c r="A399" s="47" t="s">
        <v>264</v>
      </c>
      <c r="B399" s="47" t="s">
        <v>684</v>
      </c>
      <c r="C399" s="55" t="s">
        <v>178</v>
      </c>
      <c r="D399" s="51"/>
      <c r="E399" s="47" t="s">
        <v>709</v>
      </c>
      <c r="F399" s="49"/>
      <c r="G399" s="50"/>
      <c r="H399" s="50"/>
      <c r="I399" s="50"/>
      <c r="J399" s="50"/>
      <c r="K399" s="50"/>
      <c r="L399" s="50"/>
      <c r="M399" s="50"/>
      <c r="N399" s="50"/>
      <c r="O399" s="50"/>
      <c r="P399" s="50"/>
      <c r="Q399" s="50"/>
      <c r="R399" s="50"/>
      <c r="S399" s="50"/>
      <c r="T399" s="50"/>
      <c r="U399" s="50"/>
    </row>
    <row r="400" spans="1:21" ht="46" hidden="1" thickBot="1" x14ac:dyDescent="0.25">
      <c r="A400" s="47" t="s">
        <v>264</v>
      </c>
      <c r="B400" s="47" t="s">
        <v>684</v>
      </c>
      <c r="C400" s="55" t="s">
        <v>178</v>
      </c>
      <c r="D400" s="51"/>
      <c r="E400" s="47" t="s">
        <v>710</v>
      </c>
      <c r="F400" s="49"/>
      <c r="G400" s="50"/>
      <c r="H400" s="50"/>
      <c r="I400" s="50"/>
      <c r="J400" s="50"/>
      <c r="K400" s="50"/>
      <c r="L400" s="50"/>
      <c r="M400" s="50"/>
      <c r="N400" s="50"/>
      <c r="O400" s="50"/>
      <c r="P400" s="50"/>
      <c r="Q400" s="50"/>
      <c r="R400" s="50"/>
      <c r="S400" s="50"/>
      <c r="T400" s="50"/>
      <c r="U400" s="50"/>
    </row>
    <row r="401" spans="1:21" ht="46" hidden="1" thickBot="1" x14ac:dyDescent="0.25">
      <c r="A401" s="47" t="s">
        <v>264</v>
      </c>
      <c r="B401" s="47" t="s">
        <v>684</v>
      </c>
      <c r="C401" s="55" t="s">
        <v>178</v>
      </c>
      <c r="D401" s="51"/>
      <c r="E401" s="47" t="s">
        <v>711</v>
      </c>
      <c r="F401" s="49"/>
      <c r="G401" s="50"/>
      <c r="H401" s="50"/>
      <c r="I401" s="50"/>
      <c r="J401" s="50"/>
      <c r="K401" s="50"/>
      <c r="L401" s="50"/>
      <c r="M401" s="50"/>
      <c r="N401" s="50"/>
      <c r="O401" s="50"/>
      <c r="P401" s="50"/>
      <c r="Q401" s="50"/>
      <c r="R401" s="50"/>
      <c r="S401" s="50"/>
      <c r="T401" s="50"/>
      <c r="U401" s="50"/>
    </row>
    <row r="402" spans="1:21" ht="46" hidden="1" thickBot="1" x14ac:dyDescent="0.25">
      <c r="A402" s="47" t="s">
        <v>264</v>
      </c>
      <c r="B402" s="47" t="s">
        <v>684</v>
      </c>
      <c r="C402" s="55" t="s">
        <v>178</v>
      </c>
      <c r="D402" s="51"/>
      <c r="E402" s="47" t="s">
        <v>712</v>
      </c>
      <c r="F402" s="49"/>
      <c r="G402" s="50"/>
      <c r="H402" s="50"/>
      <c r="I402" s="50"/>
      <c r="J402" s="50"/>
      <c r="K402" s="50"/>
      <c r="L402" s="50"/>
      <c r="M402" s="50"/>
      <c r="N402" s="50"/>
      <c r="O402" s="50"/>
      <c r="P402" s="50"/>
      <c r="Q402" s="50"/>
      <c r="R402" s="50"/>
      <c r="S402" s="50"/>
      <c r="T402" s="50"/>
      <c r="U402" s="50"/>
    </row>
    <row r="403" spans="1:21" ht="46" hidden="1" thickBot="1" x14ac:dyDescent="0.25">
      <c r="A403" s="47" t="s">
        <v>264</v>
      </c>
      <c r="B403" s="47" t="s">
        <v>684</v>
      </c>
      <c r="C403" s="55" t="s">
        <v>178</v>
      </c>
      <c r="D403" s="51"/>
      <c r="E403" s="47" t="s">
        <v>713</v>
      </c>
      <c r="F403" s="49"/>
      <c r="G403" s="50"/>
      <c r="H403" s="50"/>
      <c r="I403" s="50"/>
      <c r="J403" s="50"/>
      <c r="K403" s="50"/>
      <c r="L403" s="50"/>
      <c r="M403" s="50"/>
      <c r="N403" s="50"/>
      <c r="O403" s="50"/>
      <c r="P403" s="50"/>
      <c r="Q403" s="50"/>
      <c r="R403" s="50"/>
      <c r="S403" s="50"/>
      <c r="T403" s="50"/>
      <c r="U403" s="50"/>
    </row>
    <row r="404" spans="1:21" ht="46" hidden="1" thickBot="1" x14ac:dyDescent="0.25">
      <c r="A404" s="47" t="s">
        <v>264</v>
      </c>
      <c r="B404" s="47" t="s">
        <v>684</v>
      </c>
      <c r="C404" s="55" t="s">
        <v>178</v>
      </c>
      <c r="D404" s="51"/>
      <c r="E404" s="47" t="s">
        <v>714</v>
      </c>
      <c r="F404" s="49"/>
      <c r="G404" s="50"/>
      <c r="H404" s="50"/>
      <c r="I404" s="50"/>
      <c r="J404" s="50"/>
      <c r="K404" s="50"/>
      <c r="L404" s="50"/>
      <c r="M404" s="50"/>
      <c r="N404" s="50"/>
      <c r="O404" s="50"/>
      <c r="P404" s="50"/>
      <c r="Q404" s="50"/>
      <c r="R404" s="50"/>
      <c r="S404" s="50"/>
      <c r="T404" s="50"/>
      <c r="U404" s="50"/>
    </row>
    <row r="405" spans="1:21" ht="46" hidden="1" thickBot="1" x14ac:dyDescent="0.25">
      <c r="A405" s="47" t="s">
        <v>264</v>
      </c>
      <c r="B405" s="47" t="s">
        <v>684</v>
      </c>
      <c r="C405" s="55" t="s">
        <v>178</v>
      </c>
      <c r="D405" s="51"/>
      <c r="E405" s="47" t="s">
        <v>715</v>
      </c>
      <c r="F405" s="49"/>
      <c r="G405" s="50"/>
      <c r="H405" s="50"/>
      <c r="I405" s="50"/>
      <c r="J405" s="50"/>
      <c r="K405" s="50"/>
      <c r="L405" s="50"/>
      <c r="M405" s="50"/>
      <c r="N405" s="50"/>
      <c r="O405" s="50"/>
      <c r="P405" s="50"/>
      <c r="Q405" s="50"/>
      <c r="R405" s="50"/>
      <c r="S405" s="50"/>
      <c r="T405" s="50"/>
      <c r="U405" s="50"/>
    </row>
    <row r="406" spans="1:21" ht="46" hidden="1" thickBot="1" x14ac:dyDescent="0.25">
      <c r="A406" s="47" t="s">
        <v>264</v>
      </c>
      <c r="B406" s="47" t="s">
        <v>684</v>
      </c>
      <c r="C406" s="55" t="s">
        <v>178</v>
      </c>
      <c r="D406" s="51"/>
      <c r="E406" s="47" t="s">
        <v>716</v>
      </c>
      <c r="F406" s="49"/>
      <c r="G406" s="50"/>
      <c r="H406" s="50"/>
      <c r="I406" s="50"/>
      <c r="J406" s="50"/>
      <c r="K406" s="50"/>
      <c r="L406" s="50"/>
      <c r="M406" s="50"/>
      <c r="N406" s="50"/>
      <c r="O406" s="50"/>
      <c r="P406" s="50"/>
      <c r="Q406" s="50"/>
      <c r="R406" s="50"/>
      <c r="S406" s="50"/>
      <c r="T406" s="50"/>
      <c r="U406" s="50"/>
    </row>
    <row r="407" spans="1:21" ht="46" hidden="1" thickBot="1" x14ac:dyDescent="0.25">
      <c r="A407" s="47" t="s">
        <v>264</v>
      </c>
      <c r="B407" s="47" t="s">
        <v>684</v>
      </c>
      <c r="C407" s="55" t="s">
        <v>178</v>
      </c>
      <c r="D407" s="51"/>
      <c r="E407" s="58" t="s">
        <v>717</v>
      </c>
      <c r="F407" s="49"/>
      <c r="G407" s="50"/>
      <c r="H407" s="50"/>
      <c r="I407" s="50"/>
      <c r="J407" s="50"/>
      <c r="K407" s="50"/>
      <c r="L407" s="50"/>
      <c r="M407" s="50"/>
      <c r="N407" s="50"/>
      <c r="O407" s="50"/>
      <c r="P407" s="50"/>
      <c r="Q407" s="50"/>
      <c r="R407" s="50"/>
      <c r="S407" s="50"/>
      <c r="T407" s="50"/>
      <c r="U407" s="50"/>
    </row>
    <row r="408" spans="1:21" ht="46" hidden="1" thickBot="1" x14ac:dyDescent="0.25">
      <c r="A408" s="47" t="s">
        <v>264</v>
      </c>
      <c r="B408" s="47" t="s">
        <v>684</v>
      </c>
      <c r="C408" s="55" t="s">
        <v>178</v>
      </c>
      <c r="D408" s="51"/>
      <c r="E408" s="47" t="s">
        <v>718</v>
      </c>
      <c r="F408" s="49"/>
      <c r="G408" s="50"/>
      <c r="H408" s="50"/>
      <c r="I408" s="50"/>
      <c r="J408" s="50"/>
      <c r="K408" s="50"/>
      <c r="L408" s="50"/>
      <c r="M408" s="50"/>
      <c r="N408" s="50"/>
      <c r="O408" s="50"/>
      <c r="P408" s="50"/>
      <c r="Q408" s="50"/>
      <c r="R408" s="50"/>
      <c r="S408" s="50"/>
      <c r="T408" s="50"/>
      <c r="U408" s="50"/>
    </row>
    <row r="409" spans="1:21" ht="46" hidden="1" thickBot="1" x14ac:dyDescent="0.25">
      <c r="A409" s="47" t="s">
        <v>264</v>
      </c>
      <c r="B409" s="47" t="s">
        <v>684</v>
      </c>
      <c r="C409" s="55" t="s">
        <v>178</v>
      </c>
      <c r="D409" s="51"/>
      <c r="E409" s="47" t="s">
        <v>719</v>
      </c>
      <c r="F409" s="49"/>
      <c r="G409" s="50"/>
      <c r="H409" s="50"/>
      <c r="I409" s="50"/>
      <c r="J409" s="50"/>
      <c r="K409" s="50"/>
      <c r="L409" s="50"/>
      <c r="M409" s="50"/>
      <c r="N409" s="50"/>
      <c r="O409" s="50"/>
      <c r="P409" s="50"/>
      <c r="Q409" s="50"/>
      <c r="R409" s="50"/>
      <c r="S409" s="50"/>
      <c r="T409" s="50"/>
      <c r="U409" s="50"/>
    </row>
    <row r="410" spans="1:21" ht="46" hidden="1" thickBot="1" x14ac:dyDescent="0.25">
      <c r="A410" s="47" t="s">
        <v>264</v>
      </c>
      <c r="B410" s="47" t="s">
        <v>684</v>
      </c>
      <c r="C410" s="55" t="s">
        <v>178</v>
      </c>
      <c r="D410" s="51"/>
      <c r="E410" s="47" t="s">
        <v>720</v>
      </c>
      <c r="F410" s="49"/>
      <c r="G410" s="50"/>
      <c r="H410" s="50"/>
      <c r="I410" s="50"/>
      <c r="J410" s="50"/>
      <c r="K410" s="50"/>
      <c r="L410" s="50"/>
      <c r="M410" s="50"/>
      <c r="N410" s="50"/>
      <c r="O410" s="50"/>
      <c r="P410" s="50"/>
      <c r="Q410" s="50"/>
      <c r="R410" s="50"/>
      <c r="S410" s="50"/>
      <c r="T410" s="50"/>
      <c r="U410" s="50"/>
    </row>
    <row r="411" spans="1:21" ht="46" hidden="1" thickBot="1" x14ac:dyDescent="0.25">
      <c r="A411" s="47" t="s">
        <v>264</v>
      </c>
      <c r="B411" s="47" t="s">
        <v>684</v>
      </c>
      <c r="C411" s="55" t="s">
        <v>178</v>
      </c>
      <c r="D411" s="51"/>
      <c r="E411" s="47" t="s">
        <v>721</v>
      </c>
      <c r="F411" s="49"/>
      <c r="G411" s="50"/>
      <c r="H411" s="50"/>
      <c r="I411" s="50"/>
      <c r="J411" s="50"/>
      <c r="K411" s="50"/>
      <c r="L411" s="50"/>
      <c r="M411" s="50"/>
      <c r="N411" s="50"/>
      <c r="O411" s="50"/>
      <c r="P411" s="50"/>
      <c r="Q411" s="50"/>
      <c r="R411" s="50"/>
      <c r="S411" s="50"/>
      <c r="T411" s="50"/>
      <c r="U411" s="50"/>
    </row>
    <row r="412" spans="1:21" ht="46" hidden="1" thickBot="1" x14ac:dyDescent="0.25">
      <c r="A412" s="47" t="s">
        <v>264</v>
      </c>
      <c r="B412" s="47" t="s">
        <v>684</v>
      </c>
      <c r="C412" s="55" t="s">
        <v>178</v>
      </c>
      <c r="D412" s="51"/>
      <c r="E412" s="47" t="s">
        <v>722</v>
      </c>
      <c r="F412" s="49"/>
      <c r="G412" s="50"/>
      <c r="H412" s="50"/>
      <c r="I412" s="50"/>
      <c r="J412" s="50"/>
      <c r="K412" s="50"/>
      <c r="L412" s="50"/>
      <c r="M412" s="50"/>
      <c r="N412" s="50"/>
      <c r="O412" s="50"/>
      <c r="P412" s="50"/>
      <c r="Q412" s="50"/>
      <c r="R412" s="50"/>
      <c r="S412" s="50"/>
      <c r="T412" s="50"/>
      <c r="U412" s="50"/>
    </row>
    <row r="413" spans="1:21" ht="46" hidden="1" thickBot="1" x14ac:dyDescent="0.25">
      <c r="A413" s="47" t="s">
        <v>264</v>
      </c>
      <c r="B413" s="47" t="s">
        <v>684</v>
      </c>
      <c r="C413" s="55" t="s">
        <v>178</v>
      </c>
      <c r="D413" s="51"/>
      <c r="E413" s="47" t="s">
        <v>723</v>
      </c>
      <c r="F413" s="49"/>
      <c r="G413" s="50"/>
      <c r="H413" s="50"/>
      <c r="I413" s="50"/>
      <c r="J413" s="50"/>
      <c r="K413" s="50"/>
      <c r="L413" s="50"/>
      <c r="M413" s="50"/>
      <c r="N413" s="50"/>
      <c r="O413" s="50"/>
      <c r="P413" s="50"/>
      <c r="Q413" s="50"/>
      <c r="R413" s="50"/>
      <c r="S413" s="50"/>
      <c r="T413" s="50"/>
      <c r="U413" s="50"/>
    </row>
    <row r="414" spans="1:21" ht="46" hidden="1" thickBot="1" x14ac:dyDescent="0.25">
      <c r="A414" s="47" t="s">
        <v>264</v>
      </c>
      <c r="B414" s="47" t="s">
        <v>684</v>
      </c>
      <c r="C414" s="55" t="s">
        <v>178</v>
      </c>
      <c r="D414" s="51"/>
      <c r="E414" s="47" t="s">
        <v>724</v>
      </c>
      <c r="F414" s="49"/>
      <c r="G414" s="50"/>
      <c r="H414" s="50"/>
      <c r="I414" s="50"/>
      <c r="J414" s="50"/>
      <c r="K414" s="50"/>
      <c r="L414" s="50"/>
      <c r="M414" s="50"/>
      <c r="N414" s="50"/>
      <c r="O414" s="50"/>
      <c r="P414" s="50"/>
      <c r="Q414" s="50"/>
      <c r="R414" s="50"/>
      <c r="S414" s="50"/>
      <c r="T414" s="50"/>
      <c r="U414" s="50"/>
    </row>
    <row r="415" spans="1:21" ht="46" hidden="1" thickBot="1" x14ac:dyDescent="0.25">
      <c r="A415" s="47" t="s">
        <v>264</v>
      </c>
      <c r="B415" s="47" t="s">
        <v>684</v>
      </c>
      <c r="C415" s="55" t="s">
        <v>178</v>
      </c>
      <c r="D415" s="51"/>
      <c r="E415" s="47" t="s">
        <v>725</v>
      </c>
      <c r="F415" s="49"/>
      <c r="G415" s="50"/>
      <c r="H415" s="50"/>
      <c r="I415" s="50"/>
      <c r="J415" s="50"/>
      <c r="K415" s="50"/>
      <c r="L415" s="50"/>
      <c r="M415" s="50"/>
      <c r="N415" s="50"/>
      <c r="O415" s="50"/>
      <c r="P415" s="50"/>
      <c r="Q415" s="50"/>
      <c r="R415" s="50"/>
      <c r="S415" s="50"/>
      <c r="T415" s="50"/>
      <c r="U415" s="50"/>
    </row>
    <row r="416" spans="1:21" ht="61" hidden="1" thickBot="1" x14ac:dyDescent="0.25">
      <c r="A416" s="47" t="s">
        <v>235</v>
      </c>
      <c r="B416" s="47" t="s">
        <v>684</v>
      </c>
      <c r="C416" s="48" t="s">
        <v>180</v>
      </c>
      <c r="D416" s="177" t="s">
        <v>1324</v>
      </c>
      <c r="E416" s="178" t="s">
        <v>1325</v>
      </c>
      <c r="F416" s="49"/>
      <c r="G416" s="50"/>
      <c r="H416" s="50"/>
      <c r="I416" s="50"/>
      <c r="J416" s="50"/>
      <c r="K416" s="50"/>
      <c r="L416" s="50"/>
      <c r="M416" s="50"/>
      <c r="N416" s="50"/>
      <c r="O416" s="50"/>
      <c r="P416" s="50"/>
      <c r="Q416" s="50"/>
      <c r="R416" s="50"/>
      <c r="S416" s="50"/>
      <c r="T416" s="50"/>
      <c r="U416" s="50"/>
    </row>
    <row r="417" spans="1:21" ht="76" hidden="1" thickBot="1" x14ac:dyDescent="0.25">
      <c r="A417" s="47" t="s">
        <v>235</v>
      </c>
      <c r="B417" s="47" t="s">
        <v>684</v>
      </c>
      <c r="C417" s="48" t="s">
        <v>180</v>
      </c>
      <c r="D417" s="179" t="s">
        <v>726</v>
      </c>
      <c r="E417" s="180" t="s">
        <v>1326</v>
      </c>
      <c r="F417" s="49"/>
      <c r="G417" s="50"/>
      <c r="H417" s="50"/>
      <c r="I417" s="50"/>
      <c r="J417" s="50"/>
      <c r="K417" s="50"/>
      <c r="L417" s="50"/>
      <c r="M417" s="50"/>
      <c r="N417" s="50"/>
      <c r="O417" s="50"/>
      <c r="P417" s="50"/>
      <c r="Q417" s="50"/>
      <c r="R417" s="50"/>
      <c r="S417" s="50"/>
      <c r="T417" s="50"/>
      <c r="U417" s="50"/>
    </row>
    <row r="418" spans="1:21" ht="46" hidden="1" thickBot="1" x14ac:dyDescent="0.25">
      <c r="A418" s="47" t="s">
        <v>235</v>
      </c>
      <c r="B418" s="47" t="s">
        <v>684</v>
      </c>
      <c r="C418" s="48" t="s">
        <v>180</v>
      </c>
      <c r="D418" s="51"/>
      <c r="E418" s="180" t="s">
        <v>1327</v>
      </c>
      <c r="F418" s="49"/>
      <c r="G418" s="50"/>
      <c r="H418" s="50"/>
      <c r="I418" s="50"/>
      <c r="J418" s="50"/>
      <c r="K418" s="50"/>
      <c r="L418" s="50"/>
      <c r="M418" s="50"/>
      <c r="N418" s="50"/>
      <c r="O418" s="50"/>
      <c r="P418" s="50"/>
      <c r="Q418" s="50"/>
      <c r="R418" s="50"/>
      <c r="S418" s="50"/>
      <c r="T418" s="50"/>
      <c r="U418" s="50"/>
    </row>
    <row r="419" spans="1:21" ht="61" hidden="1" thickBot="1" x14ac:dyDescent="0.25">
      <c r="A419" s="47" t="s">
        <v>235</v>
      </c>
      <c r="B419" s="47" t="s">
        <v>684</v>
      </c>
      <c r="C419" s="48" t="s">
        <v>180</v>
      </c>
      <c r="D419" s="51"/>
      <c r="E419" s="180" t="s">
        <v>1328</v>
      </c>
      <c r="F419" s="49"/>
      <c r="G419" s="50"/>
      <c r="H419" s="50"/>
      <c r="I419" s="50"/>
      <c r="J419" s="50"/>
      <c r="K419" s="50"/>
      <c r="L419" s="50"/>
      <c r="M419" s="50"/>
      <c r="N419" s="50"/>
      <c r="O419" s="50"/>
      <c r="P419" s="50"/>
      <c r="Q419" s="50"/>
      <c r="R419" s="50"/>
      <c r="S419" s="50"/>
      <c r="T419" s="50"/>
      <c r="U419" s="50"/>
    </row>
    <row r="420" spans="1:21" ht="61" hidden="1" thickBot="1" x14ac:dyDescent="0.25">
      <c r="A420" s="47" t="s">
        <v>235</v>
      </c>
      <c r="B420" s="47" t="s">
        <v>684</v>
      </c>
      <c r="C420" s="48" t="s">
        <v>180</v>
      </c>
      <c r="D420" s="51"/>
      <c r="E420" s="180" t="s">
        <v>1329</v>
      </c>
      <c r="F420" s="49"/>
      <c r="G420" s="50"/>
      <c r="H420" s="50"/>
      <c r="I420" s="50"/>
      <c r="J420" s="50"/>
      <c r="K420" s="50"/>
      <c r="L420" s="50"/>
      <c r="M420" s="50"/>
      <c r="N420" s="50"/>
      <c r="O420" s="50"/>
      <c r="P420" s="50"/>
      <c r="Q420" s="50"/>
      <c r="R420" s="50"/>
      <c r="S420" s="44"/>
      <c r="T420" s="44"/>
      <c r="U420" s="44"/>
    </row>
    <row r="421" spans="1:21" ht="46" hidden="1" thickBot="1" x14ac:dyDescent="0.25">
      <c r="A421" s="47" t="s">
        <v>235</v>
      </c>
      <c r="B421" s="47" t="s">
        <v>684</v>
      </c>
      <c r="C421" s="48" t="s">
        <v>180</v>
      </c>
      <c r="D421" s="51"/>
      <c r="E421" s="178" t="s">
        <v>1330</v>
      </c>
      <c r="F421" s="49"/>
      <c r="G421" s="50"/>
      <c r="H421" s="50"/>
      <c r="I421" s="50"/>
      <c r="J421" s="50"/>
      <c r="K421" s="50"/>
      <c r="L421" s="50"/>
      <c r="M421" s="50"/>
      <c r="N421" s="50"/>
      <c r="O421" s="50"/>
      <c r="P421" s="50"/>
      <c r="Q421" s="50"/>
      <c r="R421" s="50"/>
      <c r="S421" s="50"/>
      <c r="T421" s="50"/>
      <c r="U421" s="50"/>
    </row>
    <row r="422" spans="1:21" ht="46" hidden="1" thickBot="1" x14ac:dyDescent="0.25">
      <c r="A422" s="47" t="s">
        <v>235</v>
      </c>
      <c r="B422" s="47" t="s">
        <v>684</v>
      </c>
      <c r="C422" s="48" t="s">
        <v>180</v>
      </c>
      <c r="D422" s="51"/>
      <c r="E422" s="180" t="s">
        <v>1331</v>
      </c>
      <c r="F422" s="49"/>
      <c r="G422" s="50"/>
      <c r="H422" s="50"/>
      <c r="I422" s="50"/>
      <c r="J422" s="50"/>
      <c r="K422" s="50"/>
      <c r="L422" s="50"/>
      <c r="M422" s="50"/>
      <c r="N422" s="50"/>
      <c r="O422" s="50"/>
      <c r="P422" s="50"/>
      <c r="Q422" s="50"/>
      <c r="R422" s="50"/>
      <c r="S422" s="50"/>
      <c r="T422" s="50"/>
      <c r="U422" s="50"/>
    </row>
    <row r="423" spans="1:21" ht="46" hidden="1" thickBot="1" x14ac:dyDescent="0.25">
      <c r="A423" s="47" t="s">
        <v>235</v>
      </c>
      <c r="B423" s="47" t="s">
        <v>684</v>
      </c>
      <c r="C423" s="48" t="s">
        <v>180</v>
      </c>
      <c r="D423" s="51"/>
      <c r="E423" s="180" t="s">
        <v>1332</v>
      </c>
      <c r="F423" s="49"/>
      <c r="G423" s="50"/>
      <c r="H423" s="50"/>
      <c r="I423" s="50"/>
      <c r="J423" s="50"/>
      <c r="K423" s="50"/>
      <c r="L423" s="50"/>
      <c r="M423" s="50"/>
      <c r="N423" s="50"/>
      <c r="O423" s="50"/>
      <c r="P423" s="50"/>
      <c r="Q423" s="50"/>
      <c r="R423" s="50"/>
      <c r="S423" s="50"/>
      <c r="T423" s="50"/>
      <c r="U423" s="50"/>
    </row>
    <row r="424" spans="1:21" ht="46" hidden="1" thickBot="1" x14ac:dyDescent="0.25">
      <c r="A424" s="47" t="s">
        <v>235</v>
      </c>
      <c r="B424" s="47" t="s">
        <v>684</v>
      </c>
      <c r="C424" s="48" t="s">
        <v>180</v>
      </c>
      <c r="D424" s="51"/>
      <c r="E424" s="180" t="s">
        <v>1333</v>
      </c>
      <c r="F424" s="49"/>
      <c r="G424" s="50"/>
      <c r="H424" s="50"/>
      <c r="I424" s="50"/>
      <c r="J424" s="50"/>
      <c r="K424" s="50"/>
      <c r="L424" s="50"/>
      <c r="M424" s="50"/>
      <c r="N424" s="50"/>
      <c r="O424" s="50"/>
      <c r="P424" s="50"/>
      <c r="Q424" s="50"/>
      <c r="R424" s="50"/>
      <c r="S424" s="50"/>
      <c r="T424" s="50"/>
      <c r="U424" s="50"/>
    </row>
    <row r="425" spans="1:21" ht="46" hidden="1" thickBot="1" x14ac:dyDescent="0.25">
      <c r="A425" s="47" t="s">
        <v>235</v>
      </c>
      <c r="B425" s="47" t="s">
        <v>684</v>
      </c>
      <c r="C425" s="48" t="s">
        <v>180</v>
      </c>
      <c r="D425" s="52"/>
      <c r="E425" s="178" t="s">
        <v>1334</v>
      </c>
      <c r="F425" s="43"/>
      <c r="G425" s="44"/>
      <c r="H425" s="44"/>
      <c r="I425" s="44"/>
      <c r="J425" s="44"/>
      <c r="K425" s="44"/>
      <c r="L425" s="44"/>
      <c r="M425" s="44"/>
      <c r="N425" s="44"/>
      <c r="O425" s="44"/>
      <c r="P425" s="44"/>
      <c r="Q425" s="44"/>
      <c r="R425" s="44"/>
      <c r="S425" s="50"/>
      <c r="T425" s="50"/>
      <c r="U425" s="50"/>
    </row>
    <row r="426" spans="1:21" ht="46" hidden="1" thickBot="1" x14ac:dyDescent="0.25">
      <c r="A426" s="47" t="s">
        <v>235</v>
      </c>
      <c r="B426" s="47" t="s">
        <v>684</v>
      </c>
      <c r="C426" s="48" t="s">
        <v>180</v>
      </c>
      <c r="D426" s="51"/>
      <c r="E426" s="180" t="s">
        <v>1335</v>
      </c>
      <c r="F426" s="49"/>
      <c r="G426" s="50"/>
      <c r="H426" s="50"/>
      <c r="I426" s="50"/>
      <c r="J426" s="50"/>
      <c r="K426" s="50"/>
      <c r="L426" s="50"/>
      <c r="M426" s="50"/>
      <c r="N426" s="50"/>
      <c r="O426" s="50"/>
      <c r="P426" s="50"/>
      <c r="Q426" s="50"/>
      <c r="R426" s="50"/>
      <c r="S426" s="50"/>
      <c r="T426" s="50"/>
      <c r="U426" s="50"/>
    </row>
    <row r="427" spans="1:21" ht="46" hidden="1" thickBot="1" x14ac:dyDescent="0.25">
      <c r="A427" s="47" t="s">
        <v>235</v>
      </c>
      <c r="B427" s="47" t="s">
        <v>684</v>
      </c>
      <c r="C427" s="48" t="s">
        <v>180</v>
      </c>
      <c r="D427" s="51"/>
      <c r="E427" s="180" t="s">
        <v>1336</v>
      </c>
      <c r="F427" s="49"/>
      <c r="G427" s="50"/>
      <c r="H427" s="50"/>
      <c r="I427" s="50"/>
      <c r="J427" s="50"/>
      <c r="K427" s="50"/>
      <c r="L427" s="50"/>
      <c r="M427" s="50"/>
      <c r="N427" s="50"/>
      <c r="O427" s="50"/>
      <c r="P427" s="50"/>
      <c r="Q427" s="50"/>
      <c r="R427" s="50"/>
      <c r="S427" s="50"/>
      <c r="T427" s="50"/>
      <c r="U427" s="50"/>
    </row>
    <row r="428" spans="1:21" ht="46" hidden="1" thickBot="1" x14ac:dyDescent="0.25">
      <c r="A428" s="47" t="s">
        <v>235</v>
      </c>
      <c r="B428" s="47" t="s">
        <v>684</v>
      </c>
      <c r="C428" s="48" t="s">
        <v>180</v>
      </c>
      <c r="D428" s="51"/>
      <c r="E428" s="180" t="s">
        <v>1337</v>
      </c>
      <c r="F428" s="49"/>
      <c r="G428" s="50"/>
      <c r="H428" s="50"/>
      <c r="I428" s="50"/>
      <c r="J428" s="50"/>
      <c r="K428" s="50"/>
      <c r="L428" s="50"/>
      <c r="M428" s="50"/>
      <c r="N428" s="50"/>
      <c r="O428" s="50"/>
      <c r="P428" s="50"/>
      <c r="Q428" s="50"/>
      <c r="R428" s="50"/>
      <c r="S428" s="50"/>
      <c r="T428" s="50"/>
      <c r="U428" s="50"/>
    </row>
    <row r="429" spans="1:21" ht="61" hidden="1" thickBot="1" x14ac:dyDescent="0.25">
      <c r="A429" s="47" t="s">
        <v>247</v>
      </c>
      <c r="B429" s="47" t="s">
        <v>684</v>
      </c>
      <c r="C429" s="48" t="s">
        <v>177</v>
      </c>
      <c r="D429" s="47" t="s">
        <v>727</v>
      </c>
      <c r="E429" s="47" t="s">
        <v>728</v>
      </c>
      <c r="F429" s="49"/>
      <c r="G429" s="50"/>
      <c r="H429" s="50"/>
      <c r="I429" s="50"/>
      <c r="J429" s="50"/>
      <c r="K429" s="50"/>
      <c r="L429" s="50"/>
      <c r="M429" s="50"/>
      <c r="N429" s="50"/>
      <c r="O429" s="50"/>
      <c r="P429" s="50"/>
      <c r="Q429" s="50"/>
      <c r="R429" s="50"/>
      <c r="S429" s="50"/>
      <c r="T429" s="50"/>
      <c r="U429" s="50"/>
    </row>
    <row r="430" spans="1:21" ht="76" hidden="1" thickBot="1" x14ac:dyDescent="0.25">
      <c r="A430" s="47" t="s">
        <v>247</v>
      </c>
      <c r="B430" s="47" t="s">
        <v>684</v>
      </c>
      <c r="C430" s="48" t="s">
        <v>177</v>
      </c>
      <c r="D430" s="47" t="s">
        <v>729</v>
      </c>
      <c r="E430" s="47" t="s">
        <v>730</v>
      </c>
      <c r="F430" s="49"/>
      <c r="G430" s="50"/>
      <c r="H430" s="50"/>
      <c r="I430" s="50"/>
      <c r="J430" s="50"/>
      <c r="K430" s="50"/>
      <c r="L430" s="50"/>
      <c r="M430" s="50"/>
      <c r="N430" s="50"/>
      <c r="O430" s="50"/>
      <c r="P430" s="50"/>
      <c r="Q430" s="50"/>
      <c r="R430" s="50"/>
      <c r="S430" s="50"/>
      <c r="T430" s="50"/>
      <c r="U430" s="50"/>
    </row>
    <row r="431" spans="1:21" ht="46" hidden="1" thickBot="1" x14ac:dyDescent="0.25">
      <c r="A431" s="47" t="s">
        <v>247</v>
      </c>
      <c r="B431" s="47" t="s">
        <v>684</v>
      </c>
      <c r="C431" s="48" t="s">
        <v>177</v>
      </c>
      <c r="D431" s="51"/>
      <c r="E431" s="47" t="s">
        <v>731</v>
      </c>
      <c r="F431" s="49"/>
      <c r="G431" s="50"/>
      <c r="H431" s="50"/>
      <c r="I431" s="50"/>
      <c r="J431" s="50"/>
      <c r="K431" s="50"/>
      <c r="L431" s="50"/>
      <c r="M431" s="50"/>
      <c r="N431" s="50"/>
      <c r="O431" s="50"/>
      <c r="P431" s="50"/>
      <c r="Q431" s="50"/>
      <c r="R431" s="50"/>
      <c r="S431" s="50"/>
      <c r="T431" s="50"/>
      <c r="U431" s="50"/>
    </row>
    <row r="432" spans="1:21" ht="46" hidden="1" thickBot="1" x14ac:dyDescent="0.25">
      <c r="A432" s="47" t="s">
        <v>247</v>
      </c>
      <c r="B432" s="47" t="s">
        <v>684</v>
      </c>
      <c r="C432" s="48" t="s">
        <v>177</v>
      </c>
      <c r="D432" s="51"/>
      <c r="E432" s="47" t="s">
        <v>732</v>
      </c>
      <c r="F432" s="49"/>
      <c r="G432" s="50"/>
      <c r="H432" s="50"/>
      <c r="I432" s="50"/>
      <c r="J432" s="50"/>
      <c r="K432" s="50"/>
      <c r="L432" s="50"/>
      <c r="M432" s="50"/>
      <c r="N432" s="50"/>
      <c r="O432" s="50"/>
      <c r="P432" s="50"/>
      <c r="Q432" s="50"/>
      <c r="R432" s="50"/>
      <c r="S432" s="50"/>
      <c r="T432" s="50"/>
      <c r="U432" s="50"/>
    </row>
    <row r="433" spans="1:21" ht="46" hidden="1" thickBot="1" x14ac:dyDescent="0.25">
      <c r="A433" s="47" t="s">
        <v>247</v>
      </c>
      <c r="B433" s="47" t="s">
        <v>684</v>
      </c>
      <c r="C433" s="48" t="s">
        <v>177</v>
      </c>
      <c r="D433" s="51"/>
      <c r="E433" s="47" t="s">
        <v>379</v>
      </c>
      <c r="F433" s="49"/>
      <c r="G433" s="50"/>
      <c r="H433" s="50"/>
      <c r="I433" s="50"/>
      <c r="J433" s="50"/>
      <c r="K433" s="50"/>
      <c r="L433" s="50"/>
      <c r="M433" s="50"/>
      <c r="N433" s="50"/>
      <c r="O433" s="50"/>
      <c r="P433" s="50"/>
      <c r="Q433" s="50"/>
      <c r="R433" s="50"/>
      <c r="S433" s="50"/>
      <c r="T433" s="50"/>
      <c r="U433" s="50"/>
    </row>
    <row r="434" spans="1:21" ht="46" hidden="1" thickBot="1" x14ac:dyDescent="0.25">
      <c r="A434" s="47" t="s">
        <v>247</v>
      </c>
      <c r="B434" s="47" t="s">
        <v>684</v>
      </c>
      <c r="C434" s="48" t="s">
        <v>177</v>
      </c>
      <c r="D434" s="51"/>
      <c r="E434" s="47" t="s">
        <v>414</v>
      </c>
      <c r="F434" s="49"/>
      <c r="G434" s="50"/>
      <c r="H434" s="50"/>
      <c r="I434" s="50"/>
      <c r="J434" s="50"/>
      <c r="K434" s="50"/>
      <c r="L434" s="50"/>
      <c r="M434" s="50"/>
      <c r="N434" s="50"/>
      <c r="O434" s="50"/>
      <c r="P434" s="50"/>
      <c r="Q434" s="50"/>
      <c r="R434" s="50"/>
      <c r="S434" s="50"/>
      <c r="T434" s="50"/>
      <c r="U434" s="50"/>
    </row>
    <row r="435" spans="1:21" ht="46" hidden="1" thickBot="1" x14ac:dyDescent="0.25">
      <c r="A435" s="47" t="s">
        <v>247</v>
      </c>
      <c r="B435" s="47" t="s">
        <v>684</v>
      </c>
      <c r="C435" s="48" t="s">
        <v>177</v>
      </c>
      <c r="D435" s="52"/>
      <c r="E435" s="52"/>
      <c r="F435" s="49"/>
      <c r="G435" s="50"/>
      <c r="H435" s="50"/>
      <c r="I435" s="50"/>
      <c r="J435" s="50"/>
      <c r="K435" s="50"/>
      <c r="L435" s="50"/>
      <c r="M435" s="50"/>
      <c r="N435" s="50"/>
      <c r="O435" s="50"/>
      <c r="P435" s="50"/>
      <c r="Q435" s="50"/>
      <c r="R435" s="50"/>
      <c r="S435" s="50"/>
      <c r="T435" s="50"/>
      <c r="U435" s="50"/>
    </row>
    <row r="436" spans="1:21" ht="46" hidden="1" thickBot="1" x14ac:dyDescent="0.25">
      <c r="A436" s="47" t="s">
        <v>247</v>
      </c>
      <c r="B436" s="47" t="s">
        <v>684</v>
      </c>
      <c r="C436" s="48" t="s">
        <v>177</v>
      </c>
      <c r="D436" s="52"/>
      <c r="E436" s="52"/>
      <c r="F436" s="49"/>
      <c r="G436" s="50"/>
      <c r="H436" s="50"/>
      <c r="I436" s="50"/>
      <c r="J436" s="50"/>
      <c r="K436" s="50"/>
      <c r="L436" s="50"/>
      <c r="M436" s="50"/>
      <c r="N436" s="50"/>
      <c r="O436" s="50"/>
      <c r="P436" s="50"/>
      <c r="Q436" s="50"/>
      <c r="R436" s="50"/>
      <c r="S436" s="50"/>
      <c r="T436" s="50"/>
      <c r="U436" s="50"/>
    </row>
    <row r="437" spans="1:21" ht="46" hidden="1" thickBot="1" x14ac:dyDescent="0.25">
      <c r="A437" s="47" t="s">
        <v>247</v>
      </c>
      <c r="B437" s="47" t="s">
        <v>684</v>
      </c>
      <c r="C437" s="48" t="s">
        <v>177</v>
      </c>
      <c r="D437" s="52"/>
      <c r="E437" s="52"/>
      <c r="F437" s="49"/>
      <c r="G437" s="50"/>
      <c r="H437" s="50"/>
      <c r="I437" s="50"/>
      <c r="J437" s="50"/>
      <c r="K437" s="50"/>
      <c r="L437" s="50"/>
      <c r="M437" s="50"/>
      <c r="N437" s="50"/>
      <c r="O437" s="50"/>
      <c r="P437" s="50"/>
      <c r="Q437" s="50"/>
      <c r="R437" s="50"/>
      <c r="S437" s="50"/>
      <c r="T437" s="50"/>
      <c r="U437" s="50"/>
    </row>
    <row r="438" spans="1:21" ht="46" hidden="1" thickBot="1" x14ac:dyDescent="0.25">
      <c r="A438" s="47" t="s">
        <v>247</v>
      </c>
      <c r="B438" s="47" t="s">
        <v>684</v>
      </c>
      <c r="C438" s="48" t="s">
        <v>177</v>
      </c>
      <c r="D438" s="52"/>
      <c r="E438" s="52"/>
      <c r="F438" s="49"/>
      <c r="G438" s="50"/>
      <c r="H438" s="50"/>
      <c r="I438" s="50"/>
      <c r="J438" s="50"/>
      <c r="K438" s="50"/>
      <c r="L438" s="50"/>
      <c r="M438" s="50"/>
      <c r="N438" s="50"/>
      <c r="O438" s="50"/>
      <c r="P438" s="50"/>
      <c r="Q438" s="50"/>
      <c r="R438" s="50"/>
      <c r="S438" s="50"/>
      <c r="T438" s="50"/>
      <c r="U438" s="50"/>
    </row>
    <row r="439" spans="1:21" ht="46" hidden="1" thickBot="1" x14ac:dyDescent="0.25">
      <c r="A439" s="47" t="s">
        <v>247</v>
      </c>
      <c r="B439" s="47" t="s">
        <v>684</v>
      </c>
      <c r="C439" s="48" t="s">
        <v>177</v>
      </c>
      <c r="D439" s="52"/>
      <c r="E439" s="52"/>
      <c r="F439" s="49"/>
      <c r="G439" s="50"/>
      <c r="H439" s="50"/>
      <c r="I439" s="50"/>
      <c r="J439" s="50"/>
      <c r="K439" s="50"/>
      <c r="L439" s="50"/>
      <c r="M439" s="50"/>
      <c r="N439" s="50"/>
      <c r="O439" s="50"/>
      <c r="P439" s="50"/>
      <c r="Q439" s="50"/>
      <c r="R439" s="50"/>
      <c r="S439" s="50"/>
      <c r="T439" s="50"/>
      <c r="U439" s="50"/>
    </row>
    <row r="440" spans="1:21" ht="46" hidden="1" thickBot="1" x14ac:dyDescent="0.25">
      <c r="A440" s="47" t="s">
        <v>247</v>
      </c>
      <c r="B440" s="47" t="s">
        <v>684</v>
      </c>
      <c r="C440" s="48" t="s">
        <v>177</v>
      </c>
      <c r="D440" s="52"/>
      <c r="E440" s="52"/>
      <c r="F440" s="49"/>
      <c r="G440" s="50"/>
      <c r="H440" s="50"/>
      <c r="I440" s="50"/>
      <c r="J440" s="50"/>
      <c r="K440" s="50"/>
      <c r="L440" s="50"/>
      <c r="M440" s="50"/>
      <c r="N440" s="50"/>
      <c r="O440" s="50"/>
      <c r="P440" s="50"/>
      <c r="Q440" s="50"/>
      <c r="R440" s="50"/>
      <c r="S440" s="50"/>
      <c r="T440" s="50"/>
      <c r="U440" s="50"/>
    </row>
    <row r="441" spans="1:21" ht="46" hidden="1" thickBot="1" x14ac:dyDescent="0.25">
      <c r="A441" s="47" t="s">
        <v>247</v>
      </c>
      <c r="B441" s="47" t="s">
        <v>684</v>
      </c>
      <c r="C441" s="48" t="s">
        <v>177</v>
      </c>
      <c r="D441" s="52"/>
      <c r="E441" s="52"/>
      <c r="F441" s="49"/>
      <c r="G441" s="50"/>
      <c r="H441" s="50"/>
      <c r="I441" s="50"/>
      <c r="J441" s="50"/>
      <c r="K441" s="50"/>
      <c r="L441" s="50"/>
      <c r="M441" s="50"/>
      <c r="N441" s="50"/>
      <c r="O441" s="50"/>
      <c r="P441" s="50"/>
      <c r="Q441" s="50"/>
      <c r="R441" s="50"/>
      <c r="S441" s="50"/>
      <c r="T441" s="50"/>
      <c r="U441" s="50"/>
    </row>
    <row r="442" spans="1:21" ht="46" hidden="1" thickBot="1" x14ac:dyDescent="0.25">
      <c r="A442" s="47" t="s">
        <v>247</v>
      </c>
      <c r="B442" s="47" t="s">
        <v>684</v>
      </c>
      <c r="C442" s="48" t="s">
        <v>177</v>
      </c>
      <c r="D442" s="52"/>
      <c r="E442" s="52"/>
      <c r="F442" s="49"/>
      <c r="G442" s="50"/>
      <c r="H442" s="50"/>
      <c r="I442" s="50"/>
      <c r="J442" s="50"/>
      <c r="K442" s="50"/>
      <c r="L442" s="50"/>
      <c r="M442" s="50"/>
      <c r="N442" s="50"/>
      <c r="O442" s="50"/>
      <c r="P442" s="50"/>
      <c r="Q442" s="50"/>
      <c r="R442" s="50"/>
      <c r="S442" s="50"/>
      <c r="T442" s="50"/>
      <c r="U442" s="50"/>
    </row>
    <row r="443" spans="1:21" ht="46" hidden="1" thickBot="1" x14ac:dyDescent="0.25">
      <c r="A443" s="47" t="s">
        <v>247</v>
      </c>
      <c r="B443" s="47" t="s">
        <v>684</v>
      </c>
      <c r="C443" s="48" t="s">
        <v>177</v>
      </c>
      <c r="D443" s="52"/>
      <c r="E443" s="52"/>
      <c r="F443" s="49"/>
      <c r="G443" s="50"/>
      <c r="H443" s="50"/>
      <c r="I443" s="50"/>
      <c r="J443" s="50"/>
      <c r="K443" s="50"/>
      <c r="L443" s="50"/>
      <c r="M443" s="50"/>
      <c r="N443" s="50"/>
      <c r="O443" s="50"/>
      <c r="P443" s="50"/>
      <c r="Q443" s="50"/>
      <c r="R443" s="50"/>
      <c r="S443" s="50"/>
      <c r="T443" s="50"/>
      <c r="U443" s="50"/>
    </row>
    <row r="444" spans="1:21" ht="46" hidden="1" thickBot="1" x14ac:dyDescent="0.25">
      <c r="A444" s="47" t="s">
        <v>247</v>
      </c>
      <c r="B444" s="47" t="s">
        <v>684</v>
      </c>
      <c r="C444" s="48" t="s">
        <v>177</v>
      </c>
      <c r="D444" s="52"/>
      <c r="E444" s="52"/>
      <c r="F444" s="49"/>
      <c r="G444" s="50"/>
      <c r="H444" s="50"/>
      <c r="I444" s="50"/>
      <c r="J444" s="50"/>
      <c r="K444" s="50"/>
      <c r="L444" s="50"/>
      <c r="M444" s="50"/>
      <c r="N444" s="50"/>
      <c r="O444" s="50"/>
      <c r="P444" s="50"/>
      <c r="Q444" s="50"/>
      <c r="R444" s="50"/>
      <c r="S444" s="50"/>
      <c r="T444" s="50"/>
      <c r="U444" s="50"/>
    </row>
    <row r="445" spans="1:21" ht="46" hidden="1" thickBot="1" x14ac:dyDescent="0.25">
      <c r="A445" s="47" t="s">
        <v>247</v>
      </c>
      <c r="B445" s="47" t="s">
        <v>684</v>
      </c>
      <c r="C445" s="48" t="s">
        <v>177</v>
      </c>
      <c r="D445" s="52"/>
      <c r="E445" s="52"/>
      <c r="F445" s="49"/>
      <c r="G445" s="50"/>
      <c r="H445" s="50"/>
      <c r="I445" s="50"/>
      <c r="J445" s="50"/>
      <c r="K445" s="50"/>
      <c r="L445" s="50"/>
      <c r="M445" s="50"/>
      <c r="N445" s="50"/>
      <c r="O445" s="50"/>
      <c r="P445" s="50"/>
      <c r="Q445" s="50"/>
      <c r="R445" s="50"/>
      <c r="S445" s="50"/>
      <c r="T445" s="50"/>
      <c r="U445" s="50"/>
    </row>
    <row r="446" spans="1:21" ht="46" hidden="1" thickBot="1" x14ac:dyDescent="0.25">
      <c r="A446" s="47" t="s">
        <v>247</v>
      </c>
      <c r="B446" s="47" t="s">
        <v>684</v>
      </c>
      <c r="C446" s="48" t="s">
        <v>177</v>
      </c>
      <c r="D446" s="52"/>
      <c r="E446" s="52"/>
      <c r="F446" s="49"/>
      <c r="G446" s="50"/>
      <c r="H446" s="50"/>
      <c r="I446" s="50"/>
      <c r="J446" s="50"/>
      <c r="K446" s="50"/>
      <c r="L446" s="50"/>
      <c r="M446" s="50"/>
      <c r="N446" s="50"/>
      <c r="O446" s="50"/>
      <c r="P446" s="50"/>
      <c r="Q446" s="50"/>
      <c r="R446" s="50"/>
      <c r="S446" s="50"/>
      <c r="T446" s="50"/>
      <c r="U446" s="50"/>
    </row>
    <row r="447" spans="1:21" ht="46" hidden="1" thickBot="1" x14ac:dyDescent="0.25">
      <c r="A447" s="47" t="s">
        <v>247</v>
      </c>
      <c r="B447" s="47" t="s">
        <v>684</v>
      </c>
      <c r="C447" s="48" t="s">
        <v>177</v>
      </c>
      <c r="D447" s="52"/>
      <c r="E447" s="52"/>
      <c r="F447" s="49"/>
      <c r="G447" s="50"/>
      <c r="H447" s="50"/>
      <c r="I447" s="50"/>
      <c r="J447" s="50"/>
      <c r="K447" s="50"/>
      <c r="L447" s="50"/>
      <c r="M447" s="50"/>
      <c r="N447" s="50"/>
      <c r="O447" s="50"/>
      <c r="P447" s="50"/>
      <c r="Q447" s="50"/>
      <c r="R447" s="50"/>
      <c r="S447" s="50"/>
      <c r="T447" s="50"/>
      <c r="U447" s="50"/>
    </row>
    <row r="448" spans="1:21" ht="46" hidden="1" thickBot="1" x14ac:dyDescent="0.25">
      <c r="A448" s="47" t="s">
        <v>247</v>
      </c>
      <c r="B448" s="47" t="s">
        <v>684</v>
      </c>
      <c r="C448" s="48" t="s">
        <v>177</v>
      </c>
      <c r="D448" s="52"/>
      <c r="E448" s="52"/>
      <c r="F448" s="49"/>
      <c r="G448" s="50"/>
      <c r="H448" s="50"/>
      <c r="I448" s="50"/>
      <c r="J448" s="50"/>
      <c r="K448" s="50"/>
      <c r="L448" s="50"/>
      <c r="M448" s="50"/>
      <c r="N448" s="50"/>
      <c r="O448" s="50"/>
      <c r="P448" s="50"/>
      <c r="Q448" s="50"/>
      <c r="R448" s="50"/>
      <c r="S448" s="50"/>
      <c r="T448" s="50"/>
      <c r="U448" s="50"/>
    </row>
    <row r="449" spans="1:21" ht="46" hidden="1" thickBot="1" x14ac:dyDescent="0.25">
      <c r="A449" s="47" t="s">
        <v>247</v>
      </c>
      <c r="B449" s="47" t="s">
        <v>684</v>
      </c>
      <c r="C449" s="48" t="s">
        <v>177</v>
      </c>
      <c r="D449" s="52"/>
      <c r="E449" s="52"/>
      <c r="F449" s="49"/>
      <c r="G449" s="50"/>
      <c r="H449" s="50"/>
      <c r="I449" s="50"/>
      <c r="J449" s="50"/>
      <c r="K449" s="50"/>
      <c r="L449" s="50"/>
      <c r="M449" s="50"/>
      <c r="N449" s="50"/>
      <c r="O449" s="50"/>
      <c r="P449" s="50"/>
      <c r="Q449" s="50"/>
      <c r="R449" s="50"/>
      <c r="S449" s="50"/>
      <c r="T449" s="50"/>
      <c r="U449" s="50"/>
    </row>
    <row r="450" spans="1:21" ht="76" hidden="1" thickBot="1" x14ac:dyDescent="0.25">
      <c r="A450" s="47" t="s">
        <v>264</v>
      </c>
      <c r="B450" s="47" t="s">
        <v>684</v>
      </c>
      <c r="C450" s="55" t="s">
        <v>175</v>
      </c>
      <c r="D450" s="47" t="s">
        <v>733</v>
      </c>
      <c r="E450" s="60" t="s">
        <v>734</v>
      </c>
      <c r="F450" s="49"/>
      <c r="G450" s="50"/>
      <c r="H450" s="50"/>
      <c r="I450" s="50"/>
      <c r="J450" s="50"/>
      <c r="K450" s="50"/>
      <c r="L450" s="50"/>
      <c r="M450" s="50"/>
      <c r="N450" s="50"/>
      <c r="O450" s="50"/>
      <c r="P450" s="50"/>
      <c r="Q450" s="50"/>
      <c r="R450" s="50"/>
      <c r="S450" s="50"/>
      <c r="T450" s="50"/>
      <c r="U450" s="50"/>
    </row>
    <row r="451" spans="1:21" ht="61" hidden="1" thickBot="1" x14ac:dyDescent="0.25">
      <c r="A451" s="47" t="s">
        <v>264</v>
      </c>
      <c r="B451" s="47" t="s">
        <v>684</v>
      </c>
      <c r="C451" s="55" t="s">
        <v>175</v>
      </c>
      <c r="D451" s="47" t="s">
        <v>735</v>
      </c>
      <c r="E451" s="47" t="s">
        <v>736</v>
      </c>
      <c r="F451" s="49"/>
      <c r="G451" s="50"/>
      <c r="H451" s="50"/>
      <c r="I451" s="50"/>
      <c r="J451" s="50"/>
      <c r="K451" s="50"/>
      <c r="L451" s="50"/>
      <c r="M451" s="50"/>
      <c r="N451" s="50"/>
      <c r="O451" s="50"/>
      <c r="P451" s="50"/>
      <c r="Q451" s="50"/>
      <c r="R451" s="50"/>
      <c r="S451" s="50"/>
      <c r="T451" s="50"/>
      <c r="U451" s="50"/>
    </row>
    <row r="452" spans="1:21" ht="46" hidden="1" thickBot="1" x14ac:dyDescent="0.25">
      <c r="A452" s="47" t="s">
        <v>264</v>
      </c>
      <c r="B452" s="47" t="s">
        <v>684</v>
      </c>
      <c r="C452" s="55" t="s">
        <v>175</v>
      </c>
      <c r="D452" s="47" t="s">
        <v>737</v>
      </c>
      <c r="E452" s="60" t="s">
        <v>738</v>
      </c>
      <c r="F452" s="49"/>
      <c r="G452" s="50"/>
      <c r="H452" s="50"/>
      <c r="I452" s="50"/>
      <c r="J452" s="50"/>
      <c r="K452" s="50"/>
      <c r="L452" s="50"/>
      <c r="M452" s="50"/>
      <c r="N452" s="50"/>
      <c r="O452" s="50"/>
      <c r="P452" s="50"/>
      <c r="Q452" s="50"/>
      <c r="R452" s="50"/>
      <c r="S452" s="50"/>
      <c r="T452" s="50"/>
      <c r="U452" s="50"/>
    </row>
    <row r="453" spans="1:21" ht="61" hidden="1" thickBot="1" x14ac:dyDescent="0.25">
      <c r="A453" s="47" t="s">
        <v>264</v>
      </c>
      <c r="B453" s="47" t="s">
        <v>684</v>
      </c>
      <c r="C453" s="55" t="s">
        <v>175</v>
      </c>
      <c r="D453" s="47" t="s">
        <v>739</v>
      </c>
      <c r="E453" s="47" t="s">
        <v>740</v>
      </c>
      <c r="F453" s="49"/>
      <c r="G453" s="50"/>
      <c r="H453" s="50"/>
      <c r="I453" s="50"/>
      <c r="J453" s="50"/>
      <c r="K453" s="50"/>
      <c r="L453" s="50"/>
      <c r="M453" s="50"/>
      <c r="N453" s="50"/>
      <c r="O453" s="50"/>
      <c r="P453" s="50"/>
      <c r="Q453" s="50"/>
      <c r="R453" s="50"/>
      <c r="S453" s="50"/>
      <c r="T453" s="50"/>
      <c r="U453" s="50"/>
    </row>
    <row r="454" spans="1:21" ht="121" hidden="1" thickBot="1" x14ac:dyDescent="0.25">
      <c r="A454" s="47" t="s">
        <v>264</v>
      </c>
      <c r="B454" s="47" t="s">
        <v>684</v>
      </c>
      <c r="C454" s="55" t="s">
        <v>175</v>
      </c>
      <c r="D454" s="51"/>
      <c r="E454" s="60" t="s">
        <v>741</v>
      </c>
      <c r="F454" s="49"/>
      <c r="G454" s="50"/>
      <c r="H454" s="50"/>
      <c r="I454" s="50"/>
      <c r="J454" s="50"/>
      <c r="K454" s="50"/>
      <c r="L454" s="50"/>
      <c r="M454" s="50"/>
      <c r="N454" s="50"/>
      <c r="O454" s="50"/>
      <c r="P454" s="50"/>
      <c r="Q454" s="50"/>
      <c r="R454" s="50"/>
      <c r="S454" s="50"/>
      <c r="T454" s="50"/>
      <c r="U454" s="50"/>
    </row>
    <row r="455" spans="1:21" ht="46" hidden="1" thickBot="1" x14ac:dyDescent="0.25">
      <c r="A455" s="47" t="s">
        <v>264</v>
      </c>
      <c r="B455" s="47" t="s">
        <v>684</v>
      </c>
      <c r="C455" s="55" t="s">
        <v>175</v>
      </c>
      <c r="D455" s="51"/>
      <c r="E455" s="60" t="s">
        <v>742</v>
      </c>
      <c r="F455" s="49"/>
      <c r="G455" s="50"/>
      <c r="H455" s="50"/>
      <c r="I455" s="50"/>
      <c r="J455" s="50"/>
      <c r="K455" s="50"/>
      <c r="L455" s="50"/>
      <c r="M455" s="50"/>
      <c r="N455" s="50"/>
      <c r="O455" s="50"/>
      <c r="P455" s="50"/>
      <c r="Q455" s="50"/>
      <c r="R455" s="50"/>
      <c r="S455" s="50"/>
      <c r="T455" s="50"/>
      <c r="U455" s="50"/>
    </row>
    <row r="456" spans="1:21" ht="106" hidden="1" thickBot="1" x14ac:dyDescent="0.25">
      <c r="A456" s="47" t="s">
        <v>247</v>
      </c>
      <c r="B456" s="47" t="s">
        <v>684</v>
      </c>
      <c r="C456" s="48" t="s">
        <v>176</v>
      </c>
      <c r="D456" s="47" t="s">
        <v>743</v>
      </c>
      <c r="E456" s="61" t="s">
        <v>744</v>
      </c>
      <c r="F456" s="49"/>
      <c r="G456" s="50"/>
      <c r="H456" s="50"/>
      <c r="I456" s="50"/>
      <c r="J456" s="50"/>
      <c r="K456" s="50"/>
      <c r="L456" s="50"/>
      <c r="M456" s="50"/>
      <c r="N456" s="50"/>
      <c r="O456" s="50"/>
      <c r="P456" s="50"/>
      <c r="Q456" s="50"/>
      <c r="R456" s="50"/>
      <c r="S456" s="50"/>
      <c r="T456" s="50"/>
      <c r="U456" s="50"/>
    </row>
    <row r="457" spans="1:21" ht="121" hidden="1" thickBot="1" x14ac:dyDescent="0.25">
      <c r="A457" s="47" t="s">
        <v>247</v>
      </c>
      <c r="B457" s="47" t="s">
        <v>684</v>
      </c>
      <c r="C457" s="48" t="s">
        <v>176</v>
      </c>
      <c r="D457" s="47" t="s">
        <v>745</v>
      </c>
      <c r="E457" s="61" t="s">
        <v>746</v>
      </c>
      <c r="F457" s="49"/>
      <c r="G457" s="50"/>
      <c r="H457" s="50"/>
      <c r="I457" s="50"/>
      <c r="J457" s="50"/>
      <c r="K457" s="50"/>
      <c r="L457" s="50"/>
      <c r="M457" s="50"/>
      <c r="N457" s="50"/>
      <c r="O457" s="50"/>
      <c r="P457" s="50"/>
      <c r="Q457" s="50"/>
      <c r="R457" s="50"/>
      <c r="S457" s="50"/>
      <c r="T457" s="50"/>
      <c r="U457" s="50"/>
    </row>
    <row r="458" spans="1:21" ht="76" hidden="1" thickBot="1" x14ac:dyDescent="0.25">
      <c r="A458" s="47" t="s">
        <v>247</v>
      </c>
      <c r="B458" s="47" t="s">
        <v>684</v>
      </c>
      <c r="C458" s="48" t="s">
        <v>176</v>
      </c>
      <c r="D458" s="47" t="s">
        <v>747</v>
      </c>
      <c r="E458" s="61" t="s">
        <v>748</v>
      </c>
      <c r="F458" s="49"/>
      <c r="G458" s="50"/>
      <c r="H458" s="50"/>
      <c r="I458" s="50"/>
      <c r="J458" s="50"/>
      <c r="K458" s="50"/>
      <c r="L458" s="50"/>
      <c r="M458" s="50"/>
      <c r="N458" s="50"/>
      <c r="O458" s="50"/>
      <c r="P458" s="50"/>
      <c r="Q458" s="50"/>
      <c r="R458" s="50"/>
      <c r="S458" s="50"/>
      <c r="T458" s="50"/>
      <c r="U458" s="50"/>
    </row>
    <row r="459" spans="1:21" ht="61" hidden="1" thickBot="1" x14ac:dyDescent="0.25">
      <c r="A459" s="47" t="s">
        <v>247</v>
      </c>
      <c r="B459" s="47" t="s">
        <v>684</v>
      </c>
      <c r="C459" s="48" t="s">
        <v>176</v>
      </c>
      <c r="D459" s="51"/>
      <c r="E459" s="61" t="s">
        <v>749</v>
      </c>
      <c r="F459" s="49"/>
      <c r="G459" s="50"/>
      <c r="H459" s="50"/>
      <c r="I459" s="50"/>
      <c r="J459" s="50"/>
      <c r="K459" s="50"/>
      <c r="L459" s="50"/>
      <c r="M459" s="50"/>
      <c r="N459" s="50"/>
      <c r="O459" s="50"/>
      <c r="P459" s="50"/>
      <c r="Q459" s="50"/>
      <c r="R459" s="50"/>
      <c r="S459" s="50"/>
      <c r="T459" s="50"/>
      <c r="U459" s="50"/>
    </row>
    <row r="460" spans="1:21" ht="46" hidden="1" thickBot="1" x14ac:dyDescent="0.25">
      <c r="A460" s="47" t="s">
        <v>247</v>
      </c>
      <c r="B460" s="47" t="s">
        <v>684</v>
      </c>
      <c r="C460" s="48" t="s">
        <v>176</v>
      </c>
      <c r="D460" s="51"/>
      <c r="E460" s="61" t="s">
        <v>750</v>
      </c>
      <c r="F460" s="49"/>
      <c r="G460" s="50"/>
      <c r="H460" s="50"/>
      <c r="I460" s="50"/>
      <c r="J460" s="50"/>
      <c r="K460" s="50"/>
      <c r="L460" s="50"/>
      <c r="M460" s="50"/>
      <c r="N460" s="50"/>
      <c r="O460" s="50"/>
      <c r="P460" s="50"/>
      <c r="Q460" s="50"/>
      <c r="R460" s="50"/>
      <c r="S460" s="50"/>
      <c r="T460" s="50"/>
      <c r="U460" s="50"/>
    </row>
    <row r="461" spans="1:21" ht="46" hidden="1" thickBot="1" x14ac:dyDescent="0.25">
      <c r="A461" s="47" t="s">
        <v>247</v>
      </c>
      <c r="B461" s="47" t="s">
        <v>684</v>
      </c>
      <c r="C461" s="48" t="s">
        <v>176</v>
      </c>
      <c r="D461" s="51"/>
      <c r="E461" s="61" t="s">
        <v>751</v>
      </c>
      <c r="F461" s="49"/>
      <c r="G461" s="50"/>
      <c r="H461" s="50"/>
      <c r="I461" s="50"/>
      <c r="J461" s="50"/>
      <c r="K461" s="50"/>
      <c r="L461" s="50"/>
      <c r="M461" s="50"/>
      <c r="N461" s="50"/>
      <c r="O461" s="50"/>
      <c r="P461" s="50"/>
      <c r="Q461" s="50"/>
      <c r="R461" s="50"/>
      <c r="S461" s="50"/>
      <c r="T461" s="50"/>
      <c r="U461" s="50"/>
    </row>
    <row r="462" spans="1:21" ht="46" hidden="1" thickBot="1" x14ac:dyDescent="0.25">
      <c r="A462" s="47" t="s">
        <v>247</v>
      </c>
      <c r="B462" s="47" t="s">
        <v>684</v>
      </c>
      <c r="C462" s="48" t="s">
        <v>176</v>
      </c>
      <c r="D462" s="51"/>
      <c r="E462" s="61" t="s">
        <v>752</v>
      </c>
      <c r="F462" s="49"/>
      <c r="G462" s="50"/>
      <c r="H462" s="50"/>
      <c r="I462" s="50"/>
      <c r="J462" s="50"/>
      <c r="K462" s="50"/>
      <c r="L462" s="50"/>
      <c r="M462" s="50"/>
      <c r="N462" s="50"/>
      <c r="O462" s="50"/>
      <c r="P462" s="50"/>
      <c r="Q462" s="50"/>
      <c r="R462" s="50"/>
      <c r="S462" s="50"/>
      <c r="T462" s="50"/>
      <c r="U462" s="50"/>
    </row>
    <row r="463" spans="1:21" ht="61" hidden="1" thickBot="1" x14ac:dyDescent="0.25">
      <c r="A463" s="47" t="s">
        <v>247</v>
      </c>
      <c r="B463" s="47" t="s">
        <v>684</v>
      </c>
      <c r="C463" s="48" t="s">
        <v>174</v>
      </c>
      <c r="D463" s="47" t="s">
        <v>753</v>
      </c>
      <c r="E463" s="47" t="s">
        <v>283</v>
      </c>
      <c r="F463" s="49"/>
      <c r="G463" s="50"/>
      <c r="H463" s="50"/>
      <c r="I463" s="50"/>
      <c r="J463" s="50"/>
      <c r="K463" s="50"/>
      <c r="L463" s="50"/>
      <c r="M463" s="50"/>
      <c r="N463" s="50"/>
      <c r="O463" s="50"/>
      <c r="P463" s="50"/>
      <c r="Q463" s="50"/>
      <c r="R463" s="50"/>
      <c r="S463" s="50"/>
      <c r="T463" s="50"/>
      <c r="U463" s="50"/>
    </row>
    <row r="464" spans="1:21" ht="46" hidden="1" thickBot="1" x14ac:dyDescent="0.25">
      <c r="A464" s="47" t="s">
        <v>247</v>
      </c>
      <c r="B464" s="47" t="s">
        <v>684</v>
      </c>
      <c r="C464" s="48" t="s">
        <v>174</v>
      </c>
      <c r="D464" s="47" t="s">
        <v>754</v>
      </c>
      <c r="E464" s="47" t="s">
        <v>281</v>
      </c>
      <c r="F464" s="49"/>
      <c r="G464" s="50"/>
      <c r="H464" s="50"/>
      <c r="I464" s="50"/>
      <c r="J464" s="50"/>
      <c r="K464" s="50"/>
      <c r="L464" s="50"/>
      <c r="M464" s="50"/>
      <c r="N464" s="50"/>
      <c r="O464" s="50"/>
      <c r="P464" s="50"/>
      <c r="Q464" s="50"/>
      <c r="R464" s="50"/>
      <c r="S464" s="50"/>
      <c r="T464" s="50"/>
      <c r="U464" s="50"/>
    </row>
    <row r="465" spans="1:21" ht="61" hidden="1" thickBot="1" x14ac:dyDescent="0.25">
      <c r="A465" s="47" t="s">
        <v>247</v>
      </c>
      <c r="B465" s="47" t="s">
        <v>684</v>
      </c>
      <c r="C465" s="48" t="s">
        <v>174</v>
      </c>
      <c r="D465" s="47" t="s">
        <v>755</v>
      </c>
      <c r="E465" s="47" t="s">
        <v>756</v>
      </c>
      <c r="F465" s="49"/>
      <c r="G465" s="50"/>
      <c r="H465" s="50"/>
      <c r="I465" s="50"/>
      <c r="J465" s="50"/>
      <c r="K465" s="50"/>
      <c r="L465" s="50"/>
      <c r="M465" s="50"/>
      <c r="N465" s="50"/>
      <c r="O465" s="50"/>
      <c r="P465" s="50"/>
      <c r="Q465" s="50"/>
      <c r="R465" s="50"/>
      <c r="S465" s="50"/>
      <c r="T465" s="50"/>
      <c r="U465" s="50"/>
    </row>
    <row r="466" spans="1:21" ht="46" hidden="1" thickBot="1" x14ac:dyDescent="0.25">
      <c r="A466" s="47" t="s">
        <v>247</v>
      </c>
      <c r="B466" s="47" t="s">
        <v>684</v>
      </c>
      <c r="C466" s="48" t="s">
        <v>174</v>
      </c>
      <c r="D466" s="51"/>
      <c r="E466" s="47" t="s">
        <v>757</v>
      </c>
      <c r="F466" s="49"/>
      <c r="G466" s="50"/>
      <c r="H466" s="50"/>
      <c r="I466" s="50"/>
      <c r="J466" s="50"/>
      <c r="K466" s="50"/>
      <c r="L466" s="50"/>
      <c r="M466" s="50"/>
      <c r="N466" s="50"/>
      <c r="O466" s="50"/>
      <c r="P466" s="50"/>
      <c r="Q466" s="50"/>
      <c r="R466" s="50"/>
      <c r="S466" s="50"/>
      <c r="T466" s="50"/>
      <c r="U466" s="50"/>
    </row>
    <row r="467" spans="1:21" ht="46" hidden="1" thickBot="1" x14ac:dyDescent="0.25">
      <c r="A467" s="47" t="s">
        <v>247</v>
      </c>
      <c r="B467" s="47" t="s">
        <v>684</v>
      </c>
      <c r="C467" s="48" t="s">
        <v>174</v>
      </c>
      <c r="D467" s="51"/>
      <c r="E467" s="47" t="s">
        <v>758</v>
      </c>
      <c r="F467" s="49"/>
      <c r="G467" s="50"/>
      <c r="H467" s="50"/>
      <c r="I467" s="50"/>
      <c r="J467" s="50"/>
      <c r="K467" s="50"/>
      <c r="L467" s="50"/>
      <c r="M467" s="50"/>
      <c r="N467" s="50"/>
      <c r="O467" s="50"/>
      <c r="P467" s="50"/>
      <c r="Q467" s="50"/>
      <c r="R467" s="50"/>
      <c r="S467" s="50"/>
      <c r="T467" s="50"/>
      <c r="U467" s="50"/>
    </row>
    <row r="468" spans="1:21" ht="46" hidden="1" thickBot="1" x14ac:dyDescent="0.25">
      <c r="A468" s="47" t="s">
        <v>247</v>
      </c>
      <c r="B468" s="47" t="s">
        <v>684</v>
      </c>
      <c r="C468" s="48" t="s">
        <v>174</v>
      </c>
      <c r="D468" s="51"/>
      <c r="E468" s="47" t="s">
        <v>536</v>
      </c>
      <c r="F468" s="49"/>
      <c r="G468" s="50"/>
      <c r="H468" s="50"/>
      <c r="I468" s="50"/>
      <c r="J468" s="50"/>
      <c r="K468" s="50"/>
      <c r="L468" s="50"/>
      <c r="M468" s="50"/>
      <c r="N468" s="50"/>
      <c r="O468" s="50"/>
      <c r="P468" s="50"/>
      <c r="Q468" s="50"/>
      <c r="R468" s="50"/>
      <c r="S468" s="50"/>
      <c r="T468" s="50"/>
      <c r="U468" s="50"/>
    </row>
    <row r="469" spans="1:21" ht="46" hidden="1" thickBot="1" x14ac:dyDescent="0.25">
      <c r="A469" s="47" t="s">
        <v>247</v>
      </c>
      <c r="B469" s="47" t="s">
        <v>684</v>
      </c>
      <c r="C469" s="48" t="s">
        <v>174</v>
      </c>
      <c r="D469" s="51"/>
      <c r="E469" s="47" t="s">
        <v>759</v>
      </c>
      <c r="F469" s="49"/>
      <c r="G469" s="50"/>
      <c r="H469" s="50"/>
      <c r="I469" s="50"/>
      <c r="J469" s="50"/>
      <c r="K469" s="50"/>
      <c r="L469" s="50"/>
      <c r="M469" s="50"/>
      <c r="N469" s="50"/>
      <c r="O469" s="50"/>
      <c r="P469" s="50"/>
      <c r="Q469" s="50"/>
      <c r="R469" s="50"/>
      <c r="S469" s="50"/>
      <c r="T469" s="50"/>
      <c r="U469" s="50"/>
    </row>
    <row r="470" spans="1:21" ht="46" hidden="1" thickBot="1" x14ac:dyDescent="0.25">
      <c r="A470" s="47" t="s">
        <v>247</v>
      </c>
      <c r="B470" s="47" t="s">
        <v>684</v>
      </c>
      <c r="C470" s="48" t="s">
        <v>174</v>
      </c>
      <c r="D470" s="51"/>
      <c r="E470" s="47" t="s">
        <v>760</v>
      </c>
      <c r="F470" s="49"/>
      <c r="G470" s="50"/>
      <c r="H470" s="50"/>
      <c r="I470" s="50"/>
      <c r="J470" s="50"/>
      <c r="K470" s="50"/>
      <c r="L470" s="50"/>
      <c r="M470" s="50"/>
      <c r="N470" s="50"/>
      <c r="O470" s="50"/>
      <c r="P470" s="50"/>
      <c r="Q470" s="50"/>
      <c r="R470" s="50"/>
      <c r="S470" s="50"/>
      <c r="T470" s="50"/>
      <c r="U470" s="50"/>
    </row>
    <row r="471" spans="1:21" ht="46" hidden="1" thickBot="1" x14ac:dyDescent="0.25">
      <c r="A471" s="47" t="s">
        <v>247</v>
      </c>
      <c r="B471" s="47" t="s">
        <v>684</v>
      </c>
      <c r="C471" s="48" t="s">
        <v>174</v>
      </c>
      <c r="D471" s="51"/>
      <c r="E471" s="47" t="s">
        <v>761</v>
      </c>
      <c r="F471" s="49"/>
      <c r="G471" s="50"/>
      <c r="H471" s="50"/>
      <c r="I471" s="50"/>
      <c r="J471" s="50"/>
      <c r="K471" s="50"/>
      <c r="L471" s="50"/>
      <c r="M471" s="50"/>
      <c r="N471" s="50"/>
      <c r="O471" s="50"/>
      <c r="P471" s="50"/>
      <c r="Q471" s="50"/>
      <c r="R471" s="50"/>
      <c r="S471" s="50"/>
      <c r="T471" s="50"/>
      <c r="U471" s="50"/>
    </row>
    <row r="472" spans="1:21" ht="46" hidden="1" thickBot="1" x14ac:dyDescent="0.25">
      <c r="A472" s="47" t="s">
        <v>247</v>
      </c>
      <c r="B472" s="47" t="s">
        <v>684</v>
      </c>
      <c r="C472" s="48" t="s">
        <v>174</v>
      </c>
      <c r="D472" s="51"/>
      <c r="E472" s="51"/>
      <c r="F472" s="49"/>
      <c r="G472" s="50"/>
      <c r="H472" s="50"/>
      <c r="I472" s="50"/>
      <c r="J472" s="50"/>
      <c r="K472" s="50"/>
      <c r="L472" s="50"/>
      <c r="M472" s="50"/>
      <c r="N472" s="50"/>
      <c r="O472" s="50"/>
      <c r="P472" s="50"/>
      <c r="Q472" s="50"/>
      <c r="R472" s="50"/>
      <c r="S472" s="50"/>
      <c r="T472" s="50"/>
      <c r="U472" s="50"/>
    </row>
    <row r="473" spans="1:21" ht="46" hidden="1" thickBot="1" x14ac:dyDescent="0.25">
      <c r="A473" s="47" t="s">
        <v>247</v>
      </c>
      <c r="B473" s="47" t="s">
        <v>684</v>
      </c>
      <c r="C473" s="48" t="s">
        <v>174</v>
      </c>
      <c r="D473" s="51"/>
      <c r="E473" s="52"/>
      <c r="F473" s="49"/>
      <c r="G473" s="50"/>
      <c r="H473" s="50"/>
      <c r="I473" s="50"/>
      <c r="J473" s="50"/>
      <c r="K473" s="50"/>
      <c r="L473" s="50"/>
      <c r="M473" s="50"/>
      <c r="N473" s="50"/>
      <c r="O473" s="50"/>
      <c r="P473" s="50"/>
      <c r="Q473" s="50"/>
      <c r="R473" s="50"/>
      <c r="S473" s="50"/>
      <c r="T473" s="50"/>
      <c r="U473" s="50"/>
    </row>
    <row r="474" spans="1:21" ht="46" hidden="1" thickBot="1" x14ac:dyDescent="0.25">
      <c r="A474" s="47" t="s">
        <v>247</v>
      </c>
      <c r="B474" s="47" t="s">
        <v>684</v>
      </c>
      <c r="C474" s="48" t="s">
        <v>174</v>
      </c>
      <c r="D474" s="51"/>
      <c r="E474" s="51"/>
      <c r="F474" s="49"/>
      <c r="G474" s="50"/>
      <c r="H474" s="50"/>
      <c r="I474" s="50"/>
      <c r="J474" s="50"/>
      <c r="K474" s="50"/>
      <c r="L474" s="50"/>
      <c r="M474" s="50"/>
      <c r="N474" s="50"/>
      <c r="O474" s="50"/>
      <c r="P474" s="50"/>
      <c r="Q474" s="50"/>
      <c r="R474" s="50"/>
      <c r="S474" s="50"/>
      <c r="T474" s="50"/>
      <c r="U474" s="50"/>
    </row>
    <row r="475" spans="1:21" ht="46" hidden="1" thickBot="1" x14ac:dyDescent="0.25">
      <c r="A475" s="47" t="s">
        <v>247</v>
      </c>
      <c r="B475" s="47" t="s">
        <v>684</v>
      </c>
      <c r="C475" s="48" t="s">
        <v>174</v>
      </c>
      <c r="D475" s="51"/>
      <c r="E475" s="51"/>
      <c r="F475" s="49"/>
      <c r="G475" s="50"/>
      <c r="H475" s="50"/>
      <c r="I475" s="50"/>
      <c r="J475" s="50"/>
      <c r="K475" s="50"/>
      <c r="L475" s="50"/>
      <c r="M475" s="50"/>
      <c r="N475" s="50"/>
      <c r="O475" s="50"/>
      <c r="P475" s="50"/>
      <c r="Q475" s="50"/>
      <c r="R475" s="50"/>
      <c r="S475" s="50"/>
      <c r="T475" s="50"/>
      <c r="U475" s="50"/>
    </row>
    <row r="476" spans="1:21" ht="46" hidden="1" thickBot="1" x14ac:dyDescent="0.25">
      <c r="A476" s="47" t="s">
        <v>247</v>
      </c>
      <c r="B476" s="47" t="s">
        <v>684</v>
      </c>
      <c r="C476" s="48" t="s">
        <v>174</v>
      </c>
      <c r="D476" s="51"/>
      <c r="E476" s="52"/>
      <c r="F476" s="49"/>
      <c r="G476" s="50"/>
      <c r="H476" s="50"/>
      <c r="I476" s="50"/>
      <c r="J476" s="50"/>
      <c r="K476" s="50"/>
      <c r="L476" s="50"/>
      <c r="M476" s="50"/>
      <c r="N476" s="50"/>
      <c r="O476" s="50"/>
      <c r="P476" s="50"/>
      <c r="Q476" s="50"/>
      <c r="R476" s="50"/>
      <c r="S476" s="50"/>
      <c r="T476" s="50"/>
      <c r="U476" s="50"/>
    </row>
    <row r="477" spans="1:21" ht="46" hidden="1" thickBot="1" x14ac:dyDescent="0.25">
      <c r="A477" s="47" t="s">
        <v>247</v>
      </c>
      <c r="B477" s="47" t="s">
        <v>684</v>
      </c>
      <c r="C477" s="48" t="s">
        <v>174</v>
      </c>
      <c r="D477" s="51"/>
      <c r="E477" s="51"/>
      <c r="F477" s="49"/>
      <c r="G477" s="50"/>
      <c r="H477" s="50"/>
      <c r="I477" s="50"/>
      <c r="J477" s="50"/>
      <c r="K477" s="50"/>
      <c r="L477" s="50"/>
      <c r="M477" s="50"/>
      <c r="N477" s="50"/>
      <c r="O477" s="50"/>
      <c r="P477" s="50"/>
      <c r="Q477" s="50"/>
      <c r="R477" s="50"/>
      <c r="S477" s="50"/>
      <c r="T477" s="50"/>
      <c r="U477" s="50"/>
    </row>
    <row r="478" spans="1:21" ht="46" hidden="1" thickBot="1" x14ac:dyDescent="0.25">
      <c r="A478" s="47" t="s">
        <v>247</v>
      </c>
      <c r="B478" s="47" t="s">
        <v>684</v>
      </c>
      <c r="C478" s="48" t="s">
        <v>174</v>
      </c>
      <c r="D478" s="51"/>
      <c r="E478" s="51"/>
      <c r="F478" s="49"/>
      <c r="G478" s="50"/>
      <c r="H478" s="50"/>
      <c r="I478" s="50"/>
      <c r="J478" s="50"/>
      <c r="K478" s="50"/>
      <c r="L478" s="50"/>
      <c r="M478" s="50"/>
      <c r="N478" s="50"/>
      <c r="O478" s="50"/>
      <c r="P478" s="50"/>
      <c r="Q478" s="50"/>
      <c r="R478" s="50"/>
      <c r="S478" s="50"/>
      <c r="T478" s="50"/>
      <c r="U478" s="50"/>
    </row>
    <row r="479" spans="1:21" ht="46" hidden="1" thickBot="1" x14ac:dyDescent="0.25">
      <c r="A479" s="47" t="s">
        <v>247</v>
      </c>
      <c r="B479" s="47" t="s">
        <v>684</v>
      </c>
      <c r="C479" s="48" t="s">
        <v>174</v>
      </c>
      <c r="D479" s="51"/>
      <c r="E479" s="51"/>
      <c r="F479" s="49"/>
      <c r="G479" s="50"/>
      <c r="H479" s="50"/>
      <c r="I479" s="50"/>
      <c r="J479" s="50"/>
      <c r="K479" s="50"/>
      <c r="L479" s="50"/>
      <c r="M479" s="50"/>
      <c r="N479" s="50"/>
      <c r="O479" s="50"/>
      <c r="P479" s="50"/>
      <c r="Q479" s="50"/>
      <c r="R479" s="50"/>
      <c r="S479" s="50"/>
      <c r="T479" s="50"/>
      <c r="U479" s="50"/>
    </row>
    <row r="480" spans="1:21" ht="61" hidden="1" thickBot="1" x14ac:dyDescent="0.25">
      <c r="A480" s="47" t="s">
        <v>264</v>
      </c>
      <c r="B480" s="47" t="s">
        <v>684</v>
      </c>
      <c r="C480" s="55" t="s">
        <v>762</v>
      </c>
      <c r="D480" s="47" t="s">
        <v>763</v>
      </c>
      <c r="E480" s="47" t="s">
        <v>764</v>
      </c>
      <c r="F480" s="49"/>
      <c r="G480" s="50"/>
      <c r="H480" s="50"/>
      <c r="I480" s="50"/>
      <c r="J480" s="50"/>
      <c r="K480" s="50"/>
      <c r="L480" s="50"/>
      <c r="M480" s="50"/>
      <c r="N480" s="50"/>
      <c r="O480" s="50"/>
      <c r="P480" s="50"/>
      <c r="Q480" s="50"/>
      <c r="R480" s="50"/>
      <c r="S480" s="50"/>
      <c r="T480" s="50"/>
      <c r="U480" s="50"/>
    </row>
    <row r="481" spans="1:21" ht="61" hidden="1" thickBot="1" x14ac:dyDescent="0.25">
      <c r="A481" s="47" t="s">
        <v>264</v>
      </c>
      <c r="B481" s="47" t="s">
        <v>684</v>
      </c>
      <c r="C481" s="55" t="s">
        <v>762</v>
      </c>
      <c r="D481" s="47" t="s">
        <v>765</v>
      </c>
      <c r="E481" s="47" t="s">
        <v>766</v>
      </c>
      <c r="F481" s="49"/>
      <c r="G481" s="50"/>
      <c r="H481" s="50"/>
      <c r="I481" s="50"/>
      <c r="J481" s="50"/>
      <c r="K481" s="50"/>
      <c r="L481" s="50"/>
      <c r="M481" s="50"/>
      <c r="N481" s="50"/>
      <c r="O481" s="50"/>
      <c r="P481" s="50"/>
      <c r="Q481" s="50"/>
      <c r="R481" s="50"/>
      <c r="S481" s="50"/>
      <c r="T481" s="50"/>
      <c r="U481" s="50"/>
    </row>
    <row r="482" spans="1:21" ht="61" hidden="1" thickBot="1" x14ac:dyDescent="0.25">
      <c r="A482" s="47" t="s">
        <v>264</v>
      </c>
      <c r="B482" s="47" t="s">
        <v>684</v>
      </c>
      <c r="C482" s="55" t="s">
        <v>762</v>
      </c>
      <c r="D482" s="47" t="s">
        <v>767</v>
      </c>
      <c r="E482" s="47" t="s">
        <v>768</v>
      </c>
      <c r="F482" s="49"/>
      <c r="G482" s="50"/>
      <c r="H482" s="50"/>
      <c r="I482" s="50"/>
      <c r="J482" s="50"/>
      <c r="K482" s="50"/>
      <c r="L482" s="50"/>
      <c r="M482" s="50"/>
      <c r="N482" s="50"/>
      <c r="O482" s="50"/>
      <c r="P482" s="50"/>
      <c r="Q482" s="50"/>
      <c r="R482" s="50"/>
      <c r="S482" s="50"/>
      <c r="T482" s="50"/>
      <c r="U482" s="50"/>
    </row>
    <row r="483" spans="1:21" ht="46" hidden="1" thickBot="1" x14ac:dyDescent="0.25">
      <c r="A483" s="47" t="s">
        <v>264</v>
      </c>
      <c r="B483" s="47" t="s">
        <v>684</v>
      </c>
      <c r="C483" s="55" t="s">
        <v>762</v>
      </c>
      <c r="D483" s="51"/>
      <c r="E483" s="47" t="s">
        <v>769</v>
      </c>
      <c r="F483" s="49"/>
      <c r="G483" s="50"/>
      <c r="H483" s="50"/>
      <c r="I483" s="50"/>
      <c r="J483" s="50"/>
      <c r="K483" s="50"/>
      <c r="L483" s="50"/>
      <c r="M483" s="50"/>
      <c r="N483" s="50"/>
      <c r="O483" s="50"/>
      <c r="P483" s="50"/>
      <c r="Q483" s="50"/>
      <c r="R483" s="50"/>
      <c r="S483" s="50"/>
      <c r="T483" s="50"/>
      <c r="U483" s="50"/>
    </row>
    <row r="484" spans="1:21" ht="46" hidden="1" thickBot="1" x14ac:dyDescent="0.25">
      <c r="A484" s="47" t="s">
        <v>264</v>
      </c>
      <c r="B484" s="47" t="s">
        <v>684</v>
      </c>
      <c r="C484" s="55" t="s">
        <v>762</v>
      </c>
      <c r="D484" s="51"/>
      <c r="E484" s="47" t="s">
        <v>770</v>
      </c>
      <c r="F484" s="49"/>
      <c r="G484" s="50"/>
      <c r="H484" s="50"/>
      <c r="I484" s="50"/>
      <c r="J484" s="50"/>
      <c r="K484" s="50"/>
      <c r="L484" s="50"/>
      <c r="M484" s="50"/>
      <c r="N484" s="50"/>
      <c r="O484" s="50"/>
      <c r="P484" s="50"/>
      <c r="Q484" s="50"/>
      <c r="R484" s="50"/>
      <c r="S484" s="50"/>
      <c r="T484" s="50"/>
      <c r="U484" s="50"/>
    </row>
    <row r="485" spans="1:21" ht="46" hidden="1" thickBot="1" x14ac:dyDescent="0.25">
      <c r="A485" s="47" t="s">
        <v>264</v>
      </c>
      <c r="B485" s="47" t="s">
        <v>684</v>
      </c>
      <c r="C485" s="55" t="s">
        <v>762</v>
      </c>
      <c r="D485" s="51"/>
      <c r="E485" s="47" t="s">
        <v>771</v>
      </c>
      <c r="F485" s="49"/>
      <c r="G485" s="50"/>
      <c r="H485" s="50"/>
      <c r="I485" s="50"/>
      <c r="J485" s="50"/>
      <c r="K485" s="50"/>
      <c r="L485" s="50"/>
      <c r="M485" s="50"/>
      <c r="N485" s="50"/>
      <c r="O485" s="50"/>
      <c r="P485" s="50"/>
      <c r="Q485" s="50"/>
      <c r="R485" s="50"/>
      <c r="S485" s="50"/>
      <c r="T485" s="50"/>
      <c r="U485" s="50"/>
    </row>
    <row r="486" spans="1:21" ht="46" hidden="1" thickBot="1" x14ac:dyDescent="0.25">
      <c r="A486" s="47" t="s">
        <v>264</v>
      </c>
      <c r="B486" s="47" t="s">
        <v>684</v>
      </c>
      <c r="C486" s="55" t="s">
        <v>762</v>
      </c>
      <c r="D486" s="51"/>
      <c r="E486" s="47" t="s">
        <v>772</v>
      </c>
      <c r="F486" s="49"/>
      <c r="G486" s="50"/>
      <c r="H486" s="50"/>
      <c r="I486" s="50"/>
      <c r="J486" s="50"/>
      <c r="K486" s="50"/>
      <c r="L486" s="50"/>
      <c r="M486" s="50"/>
      <c r="N486" s="50"/>
      <c r="O486" s="50"/>
      <c r="P486" s="50"/>
      <c r="Q486" s="50"/>
      <c r="R486" s="50"/>
      <c r="S486" s="50"/>
      <c r="T486" s="50"/>
      <c r="U486" s="50"/>
    </row>
    <row r="487" spans="1:21" ht="46" hidden="1" thickBot="1" x14ac:dyDescent="0.25">
      <c r="A487" s="47" t="s">
        <v>264</v>
      </c>
      <c r="B487" s="47" t="s">
        <v>684</v>
      </c>
      <c r="C487" s="55" t="s">
        <v>762</v>
      </c>
      <c r="D487" s="51"/>
      <c r="E487" s="47" t="s">
        <v>773</v>
      </c>
      <c r="F487" s="49"/>
      <c r="G487" s="50"/>
      <c r="H487" s="50"/>
      <c r="I487" s="50"/>
      <c r="J487" s="50"/>
      <c r="K487" s="50"/>
      <c r="L487" s="50"/>
      <c r="M487" s="50"/>
      <c r="N487" s="50"/>
      <c r="O487" s="50"/>
      <c r="P487" s="50"/>
      <c r="Q487" s="50"/>
      <c r="R487" s="50"/>
      <c r="S487" s="50"/>
      <c r="T487" s="50"/>
      <c r="U487" s="50"/>
    </row>
    <row r="488" spans="1:21" ht="46" hidden="1" thickBot="1" x14ac:dyDescent="0.25">
      <c r="A488" s="47" t="s">
        <v>264</v>
      </c>
      <c r="B488" s="47" t="s">
        <v>684</v>
      </c>
      <c r="C488" s="55" t="s">
        <v>762</v>
      </c>
      <c r="D488" s="51"/>
      <c r="E488" s="47" t="s">
        <v>774</v>
      </c>
      <c r="F488" s="49"/>
      <c r="G488" s="50"/>
      <c r="H488" s="50"/>
      <c r="I488" s="50"/>
      <c r="J488" s="50"/>
      <c r="K488" s="50"/>
      <c r="L488" s="50"/>
      <c r="M488" s="50"/>
      <c r="N488" s="50"/>
      <c r="O488" s="50"/>
      <c r="P488" s="50"/>
      <c r="Q488" s="50"/>
      <c r="R488" s="50"/>
      <c r="S488" s="50"/>
      <c r="T488" s="50"/>
      <c r="U488" s="50"/>
    </row>
    <row r="489" spans="1:21" ht="46" hidden="1" thickBot="1" x14ac:dyDescent="0.25">
      <c r="A489" s="47" t="s">
        <v>264</v>
      </c>
      <c r="B489" s="47" t="s">
        <v>684</v>
      </c>
      <c r="C489" s="55" t="s">
        <v>762</v>
      </c>
      <c r="D489" s="51"/>
      <c r="E489" s="47" t="s">
        <v>775</v>
      </c>
      <c r="F489" s="49"/>
      <c r="G489" s="50"/>
      <c r="H489" s="50"/>
      <c r="I489" s="50"/>
      <c r="J489" s="50"/>
      <c r="K489" s="50"/>
      <c r="L489" s="50"/>
      <c r="M489" s="50"/>
      <c r="N489" s="50"/>
      <c r="O489" s="50"/>
      <c r="P489" s="50"/>
      <c r="Q489" s="50"/>
      <c r="R489" s="50"/>
      <c r="S489" s="50"/>
      <c r="T489" s="50"/>
      <c r="U489" s="50"/>
    </row>
    <row r="490" spans="1:21" ht="91" hidden="1" thickBot="1" x14ac:dyDescent="0.25">
      <c r="A490" s="47" t="s">
        <v>776</v>
      </c>
      <c r="B490" s="47" t="s">
        <v>684</v>
      </c>
      <c r="C490" s="48" t="s">
        <v>190</v>
      </c>
      <c r="D490" s="47" t="s">
        <v>777</v>
      </c>
      <c r="E490" s="47" t="s">
        <v>778</v>
      </c>
      <c r="F490" s="49"/>
      <c r="G490" s="50"/>
      <c r="H490" s="50"/>
      <c r="I490" s="50"/>
      <c r="J490" s="50"/>
      <c r="K490" s="50"/>
      <c r="L490" s="50"/>
      <c r="M490" s="50"/>
      <c r="N490" s="50"/>
      <c r="O490" s="50"/>
      <c r="P490" s="50"/>
      <c r="Q490" s="50"/>
      <c r="R490" s="50"/>
      <c r="S490" s="50"/>
      <c r="T490" s="50"/>
      <c r="U490" s="50"/>
    </row>
    <row r="491" spans="1:21" ht="151" hidden="1" thickBot="1" x14ac:dyDescent="0.25">
      <c r="A491" s="47" t="s">
        <v>776</v>
      </c>
      <c r="B491" s="47" t="s">
        <v>684</v>
      </c>
      <c r="C491" s="48" t="s">
        <v>190</v>
      </c>
      <c r="D491" s="47" t="s">
        <v>779</v>
      </c>
      <c r="E491" s="47" t="s">
        <v>780</v>
      </c>
      <c r="F491" s="49"/>
      <c r="G491" s="50"/>
      <c r="H491" s="50"/>
      <c r="I491" s="50"/>
      <c r="J491" s="50"/>
      <c r="K491" s="50"/>
      <c r="L491" s="50"/>
      <c r="M491" s="50"/>
      <c r="N491" s="50"/>
      <c r="O491" s="50"/>
      <c r="P491" s="50"/>
      <c r="Q491" s="50"/>
      <c r="R491" s="50"/>
      <c r="S491" s="50"/>
      <c r="T491" s="50"/>
      <c r="U491" s="50"/>
    </row>
    <row r="492" spans="1:21" ht="76" hidden="1" thickBot="1" x14ac:dyDescent="0.25">
      <c r="A492" s="47" t="s">
        <v>776</v>
      </c>
      <c r="B492" s="47" t="s">
        <v>684</v>
      </c>
      <c r="C492" s="48" t="s">
        <v>190</v>
      </c>
      <c r="D492" s="47" t="s">
        <v>781</v>
      </c>
      <c r="E492" s="47" t="s">
        <v>782</v>
      </c>
      <c r="F492" s="49"/>
      <c r="G492" s="50"/>
      <c r="H492" s="50"/>
      <c r="I492" s="50"/>
      <c r="J492" s="50"/>
      <c r="K492" s="50"/>
      <c r="L492" s="50"/>
      <c r="M492" s="50"/>
      <c r="N492" s="50"/>
      <c r="O492" s="50"/>
      <c r="P492" s="50"/>
      <c r="Q492" s="50"/>
      <c r="R492" s="50"/>
      <c r="S492" s="50"/>
      <c r="T492" s="50"/>
      <c r="U492" s="50"/>
    </row>
    <row r="493" spans="1:21" ht="76" hidden="1" thickBot="1" x14ac:dyDescent="0.25">
      <c r="A493" s="47" t="s">
        <v>776</v>
      </c>
      <c r="B493" s="47" t="s">
        <v>684</v>
      </c>
      <c r="C493" s="48" t="s">
        <v>190</v>
      </c>
      <c r="D493" s="47" t="s">
        <v>783</v>
      </c>
      <c r="E493" s="47" t="s">
        <v>784</v>
      </c>
      <c r="F493" s="49"/>
      <c r="G493" s="50"/>
      <c r="H493" s="50"/>
      <c r="I493" s="50"/>
      <c r="J493" s="50"/>
      <c r="K493" s="50"/>
      <c r="L493" s="50"/>
      <c r="M493" s="50"/>
      <c r="N493" s="50"/>
      <c r="O493" s="50"/>
      <c r="P493" s="50"/>
      <c r="Q493" s="50"/>
      <c r="R493" s="50"/>
      <c r="S493" s="50"/>
      <c r="T493" s="50"/>
      <c r="U493" s="50"/>
    </row>
    <row r="494" spans="1:21" ht="61" hidden="1" thickBot="1" x14ac:dyDescent="0.25">
      <c r="A494" s="47" t="s">
        <v>776</v>
      </c>
      <c r="B494" s="47" t="s">
        <v>684</v>
      </c>
      <c r="C494" s="48" t="s">
        <v>190</v>
      </c>
      <c r="D494" s="51"/>
      <c r="E494" s="47" t="s">
        <v>785</v>
      </c>
      <c r="F494" s="49"/>
      <c r="G494" s="50"/>
      <c r="H494" s="50"/>
      <c r="I494" s="50"/>
      <c r="J494" s="50"/>
      <c r="K494" s="50"/>
      <c r="L494" s="50"/>
      <c r="M494" s="50"/>
      <c r="N494" s="50"/>
      <c r="O494" s="50"/>
      <c r="P494" s="50"/>
      <c r="Q494" s="50"/>
      <c r="R494" s="50"/>
      <c r="S494" s="50"/>
      <c r="T494" s="50"/>
      <c r="U494" s="50"/>
    </row>
    <row r="495" spans="1:21" ht="61" hidden="1" thickBot="1" x14ac:dyDescent="0.25">
      <c r="A495" s="47" t="s">
        <v>776</v>
      </c>
      <c r="B495" s="47" t="s">
        <v>684</v>
      </c>
      <c r="C495" s="48" t="s">
        <v>190</v>
      </c>
      <c r="D495" s="51"/>
      <c r="E495" s="47" t="s">
        <v>786</v>
      </c>
      <c r="F495" s="49"/>
      <c r="G495" s="50"/>
      <c r="H495" s="50"/>
      <c r="I495" s="50"/>
      <c r="J495" s="50"/>
      <c r="K495" s="50"/>
      <c r="L495" s="50"/>
      <c r="M495" s="50"/>
      <c r="N495" s="50"/>
      <c r="O495" s="50"/>
      <c r="P495" s="50"/>
      <c r="Q495" s="50"/>
      <c r="R495" s="50"/>
      <c r="S495" s="50"/>
      <c r="T495" s="50"/>
      <c r="U495" s="50"/>
    </row>
    <row r="496" spans="1:21" ht="61" hidden="1" thickBot="1" x14ac:dyDescent="0.25">
      <c r="A496" s="47" t="s">
        <v>776</v>
      </c>
      <c r="B496" s="47" t="s">
        <v>684</v>
      </c>
      <c r="C496" s="48" t="s">
        <v>190</v>
      </c>
      <c r="D496" s="51"/>
      <c r="E496" s="47" t="s">
        <v>787</v>
      </c>
      <c r="F496" s="49"/>
      <c r="G496" s="50"/>
      <c r="H496" s="50"/>
      <c r="I496" s="50"/>
      <c r="J496" s="50"/>
      <c r="K496" s="50"/>
      <c r="L496" s="50"/>
      <c r="M496" s="50"/>
      <c r="N496" s="50"/>
      <c r="O496" s="50"/>
      <c r="P496" s="50"/>
      <c r="Q496" s="50"/>
      <c r="R496" s="50"/>
      <c r="S496" s="50"/>
      <c r="T496" s="50"/>
      <c r="U496" s="50"/>
    </row>
    <row r="497" spans="1:21" ht="61" hidden="1" thickBot="1" x14ac:dyDescent="0.25">
      <c r="A497" s="47" t="s">
        <v>776</v>
      </c>
      <c r="B497" s="47" t="s">
        <v>684</v>
      </c>
      <c r="C497" s="48" t="s">
        <v>190</v>
      </c>
      <c r="D497" s="51"/>
      <c r="E497" s="47" t="s">
        <v>761</v>
      </c>
      <c r="F497" s="49"/>
      <c r="G497" s="50"/>
      <c r="H497" s="50"/>
      <c r="I497" s="50"/>
      <c r="J497" s="50"/>
      <c r="K497" s="50"/>
      <c r="L497" s="50"/>
      <c r="M497" s="50"/>
      <c r="N497" s="50"/>
      <c r="O497" s="50"/>
      <c r="P497" s="50"/>
      <c r="Q497" s="50"/>
      <c r="R497" s="50"/>
      <c r="S497" s="50"/>
      <c r="T497" s="50"/>
      <c r="U497" s="50"/>
    </row>
    <row r="498" spans="1:21" ht="61" hidden="1" thickBot="1" x14ac:dyDescent="0.25">
      <c r="A498" s="47" t="s">
        <v>776</v>
      </c>
      <c r="B498" s="47" t="s">
        <v>684</v>
      </c>
      <c r="C498" s="48" t="s">
        <v>190</v>
      </c>
      <c r="D498" s="51"/>
      <c r="E498" s="47" t="s">
        <v>788</v>
      </c>
      <c r="F498" s="49"/>
      <c r="G498" s="50"/>
      <c r="H498" s="50"/>
      <c r="I498" s="50"/>
      <c r="J498" s="50"/>
      <c r="K498" s="50"/>
      <c r="L498" s="50"/>
      <c r="M498" s="50"/>
      <c r="N498" s="50"/>
      <c r="O498" s="50"/>
      <c r="P498" s="50"/>
      <c r="Q498" s="50"/>
      <c r="R498" s="50"/>
      <c r="S498" s="50"/>
      <c r="T498" s="50"/>
      <c r="U498" s="50"/>
    </row>
    <row r="499" spans="1:21" ht="61" hidden="1" thickBot="1" x14ac:dyDescent="0.25">
      <c r="A499" s="47" t="s">
        <v>776</v>
      </c>
      <c r="B499" s="47" t="s">
        <v>684</v>
      </c>
      <c r="C499" s="48" t="s">
        <v>190</v>
      </c>
      <c r="D499" s="51"/>
      <c r="E499" s="47" t="s">
        <v>789</v>
      </c>
      <c r="F499" s="49"/>
      <c r="G499" s="50"/>
      <c r="H499" s="50"/>
      <c r="I499" s="50"/>
      <c r="J499" s="50"/>
      <c r="K499" s="50"/>
      <c r="L499" s="50"/>
      <c r="M499" s="50"/>
      <c r="N499" s="50"/>
      <c r="O499" s="50"/>
      <c r="P499" s="50"/>
      <c r="Q499" s="50"/>
      <c r="R499" s="50"/>
      <c r="S499" s="50"/>
      <c r="T499" s="50"/>
      <c r="U499" s="50"/>
    </row>
    <row r="500" spans="1:21" ht="61" hidden="1" thickBot="1" x14ac:dyDescent="0.25">
      <c r="A500" s="47" t="s">
        <v>776</v>
      </c>
      <c r="B500" s="47" t="s">
        <v>684</v>
      </c>
      <c r="C500" s="48" t="s">
        <v>190</v>
      </c>
      <c r="D500" s="51"/>
      <c r="E500" s="47" t="s">
        <v>790</v>
      </c>
      <c r="F500" s="49"/>
      <c r="G500" s="50"/>
      <c r="H500" s="50"/>
      <c r="I500" s="50"/>
      <c r="J500" s="50"/>
      <c r="K500" s="50"/>
      <c r="L500" s="50"/>
      <c r="M500" s="50"/>
      <c r="N500" s="50"/>
      <c r="O500" s="50"/>
      <c r="P500" s="50"/>
      <c r="Q500" s="50"/>
      <c r="R500" s="50"/>
      <c r="S500" s="50"/>
      <c r="T500" s="50"/>
      <c r="U500" s="50"/>
    </row>
    <row r="501" spans="1:21" ht="61" hidden="1" thickBot="1" x14ac:dyDescent="0.25">
      <c r="A501" s="47" t="s">
        <v>776</v>
      </c>
      <c r="B501" s="47" t="s">
        <v>684</v>
      </c>
      <c r="C501" s="48" t="s">
        <v>190</v>
      </c>
      <c r="D501" s="51"/>
      <c r="E501" s="47" t="s">
        <v>791</v>
      </c>
      <c r="F501" s="49"/>
      <c r="G501" s="50"/>
      <c r="H501" s="50"/>
      <c r="I501" s="50"/>
      <c r="J501" s="50"/>
      <c r="K501" s="50"/>
      <c r="L501" s="50"/>
      <c r="M501" s="50"/>
      <c r="N501" s="50"/>
      <c r="O501" s="50"/>
      <c r="P501" s="50"/>
      <c r="Q501" s="50"/>
      <c r="R501" s="50"/>
      <c r="S501" s="50"/>
      <c r="T501" s="50"/>
      <c r="U501" s="50"/>
    </row>
    <row r="502" spans="1:21" ht="61" hidden="1" thickBot="1" x14ac:dyDescent="0.25">
      <c r="A502" s="47" t="s">
        <v>776</v>
      </c>
      <c r="B502" s="47" t="s">
        <v>684</v>
      </c>
      <c r="C502" s="48" t="s">
        <v>190</v>
      </c>
      <c r="D502" s="51"/>
      <c r="E502" s="51"/>
      <c r="F502" s="49"/>
      <c r="G502" s="50"/>
      <c r="H502" s="50"/>
      <c r="I502" s="50"/>
      <c r="J502" s="50"/>
      <c r="K502" s="50"/>
      <c r="L502" s="50"/>
      <c r="M502" s="50"/>
      <c r="N502" s="50"/>
      <c r="O502" s="50"/>
      <c r="P502" s="50"/>
      <c r="Q502" s="50"/>
      <c r="R502" s="50"/>
      <c r="S502" s="50"/>
      <c r="T502" s="50"/>
      <c r="U502" s="50"/>
    </row>
    <row r="503" spans="1:21" ht="61" hidden="1" thickBot="1" x14ac:dyDescent="0.25">
      <c r="A503" s="47" t="s">
        <v>776</v>
      </c>
      <c r="B503" s="47" t="s">
        <v>684</v>
      </c>
      <c r="C503" s="48" t="s">
        <v>190</v>
      </c>
      <c r="D503" s="51"/>
      <c r="E503" s="51"/>
      <c r="F503" s="49"/>
      <c r="G503" s="50"/>
      <c r="H503" s="50"/>
      <c r="I503" s="50"/>
      <c r="J503" s="50"/>
      <c r="K503" s="50"/>
      <c r="L503" s="50"/>
      <c r="M503" s="50"/>
      <c r="N503" s="50"/>
      <c r="O503" s="50"/>
      <c r="P503" s="50"/>
      <c r="Q503" s="50"/>
      <c r="R503" s="50"/>
      <c r="S503" s="50"/>
      <c r="T503" s="50"/>
      <c r="U503" s="50"/>
    </row>
    <row r="504" spans="1:21" ht="61" hidden="1" thickBot="1" x14ac:dyDescent="0.25">
      <c r="A504" s="47" t="s">
        <v>776</v>
      </c>
      <c r="B504" s="47" t="s">
        <v>684</v>
      </c>
      <c r="C504" s="48" t="s">
        <v>190</v>
      </c>
      <c r="D504" s="51"/>
      <c r="E504" s="51"/>
      <c r="F504" s="49"/>
      <c r="G504" s="50"/>
      <c r="H504" s="50"/>
      <c r="I504" s="50"/>
      <c r="J504" s="50"/>
      <c r="K504" s="50"/>
      <c r="L504" s="50"/>
      <c r="M504" s="50"/>
      <c r="N504" s="50"/>
      <c r="O504" s="50"/>
      <c r="P504" s="50"/>
      <c r="Q504" s="50"/>
      <c r="R504" s="50"/>
      <c r="S504" s="50"/>
      <c r="T504" s="50"/>
      <c r="U504" s="50"/>
    </row>
    <row r="505" spans="1:21" ht="61" hidden="1" thickBot="1" x14ac:dyDescent="0.25">
      <c r="A505" s="47" t="s">
        <v>776</v>
      </c>
      <c r="B505" s="47" t="s">
        <v>684</v>
      </c>
      <c r="C505" s="48" t="s">
        <v>190</v>
      </c>
      <c r="D505" s="51"/>
      <c r="E505" s="51"/>
      <c r="F505" s="49"/>
      <c r="G505" s="50"/>
      <c r="H505" s="50"/>
      <c r="I505" s="50"/>
      <c r="J505" s="50"/>
      <c r="K505" s="50"/>
      <c r="L505" s="50"/>
      <c r="M505" s="50"/>
      <c r="N505" s="50"/>
      <c r="O505" s="50"/>
      <c r="P505" s="50"/>
      <c r="Q505" s="50"/>
      <c r="R505" s="50"/>
      <c r="S505" s="50"/>
      <c r="T505" s="50"/>
      <c r="U505" s="50"/>
    </row>
    <row r="506" spans="1:21" ht="61" hidden="1" thickBot="1" x14ac:dyDescent="0.25">
      <c r="A506" s="47" t="s">
        <v>776</v>
      </c>
      <c r="B506" s="47" t="s">
        <v>646</v>
      </c>
      <c r="C506" s="62" t="s">
        <v>191</v>
      </c>
      <c r="D506" s="63" t="s">
        <v>792</v>
      </c>
      <c r="E506" s="64" t="s">
        <v>793</v>
      </c>
      <c r="F506" s="49"/>
      <c r="G506" s="50"/>
      <c r="H506" s="50"/>
      <c r="I506" s="50"/>
      <c r="J506" s="50"/>
      <c r="K506" s="50"/>
      <c r="L506" s="50"/>
      <c r="M506" s="50"/>
      <c r="N506" s="50"/>
      <c r="O506" s="50"/>
      <c r="P506" s="50"/>
      <c r="Q506" s="50"/>
      <c r="R506" s="50"/>
      <c r="S506" s="50"/>
      <c r="T506" s="50"/>
      <c r="U506" s="50"/>
    </row>
    <row r="507" spans="1:21" ht="61" hidden="1" thickBot="1" x14ac:dyDescent="0.25">
      <c r="A507" s="47" t="s">
        <v>776</v>
      </c>
      <c r="B507" s="47" t="s">
        <v>684</v>
      </c>
      <c r="C507" s="62" t="s">
        <v>794</v>
      </c>
      <c r="D507" s="63" t="s">
        <v>792</v>
      </c>
      <c r="E507" s="64" t="s">
        <v>793</v>
      </c>
      <c r="F507" s="49"/>
      <c r="G507" s="50"/>
      <c r="H507" s="50"/>
      <c r="I507" s="50"/>
      <c r="J507" s="50"/>
      <c r="K507" s="50"/>
      <c r="L507" s="50"/>
      <c r="M507" s="50"/>
      <c r="N507" s="50"/>
      <c r="O507" s="50"/>
      <c r="P507" s="50"/>
      <c r="Q507" s="50"/>
      <c r="R507" s="50"/>
      <c r="S507" s="50"/>
      <c r="T507" s="50"/>
      <c r="U507" s="50"/>
    </row>
    <row r="508" spans="1:21" ht="16" thickBot="1" x14ac:dyDescent="0.25">
      <c r="A508" s="65"/>
      <c r="B508" s="65"/>
      <c r="C508" s="65"/>
      <c r="D508" s="65"/>
      <c r="E508" s="65"/>
      <c r="F508" s="50"/>
      <c r="G508" s="50"/>
      <c r="H508" s="50"/>
      <c r="I508" s="50"/>
      <c r="J508" s="50"/>
      <c r="K508" s="50"/>
      <c r="L508" s="50"/>
      <c r="M508" s="50"/>
      <c r="N508" s="50"/>
      <c r="O508" s="50"/>
      <c r="P508" s="50"/>
      <c r="Q508" s="50"/>
      <c r="R508" s="50"/>
      <c r="S508" s="50"/>
      <c r="T508" s="50"/>
      <c r="U508" s="50"/>
    </row>
    <row r="509" spans="1:21" ht="16" thickBot="1" x14ac:dyDescent="0.25">
      <c r="A509" s="50"/>
      <c r="B509" s="50"/>
      <c r="C509" s="50"/>
      <c r="D509" s="50"/>
      <c r="E509" s="50"/>
      <c r="F509" s="50"/>
      <c r="G509" s="50"/>
      <c r="H509" s="50"/>
      <c r="I509" s="50"/>
      <c r="J509" s="50"/>
      <c r="K509" s="50"/>
      <c r="L509" s="50"/>
      <c r="M509" s="50"/>
      <c r="N509" s="50"/>
      <c r="O509" s="50"/>
      <c r="P509" s="50"/>
      <c r="Q509" s="50"/>
      <c r="R509" s="50"/>
      <c r="S509" s="50"/>
      <c r="T509" s="50"/>
      <c r="U509" s="50"/>
    </row>
    <row r="510" spans="1:21" ht="16" thickBot="1" x14ac:dyDescent="0.25">
      <c r="A510" s="50"/>
      <c r="B510" s="50"/>
      <c r="C510" s="50"/>
      <c r="D510" s="50"/>
      <c r="E510" s="50"/>
      <c r="F510" s="50"/>
      <c r="G510" s="50"/>
      <c r="H510" s="50"/>
      <c r="I510" s="50"/>
      <c r="J510" s="50"/>
      <c r="K510" s="50"/>
      <c r="L510" s="50"/>
      <c r="M510" s="50"/>
      <c r="N510" s="50"/>
      <c r="O510" s="50"/>
      <c r="P510" s="50"/>
      <c r="Q510" s="50"/>
      <c r="R510" s="50"/>
      <c r="S510" s="50"/>
      <c r="T510" s="50"/>
      <c r="U510" s="50"/>
    </row>
    <row r="511" spans="1:21" ht="16" thickBot="1" x14ac:dyDescent="0.25">
      <c r="A511" s="50"/>
      <c r="B511" s="50"/>
      <c r="C511" s="50"/>
      <c r="D511" s="50"/>
      <c r="E511" s="50"/>
      <c r="F511" s="50"/>
      <c r="G511" s="50"/>
      <c r="H511" s="50"/>
      <c r="I511" s="50"/>
      <c r="J511" s="50"/>
      <c r="K511" s="50"/>
      <c r="L511" s="50"/>
      <c r="M511" s="50"/>
      <c r="N511" s="50"/>
      <c r="O511" s="50"/>
      <c r="P511" s="50"/>
      <c r="Q511" s="50"/>
      <c r="R511" s="50"/>
      <c r="S511" s="50"/>
      <c r="T511" s="50"/>
      <c r="U511" s="50"/>
    </row>
    <row r="512" spans="1:21" ht="16" thickBot="1" x14ac:dyDescent="0.25">
      <c r="A512" s="50"/>
      <c r="B512" s="50"/>
      <c r="C512" s="50"/>
      <c r="D512" s="50"/>
      <c r="E512" s="50"/>
      <c r="F512" s="50"/>
      <c r="G512" s="50"/>
      <c r="H512" s="50"/>
      <c r="I512" s="50"/>
      <c r="J512" s="50"/>
      <c r="K512" s="50"/>
      <c r="L512" s="50"/>
      <c r="M512" s="50"/>
      <c r="N512" s="50"/>
      <c r="O512" s="50"/>
      <c r="P512" s="50"/>
      <c r="Q512" s="50"/>
      <c r="R512" s="50"/>
      <c r="S512" s="50"/>
      <c r="T512" s="50"/>
      <c r="U512" s="50"/>
    </row>
    <row r="513" spans="1:21" ht="16" thickBot="1" x14ac:dyDescent="0.25">
      <c r="A513" s="50"/>
      <c r="B513" s="50"/>
      <c r="C513" s="50"/>
      <c r="D513" s="50"/>
      <c r="E513" s="50"/>
      <c r="F513" s="50"/>
      <c r="G513" s="50"/>
      <c r="H513" s="50"/>
      <c r="I513" s="50"/>
      <c r="J513" s="50"/>
      <c r="K513" s="50"/>
      <c r="L513" s="50"/>
      <c r="M513" s="50"/>
      <c r="N513" s="50"/>
      <c r="O513" s="50"/>
      <c r="P513" s="50"/>
      <c r="Q513" s="50"/>
      <c r="R513" s="50"/>
      <c r="S513" s="50"/>
      <c r="T513" s="50"/>
      <c r="U513" s="50"/>
    </row>
    <row r="514" spans="1:21" ht="16" thickBot="1" x14ac:dyDescent="0.25">
      <c r="A514" s="50"/>
      <c r="B514" s="50"/>
      <c r="C514" s="50"/>
      <c r="D514" s="50"/>
      <c r="E514" s="50"/>
      <c r="F514" s="50"/>
      <c r="G514" s="50"/>
      <c r="H514" s="50"/>
      <c r="I514" s="50"/>
      <c r="J514" s="50"/>
      <c r="K514" s="50"/>
      <c r="L514" s="50"/>
      <c r="M514" s="50"/>
      <c r="N514" s="50"/>
      <c r="O514" s="50"/>
      <c r="P514" s="50"/>
      <c r="Q514" s="50"/>
      <c r="R514" s="50"/>
      <c r="S514" s="50"/>
      <c r="T514" s="50"/>
      <c r="U514" s="50"/>
    </row>
    <row r="515" spans="1:21" ht="16" thickBot="1" x14ac:dyDescent="0.25">
      <c r="A515" s="50"/>
      <c r="B515" s="50"/>
      <c r="C515" s="50"/>
      <c r="D515" s="50"/>
      <c r="E515" s="50"/>
      <c r="F515" s="50"/>
      <c r="G515" s="50"/>
      <c r="H515" s="50"/>
      <c r="I515" s="50"/>
      <c r="J515" s="50"/>
      <c r="K515" s="50"/>
      <c r="L515" s="50"/>
      <c r="M515" s="50"/>
      <c r="N515" s="50"/>
      <c r="O515" s="50"/>
      <c r="P515" s="50"/>
      <c r="Q515" s="50"/>
      <c r="R515" s="50"/>
      <c r="S515" s="50"/>
      <c r="T515" s="50"/>
      <c r="U515" s="50"/>
    </row>
    <row r="516" spans="1:21" ht="16" thickBot="1" x14ac:dyDescent="0.25">
      <c r="A516" s="50"/>
      <c r="B516" s="50"/>
      <c r="C516" s="50"/>
      <c r="D516" s="50"/>
      <c r="E516" s="50"/>
      <c r="F516" s="50"/>
      <c r="G516" s="50"/>
      <c r="H516" s="50"/>
      <c r="I516" s="50"/>
      <c r="J516" s="50"/>
      <c r="K516" s="50"/>
      <c r="L516" s="50"/>
      <c r="M516" s="50"/>
      <c r="N516" s="50"/>
      <c r="O516" s="50"/>
      <c r="P516" s="50"/>
      <c r="Q516" s="50"/>
      <c r="R516" s="50"/>
      <c r="S516" s="50"/>
      <c r="T516" s="50"/>
      <c r="U516" s="50"/>
    </row>
    <row r="517" spans="1:21" ht="16" thickBot="1" x14ac:dyDescent="0.25">
      <c r="A517" s="50"/>
      <c r="B517" s="50"/>
      <c r="C517" s="50"/>
      <c r="D517" s="50"/>
      <c r="E517" s="50"/>
      <c r="F517" s="50"/>
      <c r="G517" s="50"/>
      <c r="H517" s="50"/>
      <c r="I517" s="50"/>
      <c r="J517" s="50"/>
      <c r="K517" s="50"/>
      <c r="L517" s="50"/>
      <c r="M517" s="50"/>
      <c r="N517" s="50"/>
      <c r="O517" s="50"/>
      <c r="P517" s="50"/>
      <c r="Q517" s="50"/>
      <c r="R517" s="50"/>
      <c r="S517" s="50"/>
      <c r="T517" s="50"/>
      <c r="U517" s="50"/>
    </row>
    <row r="518" spans="1:21" ht="16" thickBot="1" x14ac:dyDescent="0.25">
      <c r="A518" s="50"/>
      <c r="B518" s="50"/>
      <c r="C518" s="50"/>
      <c r="D518" s="50"/>
      <c r="E518" s="50"/>
      <c r="F518" s="50"/>
      <c r="G518" s="50"/>
      <c r="H518" s="50"/>
      <c r="I518" s="50"/>
      <c r="J518" s="50"/>
      <c r="K518" s="50"/>
      <c r="L518" s="50"/>
      <c r="M518" s="50"/>
      <c r="N518" s="50"/>
      <c r="O518" s="50"/>
      <c r="P518" s="50"/>
      <c r="Q518" s="50"/>
      <c r="R518" s="50"/>
      <c r="S518" s="50"/>
      <c r="T518" s="50"/>
      <c r="U518" s="50"/>
    </row>
    <row r="519" spans="1:21" ht="16" thickBot="1" x14ac:dyDescent="0.25">
      <c r="A519" s="50"/>
      <c r="B519" s="50"/>
      <c r="C519" s="50"/>
      <c r="D519" s="50"/>
      <c r="E519" s="50"/>
      <c r="F519" s="50"/>
      <c r="G519" s="50"/>
      <c r="H519" s="50"/>
      <c r="I519" s="50"/>
      <c r="J519" s="50"/>
      <c r="K519" s="50"/>
      <c r="L519" s="50"/>
      <c r="M519" s="50"/>
      <c r="N519" s="50"/>
      <c r="O519" s="50"/>
      <c r="P519" s="50"/>
      <c r="Q519" s="50"/>
      <c r="R519" s="50"/>
      <c r="S519" s="50"/>
      <c r="T519" s="50"/>
      <c r="U519" s="50"/>
    </row>
    <row r="520" spans="1:21" ht="16" thickBot="1" x14ac:dyDescent="0.25">
      <c r="A520" s="50"/>
      <c r="B520" s="50"/>
      <c r="C520" s="50"/>
      <c r="D520" s="50"/>
      <c r="E520" s="50"/>
      <c r="F520" s="50"/>
      <c r="G520" s="50"/>
      <c r="H520" s="50"/>
      <c r="I520" s="50"/>
      <c r="J520" s="50"/>
      <c r="K520" s="50"/>
      <c r="L520" s="50"/>
      <c r="M520" s="50"/>
      <c r="N520" s="50"/>
      <c r="O520" s="50"/>
      <c r="P520" s="50"/>
      <c r="Q520" s="50"/>
      <c r="R520" s="50"/>
      <c r="S520" s="50"/>
      <c r="T520" s="50"/>
      <c r="U520" s="50"/>
    </row>
    <row r="521" spans="1:21" ht="16" thickBot="1" x14ac:dyDescent="0.25">
      <c r="A521" s="50"/>
      <c r="B521" s="50"/>
      <c r="C521" s="50"/>
      <c r="D521" s="50"/>
      <c r="E521" s="50"/>
      <c r="F521" s="50"/>
      <c r="G521" s="50"/>
      <c r="H521" s="50"/>
      <c r="I521" s="50"/>
      <c r="J521" s="50"/>
      <c r="K521" s="50"/>
      <c r="L521" s="50"/>
      <c r="M521" s="50"/>
      <c r="N521" s="50"/>
      <c r="O521" s="50"/>
      <c r="P521" s="50"/>
      <c r="Q521" s="50"/>
      <c r="R521" s="50"/>
      <c r="S521" s="50"/>
      <c r="T521" s="50"/>
      <c r="U521" s="50"/>
    </row>
    <row r="522" spans="1:21" ht="16" thickBot="1" x14ac:dyDescent="0.25">
      <c r="A522" s="50"/>
      <c r="B522" s="50"/>
      <c r="C522" s="50"/>
      <c r="D522" s="50"/>
      <c r="E522" s="50"/>
      <c r="F522" s="50"/>
      <c r="G522" s="50"/>
      <c r="H522" s="50"/>
      <c r="I522" s="50"/>
      <c r="J522" s="50"/>
      <c r="K522" s="50"/>
      <c r="L522" s="50"/>
      <c r="M522" s="50"/>
      <c r="N522" s="50"/>
      <c r="O522" s="50"/>
      <c r="P522" s="50"/>
      <c r="Q522" s="50"/>
      <c r="R522" s="50"/>
      <c r="S522" s="50"/>
      <c r="T522" s="50"/>
      <c r="U522" s="50"/>
    </row>
    <row r="523" spans="1:21" ht="16" thickBot="1" x14ac:dyDescent="0.25">
      <c r="A523" s="50"/>
      <c r="B523" s="50"/>
      <c r="C523" s="50"/>
      <c r="D523" s="50"/>
      <c r="E523" s="50"/>
      <c r="F523" s="50"/>
      <c r="G523" s="50"/>
      <c r="H523" s="50"/>
      <c r="I523" s="50"/>
      <c r="J523" s="50"/>
      <c r="K523" s="50"/>
      <c r="L523" s="50"/>
      <c r="M523" s="50"/>
      <c r="N523" s="50"/>
      <c r="O523" s="50"/>
      <c r="P523" s="50"/>
      <c r="Q523" s="50"/>
      <c r="R523" s="50"/>
      <c r="S523" s="50"/>
      <c r="T523" s="50"/>
      <c r="U523" s="50"/>
    </row>
    <row r="524" spans="1:21" ht="16" thickBot="1" x14ac:dyDescent="0.25">
      <c r="A524" s="50"/>
      <c r="B524" s="50"/>
      <c r="C524" s="50"/>
      <c r="D524" s="50"/>
      <c r="E524" s="50"/>
      <c r="F524" s="50"/>
      <c r="G524" s="50"/>
      <c r="H524" s="50"/>
      <c r="I524" s="50"/>
      <c r="J524" s="50"/>
      <c r="K524" s="50"/>
      <c r="L524" s="50"/>
      <c r="M524" s="50"/>
      <c r="N524" s="50"/>
      <c r="O524" s="50"/>
      <c r="P524" s="50"/>
      <c r="Q524" s="50"/>
      <c r="R524" s="50"/>
      <c r="S524" s="50"/>
      <c r="T524" s="50"/>
      <c r="U524" s="50"/>
    </row>
    <row r="525" spans="1:21" ht="16" thickBot="1" x14ac:dyDescent="0.25">
      <c r="A525" s="50"/>
      <c r="B525" s="50"/>
      <c r="C525" s="50"/>
      <c r="D525" s="50"/>
      <c r="E525" s="50"/>
      <c r="F525" s="50"/>
      <c r="G525" s="50"/>
      <c r="H525" s="50"/>
      <c r="I525" s="50"/>
      <c r="J525" s="50"/>
      <c r="K525" s="50"/>
      <c r="L525" s="50"/>
      <c r="M525" s="50"/>
      <c r="N525" s="50"/>
      <c r="O525" s="50"/>
      <c r="P525" s="50"/>
      <c r="Q525" s="50"/>
      <c r="R525" s="50"/>
      <c r="S525" s="50"/>
      <c r="T525" s="50"/>
      <c r="U525" s="50"/>
    </row>
    <row r="526" spans="1:21" ht="16" thickBot="1" x14ac:dyDescent="0.25">
      <c r="A526" s="50"/>
      <c r="B526" s="50"/>
      <c r="C526" s="50"/>
      <c r="D526" s="50"/>
      <c r="E526" s="50"/>
      <c r="F526" s="50"/>
      <c r="G526" s="50"/>
      <c r="H526" s="50"/>
      <c r="I526" s="50"/>
      <c r="J526" s="50"/>
      <c r="K526" s="50"/>
      <c r="L526" s="50"/>
      <c r="M526" s="50"/>
      <c r="N526" s="50"/>
      <c r="O526" s="50"/>
      <c r="P526" s="50"/>
      <c r="Q526" s="50"/>
      <c r="R526" s="50"/>
      <c r="S526" s="50"/>
      <c r="T526" s="50"/>
      <c r="U526" s="50"/>
    </row>
    <row r="527" spans="1:21" ht="16" thickBot="1" x14ac:dyDescent="0.25">
      <c r="A527" s="50"/>
      <c r="B527" s="50"/>
      <c r="C527" s="50"/>
      <c r="D527" s="50"/>
      <c r="E527" s="50"/>
      <c r="F527" s="50"/>
      <c r="G527" s="50"/>
      <c r="H527" s="50"/>
      <c r="I527" s="50"/>
      <c r="J527" s="50"/>
      <c r="K527" s="50"/>
      <c r="L527" s="50"/>
      <c r="M527" s="50"/>
      <c r="N527" s="50"/>
      <c r="O527" s="50"/>
      <c r="P527" s="50"/>
      <c r="Q527" s="50"/>
      <c r="R527" s="50"/>
      <c r="S527" s="50"/>
      <c r="T527" s="50"/>
      <c r="U527" s="50"/>
    </row>
    <row r="528" spans="1:21" ht="16" thickBot="1" x14ac:dyDescent="0.25">
      <c r="A528" s="50"/>
      <c r="B528" s="50"/>
      <c r="C528" s="50"/>
      <c r="D528" s="50"/>
      <c r="E528" s="50"/>
      <c r="F528" s="50"/>
      <c r="G528" s="50"/>
      <c r="H528" s="50"/>
      <c r="I528" s="50"/>
      <c r="J528" s="50"/>
      <c r="K528" s="50"/>
      <c r="L528" s="50"/>
      <c r="M528" s="50"/>
      <c r="N528" s="50"/>
      <c r="O528" s="50"/>
      <c r="P528" s="50"/>
      <c r="Q528" s="50"/>
      <c r="R528" s="50"/>
      <c r="S528" s="50"/>
      <c r="T528" s="50"/>
      <c r="U528" s="50"/>
    </row>
    <row r="529" spans="1:21" ht="16" thickBot="1" x14ac:dyDescent="0.25">
      <c r="A529" s="50"/>
      <c r="B529" s="50"/>
      <c r="C529" s="50"/>
      <c r="D529" s="50"/>
      <c r="E529" s="50"/>
      <c r="F529" s="50"/>
      <c r="G529" s="50"/>
      <c r="H529" s="50"/>
      <c r="I529" s="50"/>
      <c r="J529" s="50"/>
      <c r="K529" s="50"/>
      <c r="L529" s="50"/>
      <c r="M529" s="50"/>
      <c r="N529" s="50"/>
      <c r="O529" s="50"/>
      <c r="P529" s="50"/>
      <c r="Q529" s="50"/>
      <c r="R529" s="50"/>
      <c r="S529" s="50"/>
      <c r="T529" s="50"/>
      <c r="U529" s="50"/>
    </row>
    <row r="530" spans="1:21" ht="16" thickBot="1" x14ac:dyDescent="0.25">
      <c r="A530" s="50"/>
      <c r="B530" s="50"/>
      <c r="C530" s="50"/>
      <c r="D530" s="50"/>
      <c r="E530" s="50"/>
      <c r="F530" s="50"/>
      <c r="G530" s="50"/>
      <c r="H530" s="50"/>
      <c r="I530" s="50"/>
      <c r="J530" s="50"/>
      <c r="K530" s="50"/>
      <c r="L530" s="50"/>
      <c r="M530" s="50"/>
      <c r="N530" s="50"/>
      <c r="O530" s="50"/>
      <c r="P530" s="50"/>
      <c r="Q530" s="50"/>
      <c r="R530" s="50"/>
      <c r="S530" s="50"/>
      <c r="T530" s="50"/>
      <c r="U530" s="50"/>
    </row>
    <row r="531" spans="1:21" ht="16" thickBot="1" x14ac:dyDescent="0.25">
      <c r="A531" s="50"/>
      <c r="B531" s="50"/>
      <c r="C531" s="50"/>
      <c r="D531" s="50"/>
      <c r="E531" s="50"/>
      <c r="F531" s="50"/>
      <c r="G531" s="50"/>
      <c r="H531" s="50"/>
      <c r="I531" s="50"/>
      <c r="J531" s="50"/>
      <c r="K531" s="50"/>
      <c r="L531" s="50"/>
      <c r="M531" s="50"/>
      <c r="N531" s="50"/>
      <c r="O531" s="50"/>
      <c r="P531" s="50"/>
      <c r="Q531" s="50"/>
      <c r="R531" s="50"/>
      <c r="S531" s="50"/>
      <c r="T531" s="50"/>
      <c r="U531" s="50"/>
    </row>
    <row r="532" spans="1:21" ht="16" thickBot="1" x14ac:dyDescent="0.25">
      <c r="A532" s="50"/>
      <c r="B532" s="50"/>
      <c r="C532" s="50"/>
      <c r="D532" s="50"/>
      <c r="E532" s="50"/>
      <c r="F532" s="50"/>
      <c r="G532" s="50"/>
      <c r="H532" s="50"/>
      <c r="I532" s="50"/>
      <c r="J532" s="50"/>
      <c r="K532" s="50"/>
      <c r="L532" s="50"/>
      <c r="M532" s="50"/>
      <c r="N532" s="50"/>
      <c r="O532" s="50"/>
      <c r="P532" s="50"/>
      <c r="Q532" s="50"/>
      <c r="R532" s="50"/>
      <c r="S532" s="50"/>
      <c r="T532" s="50"/>
      <c r="U532" s="50"/>
    </row>
    <row r="533" spans="1:21" ht="16" thickBot="1" x14ac:dyDescent="0.25">
      <c r="A533" s="50"/>
      <c r="B533" s="50"/>
      <c r="C533" s="50"/>
      <c r="D533" s="50"/>
      <c r="E533" s="50"/>
      <c r="F533" s="50"/>
      <c r="G533" s="50"/>
      <c r="H533" s="50"/>
      <c r="I533" s="50"/>
      <c r="J533" s="50"/>
      <c r="K533" s="50"/>
      <c r="L533" s="50"/>
      <c r="M533" s="50"/>
      <c r="N533" s="50"/>
      <c r="O533" s="50"/>
      <c r="P533" s="50"/>
      <c r="Q533" s="50"/>
      <c r="R533" s="50"/>
      <c r="S533" s="50"/>
      <c r="T533" s="50"/>
      <c r="U533" s="50"/>
    </row>
    <row r="534" spans="1:21" ht="16" thickBot="1" x14ac:dyDescent="0.25">
      <c r="A534" s="50"/>
      <c r="B534" s="50"/>
      <c r="C534" s="50"/>
      <c r="D534" s="50"/>
      <c r="E534" s="50"/>
      <c r="F534" s="50"/>
      <c r="G534" s="50"/>
      <c r="H534" s="50"/>
      <c r="I534" s="50"/>
      <c r="J534" s="50"/>
      <c r="K534" s="50"/>
      <c r="L534" s="50"/>
      <c r="M534" s="50"/>
      <c r="N534" s="50"/>
      <c r="O534" s="50"/>
      <c r="P534" s="50"/>
      <c r="Q534" s="50"/>
      <c r="R534" s="50"/>
      <c r="S534" s="50"/>
      <c r="T534" s="50"/>
      <c r="U534" s="50"/>
    </row>
    <row r="535" spans="1:21" ht="16" thickBot="1" x14ac:dyDescent="0.25">
      <c r="A535" s="50"/>
      <c r="B535" s="50"/>
      <c r="C535" s="50"/>
      <c r="D535" s="50"/>
      <c r="E535" s="50"/>
      <c r="F535" s="50"/>
      <c r="G535" s="50"/>
      <c r="H535" s="50"/>
      <c r="I535" s="50"/>
      <c r="J535" s="50"/>
      <c r="K535" s="50"/>
      <c r="L535" s="50"/>
      <c r="M535" s="50"/>
      <c r="N535" s="50"/>
      <c r="O535" s="50"/>
      <c r="P535" s="50"/>
      <c r="Q535" s="50"/>
      <c r="R535" s="50"/>
      <c r="S535" s="50"/>
      <c r="T535" s="50"/>
      <c r="U535" s="50"/>
    </row>
    <row r="536" spans="1:21" ht="16" thickBot="1" x14ac:dyDescent="0.25">
      <c r="A536" s="50"/>
      <c r="B536" s="50"/>
      <c r="C536" s="50"/>
      <c r="D536" s="50"/>
      <c r="E536" s="50"/>
      <c r="F536" s="50"/>
      <c r="G536" s="50"/>
      <c r="H536" s="50"/>
      <c r="I536" s="50"/>
      <c r="J536" s="50"/>
      <c r="K536" s="50"/>
      <c r="L536" s="50"/>
      <c r="M536" s="50"/>
      <c r="N536" s="50"/>
      <c r="O536" s="50"/>
      <c r="P536" s="50"/>
      <c r="Q536" s="50"/>
      <c r="R536" s="50"/>
      <c r="S536" s="50"/>
      <c r="T536" s="50"/>
      <c r="U536" s="50"/>
    </row>
    <row r="537" spans="1:21" ht="16" thickBot="1" x14ac:dyDescent="0.25">
      <c r="A537" s="50"/>
      <c r="B537" s="50"/>
      <c r="C537" s="50"/>
      <c r="D537" s="50"/>
      <c r="E537" s="50"/>
      <c r="F537" s="50"/>
      <c r="G537" s="50"/>
      <c r="H537" s="50"/>
      <c r="I537" s="50"/>
      <c r="J537" s="50"/>
      <c r="K537" s="50"/>
      <c r="L537" s="50"/>
      <c r="M537" s="50"/>
      <c r="N537" s="50"/>
      <c r="O537" s="50"/>
      <c r="P537" s="50"/>
      <c r="Q537" s="50"/>
      <c r="R537" s="50"/>
      <c r="S537" s="50"/>
      <c r="T537" s="50"/>
      <c r="U537" s="50"/>
    </row>
    <row r="538" spans="1:21" ht="16" thickBot="1" x14ac:dyDescent="0.25">
      <c r="A538" s="50"/>
      <c r="B538" s="50"/>
      <c r="C538" s="50"/>
      <c r="D538" s="50"/>
      <c r="E538" s="50"/>
      <c r="F538" s="50"/>
      <c r="G538" s="50"/>
      <c r="H538" s="50"/>
      <c r="I538" s="50"/>
      <c r="J538" s="50"/>
      <c r="K538" s="50"/>
      <c r="L538" s="50"/>
      <c r="M538" s="50"/>
      <c r="N538" s="50"/>
      <c r="O538" s="50"/>
      <c r="P538" s="50"/>
      <c r="Q538" s="50"/>
      <c r="R538" s="50"/>
      <c r="S538" s="50"/>
      <c r="T538" s="50"/>
      <c r="U538" s="50"/>
    </row>
    <row r="539" spans="1:21" ht="16" thickBot="1" x14ac:dyDescent="0.25">
      <c r="A539" s="50"/>
      <c r="B539" s="50"/>
      <c r="C539" s="50"/>
      <c r="D539" s="50"/>
      <c r="E539" s="50"/>
      <c r="F539" s="50"/>
      <c r="G539" s="50"/>
      <c r="H539" s="50"/>
      <c r="I539" s="50"/>
      <c r="J539" s="50"/>
      <c r="K539" s="50"/>
      <c r="L539" s="50"/>
      <c r="M539" s="50"/>
      <c r="N539" s="50"/>
      <c r="O539" s="50"/>
      <c r="P539" s="50"/>
      <c r="Q539" s="50"/>
      <c r="R539" s="50"/>
      <c r="S539" s="50"/>
      <c r="T539" s="50"/>
      <c r="U539" s="50"/>
    </row>
    <row r="540" spans="1:21" ht="16" thickBot="1" x14ac:dyDescent="0.25">
      <c r="A540" s="50"/>
      <c r="B540" s="50"/>
      <c r="C540" s="50"/>
      <c r="D540" s="50"/>
      <c r="E540" s="50"/>
      <c r="F540" s="50"/>
      <c r="G540" s="50"/>
      <c r="H540" s="50"/>
      <c r="I540" s="50"/>
      <c r="J540" s="50"/>
      <c r="K540" s="50"/>
      <c r="L540" s="50"/>
      <c r="M540" s="50"/>
      <c r="N540" s="50"/>
      <c r="O540" s="50"/>
      <c r="P540" s="50"/>
      <c r="Q540" s="50"/>
      <c r="R540" s="50"/>
      <c r="S540" s="50"/>
      <c r="T540" s="50"/>
      <c r="U540" s="50"/>
    </row>
    <row r="541" spans="1:21" ht="16" thickBot="1" x14ac:dyDescent="0.25">
      <c r="A541" s="50"/>
      <c r="B541" s="50"/>
      <c r="C541" s="50"/>
      <c r="D541" s="50"/>
      <c r="E541" s="50"/>
      <c r="F541" s="50"/>
      <c r="G541" s="50"/>
      <c r="H541" s="50"/>
      <c r="I541" s="50"/>
      <c r="J541" s="50"/>
      <c r="K541" s="50"/>
      <c r="L541" s="50"/>
      <c r="M541" s="50"/>
      <c r="N541" s="50"/>
      <c r="O541" s="50"/>
      <c r="P541" s="50"/>
      <c r="Q541" s="50"/>
      <c r="R541" s="50"/>
      <c r="S541" s="50"/>
      <c r="T541" s="50"/>
      <c r="U541" s="50"/>
    </row>
    <row r="542" spans="1:21" ht="16" thickBot="1" x14ac:dyDescent="0.25">
      <c r="A542" s="50"/>
      <c r="B542" s="50"/>
      <c r="C542" s="50"/>
      <c r="D542" s="50"/>
      <c r="E542" s="50"/>
      <c r="F542" s="50"/>
      <c r="G542" s="50"/>
      <c r="H542" s="50"/>
      <c r="I542" s="50"/>
      <c r="J542" s="50"/>
      <c r="K542" s="50"/>
      <c r="L542" s="50"/>
      <c r="M542" s="50"/>
      <c r="N542" s="50"/>
      <c r="O542" s="50"/>
      <c r="P542" s="50"/>
      <c r="Q542" s="50"/>
      <c r="R542" s="50"/>
      <c r="S542" s="50"/>
      <c r="T542" s="50"/>
      <c r="U542" s="50"/>
    </row>
    <row r="543" spans="1:21" ht="16" thickBot="1" x14ac:dyDescent="0.25">
      <c r="A543" s="50"/>
      <c r="B543" s="50"/>
      <c r="C543" s="50"/>
      <c r="D543" s="50"/>
      <c r="E543" s="50"/>
      <c r="F543" s="50"/>
      <c r="G543" s="50"/>
      <c r="H543" s="50"/>
      <c r="I543" s="50"/>
      <c r="J543" s="50"/>
      <c r="K543" s="50"/>
      <c r="L543" s="50"/>
      <c r="M543" s="50"/>
      <c r="N543" s="50"/>
      <c r="O543" s="50"/>
      <c r="P543" s="50"/>
      <c r="Q543" s="50"/>
      <c r="R543" s="50"/>
      <c r="S543" s="50"/>
      <c r="T543" s="50"/>
      <c r="U543" s="50"/>
    </row>
    <row r="544" spans="1:21" ht="16" thickBot="1" x14ac:dyDescent="0.25">
      <c r="A544" s="50"/>
      <c r="B544" s="50"/>
      <c r="C544" s="50"/>
      <c r="D544" s="50"/>
      <c r="E544" s="50"/>
      <c r="F544" s="50"/>
      <c r="G544" s="50"/>
      <c r="H544" s="50"/>
      <c r="I544" s="50"/>
      <c r="J544" s="50"/>
      <c r="K544" s="50"/>
      <c r="L544" s="50"/>
      <c r="M544" s="50"/>
      <c r="N544" s="50"/>
      <c r="O544" s="50"/>
      <c r="P544" s="50"/>
      <c r="Q544" s="50"/>
      <c r="R544" s="50"/>
      <c r="S544" s="50"/>
      <c r="T544" s="50"/>
      <c r="U544" s="50"/>
    </row>
    <row r="545" spans="1:21" ht="16" thickBot="1" x14ac:dyDescent="0.25">
      <c r="A545" s="50"/>
      <c r="B545" s="50"/>
      <c r="C545" s="50"/>
      <c r="D545" s="50"/>
      <c r="E545" s="50"/>
      <c r="F545" s="50"/>
      <c r="G545" s="50"/>
      <c r="H545" s="50"/>
      <c r="I545" s="50"/>
      <c r="J545" s="50"/>
      <c r="K545" s="50"/>
      <c r="L545" s="50"/>
      <c r="M545" s="50"/>
      <c r="N545" s="50"/>
      <c r="O545" s="50"/>
      <c r="P545" s="50"/>
      <c r="Q545" s="50"/>
      <c r="R545" s="50"/>
      <c r="S545" s="50"/>
      <c r="T545" s="50"/>
      <c r="U545" s="50"/>
    </row>
    <row r="546" spans="1:21" ht="16" thickBot="1" x14ac:dyDescent="0.25">
      <c r="A546" s="50"/>
      <c r="B546" s="50"/>
      <c r="C546" s="50"/>
      <c r="D546" s="50"/>
      <c r="E546" s="50"/>
      <c r="F546" s="50"/>
      <c r="G546" s="50"/>
      <c r="H546" s="50"/>
      <c r="I546" s="50"/>
      <c r="J546" s="50"/>
      <c r="K546" s="50"/>
      <c r="L546" s="50"/>
      <c r="M546" s="50"/>
      <c r="N546" s="50"/>
      <c r="O546" s="50"/>
      <c r="P546" s="50"/>
      <c r="Q546" s="50"/>
      <c r="R546" s="50"/>
      <c r="S546" s="50"/>
      <c r="T546" s="50"/>
      <c r="U546" s="50"/>
    </row>
    <row r="547" spans="1:21" ht="16" thickBot="1" x14ac:dyDescent="0.25">
      <c r="A547" s="50"/>
      <c r="B547" s="50"/>
      <c r="C547" s="50"/>
      <c r="D547" s="50"/>
      <c r="E547" s="50"/>
      <c r="F547" s="50"/>
      <c r="G547" s="50"/>
      <c r="H547" s="50"/>
      <c r="I547" s="50"/>
      <c r="J547" s="50"/>
      <c r="K547" s="50"/>
      <c r="L547" s="50"/>
      <c r="M547" s="50"/>
      <c r="N547" s="50"/>
      <c r="O547" s="50"/>
      <c r="P547" s="50"/>
      <c r="Q547" s="50"/>
      <c r="R547" s="50"/>
      <c r="S547" s="50"/>
      <c r="T547" s="50"/>
      <c r="U547" s="50"/>
    </row>
    <row r="548" spans="1:21" ht="16" thickBot="1" x14ac:dyDescent="0.25">
      <c r="A548" s="50"/>
      <c r="B548" s="50"/>
      <c r="C548" s="50"/>
      <c r="D548" s="50"/>
      <c r="E548" s="50"/>
      <c r="F548" s="50"/>
      <c r="G548" s="50"/>
      <c r="H548" s="50"/>
      <c r="I548" s="50"/>
      <c r="J548" s="50"/>
      <c r="K548" s="50"/>
      <c r="L548" s="50"/>
      <c r="M548" s="50"/>
      <c r="N548" s="50"/>
      <c r="O548" s="50"/>
      <c r="P548" s="50"/>
      <c r="Q548" s="50"/>
      <c r="R548" s="50"/>
      <c r="S548" s="50"/>
      <c r="T548" s="50"/>
      <c r="U548" s="50"/>
    </row>
    <row r="549" spans="1:21" ht="16" thickBot="1" x14ac:dyDescent="0.25">
      <c r="A549" s="50"/>
      <c r="B549" s="50"/>
      <c r="C549" s="50"/>
      <c r="D549" s="50"/>
      <c r="E549" s="50"/>
      <c r="F549" s="50"/>
      <c r="G549" s="50"/>
      <c r="H549" s="50"/>
      <c r="I549" s="50"/>
      <c r="J549" s="50"/>
      <c r="K549" s="50"/>
      <c r="L549" s="50"/>
      <c r="M549" s="50"/>
      <c r="N549" s="50"/>
      <c r="O549" s="50"/>
      <c r="P549" s="50"/>
      <c r="Q549" s="50"/>
      <c r="R549" s="50"/>
      <c r="S549" s="50"/>
      <c r="T549" s="50"/>
      <c r="U549" s="50"/>
    </row>
    <row r="550" spans="1:21" ht="16" thickBot="1" x14ac:dyDescent="0.25">
      <c r="A550" s="50"/>
      <c r="B550" s="50"/>
      <c r="C550" s="50"/>
      <c r="D550" s="50"/>
      <c r="E550" s="50"/>
      <c r="F550" s="50"/>
      <c r="G550" s="50"/>
      <c r="H550" s="50"/>
      <c r="I550" s="50"/>
      <c r="J550" s="50"/>
      <c r="K550" s="50"/>
      <c r="L550" s="50"/>
      <c r="M550" s="50"/>
      <c r="N550" s="50"/>
      <c r="O550" s="50"/>
      <c r="P550" s="50"/>
      <c r="Q550" s="50"/>
      <c r="R550" s="50"/>
      <c r="S550" s="50"/>
      <c r="T550" s="50"/>
      <c r="U550" s="50"/>
    </row>
    <row r="551" spans="1:21" ht="16" thickBot="1" x14ac:dyDescent="0.25">
      <c r="A551" s="50"/>
      <c r="B551" s="50"/>
      <c r="C551" s="50"/>
      <c r="D551" s="50"/>
      <c r="E551" s="50"/>
      <c r="F551" s="50"/>
      <c r="G551" s="50"/>
      <c r="H551" s="50"/>
      <c r="I551" s="50"/>
      <c r="J551" s="50"/>
      <c r="K551" s="50"/>
      <c r="L551" s="50"/>
      <c r="M551" s="50"/>
      <c r="N551" s="50"/>
      <c r="O551" s="50"/>
      <c r="P551" s="50"/>
      <c r="Q551" s="50"/>
      <c r="R551" s="50"/>
      <c r="S551" s="50"/>
      <c r="T551" s="50"/>
      <c r="U551" s="50"/>
    </row>
    <row r="552" spans="1:21" ht="16" thickBot="1" x14ac:dyDescent="0.25">
      <c r="A552" s="50"/>
      <c r="B552" s="50"/>
      <c r="C552" s="50"/>
      <c r="D552" s="50"/>
      <c r="E552" s="50"/>
      <c r="F552" s="50"/>
      <c r="G552" s="50"/>
      <c r="H552" s="50"/>
      <c r="I552" s="50"/>
      <c r="J552" s="50"/>
      <c r="K552" s="50"/>
      <c r="L552" s="50"/>
      <c r="M552" s="50"/>
      <c r="N552" s="50"/>
      <c r="O552" s="50"/>
      <c r="P552" s="50"/>
      <c r="Q552" s="50"/>
      <c r="R552" s="50"/>
      <c r="S552" s="50"/>
      <c r="T552" s="50"/>
      <c r="U552" s="50"/>
    </row>
    <row r="553" spans="1:21" ht="16" thickBot="1" x14ac:dyDescent="0.25">
      <c r="A553" s="50"/>
      <c r="B553" s="50"/>
      <c r="C553" s="50"/>
      <c r="D553" s="50"/>
      <c r="E553" s="50"/>
      <c r="F553" s="50"/>
      <c r="G553" s="50"/>
      <c r="H553" s="50"/>
      <c r="I553" s="50"/>
      <c r="J553" s="50"/>
      <c r="K553" s="50"/>
      <c r="L553" s="50"/>
      <c r="M553" s="50"/>
      <c r="N553" s="50"/>
      <c r="O553" s="50"/>
      <c r="P553" s="50"/>
      <c r="Q553" s="50"/>
      <c r="R553" s="50"/>
      <c r="S553" s="50"/>
      <c r="T553" s="50"/>
      <c r="U553" s="50"/>
    </row>
    <row r="554" spans="1:21" ht="16" thickBot="1" x14ac:dyDescent="0.25">
      <c r="A554" s="50"/>
      <c r="B554" s="50"/>
      <c r="C554" s="50"/>
      <c r="D554" s="50"/>
      <c r="E554" s="50"/>
      <c r="F554" s="50"/>
      <c r="G554" s="50"/>
      <c r="H554" s="50"/>
      <c r="I554" s="50"/>
      <c r="J554" s="50"/>
      <c r="K554" s="50"/>
      <c r="L554" s="50"/>
      <c r="M554" s="50"/>
      <c r="N554" s="50"/>
      <c r="O554" s="50"/>
      <c r="P554" s="50"/>
      <c r="Q554" s="50"/>
      <c r="R554" s="50"/>
      <c r="S554" s="50"/>
      <c r="T554" s="50"/>
      <c r="U554" s="50"/>
    </row>
    <row r="555" spans="1:21" ht="16" thickBot="1" x14ac:dyDescent="0.25">
      <c r="A555" s="50"/>
      <c r="B555" s="50"/>
      <c r="C555" s="50"/>
      <c r="D555" s="50"/>
      <c r="E555" s="50"/>
      <c r="F555" s="50"/>
      <c r="G555" s="50"/>
      <c r="H555" s="50"/>
      <c r="I555" s="50"/>
      <c r="J555" s="50"/>
      <c r="K555" s="50"/>
      <c r="L555" s="50"/>
      <c r="M555" s="50"/>
      <c r="N555" s="50"/>
      <c r="O555" s="50"/>
      <c r="P555" s="50"/>
      <c r="Q555" s="50"/>
      <c r="R555" s="50"/>
      <c r="S555" s="50"/>
      <c r="T555" s="50"/>
      <c r="U555" s="50"/>
    </row>
    <row r="556" spans="1:21" ht="16" thickBot="1" x14ac:dyDescent="0.25">
      <c r="A556" s="50"/>
      <c r="B556" s="50"/>
      <c r="C556" s="50"/>
      <c r="D556" s="50"/>
      <c r="E556" s="50"/>
      <c r="F556" s="50"/>
      <c r="G556" s="50"/>
      <c r="H556" s="50"/>
      <c r="I556" s="50"/>
      <c r="J556" s="50"/>
      <c r="K556" s="50"/>
      <c r="L556" s="50"/>
      <c r="M556" s="50"/>
      <c r="N556" s="50"/>
      <c r="O556" s="50"/>
      <c r="P556" s="50"/>
      <c r="Q556" s="50"/>
      <c r="R556" s="50"/>
      <c r="S556" s="50"/>
      <c r="T556" s="50"/>
      <c r="U556" s="50"/>
    </row>
    <row r="557" spans="1:21" ht="16" thickBot="1" x14ac:dyDescent="0.25">
      <c r="A557" s="50"/>
      <c r="B557" s="50"/>
      <c r="C557" s="50"/>
      <c r="D557" s="50"/>
      <c r="E557" s="50"/>
      <c r="F557" s="50"/>
      <c r="G557" s="50"/>
      <c r="H557" s="50"/>
      <c r="I557" s="50"/>
      <c r="J557" s="50"/>
      <c r="K557" s="50"/>
      <c r="L557" s="50"/>
      <c r="M557" s="50"/>
      <c r="N557" s="50"/>
      <c r="O557" s="50"/>
      <c r="P557" s="50"/>
      <c r="Q557" s="50"/>
      <c r="R557" s="50"/>
      <c r="S557" s="50"/>
      <c r="T557" s="50"/>
      <c r="U557" s="50"/>
    </row>
    <row r="558" spans="1:21" ht="16" thickBot="1" x14ac:dyDescent="0.25">
      <c r="A558" s="50"/>
      <c r="B558" s="50"/>
      <c r="C558" s="50"/>
      <c r="D558" s="50"/>
      <c r="E558" s="50"/>
      <c r="F558" s="50"/>
      <c r="G558" s="50"/>
      <c r="H558" s="50"/>
      <c r="I558" s="50"/>
      <c r="J558" s="50"/>
      <c r="K558" s="50"/>
      <c r="L558" s="50"/>
      <c r="M558" s="50"/>
      <c r="N558" s="50"/>
      <c r="O558" s="50"/>
      <c r="P558" s="50"/>
      <c r="Q558" s="50"/>
      <c r="R558" s="50"/>
      <c r="S558" s="50"/>
      <c r="T558" s="50"/>
      <c r="U558" s="50"/>
    </row>
    <row r="559" spans="1:21" ht="16" thickBot="1" x14ac:dyDescent="0.25">
      <c r="A559" s="50"/>
      <c r="B559" s="50"/>
      <c r="C559" s="50"/>
      <c r="D559" s="50"/>
      <c r="E559" s="50"/>
      <c r="F559" s="50"/>
      <c r="G559" s="50"/>
      <c r="H559" s="50"/>
      <c r="I559" s="50"/>
      <c r="J559" s="50"/>
      <c r="K559" s="50"/>
      <c r="L559" s="50"/>
      <c r="M559" s="50"/>
      <c r="N559" s="50"/>
      <c r="O559" s="50"/>
      <c r="P559" s="50"/>
      <c r="Q559" s="50"/>
      <c r="R559" s="50"/>
      <c r="S559" s="50"/>
      <c r="T559" s="50"/>
      <c r="U559" s="50"/>
    </row>
    <row r="560" spans="1:21" ht="16" thickBot="1" x14ac:dyDescent="0.25">
      <c r="A560" s="50"/>
      <c r="B560" s="50"/>
      <c r="C560" s="50"/>
      <c r="D560" s="50"/>
      <c r="E560" s="50"/>
      <c r="F560" s="50"/>
      <c r="G560" s="50"/>
      <c r="H560" s="50"/>
      <c r="I560" s="50"/>
      <c r="J560" s="50"/>
      <c r="K560" s="50"/>
      <c r="L560" s="50"/>
      <c r="M560" s="50"/>
      <c r="N560" s="50"/>
      <c r="O560" s="50"/>
      <c r="P560" s="50"/>
      <c r="Q560" s="50"/>
      <c r="R560" s="50"/>
      <c r="S560" s="50"/>
      <c r="T560" s="50"/>
      <c r="U560" s="50"/>
    </row>
    <row r="561" spans="1:21" ht="16" thickBot="1" x14ac:dyDescent="0.25">
      <c r="A561" s="50"/>
      <c r="B561" s="50"/>
      <c r="C561" s="50"/>
      <c r="D561" s="50"/>
      <c r="E561" s="50"/>
      <c r="F561" s="50"/>
      <c r="G561" s="50"/>
      <c r="H561" s="50"/>
      <c r="I561" s="50"/>
      <c r="J561" s="50"/>
      <c r="K561" s="50"/>
      <c r="L561" s="50"/>
      <c r="M561" s="50"/>
      <c r="N561" s="50"/>
      <c r="O561" s="50"/>
      <c r="P561" s="50"/>
      <c r="Q561" s="50"/>
      <c r="R561" s="50"/>
      <c r="S561" s="50"/>
      <c r="T561" s="50"/>
      <c r="U561" s="50"/>
    </row>
    <row r="562" spans="1:21" ht="16" thickBot="1" x14ac:dyDescent="0.25">
      <c r="A562" s="50"/>
      <c r="B562" s="50"/>
      <c r="C562" s="50"/>
      <c r="D562" s="50"/>
      <c r="E562" s="50"/>
      <c r="F562" s="50"/>
      <c r="G562" s="50"/>
      <c r="H562" s="50"/>
      <c r="I562" s="50"/>
      <c r="J562" s="50"/>
      <c r="K562" s="50"/>
      <c r="L562" s="50"/>
      <c r="M562" s="50"/>
      <c r="N562" s="50"/>
      <c r="O562" s="50"/>
      <c r="P562" s="50"/>
      <c r="Q562" s="50"/>
      <c r="R562" s="50"/>
      <c r="S562" s="50"/>
      <c r="T562" s="50"/>
      <c r="U562" s="50"/>
    </row>
    <row r="563" spans="1:21" ht="16" thickBot="1" x14ac:dyDescent="0.25">
      <c r="A563" s="50"/>
      <c r="B563" s="50"/>
      <c r="C563" s="50"/>
      <c r="D563" s="50"/>
      <c r="E563" s="50"/>
      <c r="F563" s="50"/>
      <c r="G563" s="50"/>
      <c r="H563" s="50"/>
      <c r="I563" s="50"/>
      <c r="J563" s="50"/>
      <c r="K563" s="50"/>
      <c r="L563" s="50"/>
      <c r="M563" s="50"/>
      <c r="N563" s="50"/>
      <c r="O563" s="50"/>
      <c r="P563" s="50"/>
      <c r="Q563" s="50"/>
      <c r="R563" s="50"/>
      <c r="S563" s="50"/>
      <c r="T563" s="50"/>
      <c r="U563" s="50"/>
    </row>
    <row r="564" spans="1:21" ht="16" thickBot="1" x14ac:dyDescent="0.25">
      <c r="A564" s="50"/>
      <c r="B564" s="50"/>
      <c r="C564" s="50"/>
      <c r="D564" s="50"/>
      <c r="E564" s="50"/>
      <c r="F564" s="50"/>
      <c r="G564" s="50"/>
      <c r="H564" s="50"/>
      <c r="I564" s="50"/>
      <c r="J564" s="50"/>
      <c r="K564" s="50"/>
      <c r="L564" s="50"/>
      <c r="M564" s="50"/>
      <c r="N564" s="50"/>
      <c r="O564" s="50"/>
      <c r="P564" s="50"/>
      <c r="Q564" s="50"/>
      <c r="R564" s="50"/>
      <c r="S564" s="50"/>
      <c r="T564" s="50"/>
      <c r="U564" s="50"/>
    </row>
    <row r="565" spans="1:21" ht="16" thickBot="1" x14ac:dyDescent="0.25">
      <c r="A565" s="50"/>
      <c r="B565" s="50"/>
      <c r="C565" s="50"/>
      <c r="D565" s="50"/>
      <c r="E565" s="50"/>
      <c r="F565" s="50"/>
      <c r="G565" s="50"/>
      <c r="H565" s="50"/>
      <c r="I565" s="50"/>
      <c r="J565" s="50"/>
      <c r="K565" s="50"/>
      <c r="L565" s="50"/>
      <c r="M565" s="50"/>
      <c r="N565" s="50"/>
      <c r="O565" s="50"/>
      <c r="P565" s="50"/>
      <c r="Q565" s="50"/>
      <c r="R565" s="50"/>
      <c r="S565" s="50"/>
      <c r="T565" s="50"/>
      <c r="U565" s="50"/>
    </row>
    <row r="566" spans="1:21" ht="16" thickBot="1" x14ac:dyDescent="0.25">
      <c r="A566" s="50"/>
      <c r="B566" s="50"/>
      <c r="C566" s="50"/>
      <c r="D566" s="50"/>
      <c r="E566" s="50"/>
      <c r="F566" s="50"/>
      <c r="G566" s="50"/>
      <c r="H566" s="50"/>
      <c r="I566" s="50"/>
      <c r="J566" s="50"/>
      <c r="K566" s="50"/>
      <c r="L566" s="50"/>
      <c r="M566" s="50"/>
      <c r="N566" s="50"/>
      <c r="O566" s="50"/>
      <c r="P566" s="50"/>
      <c r="Q566" s="50"/>
      <c r="R566" s="50"/>
      <c r="S566" s="50"/>
      <c r="T566" s="50"/>
      <c r="U566" s="50"/>
    </row>
    <row r="567" spans="1:21" ht="16" thickBot="1" x14ac:dyDescent="0.25">
      <c r="A567" s="50"/>
      <c r="B567" s="50"/>
      <c r="C567" s="50"/>
      <c r="D567" s="50"/>
      <c r="E567" s="50"/>
      <c r="F567" s="50"/>
      <c r="G567" s="50"/>
      <c r="H567" s="50"/>
      <c r="I567" s="50"/>
      <c r="J567" s="50"/>
      <c r="K567" s="50"/>
      <c r="L567" s="50"/>
      <c r="M567" s="50"/>
      <c r="N567" s="50"/>
      <c r="O567" s="50"/>
      <c r="P567" s="50"/>
      <c r="Q567" s="50"/>
      <c r="R567" s="50"/>
      <c r="S567" s="50"/>
      <c r="T567" s="50"/>
      <c r="U567" s="50"/>
    </row>
    <row r="568" spans="1:21" ht="16" thickBot="1" x14ac:dyDescent="0.25">
      <c r="A568" s="50"/>
      <c r="B568" s="50"/>
      <c r="C568" s="50"/>
      <c r="D568" s="50"/>
      <c r="E568" s="50"/>
      <c r="F568" s="50"/>
      <c r="G568" s="50"/>
      <c r="H568" s="50"/>
      <c r="I568" s="50"/>
      <c r="J568" s="50"/>
      <c r="K568" s="50"/>
      <c r="L568" s="50"/>
      <c r="M568" s="50"/>
      <c r="N568" s="50"/>
      <c r="O568" s="50"/>
      <c r="P568" s="50"/>
      <c r="Q568" s="50"/>
      <c r="R568" s="50"/>
      <c r="S568" s="50"/>
      <c r="T568" s="50"/>
      <c r="U568" s="50"/>
    </row>
    <row r="569" spans="1:21" ht="16" thickBot="1" x14ac:dyDescent="0.25">
      <c r="A569" s="50"/>
      <c r="B569" s="50"/>
      <c r="C569" s="50"/>
      <c r="D569" s="50"/>
      <c r="E569" s="50"/>
      <c r="F569" s="50"/>
      <c r="G569" s="50"/>
      <c r="H569" s="50"/>
      <c r="I569" s="50"/>
      <c r="J569" s="50"/>
      <c r="K569" s="50"/>
      <c r="L569" s="50"/>
      <c r="M569" s="50"/>
      <c r="N569" s="50"/>
      <c r="O569" s="50"/>
      <c r="P569" s="50"/>
      <c r="Q569" s="50"/>
      <c r="R569" s="50"/>
      <c r="S569" s="50"/>
      <c r="T569" s="50"/>
      <c r="U569" s="50"/>
    </row>
    <row r="570" spans="1:21" ht="16" thickBot="1" x14ac:dyDescent="0.25">
      <c r="A570" s="50"/>
      <c r="B570" s="50"/>
      <c r="C570" s="50"/>
      <c r="D570" s="50"/>
      <c r="E570" s="50"/>
      <c r="F570" s="50"/>
      <c r="G570" s="50"/>
      <c r="H570" s="50"/>
      <c r="I570" s="50"/>
      <c r="J570" s="50"/>
      <c r="K570" s="50"/>
      <c r="L570" s="50"/>
      <c r="M570" s="50"/>
      <c r="N570" s="50"/>
      <c r="O570" s="50"/>
      <c r="P570" s="50"/>
      <c r="Q570" s="50"/>
      <c r="R570" s="50"/>
      <c r="S570" s="50"/>
      <c r="T570" s="50"/>
      <c r="U570" s="50"/>
    </row>
    <row r="571" spans="1:21" ht="16" thickBot="1" x14ac:dyDescent="0.25">
      <c r="A571" s="50"/>
      <c r="B571" s="50"/>
      <c r="C571" s="50"/>
      <c r="D571" s="50"/>
      <c r="E571" s="50"/>
      <c r="F571" s="50"/>
      <c r="G571" s="50"/>
      <c r="H571" s="50"/>
      <c r="I571" s="50"/>
      <c r="J571" s="50"/>
      <c r="K571" s="50"/>
      <c r="L571" s="50"/>
      <c r="M571" s="50"/>
      <c r="N571" s="50"/>
      <c r="O571" s="50"/>
      <c r="P571" s="50"/>
      <c r="Q571" s="50"/>
      <c r="R571" s="50"/>
      <c r="S571" s="50"/>
      <c r="T571" s="50"/>
      <c r="U571" s="50"/>
    </row>
    <row r="572" spans="1:21" ht="16" thickBot="1" x14ac:dyDescent="0.25">
      <c r="A572" s="50"/>
      <c r="B572" s="50"/>
      <c r="C572" s="50"/>
      <c r="D572" s="50"/>
      <c r="E572" s="50"/>
      <c r="F572" s="50"/>
      <c r="G572" s="50"/>
      <c r="H572" s="50"/>
      <c r="I572" s="50"/>
      <c r="J572" s="50"/>
      <c r="K572" s="50"/>
      <c r="L572" s="50"/>
      <c r="M572" s="50"/>
      <c r="N572" s="50"/>
      <c r="O572" s="50"/>
      <c r="P572" s="50"/>
      <c r="Q572" s="50"/>
      <c r="R572" s="50"/>
      <c r="S572" s="50"/>
      <c r="T572" s="50"/>
      <c r="U572" s="50"/>
    </row>
    <row r="573" spans="1:21" ht="16" thickBot="1" x14ac:dyDescent="0.25">
      <c r="A573" s="50"/>
      <c r="B573" s="50"/>
      <c r="C573" s="50"/>
      <c r="D573" s="50"/>
      <c r="E573" s="50"/>
      <c r="F573" s="50"/>
      <c r="G573" s="50"/>
      <c r="H573" s="50"/>
      <c r="I573" s="50"/>
      <c r="J573" s="50"/>
      <c r="K573" s="50"/>
      <c r="L573" s="50"/>
      <c r="M573" s="50"/>
      <c r="N573" s="50"/>
      <c r="O573" s="50"/>
      <c r="P573" s="50"/>
      <c r="Q573" s="50"/>
      <c r="R573" s="50"/>
      <c r="S573" s="50"/>
      <c r="T573" s="50"/>
      <c r="U573" s="50"/>
    </row>
    <row r="574" spans="1:21" ht="16" thickBot="1" x14ac:dyDescent="0.25">
      <c r="A574" s="50"/>
      <c r="B574" s="50"/>
      <c r="C574" s="50"/>
      <c r="D574" s="50"/>
      <c r="E574" s="50"/>
      <c r="F574" s="50"/>
      <c r="G574" s="50"/>
      <c r="H574" s="50"/>
      <c r="I574" s="50"/>
      <c r="J574" s="50"/>
      <c r="K574" s="50"/>
      <c r="L574" s="50"/>
      <c r="M574" s="50"/>
      <c r="N574" s="50"/>
      <c r="O574" s="50"/>
      <c r="P574" s="50"/>
      <c r="Q574" s="50"/>
      <c r="R574" s="50"/>
      <c r="S574" s="50"/>
      <c r="T574" s="50"/>
      <c r="U574" s="50"/>
    </row>
    <row r="575" spans="1:21" ht="16" thickBot="1" x14ac:dyDescent="0.25">
      <c r="A575" s="50"/>
      <c r="B575" s="50"/>
      <c r="C575" s="50"/>
      <c r="D575" s="50"/>
      <c r="E575" s="50"/>
      <c r="F575" s="50"/>
      <c r="G575" s="50"/>
      <c r="H575" s="50"/>
      <c r="I575" s="50"/>
      <c r="J575" s="50"/>
      <c r="K575" s="50"/>
      <c r="L575" s="50"/>
      <c r="M575" s="50"/>
      <c r="N575" s="50"/>
      <c r="O575" s="50"/>
      <c r="P575" s="50"/>
      <c r="Q575" s="50"/>
      <c r="R575" s="50"/>
      <c r="S575" s="50"/>
      <c r="T575" s="50"/>
      <c r="U575" s="50"/>
    </row>
    <row r="576" spans="1:21" ht="16" thickBot="1" x14ac:dyDescent="0.25">
      <c r="A576" s="50"/>
      <c r="B576" s="50"/>
      <c r="C576" s="50"/>
      <c r="D576" s="50"/>
      <c r="E576" s="50"/>
      <c r="F576" s="50"/>
      <c r="G576" s="50"/>
      <c r="H576" s="50"/>
      <c r="I576" s="50"/>
      <c r="J576" s="50"/>
      <c r="K576" s="50"/>
      <c r="L576" s="50"/>
      <c r="M576" s="50"/>
      <c r="N576" s="50"/>
      <c r="O576" s="50"/>
      <c r="P576" s="50"/>
      <c r="Q576" s="50"/>
      <c r="R576" s="50"/>
      <c r="S576" s="50"/>
      <c r="T576" s="50"/>
      <c r="U576" s="50"/>
    </row>
    <row r="577" spans="1:21" ht="16" thickBot="1" x14ac:dyDescent="0.25">
      <c r="A577" s="50"/>
      <c r="B577" s="50"/>
      <c r="C577" s="50"/>
      <c r="D577" s="50"/>
      <c r="E577" s="50"/>
      <c r="F577" s="50"/>
      <c r="G577" s="50"/>
      <c r="H577" s="50"/>
      <c r="I577" s="50"/>
      <c r="J577" s="50"/>
      <c r="K577" s="50"/>
      <c r="L577" s="50"/>
      <c r="M577" s="50"/>
      <c r="N577" s="50"/>
      <c r="O577" s="50"/>
      <c r="P577" s="50"/>
      <c r="Q577" s="50"/>
      <c r="R577" s="50"/>
      <c r="S577" s="50"/>
      <c r="T577" s="50"/>
      <c r="U577" s="50"/>
    </row>
    <row r="578" spans="1:21" ht="16" thickBot="1" x14ac:dyDescent="0.25">
      <c r="A578" s="50"/>
      <c r="B578" s="50"/>
      <c r="C578" s="50"/>
      <c r="D578" s="50"/>
      <c r="E578" s="50"/>
      <c r="F578" s="50"/>
      <c r="G578" s="50"/>
      <c r="H578" s="50"/>
      <c r="I578" s="50"/>
      <c r="J578" s="50"/>
      <c r="K578" s="50"/>
      <c r="L578" s="50"/>
      <c r="M578" s="50"/>
      <c r="N578" s="50"/>
      <c r="O578" s="50"/>
      <c r="P578" s="50"/>
      <c r="Q578" s="50"/>
      <c r="R578" s="50"/>
      <c r="S578" s="50"/>
      <c r="T578" s="50"/>
      <c r="U578" s="50"/>
    </row>
    <row r="579" spans="1:21" ht="16" thickBot="1" x14ac:dyDescent="0.25">
      <c r="A579" s="50"/>
      <c r="B579" s="50"/>
      <c r="C579" s="50"/>
      <c r="D579" s="50"/>
      <c r="E579" s="50"/>
      <c r="F579" s="50"/>
      <c r="G579" s="50"/>
      <c r="H579" s="50"/>
      <c r="I579" s="50"/>
      <c r="J579" s="50"/>
      <c r="K579" s="50"/>
      <c r="L579" s="50"/>
      <c r="M579" s="50"/>
      <c r="N579" s="50"/>
      <c r="O579" s="50"/>
      <c r="P579" s="50"/>
      <c r="Q579" s="50"/>
      <c r="R579" s="50"/>
      <c r="S579" s="50"/>
      <c r="T579" s="50"/>
      <c r="U579" s="50"/>
    </row>
    <row r="580" spans="1:21" ht="16" thickBot="1" x14ac:dyDescent="0.25">
      <c r="A580" s="50"/>
      <c r="B580" s="50"/>
      <c r="C580" s="50"/>
      <c r="D580" s="50"/>
      <c r="E580" s="50"/>
      <c r="F580" s="50"/>
      <c r="G580" s="50"/>
      <c r="H580" s="50"/>
      <c r="I580" s="50"/>
      <c r="J580" s="50"/>
      <c r="K580" s="50"/>
      <c r="L580" s="50"/>
      <c r="M580" s="50"/>
      <c r="N580" s="50"/>
      <c r="O580" s="50"/>
      <c r="P580" s="50"/>
      <c r="Q580" s="50"/>
      <c r="R580" s="50"/>
      <c r="S580" s="50"/>
      <c r="T580" s="50"/>
      <c r="U580" s="50"/>
    </row>
    <row r="581" spans="1:21" ht="16" thickBot="1" x14ac:dyDescent="0.25">
      <c r="A581" s="50"/>
      <c r="B581" s="50"/>
      <c r="C581" s="50"/>
      <c r="D581" s="50"/>
      <c r="E581" s="50"/>
      <c r="F581" s="50"/>
      <c r="G581" s="50"/>
      <c r="H581" s="50"/>
      <c r="I581" s="50"/>
      <c r="J581" s="50"/>
      <c r="K581" s="50"/>
      <c r="L581" s="50"/>
      <c r="M581" s="50"/>
      <c r="N581" s="50"/>
      <c r="O581" s="50"/>
      <c r="P581" s="50"/>
      <c r="Q581" s="50"/>
      <c r="R581" s="50"/>
      <c r="S581" s="50"/>
      <c r="T581" s="50"/>
      <c r="U581" s="50"/>
    </row>
    <row r="582" spans="1:21" ht="16" thickBot="1" x14ac:dyDescent="0.25">
      <c r="A582" s="50"/>
      <c r="B582" s="50"/>
      <c r="C582" s="50"/>
      <c r="D582" s="50"/>
      <c r="E582" s="50"/>
      <c r="F582" s="50"/>
      <c r="G582" s="50"/>
      <c r="H582" s="50"/>
      <c r="I582" s="50"/>
      <c r="J582" s="50"/>
      <c r="K582" s="50"/>
      <c r="L582" s="50"/>
      <c r="M582" s="50"/>
      <c r="N582" s="50"/>
      <c r="O582" s="50"/>
      <c r="P582" s="50"/>
      <c r="Q582" s="50"/>
      <c r="R582" s="50"/>
      <c r="S582" s="50"/>
      <c r="T582" s="50"/>
      <c r="U582" s="50"/>
    </row>
    <row r="583" spans="1:21" ht="16" thickBot="1" x14ac:dyDescent="0.25">
      <c r="A583" s="50"/>
      <c r="B583" s="50"/>
      <c r="C583" s="50"/>
      <c r="D583" s="50"/>
      <c r="E583" s="50"/>
      <c r="F583" s="50"/>
      <c r="G583" s="50"/>
      <c r="H583" s="50"/>
      <c r="I583" s="50"/>
      <c r="J583" s="50"/>
      <c r="K583" s="50"/>
      <c r="L583" s="50"/>
      <c r="M583" s="50"/>
      <c r="N583" s="50"/>
      <c r="O583" s="50"/>
      <c r="P583" s="50"/>
      <c r="Q583" s="50"/>
      <c r="R583" s="50"/>
      <c r="S583" s="50"/>
      <c r="T583" s="50"/>
      <c r="U583" s="50"/>
    </row>
    <row r="584" spans="1:21" ht="16" thickBot="1" x14ac:dyDescent="0.25">
      <c r="A584" s="50"/>
      <c r="B584" s="50"/>
      <c r="C584" s="50"/>
      <c r="D584" s="50"/>
      <c r="E584" s="50"/>
      <c r="F584" s="50"/>
      <c r="G584" s="50"/>
      <c r="H584" s="50"/>
      <c r="I584" s="50"/>
      <c r="J584" s="50"/>
      <c r="K584" s="50"/>
      <c r="L584" s="50"/>
      <c r="M584" s="50"/>
      <c r="N584" s="50"/>
      <c r="O584" s="50"/>
      <c r="P584" s="50"/>
      <c r="Q584" s="50"/>
      <c r="R584" s="50"/>
      <c r="S584" s="50"/>
      <c r="T584" s="50"/>
      <c r="U584" s="50"/>
    </row>
    <row r="585" spans="1:21" ht="16" thickBot="1" x14ac:dyDescent="0.25">
      <c r="A585" s="50"/>
      <c r="B585" s="50"/>
      <c r="C585" s="50"/>
      <c r="D585" s="50"/>
      <c r="E585" s="50"/>
      <c r="F585" s="50"/>
      <c r="G585" s="50"/>
      <c r="H585" s="50"/>
      <c r="I585" s="50"/>
      <c r="J585" s="50"/>
      <c r="K585" s="50"/>
      <c r="L585" s="50"/>
      <c r="M585" s="50"/>
      <c r="N585" s="50"/>
      <c r="O585" s="50"/>
      <c r="P585" s="50"/>
      <c r="Q585" s="50"/>
      <c r="R585" s="50"/>
      <c r="S585" s="50"/>
      <c r="T585" s="50"/>
      <c r="U585" s="50"/>
    </row>
    <row r="586" spans="1:21" ht="16" thickBot="1" x14ac:dyDescent="0.25">
      <c r="A586" s="50"/>
      <c r="B586" s="50"/>
      <c r="C586" s="50"/>
      <c r="D586" s="50"/>
      <c r="E586" s="50"/>
      <c r="F586" s="50"/>
      <c r="G586" s="50"/>
      <c r="H586" s="50"/>
      <c r="I586" s="50"/>
      <c r="J586" s="50"/>
      <c r="K586" s="50"/>
      <c r="L586" s="50"/>
      <c r="M586" s="50"/>
      <c r="N586" s="50"/>
      <c r="O586" s="50"/>
      <c r="P586" s="50"/>
      <c r="Q586" s="50"/>
      <c r="R586" s="50"/>
      <c r="S586" s="50"/>
      <c r="T586" s="50"/>
      <c r="U586" s="50"/>
    </row>
    <row r="587" spans="1:21" ht="16" thickBot="1" x14ac:dyDescent="0.25">
      <c r="A587" s="50"/>
      <c r="B587" s="50"/>
      <c r="C587" s="50"/>
      <c r="D587" s="50"/>
      <c r="E587" s="50"/>
      <c r="F587" s="50"/>
      <c r="G587" s="50"/>
      <c r="H587" s="50"/>
      <c r="I587" s="50"/>
      <c r="J587" s="50"/>
      <c r="K587" s="50"/>
      <c r="L587" s="50"/>
      <c r="M587" s="50"/>
      <c r="N587" s="50"/>
      <c r="O587" s="50"/>
      <c r="P587" s="50"/>
      <c r="Q587" s="50"/>
      <c r="R587" s="50"/>
      <c r="S587" s="50"/>
      <c r="T587" s="50"/>
      <c r="U587" s="50"/>
    </row>
    <row r="588" spans="1:21" ht="16" thickBot="1" x14ac:dyDescent="0.25">
      <c r="A588" s="50"/>
      <c r="B588" s="50"/>
      <c r="C588" s="50"/>
      <c r="D588" s="50"/>
      <c r="E588" s="50"/>
      <c r="F588" s="50"/>
      <c r="G588" s="50"/>
      <c r="H588" s="50"/>
      <c r="I588" s="50"/>
      <c r="J588" s="50"/>
      <c r="K588" s="50"/>
      <c r="L588" s="50"/>
      <c r="M588" s="50"/>
      <c r="N588" s="50"/>
      <c r="O588" s="50"/>
      <c r="P588" s="50"/>
      <c r="Q588" s="50"/>
      <c r="R588" s="50"/>
      <c r="S588" s="50"/>
      <c r="T588" s="50"/>
      <c r="U588" s="50"/>
    </row>
    <row r="589" spans="1:21" ht="16" thickBot="1" x14ac:dyDescent="0.25">
      <c r="A589" s="50"/>
      <c r="B589" s="50"/>
      <c r="C589" s="50"/>
      <c r="D589" s="50"/>
      <c r="E589" s="50"/>
      <c r="F589" s="50"/>
      <c r="G589" s="50"/>
      <c r="H589" s="50"/>
      <c r="I589" s="50"/>
      <c r="J589" s="50"/>
      <c r="K589" s="50"/>
      <c r="L589" s="50"/>
      <c r="M589" s="50"/>
      <c r="N589" s="50"/>
      <c r="O589" s="50"/>
      <c r="P589" s="50"/>
      <c r="Q589" s="50"/>
      <c r="R589" s="50"/>
      <c r="S589" s="50"/>
      <c r="T589" s="50"/>
      <c r="U589" s="50"/>
    </row>
    <row r="590" spans="1:21" ht="16" thickBot="1" x14ac:dyDescent="0.25">
      <c r="A590" s="50"/>
      <c r="B590" s="50"/>
      <c r="C590" s="50"/>
      <c r="D590" s="50"/>
      <c r="E590" s="50"/>
      <c r="F590" s="50"/>
      <c r="G590" s="50"/>
      <c r="H590" s="50"/>
      <c r="I590" s="50"/>
      <c r="J590" s="50"/>
      <c r="K590" s="50"/>
      <c r="L590" s="50"/>
      <c r="M590" s="50"/>
      <c r="N590" s="50"/>
      <c r="O590" s="50"/>
      <c r="P590" s="50"/>
      <c r="Q590" s="50"/>
      <c r="R590" s="50"/>
      <c r="S590" s="50"/>
      <c r="T590" s="50"/>
      <c r="U590" s="50"/>
    </row>
    <row r="591" spans="1:21" ht="16" thickBot="1" x14ac:dyDescent="0.25">
      <c r="A591" s="50"/>
      <c r="B591" s="50"/>
      <c r="C591" s="50"/>
      <c r="D591" s="50"/>
      <c r="E591" s="50"/>
      <c r="F591" s="50"/>
      <c r="G591" s="50"/>
      <c r="H591" s="50"/>
      <c r="I591" s="50"/>
      <c r="J591" s="50"/>
      <c r="K591" s="50"/>
      <c r="L591" s="50"/>
      <c r="M591" s="50"/>
      <c r="N591" s="50"/>
      <c r="O591" s="50"/>
      <c r="P591" s="50"/>
      <c r="Q591" s="50"/>
      <c r="R591" s="50"/>
      <c r="S591" s="50"/>
      <c r="T591" s="50"/>
      <c r="U591" s="50"/>
    </row>
    <row r="592" spans="1:21" ht="16" thickBot="1" x14ac:dyDescent="0.25">
      <c r="A592" s="50"/>
      <c r="B592" s="50"/>
      <c r="C592" s="50"/>
      <c r="D592" s="50"/>
      <c r="E592" s="50"/>
      <c r="F592" s="50"/>
      <c r="G592" s="50"/>
      <c r="H592" s="50"/>
      <c r="I592" s="50"/>
      <c r="J592" s="50"/>
      <c r="K592" s="50"/>
      <c r="L592" s="50"/>
      <c r="M592" s="50"/>
      <c r="N592" s="50"/>
      <c r="O592" s="50"/>
      <c r="P592" s="50"/>
      <c r="Q592" s="50"/>
      <c r="R592" s="50"/>
      <c r="S592" s="50"/>
      <c r="T592" s="50"/>
      <c r="U592" s="50"/>
    </row>
    <row r="593" spans="1:21" ht="16" thickBot="1" x14ac:dyDescent="0.25">
      <c r="A593" s="50"/>
      <c r="B593" s="50"/>
      <c r="C593" s="50"/>
      <c r="D593" s="50"/>
      <c r="E593" s="50"/>
      <c r="F593" s="50"/>
      <c r="G593" s="50"/>
      <c r="H593" s="50"/>
      <c r="I593" s="50"/>
      <c r="J593" s="50"/>
      <c r="K593" s="50"/>
      <c r="L593" s="50"/>
      <c r="M593" s="50"/>
      <c r="N593" s="50"/>
      <c r="O593" s="50"/>
      <c r="P593" s="50"/>
      <c r="Q593" s="50"/>
      <c r="R593" s="50"/>
      <c r="S593" s="50"/>
      <c r="T593" s="50"/>
      <c r="U593" s="50"/>
    </row>
    <row r="594" spans="1:21" ht="16" thickBot="1" x14ac:dyDescent="0.25">
      <c r="A594" s="50"/>
      <c r="B594" s="50"/>
      <c r="C594" s="50"/>
      <c r="D594" s="50"/>
      <c r="E594" s="50"/>
      <c r="F594" s="50"/>
      <c r="G594" s="50"/>
      <c r="H594" s="50"/>
      <c r="I594" s="50"/>
      <c r="J594" s="50"/>
      <c r="K594" s="50"/>
      <c r="L594" s="50"/>
      <c r="M594" s="50"/>
      <c r="N594" s="50"/>
      <c r="O594" s="50"/>
      <c r="P594" s="50"/>
      <c r="Q594" s="50"/>
      <c r="R594" s="50"/>
      <c r="S594" s="50"/>
      <c r="T594" s="50"/>
      <c r="U594" s="50"/>
    </row>
    <row r="595" spans="1:21" ht="16" thickBot="1" x14ac:dyDescent="0.25">
      <c r="A595" s="50"/>
      <c r="B595" s="50"/>
      <c r="C595" s="50"/>
      <c r="D595" s="50"/>
      <c r="E595" s="50"/>
      <c r="F595" s="50"/>
      <c r="G595" s="50"/>
      <c r="H595" s="50"/>
      <c r="I595" s="50"/>
      <c r="J595" s="50"/>
      <c r="K595" s="50"/>
      <c r="L595" s="50"/>
      <c r="M595" s="50"/>
      <c r="N595" s="50"/>
      <c r="O595" s="50"/>
      <c r="P595" s="50"/>
      <c r="Q595" s="50"/>
      <c r="R595" s="50"/>
      <c r="S595" s="50"/>
      <c r="T595" s="50"/>
      <c r="U595" s="50"/>
    </row>
    <row r="596" spans="1:21" ht="16" thickBot="1" x14ac:dyDescent="0.25">
      <c r="A596" s="50"/>
      <c r="B596" s="50"/>
      <c r="C596" s="50"/>
      <c r="D596" s="50"/>
      <c r="E596" s="50"/>
      <c r="F596" s="50"/>
      <c r="G596" s="50"/>
      <c r="H596" s="50"/>
      <c r="I596" s="50"/>
      <c r="J596" s="50"/>
      <c r="K596" s="50"/>
      <c r="L596" s="50"/>
      <c r="M596" s="50"/>
      <c r="N596" s="50"/>
      <c r="O596" s="50"/>
      <c r="P596" s="50"/>
      <c r="Q596" s="50"/>
      <c r="R596" s="50"/>
      <c r="S596" s="50"/>
      <c r="T596" s="50"/>
      <c r="U596" s="50"/>
    </row>
    <row r="597" spans="1:21" ht="16" thickBot="1" x14ac:dyDescent="0.25">
      <c r="A597" s="50"/>
      <c r="B597" s="50"/>
      <c r="C597" s="50"/>
      <c r="D597" s="50"/>
      <c r="E597" s="50"/>
      <c r="F597" s="50"/>
      <c r="G597" s="50"/>
      <c r="H597" s="50"/>
      <c r="I597" s="50"/>
      <c r="J597" s="50"/>
      <c r="K597" s="50"/>
      <c r="L597" s="50"/>
      <c r="M597" s="50"/>
      <c r="N597" s="50"/>
      <c r="O597" s="50"/>
      <c r="P597" s="50"/>
      <c r="Q597" s="50"/>
      <c r="R597" s="50"/>
      <c r="S597" s="50"/>
      <c r="T597" s="50"/>
      <c r="U597" s="50"/>
    </row>
    <row r="598" spans="1:21" ht="16" thickBot="1" x14ac:dyDescent="0.25">
      <c r="A598" s="50"/>
      <c r="B598" s="50"/>
      <c r="C598" s="50"/>
      <c r="D598" s="50"/>
      <c r="E598" s="50"/>
      <c r="F598" s="50"/>
      <c r="G598" s="50"/>
      <c r="H598" s="50"/>
      <c r="I598" s="50"/>
      <c r="J598" s="50"/>
      <c r="K598" s="50"/>
      <c r="L598" s="50"/>
      <c r="M598" s="50"/>
      <c r="N598" s="50"/>
      <c r="O598" s="50"/>
      <c r="P598" s="50"/>
      <c r="Q598" s="50"/>
      <c r="R598" s="50"/>
      <c r="S598" s="50"/>
      <c r="T598" s="50"/>
      <c r="U598" s="50"/>
    </row>
    <row r="599" spans="1:21" ht="16" thickBot="1" x14ac:dyDescent="0.25">
      <c r="A599" s="50"/>
      <c r="B599" s="50"/>
      <c r="C599" s="50"/>
      <c r="D599" s="50"/>
      <c r="E599" s="50"/>
      <c r="F599" s="50"/>
      <c r="G599" s="50"/>
      <c r="H599" s="50"/>
      <c r="I599" s="50"/>
      <c r="J599" s="50"/>
      <c r="K599" s="50"/>
      <c r="L599" s="50"/>
      <c r="M599" s="50"/>
      <c r="N599" s="50"/>
      <c r="O599" s="50"/>
      <c r="P599" s="50"/>
      <c r="Q599" s="50"/>
      <c r="R599" s="50"/>
      <c r="S599" s="50"/>
      <c r="T599" s="50"/>
      <c r="U599" s="50"/>
    </row>
    <row r="600" spans="1:21" ht="16" thickBot="1" x14ac:dyDescent="0.25">
      <c r="A600" s="50"/>
      <c r="B600" s="50"/>
      <c r="C600" s="50"/>
      <c r="D600" s="50"/>
      <c r="E600" s="50"/>
      <c r="F600" s="50"/>
      <c r="G600" s="50"/>
      <c r="H600" s="50"/>
      <c r="I600" s="50"/>
      <c r="J600" s="50"/>
      <c r="K600" s="50"/>
      <c r="L600" s="50"/>
      <c r="M600" s="50"/>
      <c r="N600" s="50"/>
      <c r="O600" s="50"/>
      <c r="P600" s="50"/>
      <c r="Q600" s="50"/>
      <c r="R600" s="50"/>
      <c r="S600" s="50"/>
      <c r="T600" s="50"/>
      <c r="U600" s="50"/>
    </row>
    <row r="601" spans="1:21" ht="16" thickBot="1" x14ac:dyDescent="0.25">
      <c r="A601" s="50"/>
      <c r="B601" s="50"/>
      <c r="C601" s="50"/>
      <c r="D601" s="50"/>
      <c r="E601" s="50"/>
      <c r="F601" s="50"/>
      <c r="G601" s="50"/>
      <c r="H601" s="50"/>
      <c r="I601" s="50"/>
      <c r="J601" s="50"/>
      <c r="K601" s="50"/>
      <c r="L601" s="50"/>
      <c r="M601" s="50"/>
      <c r="N601" s="50"/>
      <c r="O601" s="50"/>
      <c r="P601" s="50"/>
      <c r="Q601" s="50"/>
      <c r="R601" s="50"/>
      <c r="S601" s="50"/>
      <c r="T601" s="50"/>
      <c r="U601" s="50"/>
    </row>
    <row r="602" spans="1:21" ht="16" thickBot="1" x14ac:dyDescent="0.25">
      <c r="A602" s="50"/>
      <c r="B602" s="50"/>
      <c r="C602" s="50"/>
      <c r="D602" s="50"/>
      <c r="E602" s="50"/>
      <c r="F602" s="50"/>
      <c r="G602" s="50"/>
      <c r="H602" s="50"/>
      <c r="I602" s="50"/>
      <c r="J602" s="50"/>
      <c r="K602" s="50"/>
      <c r="L602" s="50"/>
      <c r="M602" s="50"/>
      <c r="N602" s="50"/>
      <c r="O602" s="50"/>
      <c r="P602" s="50"/>
      <c r="Q602" s="50"/>
      <c r="R602" s="50"/>
      <c r="S602" s="50"/>
      <c r="T602" s="50"/>
      <c r="U602" s="50"/>
    </row>
    <row r="603" spans="1:21" ht="16" thickBot="1" x14ac:dyDescent="0.25">
      <c r="A603" s="50"/>
      <c r="B603" s="50"/>
      <c r="C603" s="50"/>
      <c r="D603" s="50"/>
      <c r="E603" s="50"/>
      <c r="F603" s="50"/>
      <c r="G603" s="50"/>
      <c r="H603" s="50"/>
      <c r="I603" s="50"/>
      <c r="J603" s="50"/>
      <c r="K603" s="50"/>
      <c r="L603" s="50"/>
      <c r="M603" s="50"/>
      <c r="N603" s="50"/>
      <c r="O603" s="50"/>
      <c r="P603" s="50"/>
      <c r="Q603" s="50"/>
      <c r="R603" s="50"/>
      <c r="S603" s="50"/>
      <c r="T603" s="50"/>
      <c r="U603" s="50"/>
    </row>
    <row r="604" spans="1:21" ht="16" thickBot="1" x14ac:dyDescent="0.25">
      <c r="A604" s="50"/>
      <c r="B604" s="50"/>
      <c r="C604" s="50"/>
      <c r="D604" s="50"/>
      <c r="E604" s="50"/>
      <c r="F604" s="50"/>
      <c r="G604" s="50"/>
      <c r="H604" s="50"/>
      <c r="I604" s="50"/>
      <c r="J604" s="50"/>
      <c r="K604" s="50"/>
      <c r="L604" s="50"/>
      <c r="M604" s="50"/>
      <c r="N604" s="50"/>
      <c r="O604" s="50"/>
      <c r="P604" s="50"/>
      <c r="Q604" s="50"/>
      <c r="R604" s="50"/>
      <c r="S604" s="50"/>
      <c r="T604" s="50"/>
      <c r="U604" s="50"/>
    </row>
    <row r="605" spans="1:21" ht="16" thickBot="1" x14ac:dyDescent="0.25">
      <c r="A605" s="50"/>
      <c r="B605" s="50"/>
      <c r="C605" s="50"/>
      <c r="D605" s="50"/>
      <c r="E605" s="50"/>
      <c r="F605" s="50"/>
      <c r="G605" s="50"/>
      <c r="H605" s="50"/>
      <c r="I605" s="50"/>
      <c r="J605" s="50"/>
      <c r="K605" s="50"/>
      <c r="L605" s="50"/>
      <c r="M605" s="50"/>
      <c r="N605" s="50"/>
      <c r="O605" s="50"/>
      <c r="P605" s="50"/>
      <c r="Q605" s="50"/>
      <c r="R605" s="50"/>
      <c r="S605" s="50"/>
      <c r="T605" s="50"/>
      <c r="U605" s="50"/>
    </row>
    <row r="606" spans="1:21" ht="16" thickBot="1" x14ac:dyDescent="0.25">
      <c r="A606" s="50"/>
      <c r="B606" s="50"/>
      <c r="C606" s="50"/>
      <c r="D606" s="50"/>
      <c r="E606" s="50"/>
      <c r="F606" s="50"/>
      <c r="G606" s="50"/>
      <c r="H606" s="50"/>
      <c r="I606" s="50"/>
      <c r="J606" s="50"/>
      <c r="K606" s="50"/>
      <c r="L606" s="50"/>
      <c r="M606" s="50"/>
      <c r="N606" s="50"/>
      <c r="O606" s="50"/>
      <c r="P606" s="50"/>
      <c r="Q606" s="50"/>
      <c r="R606" s="50"/>
      <c r="S606" s="50"/>
      <c r="T606" s="50"/>
      <c r="U606" s="50"/>
    </row>
    <row r="607" spans="1:21" ht="16" thickBot="1" x14ac:dyDescent="0.25">
      <c r="A607" s="50"/>
      <c r="B607" s="50"/>
      <c r="C607" s="50"/>
      <c r="D607" s="50"/>
      <c r="E607" s="50"/>
      <c r="F607" s="50"/>
      <c r="G607" s="50"/>
      <c r="H607" s="50"/>
      <c r="I607" s="50"/>
      <c r="J607" s="50"/>
      <c r="K607" s="50"/>
      <c r="L607" s="50"/>
      <c r="M607" s="50"/>
      <c r="N607" s="50"/>
      <c r="O607" s="50"/>
      <c r="P607" s="50"/>
      <c r="Q607" s="50"/>
      <c r="R607" s="50"/>
      <c r="S607" s="50"/>
      <c r="T607" s="50"/>
      <c r="U607" s="50"/>
    </row>
    <row r="608" spans="1:21" ht="16" thickBot="1" x14ac:dyDescent="0.25">
      <c r="A608" s="50"/>
      <c r="B608" s="50"/>
      <c r="C608" s="50"/>
      <c r="D608" s="50"/>
      <c r="E608" s="50"/>
      <c r="F608" s="50"/>
      <c r="G608" s="50"/>
      <c r="H608" s="50"/>
      <c r="I608" s="50"/>
      <c r="J608" s="50"/>
      <c r="K608" s="50"/>
      <c r="L608" s="50"/>
      <c r="M608" s="50"/>
      <c r="N608" s="50"/>
      <c r="O608" s="50"/>
      <c r="P608" s="50"/>
      <c r="Q608" s="50"/>
      <c r="R608" s="50"/>
      <c r="S608" s="50"/>
      <c r="T608" s="50"/>
      <c r="U608" s="50"/>
    </row>
    <row r="609" spans="1:21" ht="16" thickBot="1" x14ac:dyDescent="0.25">
      <c r="A609" s="50"/>
      <c r="B609" s="50"/>
      <c r="C609" s="50"/>
      <c r="D609" s="50"/>
      <c r="E609" s="50"/>
      <c r="F609" s="50"/>
      <c r="G609" s="50"/>
      <c r="H609" s="50"/>
      <c r="I609" s="50"/>
      <c r="J609" s="50"/>
      <c r="K609" s="50"/>
      <c r="L609" s="50"/>
      <c r="M609" s="50"/>
      <c r="N609" s="50"/>
      <c r="O609" s="50"/>
      <c r="P609" s="50"/>
      <c r="Q609" s="50"/>
      <c r="R609" s="50"/>
      <c r="S609" s="50"/>
      <c r="T609" s="50"/>
      <c r="U609" s="50"/>
    </row>
    <row r="610" spans="1:21" ht="16" thickBot="1" x14ac:dyDescent="0.25">
      <c r="A610" s="50"/>
      <c r="B610" s="50"/>
      <c r="C610" s="50"/>
      <c r="D610" s="50"/>
      <c r="E610" s="50"/>
      <c r="F610" s="50"/>
      <c r="G610" s="50"/>
      <c r="H610" s="50"/>
      <c r="I610" s="50"/>
      <c r="J610" s="50"/>
      <c r="K610" s="50"/>
      <c r="L610" s="50"/>
      <c r="M610" s="50"/>
      <c r="N610" s="50"/>
      <c r="O610" s="50"/>
      <c r="P610" s="50"/>
      <c r="Q610" s="50"/>
      <c r="R610" s="50"/>
      <c r="S610" s="50"/>
      <c r="T610" s="50"/>
      <c r="U610" s="50"/>
    </row>
    <row r="611" spans="1:21" ht="16" thickBot="1" x14ac:dyDescent="0.25">
      <c r="A611" s="50"/>
      <c r="B611" s="50"/>
      <c r="C611" s="50"/>
      <c r="D611" s="50"/>
      <c r="E611" s="50"/>
      <c r="F611" s="50"/>
      <c r="G611" s="50"/>
      <c r="H611" s="50"/>
      <c r="I611" s="50"/>
      <c r="J611" s="50"/>
      <c r="K611" s="50"/>
      <c r="L611" s="50"/>
      <c r="M611" s="50"/>
      <c r="N611" s="50"/>
      <c r="O611" s="50"/>
      <c r="P611" s="50"/>
      <c r="Q611" s="50"/>
      <c r="R611" s="50"/>
      <c r="S611" s="50"/>
      <c r="T611" s="50"/>
      <c r="U611" s="50"/>
    </row>
    <row r="612" spans="1:21" ht="16" thickBot="1" x14ac:dyDescent="0.25">
      <c r="A612" s="50"/>
      <c r="B612" s="50"/>
      <c r="C612" s="50"/>
      <c r="D612" s="50"/>
      <c r="E612" s="50"/>
      <c r="F612" s="50"/>
      <c r="G612" s="50"/>
      <c r="H612" s="50"/>
      <c r="I612" s="50"/>
      <c r="J612" s="50"/>
      <c r="K612" s="50"/>
      <c r="L612" s="50"/>
      <c r="M612" s="50"/>
      <c r="N612" s="50"/>
      <c r="O612" s="50"/>
      <c r="P612" s="50"/>
      <c r="Q612" s="50"/>
      <c r="R612" s="50"/>
      <c r="S612" s="50"/>
      <c r="T612" s="50"/>
      <c r="U612" s="50"/>
    </row>
    <row r="613" spans="1:21" ht="16" thickBot="1" x14ac:dyDescent="0.25">
      <c r="A613" s="50"/>
      <c r="B613" s="50"/>
      <c r="C613" s="50"/>
      <c r="D613" s="50"/>
      <c r="E613" s="50"/>
      <c r="F613" s="50"/>
      <c r="G613" s="50"/>
      <c r="H613" s="50"/>
      <c r="I613" s="50"/>
      <c r="J613" s="50"/>
      <c r="K613" s="50"/>
      <c r="L613" s="50"/>
      <c r="M613" s="50"/>
      <c r="N613" s="50"/>
      <c r="O613" s="50"/>
      <c r="P613" s="50"/>
      <c r="Q613" s="50"/>
      <c r="R613" s="50"/>
      <c r="S613" s="50"/>
      <c r="T613" s="50"/>
      <c r="U613" s="50"/>
    </row>
    <row r="614" spans="1:21" ht="16" thickBot="1" x14ac:dyDescent="0.25">
      <c r="A614" s="50"/>
      <c r="B614" s="50"/>
      <c r="C614" s="50"/>
      <c r="D614" s="50"/>
      <c r="E614" s="50"/>
      <c r="F614" s="50"/>
      <c r="G614" s="50"/>
      <c r="H614" s="50"/>
      <c r="I614" s="50"/>
      <c r="J614" s="50"/>
      <c r="K614" s="50"/>
      <c r="L614" s="50"/>
      <c r="M614" s="50"/>
      <c r="N614" s="50"/>
      <c r="O614" s="50"/>
      <c r="P614" s="50"/>
      <c r="Q614" s="50"/>
      <c r="R614" s="50"/>
      <c r="S614" s="50"/>
      <c r="T614" s="50"/>
      <c r="U614" s="50"/>
    </row>
    <row r="615" spans="1:21" ht="16" thickBot="1" x14ac:dyDescent="0.25">
      <c r="A615" s="50"/>
      <c r="B615" s="50"/>
      <c r="C615" s="50"/>
      <c r="D615" s="50"/>
      <c r="E615" s="50"/>
      <c r="F615" s="50"/>
      <c r="G615" s="50"/>
      <c r="H615" s="50"/>
      <c r="I615" s="50"/>
      <c r="J615" s="50"/>
      <c r="K615" s="50"/>
      <c r="L615" s="50"/>
      <c r="M615" s="50"/>
      <c r="N615" s="50"/>
      <c r="O615" s="50"/>
      <c r="P615" s="50"/>
      <c r="Q615" s="50"/>
      <c r="R615" s="50"/>
      <c r="S615" s="50"/>
      <c r="T615" s="50"/>
      <c r="U615" s="50"/>
    </row>
    <row r="616" spans="1:21" ht="16" thickBot="1" x14ac:dyDescent="0.25">
      <c r="A616" s="50"/>
      <c r="B616" s="50"/>
      <c r="C616" s="50"/>
      <c r="D616" s="50"/>
      <c r="E616" s="50"/>
      <c r="F616" s="50"/>
      <c r="G616" s="50"/>
      <c r="H616" s="50"/>
      <c r="I616" s="50"/>
      <c r="J616" s="50"/>
      <c r="K616" s="50"/>
      <c r="L616" s="50"/>
      <c r="M616" s="50"/>
      <c r="N616" s="50"/>
      <c r="O616" s="50"/>
      <c r="P616" s="50"/>
      <c r="Q616" s="50"/>
      <c r="R616" s="50"/>
      <c r="S616" s="50"/>
      <c r="T616" s="50"/>
      <c r="U616" s="50"/>
    </row>
    <row r="617" spans="1:21" ht="16" thickBot="1" x14ac:dyDescent="0.25">
      <c r="A617" s="50"/>
      <c r="B617" s="50"/>
      <c r="C617" s="50"/>
      <c r="D617" s="50"/>
      <c r="E617" s="50"/>
      <c r="F617" s="50"/>
      <c r="G617" s="50"/>
      <c r="H617" s="50"/>
      <c r="I617" s="50"/>
      <c r="J617" s="50"/>
      <c r="K617" s="50"/>
      <c r="L617" s="50"/>
      <c r="M617" s="50"/>
      <c r="N617" s="50"/>
      <c r="O617" s="50"/>
      <c r="P617" s="50"/>
      <c r="Q617" s="50"/>
      <c r="R617" s="50"/>
      <c r="S617" s="50"/>
      <c r="T617" s="50"/>
      <c r="U617" s="50"/>
    </row>
    <row r="618" spans="1:21" ht="16" thickBot="1" x14ac:dyDescent="0.25">
      <c r="A618" s="50"/>
      <c r="B618" s="50"/>
      <c r="C618" s="50"/>
      <c r="D618" s="50"/>
      <c r="E618" s="50"/>
      <c r="F618" s="50"/>
      <c r="G618" s="50"/>
      <c r="H618" s="50"/>
      <c r="I618" s="50"/>
      <c r="J618" s="50"/>
      <c r="K618" s="50"/>
      <c r="L618" s="50"/>
      <c r="M618" s="50"/>
      <c r="N618" s="50"/>
      <c r="O618" s="50"/>
      <c r="P618" s="50"/>
      <c r="Q618" s="50"/>
      <c r="R618" s="50"/>
      <c r="S618" s="50"/>
      <c r="T618" s="50"/>
      <c r="U618" s="50"/>
    </row>
    <row r="619" spans="1:21" ht="16" thickBot="1" x14ac:dyDescent="0.25">
      <c r="A619" s="50"/>
      <c r="B619" s="50"/>
      <c r="C619" s="50"/>
      <c r="D619" s="50"/>
      <c r="E619" s="50"/>
      <c r="F619" s="50"/>
      <c r="G619" s="50"/>
      <c r="H619" s="50"/>
      <c r="I619" s="50"/>
      <c r="J619" s="50"/>
      <c r="K619" s="50"/>
      <c r="L619" s="50"/>
      <c r="M619" s="50"/>
      <c r="N619" s="50"/>
      <c r="O619" s="50"/>
      <c r="P619" s="50"/>
      <c r="Q619" s="50"/>
      <c r="R619" s="50"/>
      <c r="S619" s="50"/>
      <c r="T619" s="50"/>
      <c r="U619" s="50"/>
    </row>
    <row r="620" spans="1:21" ht="16" thickBot="1" x14ac:dyDescent="0.25">
      <c r="A620" s="50"/>
      <c r="B620" s="50"/>
      <c r="C620" s="50"/>
      <c r="D620" s="50"/>
      <c r="E620" s="50"/>
      <c r="F620" s="50"/>
      <c r="G620" s="50"/>
      <c r="H620" s="50"/>
      <c r="I620" s="50"/>
      <c r="J620" s="50"/>
      <c r="K620" s="50"/>
      <c r="L620" s="50"/>
      <c r="M620" s="50"/>
      <c r="N620" s="50"/>
      <c r="O620" s="50"/>
      <c r="P620" s="50"/>
      <c r="Q620" s="50"/>
      <c r="R620" s="50"/>
      <c r="S620" s="50"/>
      <c r="T620" s="50"/>
      <c r="U620" s="50"/>
    </row>
    <row r="621" spans="1:21" ht="16" thickBot="1" x14ac:dyDescent="0.25">
      <c r="A621" s="50"/>
      <c r="B621" s="50"/>
      <c r="C621" s="50"/>
      <c r="D621" s="50"/>
      <c r="E621" s="50"/>
      <c r="F621" s="50"/>
      <c r="G621" s="50"/>
      <c r="H621" s="50"/>
      <c r="I621" s="50"/>
      <c r="J621" s="50"/>
      <c r="K621" s="50"/>
      <c r="L621" s="50"/>
      <c r="M621" s="50"/>
      <c r="N621" s="50"/>
      <c r="O621" s="50"/>
      <c r="P621" s="50"/>
      <c r="Q621" s="50"/>
      <c r="R621" s="50"/>
      <c r="S621" s="50"/>
      <c r="T621" s="50"/>
      <c r="U621" s="50"/>
    </row>
    <row r="622" spans="1:21" ht="16" thickBot="1" x14ac:dyDescent="0.25">
      <c r="A622" s="50"/>
      <c r="B622" s="50"/>
      <c r="C622" s="50"/>
      <c r="D622" s="50"/>
      <c r="E622" s="50"/>
      <c r="F622" s="50"/>
      <c r="G622" s="50"/>
      <c r="H622" s="50"/>
      <c r="I622" s="50"/>
      <c r="J622" s="50"/>
      <c r="K622" s="50"/>
      <c r="L622" s="50"/>
      <c r="M622" s="50"/>
      <c r="N622" s="50"/>
      <c r="O622" s="50"/>
      <c r="P622" s="50"/>
      <c r="Q622" s="50"/>
      <c r="R622" s="50"/>
      <c r="S622" s="50"/>
      <c r="T622" s="50"/>
      <c r="U622" s="50"/>
    </row>
    <row r="623" spans="1:21" ht="16" thickBot="1" x14ac:dyDescent="0.25">
      <c r="A623" s="50"/>
      <c r="B623" s="50"/>
      <c r="C623" s="50"/>
      <c r="D623" s="50"/>
      <c r="E623" s="50"/>
      <c r="F623" s="50"/>
      <c r="G623" s="50"/>
      <c r="H623" s="50"/>
      <c r="I623" s="50"/>
      <c r="J623" s="50"/>
      <c r="K623" s="50"/>
      <c r="L623" s="50"/>
      <c r="M623" s="50"/>
      <c r="N623" s="50"/>
      <c r="O623" s="50"/>
      <c r="P623" s="50"/>
      <c r="Q623" s="50"/>
      <c r="R623" s="50"/>
      <c r="S623" s="50"/>
      <c r="T623" s="50"/>
      <c r="U623" s="50"/>
    </row>
    <row r="624" spans="1:21" ht="16" thickBot="1" x14ac:dyDescent="0.25">
      <c r="A624" s="50"/>
      <c r="B624" s="50"/>
      <c r="C624" s="50"/>
      <c r="D624" s="50"/>
      <c r="E624" s="50"/>
      <c r="F624" s="50"/>
      <c r="G624" s="50"/>
      <c r="H624" s="50"/>
      <c r="I624" s="50"/>
      <c r="J624" s="50"/>
      <c r="K624" s="50"/>
      <c r="L624" s="50"/>
      <c r="M624" s="50"/>
      <c r="N624" s="50"/>
      <c r="O624" s="50"/>
      <c r="P624" s="50"/>
      <c r="Q624" s="50"/>
      <c r="R624" s="50"/>
      <c r="S624" s="50"/>
      <c r="T624" s="50"/>
      <c r="U624" s="50"/>
    </row>
    <row r="625" spans="1:21" ht="16" thickBot="1" x14ac:dyDescent="0.25">
      <c r="A625" s="50"/>
      <c r="B625" s="50"/>
      <c r="C625" s="50"/>
      <c r="D625" s="50"/>
      <c r="E625" s="50"/>
      <c r="F625" s="50"/>
      <c r="G625" s="50"/>
      <c r="H625" s="50"/>
      <c r="I625" s="50"/>
      <c r="J625" s="50"/>
      <c r="K625" s="50"/>
      <c r="L625" s="50"/>
      <c r="M625" s="50"/>
      <c r="N625" s="50"/>
      <c r="O625" s="50"/>
      <c r="P625" s="50"/>
      <c r="Q625" s="50"/>
      <c r="R625" s="50"/>
      <c r="S625" s="50"/>
      <c r="T625" s="50"/>
      <c r="U625" s="50"/>
    </row>
    <row r="626" spans="1:21" ht="16" thickBot="1" x14ac:dyDescent="0.25">
      <c r="A626" s="50"/>
      <c r="B626" s="50"/>
      <c r="C626" s="50"/>
      <c r="D626" s="50"/>
      <c r="E626" s="50"/>
      <c r="F626" s="50"/>
      <c r="G626" s="50"/>
      <c r="H626" s="50"/>
      <c r="I626" s="50"/>
      <c r="J626" s="50"/>
      <c r="K626" s="50"/>
      <c r="L626" s="50"/>
      <c r="M626" s="50"/>
      <c r="N626" s="50"/>
      <c r="O626" s="50"/>
      <c r="P626" s="50"/>
      <c r="Q626" s="50"/>
      <c r="R626" s="50"/>
      <c r="S626" s="50"/>
      <c r="T626" s="50"/>
      <c r="U626" s="50"/>
    </row>
    <row r="627" spans="1:21" ht="16" thickBot="1" x14ac:dyDescent="0.25">
      <c r="A627" s="50"/>
      <c r="B627" s="50"/>
      <c r="C627" s="50"/>
      <c r="D627" s="50"/>
      <c r="E627" s="50"/>
      <c r="F627" s="50"/>
      <c r="G627" s="50"/>
      <c r="H627" s="50"/>
      <c r="I627" s="50"/>
      <c r="J627" s="50"/>
      <c r="K627" s="50"/>
      <c r="L627" s="50"/>
      <c r="M627" s="50"/>
      <c r="N627" s="50"/>
      <c r="O627" s="50"/>
      <c r="P627" s="50"/>
      <c r="Q627" s="50"/>
      <c r="R627" s="50"/>
      <c r="S627" s="50"/>
      <c r="T627" s="50"/>
      <c r="U627" s="50"/>
    </row>
    <row r="628" spans="1:21" ht="16" thickBot="1" x14ac:dyDescent="0.25">
      <c r="A628" s="50"/>
      <c r="B628" s="50"/>
      <c r="C628" s="50"/>
      <c r="D628" s="50"/>
      <c r="E628" s="50"/>
      <c r="F628" s="50"/>
      <c r="G628" s="50"/>
      <c r="H628" s="50"/>
      <c r="I628" s="50"/>
      <c r="J628" s="50"/>
      <c r="K628" s="50"/>
      <c r="L628" s="50"/>
      <c r="M628" s="50"/>
      <c r="N628" s="50"/>
      <c r="O628" s="50"/>
      <c r="P628" s="50"/>
      <c r="Q628" s="50"/>
      <c r="R628" s="50"/>
      <c r="S628" s="50"/>
      <c r="T628" s="50"/>
      <c r="U628" s="50"/>
    </row>
    <row r="629" spans="1:21" ht="16" thickBot="1" x14ac:dyDescent="0.25">
      <c r="A629" s="50"/>
      <c r="B629" s="50"/>
      <c r="C629" s="50"/>
      <c r="D629" s="50"/>
      <c r="E629" s="50"/>
      <c r="F629" s="50"/>
      <c r="G629" s="50"/>
      <c r="H629" s="50"/>
      <c r="I629" s="50"/>
      <c r="J629" s="50"/>
      <c r="K629" s="50"/>
      <c r="L629" s="50"/>
      <c r="M629" s="50"/>
      <c r="N629" s="50"/>
      <c r="O629" s="50"/>
      <c r="P629" s="50"/>
      <c r="Q629" s="50"/>
      <c r="R629" s="50"/>
      <c r="S629" s="50"/>
      <c r="T629" s="50"/>
      <c r="U629" s="50"/>
    </row>
    <row r="630" spans="1:21" ht="16" thickBot="1" x14ac:dyDescent="0.25">
      <c r="A630" s="50"/>
      <c r="B630" s="50"/>
      <c r="C630" s="50"/>
      <c r="D630" s="50"/>
      <c r="E630" s="50"/>
      <c r="F630" s="50"/>
      <c r="G630" s="50"/>
      <c r="H630" s="50"/>
      <c r="I630" s="50"/>
      <c r="J630" s="50"/>
      <c r="K630" s="50"/>
      <c r="L630" s="50"/>
      <c r="M630" s="50"/>
      <c r="N630" s="50"/>
      <c r="O630" s="50"/>
      <c r="P630" s="50"/>
      <c r="Q630" s="50"/>
      <c r="R630" s="50"/>
      <c r="S630" s="50"/>
      <c r="T630" s="50"/>
      <c r="U630" s="50"/>
    </row>
    <row r="631" spans="1:21" ht="16" thickBot="1" x14ac:dyDescent="0.25">
      <c r="A631" s="50"/>
      <c r="B631" s="50"/>
      <c r="C631" s="50"/>
      <c r="D631" s="50"/>
      <c r="E631" s="50"/>
      <c r="F631" s="50"/>
      <c r="G631" s="50"/>
      <c r="H631" s="50"/>
      <c r="I631" s="50"/>
      <c r="J631" s="50"/>
      <c r="K631" s="50"/>
      <c r="L631" s="50"/>
      <c r="M631" s="50"/>
      <c r="N631" s="50"/>
      <c r="O631" s="50"/>
      <c r="P631" s="50"/>
      <c r="Q631" s="50"/>
      <c r="R631" s="50"/>
      <c r="S631" s="50"/>
      <c r="T631" s="50"/>
      <c r="U631" s="50"/>
    </row>
    <row r="632" spans="1:21" ht="16" thickBot="1" x14ac:dyDescent="0.25">
      <c r="A632" s="50"/>
      <c r="B632" s="50"/>
      <c r="C632" s="50"/>
      <c r="D632" s="50"/>
      <c r="E632" s="50"/>
      <c r="F632" s="50"/>
      <c r="G632" s="50"/>
      <c r="H632" s="50"/>
      <c r="I632" s="50"/>
      <c r="J632" s="50"/>
      <c r="K632" s="50"/>
      <c r="L632" s="50"/>
      <c r="M632" s="50"/>
      <c r="N632" s="50"/>
      <c r="O632" s="50"/>
      <c r="P632" s="50"/>
      <c r="Q632" s="50"/>
      <c r="R632" s="50"/>
      <c r="S632" s="50"/>
      <c r="T632" s="50"/>
      <c r="U632" s="50"/>
    </row>
    <row r="633" spans="1:21" ht="16" thickBot="1" x14ac:dyDescent="0.25">
      <c r="A633" s="50"/>
      <c r="B633" s="50"/>
      <c r="C633" s="50"/>
      <c r="D633" s="50"/>
      <c r="E633" s="50"/>
      <c r="F633" s="50"/>
      <c r="G633" s="50"/>
      <c r="H633" s="50"/>
      <c r="I633" s="50"/>
      <c r="J633" s="50"/>
      <c r="K633" s="50"/>
      <c r="L633" s="50"/>
      <c r="M633" s="50"/>
      <c r="N633" s="50"/>
      <c r="O633" s="50"/>
      <c r="P633" s="50"/>
      <c r="Q633" s="50"/>
      <c r="R633" s="50"/>
      <c r="S633" s="50"/>
      <c r="T633" s="50"/>
      <c r="U633" s="50"/>
    </row>
    <row r="634" spans="1:21" ht="16" thickBot="1" x14ac:dyDescent="0.25">
      <c r="A634" s="50"/>
      <c r="B634" s="50"/>
      <c r="C634" s="50"/>
      <c r="D634" s="50"/>
      <c r="E634" s="50"/>
      <c r="F634" s="50"/>
      <c r="G634" s="50"/>
      <c r="H634" s="50"/>
      <c r="I634" s="50"/>
      <c r="J634" s="50"/>
      <c r="K634" s="50"/>
      <c r="L634" s="50"/>
      <c r="M634" s="50"/>
      <c r="N634" s="50"/>
      <c r="O634" s="50"/>
      <c r="P634" s="50"/>
      <c r="Q634" s="50"/>
      <c r="R634" s="50"/>
      <c r="S634" s="50"/>
      <c r="T634" s="50"/>
      <c r="U634" s="50"/>
    </row>
    <row r="635" spans="1:21" ht="16" thickBot="1" x14ac:dyDescent="0.25">
      <c r="A635" s="50"/>
      <c r="B635" s="50"/>
      <c r="C635" s="50"/>
      <c r="D635" s="50"/>
      <c r="E635" s="50"/>
      <c r="F635" s="50"/>
      <c r="G635" s="50"/>
      <c r="H635" s="50"/>
      <c r="I635" s="50"/>
      <c r="J635" s="50"/>
      <c r="K635" s="50"/>
      <c r="L635" s="50"/>
      <c r="M635" s="50"/>
      <c r="N635" s="50"/>
      <c r="O635" s="50"/>
      <c r="P635" s="50"/>
      <c r="Q635" s="50"/>
      <c r="R635" s="50"/>
      <c r="S635" s="50"/>
      <c r="T635" s="50"/>
      <c r="U635" s="50"/>
    </row>
    <row r="636" spans="1:21" ht="16" thickBot="1" x14ac:dyDescent="0.25">
      <c r="A636" s="50"/>
      <c r="B636" s="50"/>
      <c r="C636" s="50"/>
      <c r="D636" s="50"/>
      <c r="E636" s="50"/>
      <c r="F636" s="50"/>
      <c r="G636" s="50"/>
      <c r="H636" s="50"/>
      <c r="I636" s="50"/>
      <c r="J636" s="50"/>
      <c r="K636" s="50"/>
      <c r="L636" s="50"/>
      <c r="M636" s="50"/>
      <c r="N636" s="50"/>
      <c r="O636" s="50"/>
      <c r="P636" s="50"/>
      <c r="Q636" s="50"/>
      <c r="R636" s="50"/>
      <c r="S636" s="50"/>
      <c r="T636" s="50"/>
      <c r="U636" s="50"/>
    </row>
    <row r="637" spans="1:21" ht="16" thickBot="1" x14ac:dyDescent="0.25">
      <c r="A637" s="50"/>
      <c r="B637" s="50"/>
      <c r="C637" s="50"/>
      <c r="D637" s="50"/>
      <c r="E637" s="50"/>
      <c r="F637" s="50"/>
      <c r="G637" s="50"/>
      <c r="H637" s="50"/>
      <c r="I637" s="50"/>
      <c r="J637" s="50"/>
      <c r="K637" s="50"/>
      <c r="L637" s="50"/>
      <c r="M637" s="50"/>
      <c r="N637" s="50"/>
      <c r="O637" s="50"/>
      <c r="P637" s="50"/>
      <c r="Q637" s="50"/>
      <c r="R637" s="50"/>
      <c r="S637" s="50"/>
      <c r="T637" s="50"/>
      <c r="U637" s="50"/>
    </row>
    <row r="638" spans="1:21" ht="16" thickBot="1" x14ac:dyDescent="0.25">
      <c r="A638" s="50"/>
      <c r="B638" s="50"/>
      <c r="C638" s="50"/>
      <c r="D638" s="50"/>
      <c r="E638" s="50"/>
      <c r="F638" s="50"/>
      <c r="G638" s="50"/>
      <c r="H638" s="50"/>
      <c r="I638" s="50"/>
      <c r="J638" s="50"/>
      <c r="K638" s="50"/>
      <c r="L638" s="50"/>
      <c r="M638" s="50"/>
      <c r="N638" s="50"/>
      <c r="O638" s="50"/>
      <c r="P638" s="50"/>
      <c r="Q638" s="50"/>
      <c r="R638" s="50"/>
      <c r="S638" s="50"/>
      <c r="T638" s="50"/>
      <c r="U638" s="50"/>
    </row>
    <row r="639" spans="1:21" ht="16" thickBot="1" x14ac:dyDescent="0.25">
      <c r="A639" s="50"/>
      <c r="B639" s="50"/>
      <c r="C639" s="50"/>
      <c r="D639" s="50"/>
      <c r="E639" s="50"/>
      <c r="F639" s="50"/>
      <c r="G639" s="50"/>
      <c r="H639" s="50"/>
      <c r="I639" s="50"/>
      <c r="J639" s="50"/>
      <c r="K639" s="50"/>
      <c r="L639" s="50"/>
      <c r="M639" s="50"/>
      <c r="N639" s="50"/>
      <c r="O639" s="50"/>
      <c r="P639" s="50"/>
      <c r="Q639" s="50"/>
      <c r="R639" s="50"/>
      <c r="S639" s="50"/>
      <c r="T639" s="50"/>
      <c r="U639" s="50"/>
    </row>
    <row r="640" spans="1:21" ht="16" thickBot="1" x14ac:dyDescent="0.25">
      <c r="A640" s="50"/>
      <c r="B640" s="50"/>
      <c r="C640" s="50"/>
      <c r="D640" s="50"/>
      <c r="E640" s="50"/>
      <c r="F640" s="50"/>
      <c r="G640" s="50"/>
      <c r="H640" s="50"/>
      <c r="I640" s="50"/>
      <c r="J640" s="50"/>
      <c r="K640" s="50"/>
      <c r="L640" s="50"/>
      <c r="M640" s="50"/>
      <c r="N640" s="50"/>
      <c r="O640" s="50"/>
      <c r="P640" s="50"/>
      <c r="Q640" s="50"/>
      <c r="R640" s="50"/>
      <c r="S640" s="50"/>
      <c r="T640" s="50"/>
      <c r="U640" s="50"/>
    </row>
    <row r="641" spans="1:21" ht="16" thickBot="1" x14ac:dyDescent="0.25">
      <c r="A641" s="50"/>
      <c r="B641" s="50"/>
      <c r="C641" s="50"/>
      <c r="D641" s="50"/>
      <c r="E641" s="50"/>
      <c r="F641" s="50"/>
      <c r="G641" s="50"/>
      <c r="H641" s="50"/>
      <c r="I641" s="50"/>
      <c r="J641" s="50"/>
      <c r="K641" s="50"/>
      <c r="L641" s="50"/>
      <c r="M641" s="50"/>
      <c r="N641" s="50"/>
      <c r="O641" s="50"/>
      <c r="P641" s="50"/>
      <c r="Q641" s="50"/>
      <c r="R641" s="50"/>
      <c r="S641" s="50"/>
      <c r="T641" s="50"/>
      <c r="U641" s="50"/>
    </row>
    <row r="642" spans="1:21" ht="16" thickBot="1" x14ac:dyDescent="0.25">
      <c r="A642" s="50"/>
      <c r="B642" s="50"/>
      <c r="C642" s="50"/>
      <c r="D642" s="50"/>
      <c r="E642" s="50"/>
      <c r="F642" s="50"/>
      <c r="G642" s="50"/>
      <c r="H642" s="50"/>
      <c r="I642" s="50"/>
      <c r="J642" s="50"/>
      <c r="K642" s="50"/>
      <c r="L642" s="50"/>
      <c r="M642" s="50"/>
      <c r="N642" s="50"/>
      <c r="O642" s="50"/>
      <c r="P642" s="50"/>
      <c r="Q642" s="50"/>
      <c r="R642" s="50"/>
      <c r="S642" s="50"/>
      <c r="T642" s="50"/>
      <c r="U642" s="50"/>
    </row>
    <row r="643" spans="1:21" ht="16" thickBot="1" x14ac:dyDescent="0.25">
      <c r="A643" s="50"/>
      <c r="B643" s="50"/>
      <c r="C643" s="50"/>
      <c r="D643" s="50"/>
      <c r="E643" s="50"/>
      <c r="F643" s="50"/>
      <c r="G643" s="50"/>
      <c r="H643" s="50"/>
      <c r="I643" s="50"/>
      <c r="J643" s="50"/>
      <c r="K643" s="50"/>
      <c r="L643" s="50"/>
      <c r="M643" s="50"/>
      <c r="N643" s="50"/>
      <c r="O643" s="50"/>
      <c r="P643" s="50"/>
      <c r="Q643" s="50"/>
      <c r="R643" s="50"/>
      <c r="S643" s="50"/>
      <c r="T643" s="50"/>
      <c r="U643" s="50"/>
    </row>
    <row r="644" spans="1:21" ht="16" thickBot="1" x14ac:dyDescent="0.25">
      <c r="A644" s="50"/>
      <c r="B644" s="50"/>
      <c r="C644" s="50"/>
      <c r="D644" s="50"/>
      <c r="E644" s="50"/>
      <c r="F644" s="50"/>
      <c r="G644" s="50"/>
      <c r="H644" s="50"/>
      <c r="I644" s="50"/>
      <c r="J644" s="50"/>
      <c r="K644" s="50"/>
      <c r="L644" s="50"/>
      <c r="M644" s="50"/>
      <c r="N644" s="50"/>
      <c r="O644" s="50"/>
      <c r="P644" s="50"/>
      <c r="Q644" s="50"/>
      <c r="R644" s="50"/>
      <c r="S644" s="50"/>
      <c r="T644" s="50"/>
      <c r="U644" s="50"/>
    </row>
    <row r="645" spans="1:21" ht="16" thickBot="1" x14ac:dyDescent="0.25">
      <c r="A645" s="50"/>
      <c r="B645" s="50"/>
      <c r="C645" s="50"/>
      <c r="D645" s="50"/>
      <c r="E645" s="50"/>
      <c r="F645" s="50"/>
      <c r="G645" s="50"/>
      <c r="H645" s="50"/>
      <c r="I645" s="50"/>
      <c r="J645" s="50"/>
      <c r="K645" s="50"/>
      <c r="L645" s="50"/>
      <c r="M645" s="50"/>
      <c r="N645" s="50"/>
      <c r="O645" s="50"/>
      <c r="P645" s="50"/>
      <c r="Q645" s="50"/>
      <c r="R645" s="50"/>
      <c r="S645" s="50"/>
      <c r="T645" s="50"/>
      <c r="U645" s="50"/>
    </row>
    <row r="646" spans="1:21" ht="16" thickBot="1" x14ac:dyDescent="0.25">
      <c r="A646" s="50"/>
      <c r="B646" s="50"/>
      <c r="C646" s="50"/>
      <c r="D646" s="50"/>
      <c r="E646" s="50"/>
      <c r="F646" s="50"/>
      <c r="G646" s="50"/>
      <c r="H646" s="50"/>
      <c r="I646" s="50"/>
      <c r="J646" s="50"/>
      <c r="K646" s="50"/>
      <c r="L646" s="50"/>
      <c r="M646" s="50"/>
      <c r="N646" s="50"/>
      <c r="O646" s="50"/>
      <c r="P646" s="50"/>
      <c r="Q646" s="50"/>
      <c r="R646" s="50"/>
      <c r="S646" s="50"/>
      <c r="T646" s="50"/>
      <c r="U646" s="50"/>
    </row>
    <row r="647" spans="1:21" ht="16" thickBot="1" x14ac:dyDescent="0.25">
      <c r="A647" s="50"/>
      <c r="B647" s="50"/>
      <c r="C647" s="50"/>
      <c r="D647" s="50"/>
      <c r="E647" s="50"/>
      <c r="F647" s="50"/>
      <c r="G647" s="50"/>
      <c r="H647" s="50"/>
      <c r="I647" s="50"/>
      <c r="J647" s="50"/>
      <c r="K647" s="50"/>
      <c r="L647" s="50"/>
      <c r="M647" s="50"/>
      <c r="N647" s="50"/>
      <c r="O647" s="50"/>
      <c r="P647" s="50"/>
      <c r="Q647" s="50"/>
      <c r="R647" s="50"/>
      <c r="S647" s="50"/>
      <c r="T647" s="50"/>
      <c r="U647" s="50"/>
    </row>
    <row r="648" spans="1:21" ht="16" thickBot="1" x14ac:dyDescent="0.25">
      <c r="A648" s="50"/>
      <c r="B648" s="50"/>
      <c r="C648" s="50"/>
      <c r="D648" s="50"/>
      <c r="E648" s="50"/>
      <c r="F648" s="50"/>
      <c r="G648" s="50"/>
      <c r="H648" s="50"/>
      <c r="I648" s="50"/>
      <c r="J648" s="50"/>
      <c r="K648" s="50"/>
      <c r="L648" s="50"/>
      <c r="M648" s="50"/>
      <c r="N648" s="50"/>
      <c r="O648" s="50"/>
      <c r="P648" s="50"/>
      <c r="Q648" s="50"/>
      <c r="R648" s="50"/>
      <c r="S648" s="50"/>
      <c r="T648" s="50"/>
      <c r="U648" s="50"/>
    </row>
    <row r="649" spans="1:21" ht="16" thickBot="1" x14ac:dyDescent="0.25">
      <c r="A649" s="50"/>
      <c r="B649" s="50"/>
      <c r="C649" s="50"/>
      <c r="D649" s="50"/>
      <c r="E649" s="50"/>
      <c r="F649" s="50"/>
      <c r="G649" s="50"/>
      <c r="H649" s="50"/>
      <c r="I649" s="50"/>
      <c r="J649" s="50"/>
      <c r="K649" s="50"/>
      <c r="L649" s="50"/>
      <c r="M649" s="50"/>
      <c r="N649" s="50"/>
      <c r="O649" s="50"/>
      <c r="P649" s="50"/>
      <c r="Q649" s="50"/>
      <c r="R649" s="50"/>
      <c r="S649" s="50"/>
      <c r="T649" s="50"/>
      <c r="U649" s="50"/>
    </row>
    <row r="650" spans="1:21" ht="16" thickBot="1" x14ac:dyDescent="0.25">
      <c r="A650" s="50"/>
      <c r="B650" s="50"/>
      <c r="C650" s="50"/>
      <c r="D650" s="50"/>
      <c r="E650" s="50"/>
      <c r="F650" s="50"/>
      <c r="G650" s="50"/>
      <c r="H650" s="50"/>
      <c r="I650" s="50"/>
      <c r="J650" s="50"/>
      <c r="K650" s="50"/>
      <c r="L650" s="50"/>
      <c r="M650" s="50"/>
      <c r="N650" s="50"/>
      <c r="O650" s="50"/>
      <c r="P650" s="50"/>
      <c r="Q650" s="50"/>
      <c r="R650" s="50"/>
      <c r="S650" s="50"/>
      <c r="T650" s="50"/>
      <c r="U650" s="50"/>
    </row>
    <row r="651" spans="1:21" ht="16" thickBot="1" x14ac:dyDescent="0.25">
      <c r="A651" s="50"/>
      <c r="B651" s="50"/>
      <c r="C651" s="50"/>
      <c r="D651" s="50"/>
      <c r="E651" s="50"/>
      <c r="F651" s="50"/>
      <c r="G651" s="50"/>
      <c r="H651" s="50"/>
      <c r="I651" s="50"/>
      <c r="J651" s="50"/>
      <c r="K651" s="50"/>
      <c r="L651" s="50"/>
      <c r="M651" s="50"/>
      <c r="N651" s="50"/>
      <c r="O651" s="50"/>
      <c r="P651" s="50"/>
      <c r="Q651" s="50"/>
      <c r="R651" s="50"/>
      <c r="S651" s="50"/>
      <c r="T651" s="50"/>
      <c r="U651" s="50"/>
    </row>
    <row r="652" spans="1:21" ht="16" thickBot="1" x14ac:dyDescent="0.25">
      <c r="A652" s="50"/>
      <c r="B652" s="50"/>
      <c r="C652" s="50"/>
      <c r="D652" s="50"/>
      <c r="E652" s="50"/>
      <c r="F652" s="50"/>
      <c r="G652" s="50"/>
      <c r="H652" s="50"/>
      <c r="I652" s="50"/>
      <c r="J652" s="50"/>
      <c r="K652" s="50"/>
      <c r="L652" s="50"/>
      <c r="M652" s="50"/>
      <c r="N652" s="50"/>
      <c r="O652" s="50"/>
      <c r="P652" s="50"/>
      <c r="Q652" s="50"/>
      <c r="R652" s="50"/>
      <c r="S652" s="50"/>
      <c r="T652" s="50"/>
      <c r="U652" s="50"/>
    </row>
    <row r="653" spans="1:21" ht="16" thickBot="1" x14ac:dyDescent="0.25">
      <c r="A653" s="50"/>
      <c r="B653" s="50"/>
      <c r="C653" s="50"/>
      <c r="D653" s="50"/>
      <c r="E653" s="50"/>
      <c r="F653" s="50"/>
      <c r="G653" s="50"/>
      <c r="H653" s="50"/>
      <c r="I653" s="50"/>
      <c r="J653" s="50"/>
      <c r="K653" s="50"/>
      <c r="L653" s="50"/>
      <c r="M653" s="50"/>
      <c r="N653" s="50"/>
      <c r="O653" s="50"/>
      <c r="P653" s="50"/>
      <c r="Q653" s="50"/>
      <c r="R653" s="50"/>
      <c r="S653" s="50"/>
      <c r="T653" s="50"/>
      <c r="U653" s="50"/>
    </row>
    <row r="654" spans="1:21" ht="16" thickBot="1" x14ac:dyDescent="0.25">
      <c r="A654" s="50"/>
      <c r="B654" s="50"/>
      <c r="C654" s="50"/>
      <c r="D654" s="50"/>
      <c r="E654" s="50"/>
      <c r="F654" s="50"/>
      <c r="G654" s="50"/>
      <c r="H654" s="50"/>
      <c r="I654" s="50"/>
      <c r="J654" s="50"/>
      <c r="K654" s="50"/>
      <c r="L654" s="50"/>
      <c r="M654" s="50"/>
      <c r="N654" s="50"/>
      <c r="O654" s="50"/>
      <c r="P654" s="50"/>
      <c r="Q654" s="50"/>
      <c r="R654" s="50"/>
      <c r="S654" s="50"/>
      <c r="T654" s="50"/>
      <c r="U654" s="50"/>
    </row>
    <row r="655" spans="1:21" ht="16" thickBot="1" x14ac:dyDescent="0.25">
      <c r="A655" s="50"/>
      <c r="B655" s="50"/>
      <c r="C655" s="50"/>
      <c r="D655" s="50"/>
      <c r="E655" s="50"/>
      <c r="F655" s="50"/>
      <c r="G655" s="50"/>
      <c r="H655" s="50"/>
      <c r="I655" s="50"/>
      <c r="J655" s="50"/>
      <c r="K655" s="50"/>
      <c r="L655" s="50"/>
      <c r="M655" s="50"/>
      <c r="N655" s="50"/>
      <c r="O655" s="50"/>
      <c r="P655" s="50"/>
      <c r="Q655" s="50"/>
      <c r="R655" s="50"/>
      <c r="S655" s="50"/>
      <c r="T655" s="50"/>
      <c r="U655" s="50"/>
    </row>
    <row r="656" spans="1:21" ht="16" thickBot="1" x14ac:dyDescent="0.25">
      <c r="A656" s="50"/>
      <c r="B656" s="50"/>
      <c r="C656" s="50"/>
      <c r="D656" s="50"/>
      <c r="E656" s="50"/>
      <c r="F656" s="50"/>
      <c r="G656" s="50"/>
      <c r="H656" s="50"/>
      <c r="I656" s="50"/>
      <c r="J656" s="50"/>
      <c r="K656" s="50"/>
      <c r="L656" s="50"/>
      <c r="M656" s="50"/>
      <c r="N656" s="50"/>
      <c r="O656" s="50"/>
      <c r="P656" s="50"/>
      <c r="Q656" s="50"/>
      <c r="R656" s="50"/>
      <c r="S656" s="50"/>
      <c r="T656" s="50"/>
      <c r="U656" s="50"/>
    </row>
    <row r="657" spans="1:21" ht="16" thickBot="1" x14ac:dyDescent="0.25">
      <c r="A657" s="50"/>
      <c r="B657" s="50"/>
      <c r="C657" s="50"/>
      <c r="D657" s="50"/>
      <c r="E657" s="50"/>
      <c r="F657" s="50"/>
      <c r="G657" s="50"/>
      <c r="H657" s="50"/>
      <c r="I657" s="50"/>
      <c r="J657" s="50"/>
      <c r="K657" s="50"/>
      <c r="L657" s="50"/>
      <c r="M657" s="50"/>
      <c r="N657" s="50"/>
      <c r="O657" s="50"/>
      <c r="P657" s="50"/>
      <c r="Q657" s="50"/>
      <c r="R657" s="50"/>
      <c r="S657" s="50"/>
      <c r="T657" s="50"/>
      <c r="U657" s="50"/>
    </row>
    <row r="658" spans="1:21" ht="16" thickBot="1" x14ac:dyDescent="0.25">
      <c r="A658" s="50"/>
      <c r="B658" s="50"/>
      <c r="C658" s="50"/>
      <c r="D658" s="50"/>
      <c r="E658" s="50"/>
      <c r="F658" s="50"/>
      <c r="G658" s="50"/>
      <c r="H658" s="50"/>
      <c r="I658" s="50"/>
      <c r="J658" s="50"/>
      <c r="K658" s="50"/>
      <c r="L658" s="50"/>
      <c r="M658" s="50"/>
      <c r="N658" s="50"/>
      <c r="O658" s="50"/>
      <c r="P658" s="50"/>
      <c r="Q658" s="50"/>
      <c r="R658" s="50"/>
      <c r="S658" s="50"/>
      <c r="T658" s="50"/>
      <c r="U658" s="50"/>
    </row>
    <row r="659" spans="1:21" ht="16" thickBot="1" x14ac:dyDescent="0.25">
      <c r="A659" s="50"/>
      <c r="B659" s="50"/>
      <c r="C659" s="50"/>
      <c r="D659" s="50"/>
      <c r="E659" s="50"/>
      <c r="F659" s="50"/>
      <c r="G659" s="50"/>
      <c r="H659" s="50"/>
      <c r="I659" s="50"/>
      <c r="J659" s="50"/>
      <c r="K659" s="50"/>
      <c r="L659" s="50"/>
      <c r="M659" s="50"/>
      <c r="N659" s="50"/>
      <c r="O659" s="50"/>
      <c r="P659" s="50"/>
      <c r="Q659" s="50"/>
      <c r="R659" s="50"/>
      <c r="S659" s="50"/>
      <c r="T659" s="50"/>
      <c r="U659" s="50"/>
    </row>
    <row r="660" spans="1:21" ht="16" thickBot="1" x14ac:dyDescent="0.25">
      <c r="A660" s="50"/>
      <c r="B660" s="50"/>
      <c r="C660" s="50"/>
      <c r="D660" s="50"/>
      <c r="E660" s="50"/>
      <c r="F660" s="50"/>
      <c r="G660" s="50"/>
      <c r="H660" s="50"/>
      <c r="I660" s="50"/>
      <c r="J660" s="50"/>
      <c r="K660" s="50"/>
      <c r="L660" s="50"/>
      <c r="M660" s="50"/>
      <c r="N660" s="50"/>
      <c r="O660" s="50"/>
      <c r="P660" s="50"/>
      <c r="Q660" s="50"/>
      <c r="R660" s="50"/>
      <c r="S660" s="50"/>
      <c r="T660" s="50"/>
      <c r="U660" s="50"/>
    </row>
    <row r="661" spans="1:21" ht="16" thickBot="1" x14ac:dyDescent="0.25">
      <c r="A661" s="50"/>
      <c r="B661" s="50"/>
      <c r="C661" s="50"/>
      <c r="D661" s="50"/>
      <c r="E661" s="50"/>
      <c r="F661" s="50"/>
      <c r="G661" s="50"/>
      <c r="H661" s="50"/>
      <c r="I661" s="50"/>
      <c r="J661" s="50"/>
      <c r="K661" s="50"/>
      <c r="L661" s="50"/>
      <c r="M661" s="50"/>
      <c r="N661" s="50"/>
      <c r="O661" s="50"/>
      <c r="P661" s="50"/>
      <c r="Q661" s="50"/>
      <c r="R661" s="50"/>
      <c r="S661" s="50"/>
      <c r="T661" s="50"/>
      <c r="U661" s="50"/>
    </row>
    <row r="662" spans="1:21" ht="16" thickBot="1" x14ac:dyDescent="0.25">
      <c r="A662" s="50"/>
      <c r="B662" s="50"/>
      <c r="C662" s="50"/>
      <c r="D662" s="50"/>
      <c r="E662" s="50"/>
      <c r="F662" s="50"/>
      <c r="G662" s="50"/>
      <c r="H662" s="50"/>
      <c r="I662" s="50"/>
      <c r="J662" s="50"/>
      <c r="K662" s="50"/>
      <c r="L662" s="50"/>
      <c r="M662" s="50"/>
      <c r="N662" s="50"/>
      <c r="O662" s="50"/>
      <c r="P662" s="50"/>
      <c r="Q662" s="50"/>
      <c r="R662" s="50"/>
      <c r="S662" s="50"/>
      <c r="T662" s="50"/>
      <c r="U662" s="50"/>
    </row>
    <row r="663" spans="1:21" ht="16" thickBot="1" x14ac:dyDescent="0.25">
      <c r="A663" s="50"/>
      <c r="B663" s="50"/>
      <c r="C663" s="50"/>
      <c r="D663" s="50"/>
      <c r="E663" s="50"/>
      <c r="F663" s="50"/>
      <c r="G663" s="50"/>
      <c r="H663" s="50"/>
      <c r="I663" s="50"/>
      <c r="J663" s="50"/>
      <c r="K663" s="50"/>
      <c r="L663" s="50"/>
      <c r="M663" s="50"/>
      <c r="N663" s="50"/>
      <c r="O663" s="50"/>
      <c r="P663" s="50"/>
      <c r="Q663" s="50"/>
      <c r="R663" s="50"/>
      <c r="S663" s="50"/>
      <c r="T663" s="50"/>
      <c r="U663" s="50"/>
    </row>
    <row r="664" spans="1:21" ht="16" thickBot="1" x14ac:dyDescent="0.25">
      <c r="A664" s="50"/>
      <c r="B664" s="50"/>
      <c r="C664" s="50"/>
      <c r="D664" s="50"/>
      <c r="E664" s="50"/>
      <c r="F664" s="50"/>
      <c r="G664" s="50"/>
      <c r="H664" s="50"/>
      <c r="I664" s="50"/>
      <c r="J664" s="50"/>
      <c r="K664" s="50"/>
      <c r="L664" s="50"/>
      <c r="M664" s="50"/>
      <c r="N664" s="50"/>
      <c r="O664" s="50"/>
      <c r="P664" s="50"/>
      <c r="Q664" s="50"/>
      <c r="R664" s="50"/>
      <c r="S664" s="50"/>
      <c r="T664" s="50"/>
      <c r="U664" s="50"/>
    </row>
    <row r="665" spans="1:21" ht="16" thickBot="1" x14ac:dyDescent="0.25">
      <c r="A665" s="50"/>
      <c r="B665" s="50"/>
      <c r="C665" s="50"/>
      <c r="D665" s="50"/>
      <c r="E665" s="50"/>
      <c r="F665" s="50"/>
      <c r="G665" s="50"/>
      <c r="H665" s="50"/>
      <c r="I665" s="50"/>
      <c r="J665" s="50"/>
      <c r="K665" s="50"/>
      <c r="L665" s="50"/>
      <c r="M665" s="50"/>
      <c r="N665" s="50"/>
      <c r="O665" s="50"/>
      <c r="P665" s="50"/>
      <c r="Q665" s="50"/>
      <c r="R665" s="50"/>
      <c r="S665" s="50"/>
      <c r="T665" s="50"/>
      <c r="U665" s="50"/>
    </row>
    <row r="666" spans="1:21" ht="16" thickBot="1" x14ac:dyDescent="0.25">
      <c r="A666" s="50"/>
      <c r="B666" s="50"/>
      <c r="C666" s="50"/>
      <c r="D666" s="50"/>
      <c r="E666" s="50"/>
      <c r="F666" s="50"/>
      <c r="G666" s="50"/>
      <c r="H666" s="50"/>
      <c r="I666" s="50"/>
      <c r="J666" s="50"/>
      <c r="K666" s="50"/>
      <c r="L666" s="50"/>
      <c r="M666" s="50"/>
      <c r="N666" s="50"/>
      <c r="O666" s="50"/>
      <c r="P666" s="50"/>
      <c r="Q666" s="50"/>
      <c r="R666" s="50"/>
      <c r="S666" s="50"/>
      <c r="T666" s="50"/>
      <c r="U666" s="50"/>
    </row>
    <row r="667" spans="1:21" ht="16" thickBot="1" x14ac:dyDescent="0.25">
      <c r="A667" s="50"/>
      <c r="B667" s="50"/>
      <c r="C667" s="50"/>
      <c r="D667" s="50"/>
      <c r="E667" s="50"/>
      <c r="F667" s="50"/>
      <c r="G667" s="50"/>
      <c r="H667" s="50"/>
      <c r="I667" s="50"/>
      <c r="J667" s="50"/>
      <c r="K667" s="50"/>
      <c r="L667" s="50"/>
      <c r="M667" s="50"/>
      <c r="N667" s="50"/>
      <c r="O667" s="50"/>
      <c r="P667" s="50"/>
      <c r="Q667" s="50"/>
      <c r="R667" s="50"/>
      <c r="S667" s="50"/>
      <c r="T667" s="50"/>
      <c r="U667" s="50"/>
    </row>
    <row r="668" spans="1:21" ht="16" thickBot="1" x14ac:dyDescent="0.25">
      <c r="A668" s="50"/>
      <c r="B668" s="50"/>
      <c r="C668" s="50"/>
      <c r="D668" s="50"/>
      <c r="E668" s="50"/>
      <c r="F668" s="50"/>
      <c r="G668" s="50"/>
      <c r="H668" s="50"/>
      <c r="I668" s="50"/>
      <c r="J668" s="50"/>
      <c r="K668" s="50"/>
      <c r="L668" s="50"/>
      <c r="M668" s="50"/>
      <c r="N668" s="50"/>
      <c r="O668" s="50"/>
      <c r="P668" s="50"/>
      <c r="Q668" s="50"/>
      <c r="R668" s="50"/>
      <c r="S668" s="50"/>
      <c r="T668" s="50"/>
      <c r="U668" s="50"/>
    </row>
    <row r="669" spans="1:21" ht="16" thickBot="1" x14ac:dyDescent="0.25">
      <c r="A669" s="50"/>
      <c r="B669" s="50"/>
      <c r="C669" s="50"/>
      <c r="D669" s="50"/>
      <c r="E669" s="50"/>
      <c r="F669" s="50"/>
      <c r="G669" s="50"/>
      <c r="H669" s="50"/>
      <c r="I669" s="50"/>
      <c r="J669" s="50"/>
      <c r="K669" s="50"/>
      <c r="L669" s="50"/>
      <c r="M669" s="50"/>
      <c r="N669" s="50"/>
      <c r="O669" s="50"/>
      <c r="P669" s="50"/>
      <c r="Q669" s="50"/>
      <c r="R669" s="50"/>
      <c r="S669" s="50"/>
      <c r="T669" s="50"/>
      <c r="U669" s="50"/>
    </row>
    <row r="670" spans="1:21" ht="16" thickBot="1" x14ac:dyDescent="0.25">
      <c r="A670" s="50"/>
      <c r="B670" s="50"/>
      <c r="C670" s="50"/>
      <c r="D670" s="50"/>
      <c r="E670" s="50"/>
      <c r="F670" s="50"/>
      <c r="G670" s="50"/>
      <c r="H670" s="50"/>
      <c r="I670" s="50"/>
      <c r="J670" s="50"/>
      <c r="K670" s="50"/>
      <c r="L670" s="50"/>
      <c r="M670" s="50"/>
      <c r="N670" s="50"/>
      <c r="O670" s="50"/>
      <c r="P670" s="50"/>
      <c r="Q670" s="50"/>
      <c r="R670" s="50"/>
      <c r="S670" s="50"/>
      <c r="T670" s="50"/>
      <c r="U670" s="50"/>
    </row>
    <row r="671" spans="1:21" ht="16" thickBot="1" x14ac:dyDescent="0.25">
      <c r="A671" s="50"/>
      <c r="B671" s="50"/>
      <c r="C671" s="50"/>
      <c r="D671" s="50"/>
      <c r="E671" s="50"/>
      <c r="F671" s="50"/>
      <c r="G671" s="50"/>
      <c r="H671" s="50"/>
      <c r="I671" s="50"/>
      <c r="J671" s="50"/>
      <c r="K671" s="50"/>
      <c r="L671" s="50"/>
      <c r="M671" s="50"/>
      <c r="N671" s="50"/>
      <c r="O671" s="50"/>
      <c r="P671" s="50"/>
      <c r="Q671" s="50"/>
      <c r="R671" s="50"/>
      <c r="S671" s="50"/>
      <c r="T671" s="50"/>
      <c r="U671" s="50"/>
    </row>
    <row r="672" spans="1:21" ht="16" thickBot="1" x14ac:dyDescent="0.25">
      <c r="A672" s="50"/>
      <c r="B672" s="50"/>
      <c r="C672" s="50"/>
      <c r="D672" s="50"/>
      <c r="E672" s="50"/>
      <c r="F672" s="50"/>
      <c r="G672" s="50"/>
      <c r="H672" s="50"/>
      <c r="I672" s="50"/>
      <c r="J672" s="50"/>
      <c r="K672" s="50"/>
      <c r="L672" s="50"/>
      <c r="M672" s="50"/>
      <c r="N672" s="50"/>
      <c r="O672" s="50"/>
      <c r="P672" s="50"/>
      <c r="Q672" s="50"/>
      <c r="R672" s="50"/>
      <c r="S672" s="50"/>
      <c r="T672" s="50"/>
      <c r="U672" s="50"/>
    </row>
    <row r="673" spans="1:21" ht="16" thickBot="1" x14ac:dyDescent="0.25">
      <c r="A673" s="50"/>
      <c r="B673" s="50"/>
      <c r="C673" s="50"/>
      <c r="D673" s="50"/>
      <c r="E673" s="50"/>
      <c r="F673" s="50"/>
      <c r="G673" s="50"/>
      <c r="H673" s="50"/>
      <c r="I673" s="50"/>
      <c r="J673" s="50"/>
      <c r="K673" s="50"/>
      <c r="L673" s="50"/>
      <c r="M673" s="50"/>
      <c r="N673" s="50"/>
      <c r="O673" s="50"/>
      <c r="P673" s="50"/>
      <c r="Q673" s="50"/>
      <c r="R673" s="50"/>
      <c r="S673" s="50"/>
      <c r="T673" s="50"/>
      <c r="U673" s="50"/>
    </row>
    <row r="674" spans="1:21" ht="16" thickBot="1" x14ac:dyDescent="0.25">
      <c r="A674" s="50"/>
      <c r="B674" s="50"/>
      <c r="C674" s="50"/>
      <c r="D674" s="50"/>
      <c r="E674" s="50"/>
      <c r="F674" s="50"/>
      <c r="G674" s="50"/>
      <c r="H674" s="50"/>
      <c r="I674" s="50"/>
      <c r="J674" s="50"/>
      <c r="K674" s="50"/>
      <c r="L674" s="50"/>
      <c r="M674" s="50"/>
      <c r="N674" s="50"/>
      <c r="O674" s="50"/>
      <c r="P674" s="50"/>
      <c r="Q674" s="50"/>
      <c r="R674" s="50"/>
      <c r="S674" s="50"/>
      <c r="T674" s="50"/>
      <c r="U674" s="50"/>
    </row>
    <row r="675" spans="1:21" ht="16" thickBot="1" x14ac:dyDescent="0.25">
      <c r="A675" s="50"/>
      <c r="B675" s="50"/>
      <c r="C675" s="50"/>
      <c r="D675" s="50"/>
      <c r="E675" s="50"/>
      <c r="F675" s="50"/>
      <c r="G675" s="50"/>
      <c r="H675" s="50"/>
      <c r="I675" s="50"/>
      <c r="J675" s="50"/>
      <c r="K675" s="50"/>
      <c r="L675" s="50"/>
      <c r="M675" s="50"/>
      <c r="N675" s="50"/>
      <c r="O675" s="50"/>
      <c r="P675" s="50"/>
      <c r="Q675" s="50"/>
      <c r="R675" s="50"/>
      <c r="S675" s="50"/>
      <c r="T675" s="50"/>
      <c r="U675" s="50"/>
    </row>
    <row r="676" spans="1:21" ht="16" thickBot="1" x14ac:dyDescent="0.25">
      <c r="A676" s="50"/>
      <c r="B676" s="50"/>
      <c r="C676" s="50"/>
      <c r="D676" s="50"/>
      <c r="E676" s="50"/>
      <c r="F676" s="50"/>
      <c r="G676" s="50"/>
      <c r="H676" s="50"/>
      <c r="I676" s="50"/>
      <c r="J676" s="50"/>
      <c r="K676" s="50"/>
      <c r="L676" s="50"/>
      <c r="M676" s="50"/>
      <c r="N676" s="50"/>
      <c r="O676" s="50"/>
      <c r="P676" s="50"/>
      <c r="Q676" s="50"/>
      <c r="R676" s="50"/>
      <c r="S676" s="50"/>
      <c r="T676" s="50"/>
      <c r="U676" s="50"/>
    </row>
    <row r="677" spans="1:21" ht="16" thickBot="1" x14ac:dyDescent="0.25">
      <c r="A677" s="50"/>
      <c r="B677" s="50"/>
      <c r="C677" s="50"/>
      <c r="D677" s="50"/>
      <c r="E677" s="50"/>
      <c r="F677" s="50"/>
      <c r="G677" s="50"/>
      <c r="H677" s="50"/>
      <c r="I677" s="50"/>
      <c r="J677" s="50"/>
      <c r="K677" s="50"/>
      <c r="L677" s="50"/>
      <c r="M677" s="50"/>
      <c r="N677" s="50"/>
      <c r="O677" s="50"/>
      <c r="P677" s="50"/>
      <c r="Q677" s="50"/>
      <c r="R677" s="50"/>
      <c r="S677" s="50"/>
      <c r="T677" s="50"/>
      <c r="U677" s="50"/>
    </row>
    <row r="678" spans="1:21" ht="16" thickBot="1" x14ac:dyDescent="0.25">
      <c r="A678" s="50"/>
      <c r="B678" s="50"/>
      <c r="C678" s="50"/>
      <c r="D678" s="50"/>
      <c r="E678" s="50"/>
      <c r="F678" s="50"/>
      <c r="G678" s="50"/>
      <c r="H678" s="50"/>
      <c r="I678" s="50"/>
      <c r="J678" s="50"/>
      <c r="K678" s="50"/>
      <c r="L678" s="50"/>
      <c r="M678" s="50"/>
      <c r="N678" s="50"/>
      <c r="O678" s="50"/>
      <c r="P678" s="50"/>
      <c r="Q678" s="50"/>
      <c r="R678" s="50"/>
      <c r="S678" s="50"/>
      <c r="T678" s="50"/>
      <c r="U678" s="50"/>
    </row>
    <row r="679" spans="1:21" ht="16" thickBot="1" x14ac:dyDescent="0.25">
      <c r="A679" s="50"/>
      <c r="B679" s="50"/>
      <c r="C679" s="50"/>
      <c r="D679" s="50"/>
      <c r="E679" s="50"/>
      <c r="F679" s="50"/>
      <c r="G679" s="50"/>
      <c r="H679" s="50"/>
      <c r="I679" s="50"/>
      <c r="J679" s="50"/>
      <c r="K679" s="50"/>
      <c r="L679" s="50"/>
      <c r="M679" s="50"/>
      <c r="N679" s="50"/>
      <c r="O679" s="50"/>
      <c r="P679" s="50"/>
      <c r="Q679" s="50"/>
      <c r="R679" s="50"/>
      <c r="S679" s="50"/>
      <c r="T679" s="50"/>
      <c r="U679" s="50"/>
    </row>
    <row r="680" spans="1:21" ht="16" thickBot="1" x14ac:dyDescent="0.25">
      <c r="A680" s="50"/>
      <c r="B680" s="50"/>
      <c r="C680" s="50"/>
      <c r="D680" s="50"/>
      <c r="E680" s="50"/>
      <c r="F680" s="50"/>
      <c r="G680" s="50"/>
      <c r="H680" s="50"/>
      <c r="I680" s="50"/>
      <c r="J680" s="50"/>
      <c r="K680" s="50"/>
      <c r="L680" s="50"/>
      <c r="M680" s="50"/>
      <c r="N680" s="50"/>
      <c r="O680" s="50"/>
      <c r="P680" s="50"/>
      <c r="Q680" s="50"/>
      <c r="R680" s="50"/>
      <c r="S680" s="50"/>
      <c r="T680" s="50"/>
      <c r="U680" s="50"/>
    </row>
    <row r="681" spans="1:21" ht="16" thickBot="1" x14ac:dyDescent="0.25">
      <c r="A681" s="50"/>
      <c r="B681" s="50"/>
      <c r="C681" s="50"/>
      <c r="D681" s="50"/>
      <c r="E681" s="50"/>
      <c r="F681" s="50"/>
      <c r="G681" s="50"/>
      <c r="H681" s="50"/>
      <c r="I681" s="50"/>
      <c r="J681" s="50"/>
      <c r="K681" s="50"/>
      <c r="L681" s="50"/>
      <c r="M681" s="50"/>
      <c r="N681" s="50"/>
      <c r="O681" s="50"/>
      <c r="P681" s="50"/>
      <c r="Q681" s="50"/>
      <c r="R681" s="50"/>
      <c r="S681" s="50"/>
      <c r="T681" s="50"/>
      <c r="U681" s="50"/>
    </row>
    <row r="682" spans="1:21" ht="16" thickBot="1" x14ac:dyDescent="0.25">
      <c r="A682" s="50"/>
      <c r="B682" s="50"/>
      <c r="C682" s="50"/>
      <c r="D682" s="50"/>
      <c r="E682" s="50"/>
      <c r="F682" s="50"/>
      <c r="G682" s="50"/>
      <c r="H682" s="50"/>
      <c r="I682" s="50"/>
      <c r="J682" s="50"/>
      <c r="K682" s="50"/>
      <c r="L682" s="50"/>
      <c r="M682" s="50"/>
      <c r="N682" s="50"/>
      <c r="O682" s="50"/>
      <c r="P682" s="50"/>
      <c r="Q682" s="50"/>
      <c r="R682" s="50"/>
      <c r="S682" s="50"/>
      <c r="T682" s="50"/>
      <c r="U682" s="50"/>
    </row>
    <row r="683" spans="1:21" ht="16" thickBot="1" x14ac:dyDescent="0.25">
      <c r="A683" s="50"/>
      <c r="B683" s="50"/>
      <c r="C683" s="50"/>
      <c r="D683" s="50"/>
      <c r="E683" s="50"/>
      <c r="F683" s="50"/>
      <c r="G683" s="50"/>
      <c r="H683" s="50"/>
      <c r="I683" s="50"/>
      <c r="J683" s="50"/>
      <c r="K683" s="50"/>
      <c r="L683" s="50"/>
      <c r="M683" s="50"/>
      <c r="N683" s="50"/>
      <c r="O683" s="50"/>
      <c r="P683" s="50"/>
      <c r="Q683" s="50"/>
      <c r="R683" s="50"/>
      <c r="S683" s="50"/>
      <c r="T683" s="50"/>
      <c r="U683" s="50"/>
    </row>
    <row r="684" spans="1:21" ht="16" thickBot="1" x14ac:dyDescent="0.25">
      <c r="A684" s="50"/>
      <c r="B684" s="50"/>
      <c r="C684" s="50"/>
      <c r="D684" s="50"/>
      <c r="E684" s="50"/>
      <c r="F684" s="50"/>
      <c r="G684" s="50"/>
      <c r="H684" s="50"/>
      <c r="I684" s="50"/>
      <c r="J684" s="50"/>
      <c r="K684" s="50"/>
      <c r="L684" s="50"/>
      <c r="M684" s="50"/>
      <c r="N684" s="50"/>
      <c r="O684" s="50"/>
      <c r="P684" s="50"/>
      <c r="Q684" s="50"/>
      <c r="R684" s="50"/>
      <c r="S684" s="50"/>
      <c r="T684" s="50"/>
      <c r="U684" s="50"/>
    </row>
    <row r="685" spans="1:21" ht="16" thickBot="1" x14ac:dyDescent="0.25">
      <c r="A685" s="50"/>
      <c r="B685" s="50"/>
      <c r="C685" s="50"/>
      <c r="D685" s="50"/>
      <c r="E685" s="50"/>
      <c r="F685" s="50"/>
      <c r="G685" s="50"/>
      <c r="H685" s="50"/>
      <c r="I685" s="50"/>
      <c r="J685" s="50"/>
      <c r="K685" s="50"/>
      <c r="L685" s="50"/>
      <c r="M685" s="50"/>
      <c r="N685" s="50"/>
      <c r="O685" s="50"/>
      <c r="P685" s="50"/>
      <c r="Q685" s="50"/>
      <c r="R685" s="50"/>
      <c r="S685" s="50"/>
      <c r="T685" s="50"/>
      <c r="U685" s="50"/>
    </row>
    <row r="686" spans="1:21" ht="16" thickBot="1" x14ac:dyDescent="0.25">
      <c r="A686" s="50"/>
      <c r="B686" s="50"/>
      <c r="C686" s="50"/>
      <c r="D686" s="50"/>
      <c r="E686" s="50"/>
      <c r="F686" s="50"/>
      <c r="G686" s="50"/>
      <c r="H686" s="50"/>
      <c r="I686" s="50"/>
      <c r="J686" s="50"/>
      <c r="K686" s="50"/>
      <c r="L686" s="50"/>
      <c r="M686" s="50"/>
      <c r="N686" s="50"/>
      <c r="O686" s="50"/>
      <c r="P686" s="50"/>
      <c r="Q686" s="50"/>
      <c r="R686" s="50"/>
      <c r="S686" s="50"/>
      <c r="T686" s="50"/>
      <c r="U686" s="50"/>
    </row>
    <row r="687" spans="1:21" ht="16" thickBot="1" x14ac:dyDescent="0.25">
      <c r="A687" s="50"/>
      <c r="B687" s="50"/>
      <c r="C687" s="50"/>
      <c r="D687" s="50"/>
      <c r="E687" s="50"/>
      <c r="F687" s="50"/>
      <c r="G687" s="50"/>
      <c r="H687" s="50"/>
      <c r="I687" s="50"/>
      <c r="J687" s="50"/>
      <c r="K687" s="50"/>
      <c r="L687" s="50"/>
      <c r="M687" s="50"/>
      <c r="N687" s="50"/>
      <c r="O687" s="50"/>
      <c r="P687" s="50"/>
      <c r="Q687" s="50"/>
      <c r="R687" s="50"/>
      <c r="S687" s="50"/>
      <c r="T687" s="50"/>
      <c r="U687" s="50"/>
    </row>
    <row r="688" spans="1:21" ht="16" thickBot="1" x14ac:dyDescent="0.25">
      <c r="A688" s="50"/>
      <c r="B688" s="50"/>
      <c r="C688" s="50"/>
      <c r="D688" s="50"/>
      <c r="E688" s="50"/>
      <c r="F688" s="50"/>
      <c r="G688" s="50"/>
      <c r="H688" s="50"/>
      <c r="I688" s="50"/>
      <c r="J688" s="50"/>
      <c r="K688" s="50"/>
      <c r="L688" s="50"/>
      <c r="M688" s="50"/>
      <c r="N688" s="50"/>
      <c r="O688" s="50"/>
      <c r="P688" s="50"/>
      <c r="Q688" s="50"/>
      <c r="R688" s="50"/>
      <c r="S688" s="50"/>
      <c r="T688" s="50"/>
      <c r="U688" s="50"/>
    </row>
    <row r="689" spans="1:21" ht="16" thickBot="1" x14ac:dyDescent="0.25">
      <c r="A689" s="50"/>
      <c r="B689" s="50"/>
      <c r="C689" s="50"/>
      <c r="D689" s="50"/>
      <c r="E689" s="50"/>
      <c r="F689" s="50"/>
      <c r="G689" s="50"/>
      <c r="H689" s="50"/>
      <c r="I689" s="50"/>
      <c r="J689" s="50"/>
      <c r="K689" s="50"/>
      <c r="L689" s="50"/>
      <c r="M689" s="50"/>
      <c r="N689" s="50"/>
      <c r="O689" s="50"/>
      <c r="P689" s="50"/>
      <c r="Q689" s="50"/>
      <c r="R689" s="50"/>
      <c r="S689" s="50"/>
      <c r="T689" s="50"/>
      <c r="U689" s="50"/>
    </row>
    <row r="690" spans="1:21" ht="16" thickBot="1" x14ac:dyDescent="0.25">
      <c r="A690" s="50"/>
      <c r="B690" s="50"/>
      <c r="C690" s="50"/>
      <c r="D690" s="50"/>
      <c r="E690" s="50"/>
      <c r="F690" s="50"/>
      <c r="G690" s="50"/>
      <c r="H690" s="50"/>
      <c r="I690" s="50"/>
      <c r="J690" s="50"/>
      <c r="K690" s="50"/>
      <c r="L690" s="50"/>
      <c r="M690" s="50"/>
      <c r="N690" s="50"/>
      <c r="O690" s="50"/>
      <c r="P690" s="50"/>
      <c r="Q690" s="50"/>
      <c r="R690" s="50"/>
      <c r="S690" s="50"/>
      <c r="T690" s="50"/>
      <c r="U690" s="50"/>
    </row>
    <row r="691" spans="1:21" ht="16" thickBot="1" x14ac:dyDescent="0.25">
      <c r="A691" s="50"/>
      <c r="B691" s="50"/>
      <c r="C691" s="50"/>
      <c r="D691" s="50"/>
      <c r="E691" s="50"/>
      <c r="F691" s="50"/>
      <c r="G691" s="50"/>
      <c r="H691" s="50"/>
      <c r="I691" s="50"/>
      <c r="J691" s="50"/>
      <c r="K691" s="50"/>
      <c r="L691" s="50"/>
      <c r="M691" s="50"/>
      <c r="N691" s="50"/>
      <c r="O691" s="50"/>
      <c r="P691" s="50"/>
      <c r="Q691" s="50"/>
      <c r="R691" s="50"/>
      <c r="S691" s="50"/>
      <c r="T691" s="50"/>
      <c r="U691" s="50"/>
    </row>
    <row r="692" spans="1:21" ht="16" thickBot="1" x14ac:dyDescent="0.25">
      <c r="A692" s="50"/>
      <c r="B692" s="50"/>
      <c r="C692" s="50"/>
      <c r="D692" s="50"/>
      <c r="E692" s="50"/>
      <c r="F692" s="50"/>
      <c r="G692" s="50"/>
      <c r="H692" s="50"/>
      <c r="I692" s="50"/>
      <c r="J692" s="50"/>
      <c r="K692" s="50"/>
      <c r="L692" s="50"/>
      <c r="M692" s="50"/>
      <c r="N692" s="50"/>
      <c r="O692" s="50"/>
      <c r="P692" s="50"/>
      <c r="Q692" s="50"/>
      <c r="R692" s="50"/>
      <c r="S692" s="50"/>
      <c r="T692" s="50"/>
      <c r="U692" s="50"/>
    </row>
    <row r="693" spans="1:21" ht="16" thickBot="1" x14ac:dyDescent="0.25">
      <c r="A693" s="50"/>
      <c r="B693" s="50"/>
      <c r="C693" s="50"/>
      <c r="D693" s="50"/>
      <c r="E693" s="50"/>
      <c r="F693" s="50"/>
      <c r="G693" s="50"/>
      <c r="H693" s="50"/>
      <c r="I693" s="50"/>
      <c r="J693" s="50"/>
      <c r="K693" s="50"/>
      <c r="L693" s="50"/>
      <c r="M693" s="50"/>
      <c r="N693" s="50"/>
      <c r="O693" s="50"/>
      <c r="P693" s="50"/>
      <c r="Q693" s="50"/>
      <c r="R693" s="50"/>
      <c r="S693" s="50"/>
      <c r="T693" s="50"/>
      <c r="U693" s="50"/>
    </row>
    <row r="694" spans="1:21" ht="16" thickBot="1" x14ac:dyDescent="0.25">
      <c r="A694" s="50"/>
      <c r="B694" s="50"/>
      <c r="C694" s="50"/>
      <c r="D694" s="50"/>
      <c r="E694" s="50"/>
      <c r="F694" s="50"/>
      <c r="G694" s="50"/>
      <c r="H694" s="50"/>
      <c r="I694" s="50"/>
      <c r="J694" s="50"/>
      <c r="K694" s="50"/>
      <c r="L694" s="50"/>
      <c r="M694" s="50"/>
      <c r="N694" s="50"/>
      <c r="O694" s="50"/>
      <c r="P694" s="50"/>
      <c r="Q694" s="50"/>
      <c r="R694" s="50"/>
      <c r="S694" s="50"/>
      <c r="T694" s="50"/>
      <c r="U694" s="50"/>
    </row>
    <row r="695" spans="1:21" ht="16" thickBot="1" x14ac:dyDescent="0.25">
      <c r="A695" s="50"/>
      <c r="B695" s="50"/>
      <c r="C695" s="50"/>
      <c r="D695" s="50"/>
      <c r="E695" s="50"/>
      <c r="F695" s="50"/>
      <c r="G695" s="50"/>
      <c r="H695" s="50"/>
      <c r="I695" s="50"/>
      <c r="J695" s="50"/>
      <c r="K695" s="50"/>
      <c r="L695" s="50"/>
      <c r="M695" s="50"/>
      <c r="N695" s="50"/>
      <c r="O695" s="50"/>
      <c r="P695" s="50"/>
      <c r="Q695" s="50"/>
      <c r="R695" s="50"/>
      <c r="S695" s="50"/>
      <c r="T695" s="50"/>
      <c r="U695" s="50"/>
    </row>
    <row r="696" spans="1:21" ht="16" thickBot="1" x14ac:dyDescent="0.25">
      <c r="A696" s="50"/>
      <c r="B696" s="50"/>
      <c r="C696" s="50"/>
      <c r="D696" s="50"/>
      <c r="E696" s="50"/>
      <c r="F696" s="50"/>
      <c r="G696" s="50"/>
      <c r="H696" s="50"/>
      <c r="I696" s="50"/>
      <c r="J696" s="50"/>
      <c r="K696" s="50"/>
      <c r="L696" s="50"/>
      <c r="M696" s="50"/>
      <c r="N696" s="50"/>
      <c r="O696" s="50"/>
      <c r="P696" s="50"/>
      <c r="Q696" s="50"/>
      <c r="R696" s="50"/>
      <c r="S696" s="50"/>
      <c r="T696" s="50"/>
      <c r="U696" s="50"/>
    </row>
    <row r="697" spans="1:21" ht="16" thickBot="1" x14ac:dyDescent="0.25">
      <c r="A697" s="50"/>
      <c r="B697" s="50"/>
      <c r="C697" s="50"/>
      <c r="D697" s="50"/>
      <c r="E697" s="50"/>
      <c r="F697" s="50"/>
      <c r="G697" s="50"/>
      <c r="H697" s="50"/>
      <c r="I697" s="50"/>
      <c r="J697" s="50"/>
      <c r="K697" s="50"/>
      <c r="L697" s="50"/>
      <c r="M697" s="50"/>
      <c r="N697" s="50"/>
      <c r="O697" s="50"/>
      <c r="P697" s="50"/>
      <c r="Q697" s="50"/>
      <c r="R697" s="50"/>
      <c r="S697" s="50"/>
      <c r="T697" s="50"/>
      <c r="U697" s="50"/>
    </row>
    <row r="698" spans="1:21" ht="16" thickBot="1" x14ac:dyDescent="0.25">
      <c r="A698" s="50"/>
      <c r="B698" s="50"/>
      <c r="C698" s="50"/>
      <c r="D698" s="50"/>
      <c r="E698" s="50"/>
      <c r="F698" s="50"/>
      <c r="G698" s="50"/>
      <c r="H698" s="50"/>
      <c r="I698" s="50"/>
      <c r="J698" s="50"/>
      <c r="K698" s="50"/>
      <c r="L698" s="50"/>
      <c r="M698" s="50"/>
      <c r="N698" s="50"/>
      <c r="O698" s="50"/>
      <c r="P698" s="50"/>
      <c r="Q698" s="50"/>
      <c r="R698" s="50"/>
      <c r="S698" s="50"/>
      <c r="T698" s="50"/>
      <c r="U698" s="50"/>
    </row>
    <row r="699" spans="1:21" ht="16" thickBot="1" x14ac:dyDescent="0.25">
      <c r="A699" s="50"/>
      <c r="B699" s="50"/>
      <c r="C699" s="50"/>
      <c r="D699" s="50"/>
      <c r="E699" s="50"/>
      <c r="F699" s="50"/>
      <c r="G699" s="50"/>
      <c r="H699" s="50"/>
      <c r="I699" s="50"/>
      <c r="J699" s="50"/>
      <c r="K699" s="50"/>
      <c r="L699" s="50"/>
      <c r="M699" s="50"/>
      <c r="N699" s="50"/>
      <c r="O699" s="50"/>
      <c r="P699" s="50"/>
      <c r="Q699" s="50"/>
      <c r="R699" s="50"/>
      <c r="S699" s="50"/>
      <c r="T699" s="50"/>
      <c r="U699" s="50"/>
    </row>
    <row r="700" spans="1:21" ht="16" thickBot="1" x14ac:dyDescent="0.25">
      <c r="A700" s="50"/>
      <c r="B700" s="50"/>
      <c r="C700" s="50"/>
      <c r="D700" s="50"/>
      <c r="E700" s="50"/>
      <c r="F700" s="50"/>
      <c r="G700" s="50"/>
      <c r="H700" s="50"/>
      <c r="I700" s="50"/>
      <c r="J700" s="50"/>
      <c r="K700" s="50"/>
      <c r="L700" s="50"/>
      <c r="M700" s="50"/>
      <c r="N700" s="50"/>
      <c r="O700" s="50"/>
      <c r="P700" s="50"/>
      <c r="Q700" s="50"/>
      <c r="R700" s="50"/>
      <c r="S700" s="50"/>
      <c r="T700" s="50"/>
      <c r="U700" s="50"/>
    </row>
    <row r="701" spans="1:21" ht="16" thickBot="1" x14ac:dyDescent="0.25">
      <c r="A701" s="50"/>
      <c r="B701" s="50"/>
      <c r="C701" s="50"/>
      <c r="D701" s="50"/>
      <c r="E701" s="50"/>
      <c r="F701" s="50"/>
      <c r="G701" s="50"/>
      <c r="H701" s="50"/>
      <c r="I701" s="50"/>
      <c r="J701" s="50"/>
      <c r="K701" s="50"/>
      <c r="L701" s="50"/>
      <c r="M701" s="50"/>
      <c r="N701" s="50"/>
      <c r="O701" s="50"/>
      <c r="P701" s="50"/>
      <c r="Q701" s="50"/>
      <c r="R701" s="50"/>
      <c r="S701" s="50"/>
      <c r="T701" s="50"/>
      <c r="U701" s="50"/>
    </row>
    <row r="702" spans="1:21" ht="16" thickBot="1" x14ac:dyDescent="0.25">
      <c r="A702" s="50"/>
      <c r="B702" s="50"/>
      <c r="C702" s="50"/>
      <c r="D702" s="50"/>
      <c r="E702" s="50"/>
      <c r="F702" s="50"/>
      <c r="G702" s="50"/>
      <c r="H702" s="50"/>
      <c r="I702" s="50"/>
      <c r="J702" s="50"/>
      <c r="K702" s="50"/>
      <c r="L702" s="50"/>
      <c r="M702" s="50"/>
      <c r="N702" s="50"/>
      <c r="O702" s="50"/>
      <c r="P702" s="50"/>
      <c r="Q702" s="50"/>
      <c r="R702" s="50"/>
      <c r="S702" s="50"/>
      <c r="T702" s="50"/>
      <c r="U702" s="50"/>
    </row>
    <row r="703" spans="1:21" ht="16" thickBot="1" x14ac:dyDescent="0.25">
      <c r="A703" s="50"/>
      <c r="B703" s="50"/>
      <c r="C703" s="50"/>
      <c r="D703" s="50"/>
      <c r="E703" s="50"/>
      <c r="F703" s="50"/>
      <c r="G703" s="50"/>
      <c r="H703" s="50"/>
      <c r="I703" s="50"/>
      <c r="J703" s="50"/>
      <c r="K703" s="50"/>
      <c r="L703" s="50"/>
      <c r="M703" s="50"/>
      <c r="N703" s="50"/>
      <c r="O703" s="50"/>
      <c r="P703" s="50"/>
      <c r="Q703" s="50"/>
      <c r="R703" s="50"/>
      <c r="S703" s="50"/>
      <c r="T703" s="50"/>
      <c r="U703" s="50"/>
    </row>
    <row r="704" spans="1:21" ht="16" thickBot="1" x14ac:dyDescent="0.25">
      <c r="A704" s="50"/>
      <c r="B704" s="50"/>
      <c r="C704" s="50"/>
      <c r="D704" s="50"/>
      <c r="E704" s="50"/>
      <c r="F704" s="50"/>
      <c r="G704" s="50"/>
      <c r="H704" s="50"/>
      <c r="I704" s="50"/>
      <c r="J704" s="50"/>
      <c r="K704" s="50"/>
      <c r="L704" s="50"/>
      <c r="M704" s="50"/>
      <c r="N704" s="50"/>
      <c r="O704" s="50"/>
      <c r="P704" s="50"/>
      <c r="Q704" s="50"/>
      <c r="R704" s="50"/>
      <c r="S704" s="50"/>
      <c r="T704" s="50"/>
      <c r="U704" s="50"/>
    </row>
    <row r="705" spans="1:21" ht="16" thickBot="1" x14ac:dyDescent="0.25">
      <c r="A705" s="50"/>
      <c r="B705" s="50"/>
      <c r="C705" s="50"/>
      <c r="D705" s="50"/>
      <c r="E705" s="50"/>
      <c r="F705" s="50"/>
      <c r="G705" s="50"/>
      <c r="H705" s="50"/>
      <c r="I705" s="50"/>
      <c r="J705" s="50"/>
      <c r="K705" s="50"/>
      <c r="L705" s="50"/>
      <c r="M705" s="50"/>
      <c r="N705" s="50"/>
      <c r="O705" s="50"/>
      <c r="P705" s="50"/>
      <c r="Q705" s="50"/>
      <c r="R705" s="50"/>
      <c r="S705" s="50"/>
      <c r="T705" s="50"/>
      <c r="U705" s="50"/>
    </row>
    <row r="706" spans="1:21" ht="16" thickBot="1" x14ac:dyDescent="0.25">
      <c r="A706" s="50"/>
      <c r="B706" s="50"/>
      <c r="C706" s="50"/>
      <c r="D706" s="50"/>
      <c r="E706" s="50"/>
      <c r="F706" s="50"/>
      <c r="G706" s="50"/>
      <c r="H706" s="50"/>
      <c r="I706" s="50"/>
      <c r="J706" s="50"/>
      <c r="K706" s="50"/>
      <c r="L706" s="50"/>
      <c r="M706" s="50"/>
      <c r="N706" s="50"/>
      <c r="O706" s="50"/>
      <c r="P706" s="50"/>
      <c r="Q706" s="50"/>
      <c r="R706" s="50"/>
      <c r="S706" s="50"/>
      <c r="T706" s="50"/>
      <c r="U706" s="50"/>
    </row>
    <row r="707" spans="1:21" ht="16" thickBot="1" x14ac:dyDescent="0.25">
      <c r="A707" s="50"/>
      <c r="B707" s="50"/>
      <c r="C707" s="50"/>
      <c r="D707" s="50"/>
      <c r="E707" s="50"/>
      <c r="F707" s="50"/>
      <c r="G707" s="50"/>
      <c r="H707" s="50"/>
      <c r="I707" s="50"/>
      <c r="J707" s="50"/>
      <c r="K707" s="50"/>
      <c r="L707" s="50"/>
      <c r="M707" s="50"/>
      <c r="N707" s="50"/>
      <c r="O707" s="50"/>
      <c r="P707" s="50"/>
      <c r="Q707" s="50"/>
      <c r="R707" s="50"/>
      <c r="S707" s="50"/>
      <c r="T707" s="50"/>
      <c r="U707" s="50"/>
    </row>
    <row r="708" spans="1:21" ht="16" thickBot="1" x14ac:dyDescent="0.25">
      <c r="A708" s="50"/>
      <c r="B708" s="50"/>
      <c r="C708" s="50"/>
      <c r="D708" s="50"/>
      <c r="E708" s="50"/>
      <c r="F708" s="50"/>
      <c r="G708" s="50"/>
      <c r="H708" s="50"/>
      <c r="I708" s="50"/>
      <c r="J708" s="50"/>
      <c r="K708" s="50"/>
      <c r="L708" s="50"/>
      <c r="M708" s="50"/>
      <c r="N708" s="50"/>
      <c r="O708" s="50"/>
      <c r="P708" s="50"/>
      <c r="Q708" s="50"/>
      <c r="R708" s="50"/>
      <c r="S708" s="50"/>
      <c r="T708" s="50"/>
      <c r="U708" s="50"/>
    </row>
    <row r="709" spans="1:21" ht="16" thickBot="1" x14ac:dyDescent="0.25">
      <c r="A709" s="50"/>
      <c r="B709" s="50"/>
      <c r="C709" s="50"/>
      <c r="D709" s="50"/>
      <c r="E709" s="50"/>
      <c r="F709" s="50"/>
      <c r="G709" s="50"/>
      <c r="H709" s="50"/>
      <c r="I709" s="50"/>
      <c r="J709" s="50"/>
      <c r="K709" s="50"/>
      <c r="L709" s="50"/>
      <c r="M709" s="50"/>
      <c r="N709" s="50"/>
      <c r="O709" s="50"/>
      <c r="P709" s="50"/>
      <c r="Q709" s="50"/>
      <c r="R709" s="50"/>
      <c r="S709" s="50"/>
      <c r="T709" s="50"/>
      <c r="U709" s="50"/>
    </row>
    <row r="710" spans="1:21" ht="16" thickBot="1" x14ac:dyDescent="0.25">
      <c r="A710" s="50"/>
      <c r="B710" s="50"/>
      <c r="C710" s="50"/>
      <c r="D710" s="50"/>
      <c r="E710" s="50"/>
      <c r="F710" s="50"/>
      <c r="G710" s="50"/>
      <c r="H710" s="50"/>
      <c r="I710" s="50"/>
      <c r="J710" s="50"/>
      <c r="K710" s="50"/>
      <c r="L710" s="50"/>
      <c r="M710" s="50"/>
      <c r="N710" s="50"/>
      <c r="O710" s="50"/>
      <c r="P710" s="50"/>
      <c r="Q710" s="50"/>
      <c r="R710" s="50"/>
      <c r="S710" s="50"/>
      <c r="T710" s="50"/>
      <c r="U710" s="50"/>
    </row>
    <row r="711" spans="1:21" ht="16" thickBot="1" x14ac:dyDescent="0.25">
      <c r="A711" s="50"/>
      <c r="B711" s="50"/>
      <c r="C711" s="50"/>
      <c r="D711" s="50"/>
      <c r="E711" s="50"/>
      <c r="F711" s="50"/>
      <c r="G711" s="50"/>
      <c r="H711" s="50"/>
      <c r="I711" s="50"/>
      <c r="J711" s="50"/>
      <c r="K711" s="50"/>
      <c r="L711" s="50"/>
      <c r="M711" s="50"/>
      <c r="N711" s="50"/>
      <c r="O711" s="50"/>
      <c r="P711" s="50"/>
      <c r="Q711" s="50"/>
      <c r="R711" s="50"/>
      <c r="S711" s="50"/>
      <c r="T711" s="50"/>
      <c r="U711" s="50"/>
    </row>
    <row r="712" spans="1:21" ht="16" thickBot="1" x14ac:dyDescent="0.25">
      <c r="A712" s="50"/>
      <c r="B712" s="50"/>
      <c r="C712" s="50"/>
      <c r="D712" s="50"/>
      <c r="E712" s="50"/>
      <c r="F712" s="50"/>
      <c r="G712" s="50"/>
      <c r="H712" s="50"/>
      <c r="I712" s="50"/>
      <c r="J712" s="50"/>
      <c r="K712" s="50"/>
      <c r="L712" s="50"/>
      <c r="M712" s="50"/>
      <c r="N712" s="50"/>
      <c r="O712" s="50"/>
      <c r="P712" s="50"/>
      <c r="Q712" s="50"/>
      <c r="R712" s="50"/>
      <c r="S712" s="50"/>
      <c r="T712" s="50"/>
      <c r="U712" s="50"/>
    </row>
    <row r="713" spans="1:21" ht="16" thickBot="1" x14ac:dyDescent="0.25">
      <c r="A713" s="50"/>
      <c r="B713" s="50"/>
      <c r="C713" s="50"/>
      <c r="D713" s="50"/>
      <c r="E713" s="50"/>
      <c r="F713" s="50"/>
      <c r="G713" s="50"/>
      <c r="H713" s="50"/>
      <c r="I713" s="50"/>
      <c r="J713" s="50"/>
      <c r="K713" s="50"/>
      <c r="L713" s="50"/>
      <c r="M713" s="50"/>
      <c r="N713" s="50"/>
      <c r="O713" s="50"/>
      <c r="P713" s="50"/>
      <c r="Q713" s="50"/>
      <c r="R713" s="50"/>
      <c r="S713" s="50"/>
      <c r="T713" s="50"/>
      <c r="U713" s="50"/>
    </row>
    <row r="714" spans="1:21" ht="16" thickBot="1" x14ac:dyDescent="0.25">
      <c r="A714" s="50"/>
      <c r="B714" s="50"/>
      <c r="C714" s="50"/>
      <c r="D714" s="50"/>
      <c r="E714" s="50"/>
      <c r="F714" s="50"/>
      <c r="G714" s="50"/>
      <c r="H714" s="50"/>
      <c r="I714" s="50"/>
      <c r="J714" s="50"/>
      <c r="K714" s="50"/>
      <c r="L714" s="50"/>
      <c r="M714" s="50"/>
      <c r="N714" s="50"/>
      <c r="O714" s="50"/>
      <c r="P714" s="50"/>
      <c r="Q714" s="50"/>
      <c r="R714" s="50"/>
      <c r="S714" s="50"/>
      <c r="T714" s="50"/>
      <c r="U714" s="50"/>
    </row>
    <row r="715" spans="1:21" ht="16" thickBot="1" x14ac:dyDescent="0.25">
      <c r="A715" s="50"/>
      <c r="B715" s="50"/>
      <c r="C715" s="50"/>
      <c r="D715" s="50"/>
      <c r="E715" s="50"/>
      <c r="F715" s="50"/>
      <c r="G715" s="50"/>
      <c r="H715" s="50"/>
      <c r="I715" s="50"/>
      <c r="J715" s="50"/>
      <c r="K715" s="50"/>
      <c r="L715" s="50"/>
      <c r="M715" s="50"/>
      <c r="N715" s="50"/>
      <c r="O715" s="50"/>
      <c r="P715" s="50"/>
      <c r="Q715" s="50"/>
      <c r="R715" s="50"/>
      <c r="S715" s="50"/>
      <c r="T715" s="50"/>
      <c r="U715" s="50"/>
    </row>
    <row r="716" spans="1:21" ht="16" thickBot="1" x14ac:dyDescent="0.25">
      <c r="A716" s="50"/>
      <c r="B716" s="50"/>
      <c r="C716" s="50"/>
      <c r="D716" s="50"/>
      <c r="E716" s="50"/>
      <c r="F716" s="50"/>
      <c r="G716" s="50"/>
      <c r="H716" s="50"/>
      <c r="I716" s="50"/>
      <c r="J716" s="50"/>
      <c r="K716" s="50"/>
      <c r="L716" s="50"/>
      <c r="M716" s="50"/>
      <c r="N716" s="50"/>
      <c r="O716" s="50"/>
      <c r="P716" s="50"/>
      <c r="Q716" s="50"/>
      <c r="R716" s="50"/>
      <c r="S716" s="50"/>
      <c r="T716" s="50"/>
      <c r="U716" s="50"/>
    </row>
    <row r="717" spans="1:21" ht="16" thickBot="1" x14ac:dyDescent="0.25">
      <c r="A717" s="50"/>
      <c r="B717" s="50"/>
      <c r="C717" s="50"/>
      <c r="D717" s="50"/>
      <c r="E717" s="50"/>
      <c r="F717" s="50"/>
      <c r="G717" s="50"/>
      <c r="H717" s="50"/>
      <c r="I717" s="50"/>
      <c r="J717" s="50"/>
      <c r="K717" s="50"/>
      <c r="L717" s="50"/>
      <c r="M717" s="50"/>
      <c r="N717" s="50"/>
      <c r="O717" s="50"/>
      <c r="P717" s="50"/>
      <c r="Q717" s="50"/>
      <c r="R717" s="50"/>
      <c r="S717" s="50"/>
      <c r="T717" s="50"/>
      <c r="U717" s="50"/>
    </row>
    <row r="718" spans="1:21" ht="16" thickBot="1" x14ac:dyDescent="0.25">
      <c r="A718" s="50"/>
      <c r="B718" s="50"/>
      <c r="C718" s="50"/>
      <c r="D718" s="50"/>
      <c r="E718" s="50"/>
      <c r="F718" s="50"/>
      <c r="G718" s="50"/>
      <c r="H718" s="50"/>
      <c r="I718" s="50"/>
      <c r="J718" s="50"/>
      <c r="K718" s="50"/>
      <c r="L718" s="50"/>
      <c r="M718" s="50"/>
      <c r="N718" s="50"/>
      <c r="O718" s="50"/>
      <c r="P718" s="50"/>
      <c r="Q718" s="50"/>
      <c r="R718" s="50"/>
      <c r="S718" s="50"/>
      <c r="T718" s="50"/>
      <c r="U718" s="50"/>
    </row>
    <row r="719" spans="1:21" ht="16" thickBot="1" x14ac:dyDescent="0.25">
      <c r="A719" s="50"/>
      <c r="B719" s="50"/>
      <c r="C719" s="50"/>
      <c r="D719" s="50"/>
      <c r="E719" s="50"/>
      <c r="F719" s="50"/>
      <c r="G719" s="50"/>
      <c r="H719" s="50"/>
      <c r="I719" s="50"/>
      <c r="J719" s="50"/>
      <c r="K719" s="50"/>
      <c r="L719" s="50"/>
      <c r="M719" s="50"/>
      <c r="N719" s="50"/>
      <c r="O719" s="50"/>
      <c r="P719" s="50"/>
      <c r="Q719" s="50"/>
      <c r="R719" s="50"/>
      <c r="S719" s="50"/>
      <c r="T719" s="50"/>
      <c r="U719" s="50"/>
    </row>
    <row r="720" spans="1:21" ht="16" thickBot="1" x14ac:dyDescent="0.25">
      <c r="A720" s="50"/>
      <c r="B720" s="50"/>
      <c r="C720" s="50"/>
      <c r="D720" s="50"/>
      <c r="E720" s="50"/>
      <c r="F720" s="50"/>
      <c r="G720" s="50"/>
      <c r="H720" s="50"/>
      <c r="I720" s="50"/>
      <c r="J720" s="50"/>
      <c r="K720" s="50"/>
      <c r="L720" s="50"/>
      <c r="M720" s="50"/>
      <c r="N720" s="50"/>
      <c r="O720" s="50"/>
      <c r="P720" s="50"/>
      <c r="Q720" s="50"/>
      <c r="R720" s="50"/>
      <c r="S720" s="50"/>
      <c r="T720" s="50"/>
      <c r="U720" s="50"/>
    </row>
    <row r="721" spans="1:21" ht="16" thickBot="1" x14ac:dyDescent="0.25">
      <c r="A721" s="50"/>
      <c r="B721" s="50"/>
      <c r="C721" s="50"/>
      <c r="D721" s="50"/>
      <c r="E721" s="50"/>
      <c r="F721" s="50"/>
      <c r="G721" s="50"/>
      <c r="H721" s="50"/>
      <c r="I721" s="50"/>
      <c r="J721" s="50"/>
      <c r="K721" s="50"/>
      <c r="L721" s="50"/>
      <c r="M721" s="50"/>
      <c r="N721" s="50"/>
      <c r="O721" s="50"/>
      <c r="P721" s="50"/>
      <c r="Q721" s="50"/>
      <c r="R721" s="50"/>
      <c r="S721" s="50"/>
      <c r="T721" s="50"/>
      <c r="U721" s="50"/>
    </row>
    <row r="722" spans="1:21" ht="16" thickBot="1" x14ac:dyDescent="0.25">
      <c r="A722" s="50"/>
      <c r="B722" s="50"/>
      <c r="C722" s="50"/>
      <c r="D722" s="50"/>
      <c r="E722" s="50"/>
      <c r="F722" s="50"/>
      <c r="G722" s="50"/>
      <c r="H722" s="50"/>
      <c r="I722" s="50"/>
      <c r="J722" s="50"/>
      <c r="K722" s="50"/>
      <c r="L722" s="50"/>
      <c r="M722" s="50"/>
      <c r="N722" s="50"/>
      <c r="O722" s="50"/>
      <c r="P722" s="50"/>
      <c r="Q722" s="50"/>
      <c r="R722" s="50"/>
      <c r="S722" s="50"/>
      <c r="T722" s="50"/>
      <c r="U722" s="50"/>
    </row>
    <row r="723" spans="1:21" ht="16" thickBot="1" x14ac:dyDescent="0.25">
      <c r="A723" s="50"/>
      <c r="B723" s="50"/>
      <c r="C723" s="50"/>
      <c r="D723" s="50"/>
      <c r="E723" s="50"/>
      <c r="F723" s="50"/>
      <c r="G723" s="50"/>
      <c r="H723" s="50"/>
      <c r="I723" s="50"/>
      <c r="J723" s="50"/>
      <c r="K723" s="50"/>
      <c r="L723" s="50"/>
      <c r="M723" s="50"/>
      <c r="N723" s="50"/>
      <c r="O723" s="50"/>
      <c r="P723" s="50"/>
      <c r="Q723" s="50"/>
      <c r="R723" s="50"/>
      <c r="S723" s="50"/>
      <c r="T723" s="50"/>
      <c r="U723" s="50"/>
    </row>
    <row r="724" spans="1:21" ht="16" thickBot="1" x14ac:dyDescent="0.25">
      <c r="A724" s="50"/>
      <c r="B724" s="50"/>
      <c r="C724" s="50"/>
      <c r="D724" s="50"/>
      <c r="E724" s="50"/>
      <c r="F724" s="50"/>
      <c r="G724" s="50"/>
      <c r="H724" s="50"/>
      <c r="I724" s="50"/>
      <c r="J724" s="50"/>
      <c r="K724" s="50"/>
      <c r="L724" s="50"/>
      <c r="M724" s="50"/>
      <c r="N724" s="50"/>
      <c r="O724" s="50"/>
      <c r="P724" s="50"/>
      <c r="Q724" s="50"/>
      <c r="R724" s="50"/>
      <c r="S724" s="50"/>
      <c r="T724" s="50"/>
      <c r="U724" s="50"/>
    </row>
    <row r="725" spans="1:21" ht="16" thickBot="1" x14ac:dyDescent="0.25">
      <c r="A725" s="50"/>
      <c r="B725" s="50"/>
      <c r="C725" s="50"/>
      <c r="D725" s="50"/>
      <c r="E725" s="50"/>
      <c r="F725" s="50"/>
      <c r="G725" s="50"/>
      <c r="H725" s="50"/>
      <c r="I725" s="50"/>
      <c r="J725" s="50"/>
      <c r="K725" s="50"/>
      <c r="L725" s="50"/>
      <c r="M725" s="50"/>
      <c r="N725" s="50"/>
      <c r="O725" s="50"/>
      <c r="P725" s="50"/>
      <c r="Q725" s="50"/>
      <c r="R725" s="50"/>
      <c r="S725" s="50"/>
      <c r="T725" s="50"/>
      <c r="U725" s="50"/>
    </row>
    <row r="726" spans="1:21" ht="16" thickBot="1" x14ac:dyDescent="0.25">
      <c r="A726" s="50"/>
      <c r="B726" s="50"/>
      <c r="C726" s="50"/>
      <c r="D726" s="50"/>
      <c r="E726" s="50"/>
      <c r="F726" s="50"/>
      <c r="G726" s="50"/>
      <c r="H726" s="50"/>
      <c r="I726" s="50"/>
      <c r="J726" s="50"/>
      <c r="K726" s="50"/>
      <c r="L726" s="50"/>
      <c r="M726" s="50"/>
      <c r="N726" s="50"/>
      <c r="O726" s="50"/>
      <c r="P726" s="50"/>
      <c r="Q726" s="50"/>
      <c r="R726" s="50"/>
      <c r="S726" s="50"/>
      <c r="T726" s="50"/>
      <c r="U726" s="50"/>
    </row>
    <row r="727" spans="1:21" ht="16" thickBot="1" x14ac:dyDescent="0.25">
      <c r="A727" s="50"/>
      <c r="B727" s="50"/>
      <c r="C727" s="50"/>
      <c r="D727" s="50"/>
      <c r="E727" s="50"/>
      <c r="F727" s="50"/>
      <c r="G727" s="50"/>
      <c r="H727" s="50"/>
      <c r="I727" s="50"/>
      <c r="J727" s="50"/>
      <c r="K727" s="50"/>
      <c r="L727" s="50"/>
      <c r="M727" s="50"/>
      <c r="N727" s="50"/>
      <c r="O727" s="50"/>
      <c r="P727" s="50"/>
      <c r="Q727" s="50"/>
      <c r="R727" s="50"/>
      <c r="S727" s="50"/>
      <c r="T727" s="50"/>
      <c r="U727" s="50"/>
    </row>
    <row r="728" spans="1:21" ht="16" thickBot="1" x14ac:dyDescent="0.25">
      <c r="A728" s="50"/>
      <c r="B728" s="50"/>
      <c r="C728" s="50"/>
      <c r="D728" s="50"/>
      <c r="E728" s="50"/>
      <c r="F728" s="50"/>
      <c r="G728" s="50"/>
      <c r="H728" s="50"/>
      <c r="I728" s="50"/>
      <c r="J728" s="50"/>
      <c r="K728" s="50"/>
      <c r="L728" s="50"/>
      <c r="M728" s="50"/>
      <c r="N728" s="50"/>
      <c r="O728" s="50"/>
      <c r="P728" s="50"/>
      <c r="Q728" s="50"/>
      <c r="R728" s="50"/>
      <c r="S728" s="50"/>
      <c r="T728" s="50"/>
      <c r="U728" s="50"/>
    </row>
    <row r="729" spans="1:21" ht="16" thickBot="1" x14ac:dyDescent="0.25">
      <c r="A729" s="50"/>
      <c r="B729" s="50"/>
      <c r="C729" s="50"/>
      <c r="D729" s="50"/>
      <c r="E729" s="50"/>
      <c r="F729" s="50"/>
      <c r="G729" s="50"/>
      <c r="H729" s="50"/>
      <c r="I729" s="50"/>
      <c r="J729" s="50"/>
      <c r="K729" s="50"/>
      <c r="L729" s="50"/>
      <c r="M729" s="50"/>
      <c r="N729" s="50"/>
      <c r="O729" s="50"/>
      <c r="P729" s="50"/>
      <c r="Q729" s="50"/>
      <c r="R729" s="50"/>
      <c r="S729" s="50"/>
      <c r="T729" s="50"/>
      <c r="U729" s="50"/>
    </row>
    <row r="730" spans="1:21" ht="16" thickBot="1" x14ac:dyDescent="0.25">
      <c r="A730" s="50"/>
      <c r="B730" s="50"/>
      <c r="C730" s="50"/>
      <c r="D730" s="50"/>
      <c r="E730" s="50"/>
      <c r="F730" s="50"/>
      <c r="G730" s="50"/>
      <c r="H730" s="50"/>
      <c r="I730" s="50"/>
      <c r="J730" s="50"/>
      <c r="K730" s="50"/>
      <c r="L730" s="50"/>
      <c r="M730" s="50"/>
      <c r="N730" s="50"/>
      <c r="O730" s="50"/>
      <c r="P730" s="50"/>
      <c r="Q730" s="50"/>
      <c r="R730" s="50"/>
      <c r="S730" s="50"/>
      <c r="T730" s="50"/>
      <c r="U730" s="50"/>
    </row>
    <row r="731" spans="1:21" ht="16" thickBot="1" x14ac:dyDescent="0.25">
      <c r="A731" s="50"/>
      <c r="B731" s="50"/>
      <c r="C731" s="50"/>
      <c r="D731" s="50"/>
      <c r="E731" s="50"/>
      <c r="F731" s="50"/>
      <c r="G731" s="50"/>
      <c r="H731" s="50"/>
      <c r="I731" s="50"/>
      <c r="J731" s="50"/>
      <c r="K731" s="50"/>
      <c r="L731" s="50"/>
      <c r="M731" s="50"/>
      <c r="N731" s="50"/>
      <c r="O731" s="50"/>
      <c r="P731" s="50"/>
      <c r="Q731" s="50"/>
      <c r="R731" s="50"/>
      <c r="S731" s="50"/>
      <c r="T731" s="50"/>
      <c r="U731" s="50"/>
    </row>
    <row r="732" spans="1:21" ht="16" thickBot="1" x14ac:dyDescent="0.25">
      <c r="A732" s="50"/>
      <c r="B732" s="50"/>
      <c r="C732" s="50"/>
      <c r="D732" s="50"/>
      <c r="E732" s="50"/>
      <c r="F732" s="50"/>
      <c r="G732" s="50"/>
      <c r="H732" s="50"/>
      <c r="I732" s="50"/>
      <c r="J732" s="50"/>
      <c r="K732" s="50"/>
      <c r="L732" s="50"/>
      <c r="M732" s="50"/>
      <c r="N732" s="50"/>
      <c r="O732" s="50"/>
      <c r="P732" s="50"/>
      <c r="Q732" s="50"/>
      <c r="R732" s="50"/>
      <c r="S732" s="50"/>
      <c r="T732" s="50"/>
      <c r="U732" s="50"/>
    </row>
    <row r="733" spans="1:21" ht="16" thickBot="1" x14ac:dyDescent="0.25">
      <c r="A733" s="50"/>
      <c r="B733" s="50"/>
      <c r="C733" s="50"/>
      <c r="D733" s="50"/>
      <c r="E733" s="50"/>
      <c r="F733" s="50"/>
      <c r="G733" s="50"/>
      <c r="H733" s="50"/>
      <c r="I733" s="50"/>
      <c r="J733" s="50"/>
      <c r="K733" s="50"/>
      <c r="L733" s="50"/>
      <c r="M733" s="50"/>
      <c r="N733" s="50"/>
      <c r="O733" s="50"/>
      <c r="P733" s="50"/>
      <c r="Q733" s="50"/>
      <c r="R733" s="50"/>
      <c r="S733" s="50"/>
      <c r="T733" s="50"/>
      <c r="U733" s="50"/>
    </row>
    <row r="734" spans="1:21" ht="16" thickBot="1" x14ac:dyDescent="0.25">
      <c r="A734" s="50"/>
      <c r="B734" s="50"/>
      <c r="C734" s="50"/>
      <c r="D734" s="50"/>
      <c r="E734" s="50"/>
      <c r="F734" s="50"/>
      <c r="G734" s="50"/>
      <c r="H734" s="50"/>
      <c r="I734" s="50"/>
      <c r="J734" s="50"/>
      <c r="K734" s="50"/>
      <c r="L734" s="50"/>
      <c r="M734" s="50"/>
      <c r="N734" s="50"/>
      <c r="O734" s="50"/>
      <c r="P734" s="50"/>
      <c r="Q734" s="50"/>
      <c r="R734" s="50"/>
      <c r="S734" s="50"/>
      <c r="T734" s="50"/>
      <c r="U734" s="50"/>
    </row>
    <row r="735" spans="1:21" ht="16" thickBot="1" x14ac:dyDescent="0.25">
      <c r="A735" s="50"/>
      <c r="B735" s="50"/>
      <c r="C735" s="50"/>
      <c r="D735" s="50"/>
      <c r="E735" s="50"/>
      <c r="F735" s="50"/>
      <c r="G735" s="50"/>
      <c r="H735" s="50"/>
      <c r="I735" s="50"/>
      <c r="J735" s="50"/>
      <c r="K735" s="50"/>
      <c r="L735" s="50"/>
      <c r="M735" s="50"/>
      <c r="N735" s="50"/>
      <c r="O735" s="50"/>
      <c r="P735" s="50"/>
      <c r="Q735" s="50"/>
      <c r="R735" s="50"/>
      <c r="S735" s="50"/>
      <c r="T735" s="50"/>
      <c r="U735" s="50"/>
    </row>
    <row r="736" spans="1:21" ht="16" thickBot="1" x14ac:dyDescent="0.25">
      <c r="A736" s="50"/>
      <c r="B736" s="50"/>
      <c r="C736" s="50"/>
      <c r="D736" s="50"/>
      <c r="E736" s="50"/>
      <c r="F736" s="50"/>
      <c r="G736" s="50"/>
      <c r="H736" s="50"/>
      <c r="I736" s="50"/>
      <c r="J736" s="50"/>
      <c r="K736" s="50"/>
      <c r="L736" s="50"/>
      <c r="M736" s="50"/>
      <c r="N736" s="50"/>
      <c r="O736" s="50"/>
      <c r="P736" s="50"/>
      <c r="Q736" s="50"/>
      <c r="R736" s="50"/>
      <c r="S736" s="50"/>
      <c r="T736" s="50"/>
      <c r="U736" s="50"/>
    </row>
    <row r="737" spans="1:21" ht="16" thickBot="1" x14ac:dyDescent="0.25">
      <c r="A737" s="50"/>
      <c r="B737" s="50"/>
      <c r="C737" s="50"/>
      <c r="D737" s="50"/>
      <c r="E737" s="50"/>
      <c r="F737" s="50"/>
      <c r="G737" s="50"/>
      <c r="H737" s="50"/>
      <c r="I737" s="50"/>
      <c r="J737" s="50"/>
      <c r="K737" s="50"/>
      <c r="L737" s="50"/>
      <c r="M737" s="50"/>
      <c r="N737" s="50"/>
      <c r="O737" s="50"/>
      <c r="P737" s="50"/>
      <c r="Q737" s="50"/>
      <c r="R737" s="50"/>
      <c r="S737" s="50"/>
      <c r="T737" s="50"/>
      <c r="U737" s="50"/>
    </row>
    <row r="738" spans="1:21" ht="16" thickBot="1" x14ac:dyDescent="0.25">
      <c r="A738" s="50"/>
      <c r="B738" s="50"/>
      <c r="C738" s="50"/>
      <c r="D738" s="50"/>
      <c r="E738" s="50"/>
      <c r="F738" s="50"/>
      <c r="G738" s="50"/>
      <c r="H738" s="50"/>
      <c r="I738" s="50"/>
      <c r="J738" s="50"/>
      <c r="K738" s="50"/>
      <c r="L738" s="50"/>
      <c r="M738" s="50"/>
      <c r="N738" s="50"/>
      <c r="O738" s="50"/>
      <c r="P738" s="50"/>
      <c r="Q738" s="50"/>
      <c r="R738" s="50"/>
      <c r="S738" s="50"/>
      <c r="T738" s="50"/>
      <c r="U738" s="50"/>
    </row>
    <row r="739" spans="1:21" ht="16" thickBot="1" x14ac:dyDescent="0.25">
      <c r="A739" s="50"/>
      <c r="B739" s="50"/>
      <c r="C739" s="50"/>
      <c r="D739" s="50"/>
      <c r="E739" s="50"/>
      <c r="F739" s="50"/>
      <c r="G739" s="50"/>
      <c r="H739" s="50"/>
      <c r="I739" s="50"/>
      <c r="J739" s="50"/>
      <c r="K739" s="50"/>
      <c r="L739" s="50"/>
      <c r="M739" s="50"/>
      <c r="N739" s="50"/>
      <c r="O739" s="50"/>
      <c r="P739" s="50"/>
      <c r="Q739" s="50"/>
      <c r="R739" s="50"/>
      <c r="S739" s="50"/>
      <c r="T739" s="50"/>
      <c r="U739" s="50"/>
    </row>
    <row r="740" spans="1:21" ht="16" thickBot="1" x14ac:dyDescent="0.25">
      <c r="A740" s="50"/>
      <c r="B740" s="50"/>
      <c r="C740" s="50"/>
      <c r="D740" s="50"/>
      <c r="E740" s="50"/>
      <c r="F740" s="50"/>
      <c r="G740" s="50"/>
      <c r="H740" s="50"/>
      <c r="I740" s="50"/>
      <c r="J740" s="50"/>
      <c r="K740" s="50"/>
      <c r="L740" s="50"/>
      <c r="M740" s="50"/>
      <c r="N740" s="50"/>
      <c r="O740" s="50"/>
      <c r="P740" s="50"/>
      <c r="Q740" s="50"/>
      <c r="R740" s="50"/>
      <c r="S740" s="50"/>
      <c r="T740" s="50"/>
      <c r="U740" s="50"/>
    </row>
    <row r="741" spans="1:21" ht="16" thickBot="1" x14ac:dyDescent="0.25">
      <c r="A741" s="50"/>
      <c r="B741" s="50"/>
      <c r="C741" s="50"/>
      <c r="D741" s="50"/>
      <c r="E741" s="50"/>
      <c r="F741" s="50"/>
      <c r="G741" s="50"/>
      <c r="H741" s="50"/>
      <c r="I741" s="50"/>
      <c r="J741" s="50"/>
      <c r="K741" s="50"/>
      <c r="L741" s="50"/>
      <c r="M741" s="50"/>
      <c r="N741" s="50"/>
      <c r="O741" s="50"/>
      <c r="P741" s="50"/>
      <c r="Q741" s="50"/>
      <c r="R741" s="50"/>
      <c r="S741" s="50"/>
      <c r="T741" s="50"/>
      <c r="U741" s="50"/>
    </row>
    <row r="742" spans="1:21" ht="16" thickBot="1" x14ac:dyDescent="0.25">
      <c r="A742" s="50"/>
      <c r="B742" s="50"/>
      <c r="C742" s="50"/>
      <c r="D742" s="50"/>
      <c r="E742" s="50"/>
      <c r="F742" s="50"/>
      <c r="G742" s="50"/>
      <c r="H742" s="50"/>
      <c r="I742" s="50"/>
      <c r="J742" s="50"/>
      <c r="K742" s="50"/>
      <c r="L742" s="50"/>
      <c r="M742" s="50"/>
      <c r="N742" s="50"/>
      <c r="O742" s="50"/>
      <c r="P742" s="50"/>
      <c r="Q742" s="50"/>
      <c r="R742" s="50"/>
      <c r="S742" s="50"/>
      <c r="T742" s="50"/>
      <c r="U742" s="50"/>
    </row>
    <row r="743" spans="1:21" ht="16" thickBot="1" x14ac:dyDescent="0.25">
      <c r="A743" s="50"/>
      <c r="B743" s="50"/>
      <c r="C743" s="50"/>
      <c r="D743" s="50"/>
      <c r="E743" s="50"/>
      <c r="F743" s="50"/>
      <c r="G743" s="50"/>
      <c r="H743" s="50"/>
      <c r="I743" s="50"/>
      <c r="J743" s="50"/>
      <c r="K743" s="50"/>
      <c r="L743" s="50"/>
      <c r="M743" s="50"/>
      <c r="N743" s="50"/>
      <c r="O743" s="50"/>
      <c r="P743" s="50"/>
      <c r="Q743" s="50"/>
      <c r="R743" s="50"/>
      <c r="S743" s="50"/>
      <c r="T743" s="50"/>
      <c r="U743" s="50"/>
    </row>
    <row r="744" spans="1:21" ht="16" thickBot="1" x14ac:dyDescent="0.25">
      <c r="A744" s="50"/>
      <c r="B744" s="50"/>
      <c r="C744" s="50"/>
      <c r="D744" s="50"/>
      <c r="E744" s="50"/>
      <c r="F744" s="50"/>
      <c r="G744" s="50"/>
      <c r="H744" s="50"/>
      <c r="I744" s="50"/>
      <c r="J744" s="50"/>
      <c r="K744" s="50"/>
      <c r="L744" s="50"/>
      <c r="M744" s="50"/>
      <c r="N744" s="50"/>
      <c r="O744" s="50"/>
      <c r="P744" s="50"/>
      <c r="Q744" s="50"/>
      <c r="R744" s="50"/>
      <c r="S744" s="50"/>
      <c r="T744" s="50"/>
      <c r="U744" s="50"/>
    </row>
    <row r="745" spans="1:21" ht="16" thickBot="1" x14ac:dyDescent="0.25">
      <c r="A745" s="50"/>
      <c r="B745" s="50"/>
      <c r="C745" s="50"/>
      <c r="D745" s="50"/>
      <c r="E745" s="50"/>
      <c r="F745" s="50"/>
      <c r="G745" s="50"/>
      <c r="H745" s="50"/>
      <c r="I745" s="50"/>
      <c r="J745" s="50"/>
      <c r="K745" s="50"/>
      <c r="L745" s="50"/>
      <c r="M745" s="50"/>
      <c r="N745" s="50"/>
      <c r="O745" s="50"/>
      <c r="P745" s="50"/>
      <c r="Q745" s="50"/>
      <c r="R745" s="50"/>
      <c r="S745" s="50"/>
      <c r="T745" s="50"/>
      <c r="U745" s="50"/>
    </row>
    <row r="746" spans="1:21" ht="16" thickBot="1" x14ac:dyDescent="0.25">
      <c r="A746" s="50"/>
      <c r="B746" s="50"/>
      <c r="C746" s="50"/>
      <c r="D746" s="50"/>
      <c r="E746" s="50"/>
      <c r="F746" s="50"/>
      <c r="G746" s="50"/>
      <c r="H746" s="50"/>
      <c r="I746" s="50"/>
      <c r="J746" s="50"/>
      <c r="K746" s="50"/>
      <c r="L746" s="50"/>
      <c r="M746" s="50"/>
      <c r="N746" s="50"/>
      <c r="O746" s="50"/>
      <c r="P746" s="50"/>
      <c r="Q746" s="50"/>
      <c r="R746" s="50"/>
      <c r="S746" s="50"/>
      <c r="T746" s="50"/>
      <c r="U746" s="50"/>
    </row>
    <row r="747" spans="1:21" ht="16" thickBot="1" x14ac:dyDescent="0.25">
      <c r="A747" s="50"/>
      <c r="B747" s="50"/>
      <c r="C747" s="50"/>
      <c r="D747" s="50"/>
      <c r="E747" s="50"/>
      <c r="F747" s="50"/>
      <c r="G747" s="50"/>
      <c r="H747" s="50"/>
      <c r="I747" s="50"/>
      <c r="J747" s="50"/>
      <c r="K747" s="50"/>
      <c r="L747" s="50"/>
      <c r="M747" s="50"/>
      <c r="N747" s="50"/>
      <c r="O747" s="50"/>
      <c r="P747" s="50"/>
      <c r="Q747" s="50"/>
      <c r="R747" s="50"/>
      <c r="S747" s="50"/>
      <c r="T747" s="50"/>
      <c r="U747" s="50"/>
    </row>
    <row r="748" spans="1:21" ht="16" thickBot="1" x14ac:dyDescent="0.25">
      <c r="A748" s="50"/>
      <c r="B748" s="50"/>
      <c r="C748" s="50"/>
      <c r="D748" s="50"/>
      <c r="E748" s="50"/>
      <c r="F748" s="50"/>
      <c r="G748" s="50"/>
      <c r="H748" s="50"/>
      <c r="I748" s="50"/>
      <c r="J748" s="50"/>
      <c r="K748" s="50"/>
      <c r="L748" s="50"/>
      <c r="M748" s="50"/>
      <c r="N748" s="50"/>
      <c r="O748" s="50"/>
      <c r="P748" s="50"/>
      <c r="Q748" s="50"/>
      <c r="R748" s="50"/>
      <c r="S748" s="50"/>
      <c r="T748" s="50"/>
      <c r="U748" s="50"/>
    </row>
    <row r="749" spans="1:21" ht="16" thickBot="1" x14ac:dyDescent="0.25">
      <c r="A749" s="50"/>
      <c r="B749" s="50"/>
      <c r="C749" s="50"/>
      <c r="D749" s="50"/>
      <c r="E749" s="50"/>
      <c r="F749" s="50"/>
      <c r="G749" s="50"/>
      <c r="H749" s="50"/>
      <c r="I749" s="50"/>
      <c r="J749" s="50"/>
      <c r="K749" s="50"/>
      <c r="L749" s="50"/>
      <c r="M749" s="50"/>
      <c r="N749" s="50"/>
      <c r="O749" s="50"/>
      <c r="P749" s="50"/>
      <c r="Q749" s="50"/>
      <c r="R749" s="50"/>
      <c r="S749" s="50"/>
      <c r="T749" s="50"/>
      <c r="U749" s="50"/>
    </row>
    <row r="750" spans="1:21" ht="16" thickBot="1" x14ac:dyDescent="0.25">
      <c r="A750" s="50"/>
      <c r="B750" s="50"/>
      <c r="C750" s="50"/>
      <c r="D750" s="50"/>
      <c r="E750" s="50"/>
      <c r="F750" s="50"/>
      <c r="G750" s="50"/>
      <c r="H750" s="50"/>
      <c r="I750" s="50"/>
      <c r="J750" s="50"/>
      <c r="K750" s="50"/>
      <c r="L750" s="50"/>
      <c r="M750" s="50"/>
      <c r="N750" s="50"/>
      <c r="O750" s="50"/>
      <c r="P750" s="50"/>
      <c r="Q750" s="50"/>
      <c r="R750" s="50"/>
      <c r="S750" s="50"/>
      <c r="T750" s="50"/>
      <c r="U750" s="50"/>
    </row>
    <row r="751" spans="1:21" ht="16" thickBot="1" x14ac:dyDescent="0.25">
      <c r="A751" s="50"/>
      <c r="B751" s="50"/>
      <c r="C751" s="50"/>
      <c r="D751" s="50"/>
      <c r="E751" s="50"/>
      <c r="F751" s="50"/>
      <c r="G751" s="50"/>
      <c r="H751" s="50"/>
      <c r="I751" s="50"/>
      <c r="J751" s="50"/>
      <c r="K751" s="50"/>
      <c r="L751" s="50"/>
      <c r="M751" s="50"/>
      <c r="N751" s="50"/>
      <c r="O751" s="50"/>
      <c r="P751" s="50"/>
      <c r="Q751" s="50"/>
      <c r="R751" s="50"/>
      <c r="S751" s="50"/>
      <c r="T751" s="50"/>
      <c r="U751" s="50"/>
    </row>
    <row r="752" spans="1:21" ht="16" thickBot="1" x14ac:dyDescent="0.25">
      <c r="A752" s="50"/>
      <c r="B752" s="50"/>
      <c r="C752" s="50"/>
      <c r="D752" s="50"/>
      <c r="E752" s="50"/>
      <c r="F752" s="50"/>
      <c r="G752" s="50"/>
      <c r="H752" s="50"/>
      <c r="I752" s="50"/>
      <c r="J752" s="50"/>
      <c r="K752" s="50"/>
      <c r="L752" s="50"/>
      <c r="M752" s="50"/>
      <c r="N752" s="50"/>
      <c r="O752" s="50"/>
      <c r="P752" s="50"/>
      <c r="Q752" s="50"/>
      <c r="R752" s="50"/>
      <c r="S752" s="50"/>
      <c r="T752" s="50"/>
      <c r="U752" s="50"/>
    </row>
    <row r="753" spans="1:21" ht="16" thickBot="1" x14ac:dyDescent="0.25">
      <c r="A753" s="50"/>
      <c r="B753" s="50"/>
      <c r="C753" s="50"/>
      <c r="D753" s="50"/>
      <c r="E753" s="50"/>
      <c r="F753" s="50"/>
      <c r="G753" s="50"/>
      <c r="H753" s="50"/>
      <c r="I753" s="50"/>
      <c r="J753" s="50"/>
      <c r="K753" s="50"/>
      <c r="L753" s="50"/>
      <c r="M753" s="50"/>
      <c r="N753" s="50"/>
      <c r="O753" s="50"/>
      <c r="P753" s="50"/>
      <c r="Q753" s="50"/>
      <c r="R753" s="50"/>
      <c r="S753" s="50"/>
      <c r="T753" s="50"/>
      <c r="U753" s="50"/>
    </row>
    <row r="754" spans="1:21" ht="16" thickBot="1" x14ac:dyDescent="0.25">
      <c r="A754" s="50"/>
      <c r="B754" s="50"/>
      <c r="C754" s="50"/>
      <c r="D754" s="50"/>
      <c r="E754" s="50"/>
      <c r="F754" s="50"/>
      <c r="G754" s="50"/>
      <c r="H754" s="50"/>
      <c r="I754" s="50"/>
      <c r="J754" s="50"/>
      <c r="K754" s="50"/>
      <c r="L754" s="50"/>
      <c r="M754" s="50"/>
      <c r="N754" s="50"/>
      <c r="O754" s="50"/>
      <c r="P754" s="50"/>
      <c r="Q754" s="50"/>
      <c r="R754" s="50"/>
      <c r="S754" s="50"/>
      <c r="T754" s="50"/>
      <c r="U754" s="50"/>
    </row>
    <row r="755" spans="1:21" ht="16" thickBot="1" x14ac:dyDescent="0.25">
      <c r="A755" s="50"/>
      <c r="B755" s="50"/>
      <c r="C755" s="50"/>
      <c r="D755" s="50"/>
      <c r="E755" s="50"/>
      <c r="F755" s="50"/>
      <c r="G755" s="50"/>
      <c r="H755" s="50"/>
      <c r="I755" s="50"/>
      <c r="J755" s="50"/>
      <c r="K755" s="50"/>
      <c r="L755" s="50"/>
      <c r="M755" s="50"/>
      <c r="N755" s="50"/>
      <c r="O755" s="50"/>
      <c r="P755" s="50"/>
      <c r="Q755" s="50"/>
      <c r="R755" s="50"/>
      <c r="S755" s="50"/>
      <c r="T755" s="50"/>
      <c r="U755" s="50"/>
    </row>
    <row r="756" spans="1:21" ht="16" thickBot="1" x14ac:dyDescent="0.25">
      <c r="A756" s="50"/>
      <c r="B756" s="50"/>
      <c r="C756" s="50"/>
      <c r="D756" s="50"/>
      <c r="E756" s="50"/>
      <c r="F756" s="50"/>
      <c r="G756" s="50"/>
      <c r="H756" s="50"/>
      <c r="I756" s="50"/>
      <c r="J756" s="50"/>
      <c r="K756" s="50"/>
      <c r="L756" s="50"/>
      <c r="M756" s="50"/>
      <c r="N756" s="50"/>
      <c r="O756" s="50"/>
      <c r="P756" s="50"/>
      <c r="Q756" s="50"/>
      <c r="R756" s="50"/>
      <c r="S756" s="50"/>
      <c r="T756" s="50"/>
      <c r="U756" s="50"/>
    </row>
    <row r="757" spans="1:21" ht="16" thickBot="1" x14ac:dyDescent="0.25">
      <c r="A757" s="50"/>
      <c r="B757" s="50"/>
      <c r="C757" s="50"/>
      <c r="D757" s="50"/>
      <c r="E757" s="50"/>
      <c r="F757" s="50"/>
      <c r="G757" s="50"/>
      <c r="H757" s="50"/>
      <c r="I757" s="50"/>
      <c r="J757" s="50"/>
      <c r="K757" s="50"/>
      <c r="L757" s="50"/>
      <c r="M757" s="50"/>
      <c r="N757" s="50"/>
      <c r="O757" s="50"/>
      <c r="P757" s="50"/>
      <c r="Q757" s="50"/>
      <c r="R757" s="50"/>
      <c r="S757" s="50"/>
      <c r="T757" s="50"/>
      <c r="U757" s="50"/>
    </row>
    <row r="758" spans="1:21" ht="16" thickBot="1" x14ac:dyDescent="0.25">
      <c r="A758" s="50"/>
      <c r="B758" s="50"/>
      <c r="C758" s="50"/>
      <c r="D758" s="50"/>
      <c r="E758" s="50"/>
      <c r="F758" s="50"/>
      <c r="G758" s="50"/>
      <c r="H758" s="50"/>
      <c r="I758" s="50"/>
      <c r="J758" s="50"/>
      <c r="K758" s="50"/>
      <c r="L758" s="50"/>
      <c r="M758" s="50"/>
      <c r="N758" s="50"/>
      <c r="O758" s="50"/>
      <c r="P758" s="50"/>
      <c r="Q758" s="50"/>
      <c r="R758" s="50"/>
      <c r="S758" s="50"/>
      <c r="T758" s="50"/>
      <c r="U758" s="50"/>
    </row>
    <row r="759" spans="1:21" ht="16" thickBot="1" x14ac:dyDescent="0.25">
      <c r="A759" s="50"/>
      <c r="B759" s="50"/>
      <c r="C759" s="50"/>
      <c r="D759" s="50"/>
      <c r="E759" s="50"/>
      <c r="F759" s="50"/>
      <c r="G759" s="50"/>
      <c r="H759" s="50"/>
      <c r="I759" s="50"/>
      <c r="J759" s="50"/>
      <c r="K759" s="50"/>
      <c r="L759" s="50"/>
      <c r="M759" s="50"/>
      <c r="N759" s="50"/>
      <c r="O759" s="50"/>
      <c r="P759" s="50"/>
      <c r="Q759" s="50"/>
      <c r="R759" s="50"/>
      <c r="S759" s="50"/>
      <c r="T759" s="50"/>
      <c r="U759" s="50"/>
    </row>
    <row r="760" spans="1:21" ht="16" thickBot="1" x14ac:dyDescent="0.25">
      <c r="A760" s="50"/>
      <c r="B760" s="50"/>
      <c r="C760" s="50"/>
      <c r="D760" s="50"/>
      <c r="E760" s="50"/>
      <c r="F760" s="50"/>
      <c r="G760" s="50"/>
      <c r="H760" s="50"/>
      <c r="I760" s="50"/>
      <c r="J760" s="50"/>
      <c r="K760" s="50"/>
      <c r="L760" s="50"/>
      <c r="M760" s="50"/>
      <c r="N760" s="50"/>
      <c r="O760" s="50"/>
      <c r="P760" s="50"/>
      <c r="Q760" s="50"/>
      <c r="R760" s="50"/>
      <c r="S760" s="50"/>
      <c r="T760" s="50"/>
      <c r="U760" s="50"/>
    </row>
    <row r="761" spans="1:21" ht="16" thickBot="1" x14ac:dyDescent="0.25">
      <c r="A761" s="50"/>
      <c r="B761" s="50"/>
      <c r="C761" s="50"/>
      <c r="D761" s="50"/>
      <c r="E761" s="50"/>
      <c r="F761" s="50"/>
      <c r="G761" s="50"/>
      <c r="H761" s="50"/>
      <c r="I761" s="50"/>
      <c r="J761" s="50"/>
      <c r="K761" s="50"/>
      <c r="L761" s="50"/>
      <c r="M761" s="50"/>
      <c r="N761" s="50"/>
      <c r="O761" s="50"/>
      <c r="P761" s="50"/>
      <c r="Q761" s="50"/>
      <c r="R761" s="50"/>
      <c r="S761" s="50"/>
      <c r="T761" s="50"/>
      <c r="U761" s="50"/>
    </row>
    <row r="762" spans="1:21" ht="16" thickBot="1" x14ac:dyDescent="0.25">
      <c r="A762" s="50"/>
      <c r="B762" s="50"/>
      <c r="C762" s="50"/>
      <c r="D762" s="50"/>
      <c r="E762" s="50"/>
      <c r="F762" s="50"/>
      <c r="G762" s="50"/>
      <c r="H762" s="50"/>
      <c r="I762" s="50"/>
      <c r="J762" s="50"/>
      <c r="K762" s="50"/>
      <c r="L762" s="50"/>
      <c r="M762" s="50"/>
      <c r="N762" s="50"/>
      <c r="O762" s="50"/>
      <c r="P762" s="50"/>
      <c r="Q762" s="50"/>
      <c r="R762" s="50"/>
      <c r="S762" s="50"/>
      <c r="T762" s="50"/>
      <c r="U762" s="50"/>
    </row>
    <row r="763" spans="1:21" ht="16" thickBot="1" x14ac:dyDescent="0.25">
      <c r="A763" s="50"/>
      <c r="B763" s="50"/>
      <c r="C763" s="50"/>
      <c r="D763" s="50"/>
      <c r="E763" s="50"/>
      <c r="F763" s="50"/>
      <c r="G763" s="50"/>
      <c r="H763" s="50"/>
      <c r="I763" s="50"/>
      <c r="J763" s="50"/>
      <c r="K763" s="50"/>
      <c r="L763" s="50"/>
      <c r="M763" s="50"/>
      <c r="N763" s="50"/>
      <c r="O763" s="50"/>
      <c r="P763" s="50"/>
      <c r="Q763" s="50"/>
      <c r="R763" s="50"/>
      <c r="S763" s="50"/>
      <c r="T763" s="50"/>
      <c r="U763" s="50"/>
    </row>
    <row r="764" spans="1:21" ht="16" thickBot="1" x14ac:dyDescent="0.25">
      <c r="A764" s="50"/>
      <c r="B764" s="50"/>
      <c r="C764" s="50"/>
      <c r="D764" s="50"/>
      <c r="E764" s="50"/>
      <c r="F764" s="50"/>
      <c r="G764" s="50"/>
      <c r="H764" s="50"/>
      <c r="I764" s="50"/>
      <c r="J764" s="50"/>
      <c r="K764" s="50"/>
      <c r="L764" s="50"/>
      <c r="M764" s="50"/>
      <c r="N764" s="50"/>
      <c r="O764" s="50"/>
      <c r="P764" s="50"/>
      <c r="Q764" s="50"/>
      <c r="R764" s="50"/>
      <c r="S764" s="50"/>
      <c r="T764" s="50"/>
      <c r="U764" s="50"/>
    </row>
    <row r="765" spans="1:21" ht="16" thickBot="1" x14ac:dyDescent="0.25">
      <c r="A765" s="50"/>
      <c r="B765" s="50"/>
      <c r="C765" s="50"/>
      <c r="D765" s="50"/>
      <c r="E765" s="50"/>
      <c r="F765" s="50"/>
      <c r="G765" s="50"/>
      <c r="H765" s="50"/>
      <c r="I765" s="50"/>
      <c r="J765" s="50"/>
      <c r="K765" s="50"/>
      <c r="L765" s="50"/>
      <c r="M765" s="50"/>
      <c r="N765" s="50"/>
      <c r="O765" s="50"/>
      <c r="P765" s="50"/>
      <c r="Q765" s="50"/>
      <c r="R765" s="50"/>
      <c r="S765" s="50"/>
      <c r="T765" s="50"/>
      <c r="U765" s="50"/>
    </row>
    <row r="766" spans="1:21" ht="16" thickBot="1" x14ac:dyDescent="0.25">
      <c r="A766" s="50"/>
      <c r="B766" s="50"/>
      <c r="C766" s="50"/>
      <c r="D766" s="50"/>
      <c r="E766" s="50"/>
      <c r="F766" s="50"/>
      <c r="G766" s="50"/>
      <c r="H766" s="50"/>
      <c r="I766" s="50"/>
      <c r="J766" s="50"/>
      <c r="K766" s="50"/>
      <c r="L766" s="50"/>
      <c r="M766" s="50"/>
      <c r="N766" s="50"/>
      <c r="O766" s="50"/>
      <c r="P766" s="50"/>
      <c r="Q766" s="50"/>
      <c r="R766" s="50"/>
      <c r="S766" s="50"/>
      <c r="T766" s="50"/>
      <c r="U766" s="50"/>
    </row>
    <row r="767" spans="1:21" ht="16" thickBot="1" x14ac:dyDescent="0.25">
      <c r="A767" s="50"/>
      <c r="B767" s="50"/>
      <c r="C767" s="50"/>
      <c r="D767" s="50"/>
      <c r="E767" s="50"/>
      <c r="F767" s="50"/>
      <c r="G767" s="50"/>
      <c r="H767" s="50"/>
      <c r="I767" s="50"/>
      <c r="J767" s="50"/>
      <c r="K767" s="50"/>
      <c r="L767" s="50"/>
      <c r="M767" s="50"/>
      <c r="N767" s="50"/>
      <c r="O767" s="50"/>
      <c r="P767" s="50"/>
      <c r="Q767" s="50"/>
      <c r="R767" s="50"/>
      <c r="S767" s="50"/>
      <c r="T767" s="50"/>
      <c r="U767" s="50"/>
    </row>
    <row r="768" spans="1:21" ht="16" thickBot="1" x14ac:dyDescent="0.25">
      <c r="A768" s="50"/>
      <c r="B768" s="50"/>
      <c r="C768" s="50"/>
      <c r="D768" s="50"/>
      <c r="E768" s="50"/>
      <c r="F768" s="50"/>
      <c r="G768" s="50"/>
      <c r="H768" s="50"/>
      <c r="I768" s="50"/>
      <c r="J768" s="50"/>
      <c r="K768" s="50"/>
      <c r="L768" s="50"/>
      <c r="M768" s="50"/>
      <c r="N768" s="50"/>
      <c r="O768" s="50"/>
      <c r="P768" s="50"/>
      <c r="Q768" s="50"/>
      <c r="R768" s="50"/>
      <c r="S768" s="50"/>
      <c r="T768" s="50"/>
      <c r="U768" s="50"/>
    </row>
    <row r="769" spans="1:21" ht="16" thickBot="1" x14ac:dyDescent="0.25">
      <c r="A769" s="50"/>
      <c r="B769" s="50"/>
      <c r="C769" s="50"/>
      <c r="D769" s="50"/>
      <c r="E769" s="50"/>
      <c r="F769" s="50"/>
      <c r="G769" s="50"/>
      <c r="H769" s="50"/>
      <c r="I769" s="50"/>
      <c r="J769" s="50"/>
      <c r="K769" s="50"/>
      <c r="L769" s="50"/>
      <c r="M769" s="50"/>
      <c r="N769" s="50"/>
      <c r="O769" s="50"/>
      <c r="P769" s="50"/>
      <c r="Q769" s="50"/>
      <c r="R769" s="50"/>
      <c r="S769" s="50"/>
      <c r="T769" s="50"/>
      <c r="U769" s="50"/>
    </row>
    <row r="770" spans="1:21" ht="16" thickBot="1" x14ac:dyDescent="0.25">
      <c r="A770" s="50"/>
      <c r="B770" s="50"/>
      <c r="C770" s="50"/>
      <c r="D770" s="50"/>
      <c r="E770" s="50"/>
      <c r="F770" s="50"/>
      <c r="G770" s="50"/>
      <c r="H770" s="50"/>
      <c r="I770" s="50"/>
      <c r="J770" s="50"/>
      <c r="K770" s="50"/>
      <c r="L770" s="50"/>
      <c r="M770" s="50"/>
      <c r="N770" s="50"/>
      <c r="O770" s="50"/>
      <c r="P770" s="50"/>
      <c r="Q770" s="50"/>
      <c r="R770" s="50"/>
      <c r="S770" s="50"/>
      <c r="T770" s="50"/>
      <c r="U770" s="50"/>
    </row>
    <row r="771" spans="1:21" ht="16" thickBot="1" x14ac:dyDescent="0.25">
      <c r="A771" s="50"/>
      <c r="B771" s="50"/>
      <c r="C771" s="50"/>
      <c r="D771" s="50"/>
      <c r="E771" s="50"/>
      <c r="F771" s="50"/>
      <c r="G771" s="50"/>
      <c r="H771" s="50"/>
      <c r="I771" s="50"/>
      <c r="J771" s="50"/>
      <c r="K771" s="50"/>
      <c r="L771" s="50"/>
      <c r="M771" s="50"/>
      <c r="N771" s="50"/>
      <c r="O771" s="50"/>
      <c r="P771" s="50"/>
      <c r="Q771" s="50"/>
      <c r="R771" s="50"/>
      <c r="S771" s="50"/>
      <c r="T771" s="50"/>
      <c r="U771" s="50"/>
    </row>
    <row r="772" spans="1:21" ht="16" thickBot="1" x14ac:dyDescent="0.25">
      <c r="A772" s="50"/>
      <c r="B772" s="50"/>
      <c r="C772" s="50"/>
      <c r="D772" s="50"/>
      <c r="E772" s="50"/>
      <c r="F772" s="50"/>
      <c r="G772" s="50"/>
      <c r="H772" s="50"/>
      <c r="I772" s="50"/>
      <c r="J772" s="50"/>
      <c r="K772" s="50"/>
      <c r="L772" s="50"/>
      <c r="M772" s="50"/>
      <c r="N772" s="50"/>
      <c r="O772" s="50"/>
      <c r="P772" s="50"/>
      <c r="Q772" s="50"/>
      <c r="R772" s="50"/>
      <c r="S772" s="50"/>
      <c r="T772" s="50"/>
      <c r="U772" s="50"/>
    </row>
    <row r="773" spans="1:21" ht="16" thickBot="1" x14ac:dyDescent="0.25">
      <c r="A773" s="50"/>
      <c r="B773" s="50"/>
      <c r="C773" s="50"/>
      <c r="D773" s="50"/>
      <c r="E773" s="50"/>
      <c r="F773" s="50"/>
      <c r="G773" s="50"/>
      <c r="H773" s="50"/>
      <c r="I773" s="50"/>
      <c r="J773" s="50"/>
      <c r="K773" s="50"/>
      <c r="L773" s="50"/>
      <c r="M773" s="50"/>
      <c r="N773" s="50"/>
      <c r="O773" s="50"/>
      <c r="P773" s="50"/>
      <c r="Q773" s="50"/>
      <c r="R773" s="50"/>
      <c r="S773" s="50"/>
      <c r="T773" s="50"/>
      <c r="U773" s="50"/>
    </row>
    <row r="774" spans="1:21" ht="16" thickBot="1" x14ac:dyDescent="0.25">
      <c r="A774" s="50"/>
      <c r="B774" s="50"/>
      <c r="C774" s="50"/>
      <c r="D774" s="50"/>
      <c r="E774" s="50"/>
      <c r="F774" s="50"/>
      <c r="G774" s="50"/>
      <c r="H774" s="50"/>
      <c r="I774" s="50"/>
      <c r="J774" s="50"/>
      <c r="K774" s="50"/>
      <c r="L774" s="50"/>
      <c r="M774" s="50"/>
      <c r="N774" s="50"/>
      <c r="O774" s="50"/>
      <c r="P774" s="50"/>
      <c r="Q774" s="50"/>
      <c r="R774" s="50"/>
      <c r="S774" s="50"/>
      <c r="T774" s="50"/>
      <c r="U774" s="50"/>
    </row>
    <row r="775" spans="1:21" ht="16" thickBot="1" x14ac:dyDescent="0.25">
      <c r="A775" s="50"/>
      <c r="B775" s="50"/>
      <c r="C775" s="50"/>
      <c r="D775" s="50"/>
      <c r="E775" s="50"/>
      <c r="F775" s="50"/>
      <c r="G775" s="50"/>
      <c r="H775" s="50"/>
      <c r="I775" s="50"/>
      <c r="J775" s="50"/>
      <c r="K775" s="50"/>
      <c r="L775" s="50"/>
      <c r="M775" s="50"/>
      <c r="N775" s="50"/>
      <c r="O775" s="50"/>
      <c r="P775" s="50"/>
      <c r="Q775" s="50"/>
      <c r="R775" s="50"/>
      <c r="S775" s="50"/>
      <c r="T775" s="50"/>
      <c r="U775" s="50"/>
    </row>
    <row r="776" spans="1:21" ht="16" thickBot="1" x14ac:dyDescent="0.25">
      <c r="A776" s="50"/>
      <c r="B776" s="50"/>
      <c r="C776" s="50"/>
      <c r="D776" s="50"/>
      <c r="E776" s="50"/>
      <c r="F776" s="50"/>
      <c r="G776" s="50"/>
      <c r="H776" s="50"/>
      <c r="I776" s="50"/>
      <c r="J776" s="50"/>
      <c r="K776" s="50"/>
      <c r="L776" s="50"/>
      <c r="M776" s="50"/>
      <c r="N776" s="50"/>
      <c r="O776" s="50"/>
      <c r="P776" s="50"/>
      <c r="Q776" s="50"/>
      <c r="R776" s="50"/>
      <c r="S776" s="50"/>
      <c r="T776" s="50"/>
      <c r="U776" s="50"/>
    </row>
    <row r="777" spans="1:21" ht="16" thickBot="1" x14ac:dyDescent="0.25">
      <c r="A777" s="50"/>
      <c r="B777" s="50"/>
      <c r="C777" s="50"/>
      <c r="D777" s="50"/>
      <c r="E777" s="50"/>
      <c r="F777" s="50"/>
      <c r="G777" s="50"/>
      <c r="H777" s="50"/>
      <c r="I777" s="50"/>
      <c r="J777" s="50"/>
      <c r="K777" s="50"/>
      <c r="L777" s="50"/>
      <c r="M777" s="50"/>
      <c r="N777" s="50"/>
      <c r="O777" s="50"/>
      <c r="P777" s="50"/>
      <c r="Q777" s="50"/>
      <c r="R777" s="50"/>
      <c r="S777" s="50"/>
      <c r="T777" s="50"/>
      <c r="U777" s="50"/>
    </row>
    <row r="778" spans="1:21" ht="16" thickBot="1" x14ac:dyDescent="0.25">
      <c r="A778" s="50"/>
      <c r="B778" s="50"/>
      <c r="C778" s="50"/>
      <c r="D778" s="50"/>
      <c r="E778" s="50"/>
      <c r="F778" s="50"/>
      <c r="G778" s="50"/>
      <c r="H778" s="50"/>
      <c r="I778" s="50"/>
      <c r="J778" s="50"/>
      <c r="K778" s="50"/>
      <c r="L778" s="50"/>
      <c r="M778" s="50"/>
      <c r="N778" s="50"/>
      <c r="O778" s="50"/>
      <c r="P778" s="50"/>
      <c r="Q778" s="50"/>
      <c r="R778" s="50"/>
      <c r="S778" s="50"/>
      <c r="T778" s="50"/>
      <c r="U778" s="50"/>
    </row>
    <row r="779" spans="1:21" ht="16" thickBot="1" x14ac:dyDescent="0.25">
      <c r="A779" s="50"/>
      <c r="B779" s="50"/>
      <c r="C779" s="50"/>
      <c r="D779" s="50"/>
      <c r="E779" s="50"/>
      <c r="F779" s="50"/>
      <c r="G779" s="50"/>
      <c r="H779" s="50"/>
      <c r="I779" s="50"/>
      <c r="J779" s="50"/>
      <c r="K779" s="50"/>
      <c r="L779" s="50"/>
      <c r="M779" s="50"/>
      <c r="N779" s="50"/>
      <c r="O779" s="50"/>
      <c r="P779" s="50"/>
      <c r="Q779" s="50"/>
      <c r="R779" s="50"/>
      <c r="S779" s="50"/>
      <c r="T779" s="50"/>
      <c r="U779" s="50"/>
    </row>
    <row r="780" spans="1:21" ht="16" thickBot="1" x14ac:dyDescent="0.25">
      <c r="A780" s="50"/>
      <c r="B780" s="50"/>
      <c r="C780" s="50"/>
      <c r="D780" s="50"/>
      <c r="E780" s="50"/>
      <c r="F780" s="50"/>
      <c r="G780" s="50"/>
      <c r="H780" s="50"/>
      <c r="I780" s="50"/>
      <c r="J780" s="50"/>
      <c r="K780" s="50"/>
      <c r="L780" s="50"/>
      <c r="M780" s="50"/>
      <c r="N780" s="50"/>
      <c r="O780" s="50"/>
      <c r="P780" s="50"/>
      <c r="Q780" s="50"/>
      <c r="R780" s="50"/>
      <c r="S780" s="50"/>
      <c r="T780" s="50"/>
      <c r="U780" s="50"/>
    </row>
    <row r="781" spans="1:21" ht="16" thickBot="1" x14ac:dyDescent="0.25">
      <c r="A781" s="50"/>
      <c r="B781" s="50"/>
      <c r="C781" s="50"/>
      <c r="D781" s="50"/>
      <c r="E781" s="50"/>
      <c r="F781" s="50"/>
      <c r="G781" s="50"/>
      <c r="H781" s="50"/>
      <c r="I781" s="50"/>
      <c r="J781" s="50"/>
      <c r="K781" s="50"/>
      <c r="L781" s="50"/>
      <c r="M781" s="50"/>
      <c r="N781" s="50"/>
      <c r="O781" s="50"/>
      <c r="P781" s="50"/>
      <c r="Q781" s="50"/>
      <c r="R781" s="50"/>
      <c r="S781" s="50"/>
      <c r="T781" s="50"/>
      <c r="U781" s="50"/>
    </row>
    <row r="782" spans="1:21" ht="16" thickBot="1" x14ac:dyDescent="0.25">
      <c r="A782" s="50"/>
      <c r="B782" s="50"/>
      <c r="C782" s="50"/>
      <c r="D782" s="50"/>
      <c r="E782" s="50"/>
      <c r="F782" s="50"/>
      <c r="G782" s="50"/>
      <c r="H782" s="50"/>
      <c r="I782" s="50"/>
      <c r="J782" s="50"/>
      <c r="K782" s="50"/>
      <c r="L782" s="50"/>
      <c r="M782" s="50"/>
      <c r="N782" s="50"/>
      <c r="O782" s="50"/>
      <c r="P782" s="50"/>
      <c r="Q782" s="50"/>
      <c r="R782" s="50"/>
      <c r="S782" s="50"/>
      <c r="T782" s="50"/>
      <c r="U782" s="50"/>
    </row>
    <row r="783" spans="1:21" ht="16" thickBot="1" x14ac:dyDescent="0.25">
      <c r="A783" s="50"/>
      <c r="B783" s="50"/>
      <c r="C783" s="50"/>
      <c r="D783" s="50"/>
      <c r="E783" s="50"/>
      <c r="F783" s="50"/>
      <c r="G783" s="50"/>
      <c r="H783" s="50"/>
      <c r="I783" s="50"/>
      <c r="J783" s="50"/>
      <c r="K783" s="50"/>
      <c r="L783" s="50"/>
      <c r="M783" s="50"/>
      <c r="N783" s="50"/>
      <c r="O783" s="50"/>
      <c r="P783" s="50"/>
      <c r="Q783" s="50"/>
      <c r="R783" s="50"/>
      <c r="S783" s="50"/>
      <c r="T783" s="50"/>
      <c r="U783" s="50"/>
    </row>
    <row r="784" spans="1:21" ht="16" thickBot="1" x14ac:dyDescent="0.25">
      <c r="A784" s="50"/>
      <c r="B784" s="50"/>
      <c r="C784" s="50"/>
      <c r="D784" s="50"/>
      <c r="E784" s="50"/>
      <c r="F784" s="50"/>
      <c r="G784" s="50"/>
      <c r="H784" s="50"/>
      <c r="I784" s="50"/>
      <c r="J784" s="50"/>
      <c r="K784" s="50"/>
      <c r="L784" s="50"/>
      <c r="M784" s="50"/>
      <c r="N784" s="50"/>
      <c r="O784" s="50"/>
      <c r="P784" s="50"/>
      <c r="Q784" s="50"/>
      <c r="R784" s="50"/>
      <c r="S784" s="50"/>
      <c r="T784" s="50"/>
      <c r="U784" s="50"/>
    </row>
    <row r="785" spans="1:21" ht="16" thickBot="1" x14ac:dyDescent="0.25">
      <c r="A785" s="50"/>
      <c r="B785" s="50"/>
      <c r="C785" s="50"/>
      <c r="D785" s="50"/>
      <c r="E785" s="50"/>
      <c r="F785" s="50"/>
      <c r="G785" s="50"/>
      <c r="H785" s="50"/>
      <c r="I785" s="50"/>
      <c r="J785" s="50"/>
      <c r="K785" s="50"/>
      <c r="L785" s="50"/>
      <c r="M785" s="50"/>
      <c r="N785" s="50"/>
      <c r="O785" s="50"/>
      <c r="P785" s="50"/>
      <c r="Q785" s="50"/>
      <c r="R785" s="50"/>
      <c r="S785" s="50"/>
      <c r="T785" s="50"/>
      <c r="U785" s="50"/>
    </row>
    <row r="786" spans="1:21" ht="16" thickBot="1" x14ac:dyDescent="0.25">
      <c r="A786" s="50"/>
      <c r="B786" s="50"/>
      <c r="C786" s="50"/>
      <c r="D786" s="50"/>
      <c r="E786" s="50"/>
      <c r="F786" s="50"/>
      <c r="G786" s="50"/>
      <c r="H786" s="50"/>
      <c r="I786" s="50"/>
      <c r="J786" s="50"/>
      <c r="K786" s="50"/>
      <c r="L786" s="50"/>
      <c r="M786" s="50"/>
      <c r="N786" s="50"/>
      <c r="O786" s="50"/>
      <c r="P786" s="50"/>
      <c r="Q786" s="50"/>
      <c r="R786" s="50"/>
      <c r="S786" s="50"/>
      <c r="T786" s="50"/>
      <c r="U786" s="50"/>
    </row>
    <row r="787" spans="1:21" ht="16" thickBot="1" x14ac:dyDescent="0.25">
      <c r="A787" s="50"/>
      <c r="B787" s="50"/>
      <c r="C787" s="50"/>
      <c r="D787" s="50"/>
      <c r="E787" s="50"/>
      <c r="F787" s="50"/>
      <c r="G787" s="50"/>
      <c r="H787" s="50"/>
      <c r="I787" s="50"/>
      <c r="J787" s="50"/>
      <c r="K787" s="50"/>
      <c r="L787" s="50"/>
      <c r="M787" s="50"/>
      <c r="N787" s="50"/>
      <c r="O787" s="50"/>
      <c r="P787" s="50"/>
      <c r="Q787" s="50"/>
      <c r="R787" s="50"/>
      <c r="S787" s="50"/>
      <c r="T787" s="50"/>
      <c r="U787" s="50"/>
    </row>
    <row r="788" spans="1:21" ht="16" thickBot="1" x14ac:dyDescent="0.25">
      <c r="A788" s="50"/>
      <c r="B788" s="50"/>
      <c r="C788" s="50"/>
      <c r="D788" s="50"/>
      <c r="E788" s="50"/>
      <c r="F788" s="50"/>
      <c r="G788" s="50"/>
      <c r="H788" s="50"/>
      <c r="I788" s="50"/>
      <c r="J788" s="50"/>
      <c r="K788" s="50"/>
      <c r="L788" s="50"/>
      <c r="M788" s="50"/>
      <c r="N788" s="50"/>
      <c r="O788" s="50"/>
      <c r="P788" s="50"/>
      <c r="Q788" s="50"/>
      <c r="R788" s="50"/>
      <c r="S788" s="50"/>
      <c r="T788" s="50"/>
      <c r="U788" s="50"/>
    </row>
    <row r="789" spans="1:21" ht="16" thickBot="1" x14ac:dyDescent="0.25">
      <c r="A789" s="50"/>
      <c r="B789" s="50"/>
      <c r="C789" s="50"/>
      <c r="D789" s="50"/>
      <c r="E789" s="50"/>
      <c r="F789" s="50"/>
      <c r="G789" s="50"/>
      <c r="H789" s="50"/>
      <c r="I789" s="50"/>
      <c r="J789" s="50"/>
      <c r="K789" s="50"/>
      <c r="L789" s="50"/>
      <c r="M789" s="50"/>
      <c r="N789" s="50"/>
      <c r="O789" s="50"/>
      <c r="P789" s="50"/>
      <c r="Q789" s="50"/>
      <c r="R789" s="50"/>
      <c r="S789" s="50"/>
      <c r="T789" s="50"/>
      <c r="U789" s="50"/>
    </row>
    <row r="790" spans="1:21" ht="16" thickBot="1" x14ac:dyDescent="0.25">
      <c r="A790" s="50"/>
      <c r="B790" s="50"/>
      <c r="C790" s="50"/>
      <c r="D790" s="50"/>
      <c r="E790" s="50"/>
      <c r="F790" s="50"/>
      <c r="G790" s="50"/>
      <c r="H790" s="50"/>
      <c r="I790" s="50"/>
      <c r="J790" s="50"/>
      <c r="K790" s="50"/>
      <c r="L790" s="50"/>
      <c r="M790" s="50"/>
      <c r="N790" s="50"/>
      <c r="O790" s="50"/>
      <c r="P790" s="50"/>
      <c r="Q790" s="50"/>
      <c r="R790" s="50"/>
      <c r="S790" s="50"/>
      <c r="T790" s="50"/>
      <c r="U790" s="50"/>
    </row>
    <row r="791" spans="1:21" ht="16" thickBot="1" x14ac:dyDescent="0.25">
      <c r="A791" s="50"/>
      <c r="B791" s="50"/>
      <c r="C791" s="50"/>
      <c r="D791" s="50"/>
      <c r="E791" s="50"/>
      <c r="F791" s="50"/>
      <c r="G791" s="50"/>
      <c r="H791" s="50"/>
      <c r="I791" s="50"/>
      <c r="J791" s="50"/>
      <c r="K791" s="50"/>
      <c r="L791" s="50"/>
      <c r="M791" s="50"/>
      <c r="N791" s="50"/>
      <c r="O791" s="50"/>
      <c r="P791" s="50"/>
      <c r="Q791" s="50"/>
      <c r="R791" s="50"/>
      <c r="S791" s="50"/>
      <c r="T791" s="50"/>
      <c r="U791" s="50"/>
    </row>
  </sheetData>
  <autoFilter ref="A1:U507" xr:uid="{6AE2EA61-D75F-4C2D-B7D6-60549B6AA1E2}">
    <filterColumn colId="2">
      <filters>
        <filter val="PNN Macuira"/>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BEF24-8615-4CEF-83B2-DDF2A4496C9B}">
  <dimension ref="A1:C64"/>
  <sheetViews>
    <sheetView workbookViewId="0">
      <selection activeCell="F9" sqref="F8:F9"/>
    </sheetView>
  </sheetViews>
  <sheetFormatPr baseColWidth="10" defaultRowHeight="15" x14ac:dyDescent="0.2"/>
  <cols>
    <col min="2" max="2" width="37.1640625" style="46" customWidth="1"/>
  </cols>
  <sheetData>
    <row r="1" spans="1:3" ht="15" customHeight="1" x14ac:dyDescent="0.2">
      <c r="B1" s="46" t="s">
        <v>940</v>
      </c>
      <c r="C1" t="s">
        <v>941</v>
      </c>
    </row>
    <row r="2" spans="1:3" ht="16" x14ac:dyDescent="0.2">
      <c r="A2" t="s">
        <v>201</v>
      </c>
      <c r="B2" s="46" t="s">
        <v>202</v>
      </c>
      <c r="C2">
        <v>4</v>
      </c>
    </row>
    <row r="3" spans="1:3" ht="16" x14ac:dyDescent="0.2">
      <c r="B3" s="46" t="s">
        <v>209</v>
      </c>
      <c r="C3">
        <v>6</v>
      </c>
    </row>
    <row r="4" spans="1:3" ht="16" x14ac:dyDescent="0.2">
      <c r="B4" s="46" t="s">
        <v>222</v>
      </c>
      <c r="C4">
        <v>8</v>
      </c>
    </row>
    <row r="5" spans="1:3" ht="16" x14ac:dyDescent="0.2">
      <c r="B5" s="46" t="s">
        <v>236</v>
      </c>
      <c r="C5">
        <v>5</v>
      </c>
    </row>
    <row r="6" spans="1:3" ht="16" x14ac:dyDescent="0.2">
      <c r="B6" s="46" t="s">
        <v>172</v>
      </c>
      <c r="C6">
        <v>5</v>
      </c>
    </row>
    <row r="7" spans="1:3" ht="16" x14ac:dyDescent="0.2">
      <c r="B7" s="46" t="s">
        <v>173</v>
      </c>
      <c r="C7">
        <v>9</v>
      </c>
    </row>
    <row r="8" spans="1:3" ht="16" x14ac:dyDescent="0.2">
      <c r="B8" s="46" t="s">
        <v>279</v>
      </c>
      <c r="C8">
        <v>5</v>
      </c>
    </row>
    <row r="9" spans="1:3" ht="16" x14ac:dyDescent="0.2">
      <c r="B9" s="46" t="s">
        <v>291</v>
      </c>
      <c r="C9">
        <v>5</v>
      </c>
    </row>
    <row r="10" spans="1:3" ht="16" x14ac:dyDescent="0.2">
      <c r="B10" s="46" t="s">
        <v>171</v>
      </c>
      <c r="C10">
        <v>3</v>
      </c>
    </row>
    <row r="11" spans="1:3" ht="16" x14ac:dyDescent="0.2">
      <c r="B11" s="46" t="s">
        <v>170</v>
      </c>
      <c r="C11">
        <v>4</v>
      </c>
    </row>
    <row r="12" spans="1:3" ht="16" x14ac:dyDescent="0.2">
      <c r="B12" s="46" t="s">
        <v>305</v>
      </c>
      <c r="C12">
        <v>3</v>
      </c>
    </row>
    <row r="13" spans="1:3" ht="16" x14ac:dyDescent="0.2">
      <c r="A13" t="s">
        <v>312</v>
      </c>
      <c r="B13" s="46" t="s">
        <v>313</v>
      </c>
      <c r="C13">
        <v>4</v>
      </c>
    </row>
    <row r="14" spans="1:3" ht="16" x14ac:dyDescent="0.2">
      <c r="B14" s="46" t="s">
        <v>322</v>
      </c>
      <c r="C14">
        <v>9</v>
      </c>
    </row>
    <row r="15" spans="1:3" ht="16" x14ac:dyDescent="0.2">
      <c r="B15" s="46" t="s">
        <v>334</v>
      </c>
      <c r="C15">
        <v>8</v>
      </c>
    </row>
    <row r="16" spans="1:3" ht="16" x14ac:dyDescent="0.2">
      <c r="B16" s="46" t="s">
        <v>159</v>
      </c>
      <c r="C16">
        <v>8</v>
      </c>
    </row>
    <row r="17" spans="1:3" ht="16" x14ac:dyDescent="0.2">
      <c r="B17" s="46" t="s">
        <v>357</v>
      </c>
      <c r="C17">
        <v>9</v>
      </c>
    </row>
    <row r="18" spans="1:3" ht="16" x14ac:dyDescent="0.2">
      <c r="B18" s="46" t="s">
        <v>371</v>
      </c>
      <c r="C18">
        <v>9</v>
      </c>
    </row>
    <row r="19" spans="1:3" ht="16" x14ac:dyDescent="0.2">
      <c r="B19" s="46" t="s">
        <v>382</v>
      </c>
      <c r="C19">
        <v>9</v>
      </c>
    </row>
    <row r="20" spans="1:3" ht="16" x14ac:dyDescent="0.2">
      <c r="B20" s="46" t="s">
        <v>157</v>
      </c>
      <c r="C20">
        <v>9</v>
      </c>
    </row>
    <row r="21" spans="1:3" ht="16" x14ac:dyDescent="0.2">
      <c r="A21" t="s">
        <v>406</v>
      </c>
      <c r="B21" s="46" t="s">
        <v>407</v>
      </c>
      <c r="C21">
        <v>9</v>
      </c>
    </row>
    <row r="22" spans="1:3" ht="16" x14ac:dyDescent="0.2">
      <c r="B22" s="46" t="s">
        <v>420</v>
      </c>
      <c r="C22">
        <v>12</v>
      </c>
    </row>
    <row r="23" spans="1:3" ht="16" x14ac:dyDescent="0.2">
      <c r="B23" s="46" t="s">
        <v>163</v>
      </c>
      <c r="C23">
        <v>12</v>
      </c>
    </row>
    <row r="24" spans="1:3" ht="16" x14ac:dyDescent="0.2">
      <c r="B24" s="46" t="s">
        <v>451</v>
      </c>
      <c r="C24">
        <v>10</v>
      </c>
    </row>
    <row r="25" spans="1:3" ht="16" x14ac:dyDescent="0.2">
      <c r="B25" s="46" t="s">
        <v>161</v>
      </c>
      <c r="C25">
        <v>3</v>
      </c>
    </row>
    <row r="26" spans="1:3" ht="16" x14ac:dyDescent="0.2">
      <c r="B26" s="46" t="s">
        <v>469</v>
      </c>
      <c r="C26">
        <v>12</v>
      </c>
    </row>
    <row r="27" spans="1:3" ht="16" x14ac:dyDescent="0.2">
      <c r="B27" s="46" t="s">
        <v>168</v>
      </c>
      <c r="C27">
        <v>4</v>
      </c>
    </row>
    <row r="28" spans="1:3" ht="16" x14ac:dyDescent="0.2">
      <c r="B28" s="46" t="s">
        <v>160</v>
      </c>
      <c r="C28">
        <v>7</v>
      </c>
    </row>
    <row r="29" spans="1:3" ht="16" x14ac:dyDescent="0.2">
      <c r="B29" s="46" t="s">
        <v>189</v>
      </c>
      <c r="C29">
        <v>6</v>
      </c>
    </row>
    <row r="30" spans="1:3" ht="16" x14ac:dyDescent="0.2">
      <c r="B30" s="46" t="s">
        <v>164</v>
      </c>
      <c r="C30">
        <v>8</v>
      </c>
    </row>
    <row r="31" spans="1:3" ht="16" x14ac:dyDescent="0.2">
      <c r="B31" s="46" t="s">
        <v>518</v>
      </c>
      <c r="C31">
        <v>2</v>
      </c>
    </row>
    <row r="32" spans="1:3" ht="16" x14ac:dyDescent="0.2">
      <c r="B32" s="46" t="s">
        <v>162</v>
      </c>
      <c r="C32">
        <v>5</v>
      </c>
    </row>
    <row r="33" spans="1:3" ht="16" x14ac:dyDescent="0.2">
      <c r="A33" t="s">
        <v>530</v>
      </c>
      <c r="B33" s="46" t="s">
        <v>531</v>
      </c>
      <c r="C33">
        <v>8</v>
      </c>
    </row>
    <row r="34" spans="1:3" ht="16" x14ac:dyDescent="0.2">
      <c r="B34" s="46" t="s">
        <v>185</v>
      </c>
      <c r="C34">
        <v>1</v>
      </c>
    </row>
    <row r="35" spans="1:3" ht="16" x14ac:dyDescent="0.2">
      <c r="B35" s="46" t="s">
        <v>540</v>
      </c>
      <c r="C35">
        <v>7</v>
      </c>
    </row>
    <row r="36" spans="1:3" ht="16" x14ac:dyDescent="0.2">
      <c r="B36" s="46" t="s">
        <v>158</v>
      </c>
      <c r="C36">
        <v>3</v>
      </c>
    </row>
    <row r="37" spans="1:3" ht="16" x14ac:dyDescent="0.2">
      <c r="B37" s="46" t="s">
        <v>182</v>
      </c>
      <c r="C37">
        <v>8</v>
      </c>
    </row>
    <row r="38" spans="1:3" ht="16" x14ac:dyDescent="0.2">
      <c r="B38" s="46" t="s">
        <v>187</v>
      </c>
      <c r="C38">
        <v>19</v>
      </c>
    </row>
    <row r="39" spans="1:3" ht="16" x14ac:dyDescent="0.2">
      <c r="B39" s="46" t="s">
        <v>188</v>
      </c>
      <c r="C39">
        <v>7</v>
      </c>
    </row>
    <row r="40" spans="1:3" ht="16" x14ac:dyDescent="0.2">
      <c r="B40" s="46" t="s">
        <v>583</v>
      </c>
      <c r="C40">
        <v>6</v>
      </c>
    </row>
    <row r="41" spans="1:3" ht="16" x14ac:dyDescent="0.2">
      <c r="B41" s="46" t="s">
        <v>592</v>
      </c>
      <c r="C41">
        <v>5</v>
      </c>
    </row>
    <row r="42" spans="1:3" ht="16" x14ac:dyDescent="0.2">
      <c r="B42" s="46" t="s">
        <v>184</v>
      </c>
      <c r="C42">
        <v>5</v>
      </c>
    </row>
    <row r="43" spans="1:3" ht="16" x14ac:dyDescent="0.2">
      <c r="B43" s="46" t="s">
        <v>608</v>
      </c>
      <c r="C43">
        <v>9</v>
      </c>
    </row>
    <row r="44" spans="1:3" ht="16" x14ac:dyDescent="0.2">
      <c r="B44" s="46" t="s">
        <v>179</v>
      </c>
      <c r="C44">
        <v>5</v>
      </c>
    </row>
    <row r="45" spans="1:3" ht="16" x14ac:dyDescent="0.2">
      <c r="B45" s="46" t="s">
        <v>186</v>
      </c>
      <c r="C45">
        <v>4</v>
      </c>
    </row>
    <row r="46" spans="1:3" ht="16" x14ac:dyDescent="0.2">
      <c r="B46" s="46" t="s">
        <v>181</v>
      </c>
      <c r="C46">
        <v>7</v>
      </c>
    </row>
    <row r="47" spans="1:3" ht="16" x14ac:dyDescent="0.2">
      <c r="A47" t="s">
        <v>646</v>
      </c>
      <c r="B47" s="46" t="s">
        <v>191</v>
      </c>
    </row>
    <row r="48" spans="1:3" ht="16" x14ac:dyDescent="0.2">
      <c r="B48" s="46" t="s">
        <v>166</v>
      </c>
      <c r="C48">
        <v>6</v>
      </c>
    </row>
    <row r="49" spans="1:3" ht="16" x14ac:dyDescent="0.2">
      <c r="B49" s="46" t="s">
        <v>165</v>
      </c>
      <c r="C49">
        <v>6</v>
      </c>
    </row>
    <row r="50" spans="1:3" ht="16" x14ac:dyDescent="0.2">
      <c r="B50" s="46" t="s">
        <v>661</v>
      </c>
      <c r="C50">
        <v>5</v>
      </c>
    </row>
    <row r="51" spans="1:3" ht="16" x14ac:dyDescent="0.2">
      <c r="B51" s="46" t="s">
        <v>169</v>
      </c>
      <c r="C51">
        <v>4</v>
      </c>
    </row>
    <row r="52" spans="1:3" ht="16" x14ac:dyDescent="0.2">
      <c r="B52" s="46" t="s">
        <v>167</v>
      </c>
      <c r="C52">
        <v>2</v>
      </c>
    </row>
    <row r="53" spans="1:3" ht="16" x14ac:dyDescent="0.2">
      <c r="B53" s="46" t="s">
        <v>676</v>
      </c>
      <c r="C53">
        <v>9</v>
      </c>
    </row>
    <row r="54" spans="1:3" ht="16" x14ac:dyDescent="0.2">
      <c r="A54" t="s">
        <v>684</v>
      </c>
      <c r="B54" s="46" t="s">
        <v>190</v>
      </c>
      <c r="C54">
        <v>12</v>
      </c>
    </row>
    <row r="55" spans="1:3" ht="16" x14ac:dyDescent="0.2">
      <c r="B55" s="46" t="s">
        <v>794</v>
      </c>
      <c r="C55">
        <v>1</v>
      </c>
    </row>
    <row r="56" spans="1:3" ht="16" x14ac:dyDescent="0.2">
      <c r="B56" s="46" t="s">
        <v>183</v>
      </c>
      <c r="C56">
        <v>11</v>
      </c>
    </row>
    <row r="57" spans="1:3" ht="16" x14ac:dyDescent="0.2">
      <c r="B57" s="46" t="s">
        <v>178</v>
      </c>
      <c r="C57">
        <v>25</v>
      </c>
    </row>
    <row r="58" spans="1:3" ht="16" x14ac:dyDescent="0.2">
      <c r="B58" s="46" t="s">
        <v>180</v>
      </c>
      <c r="C58">
        <v>15</v>
      </c>
    </row>
    <row r="59" spans="1:3" ht="16" x14ac:dyDescent="0.2">
      <c r="B59" s="46" t="s">
        <v>177</v>
      </c>
      <c r="C59">
        <v>6</v>
      </c>
    </row>
    <row r="60" spans="1:3" ht="16" x14ac:dyDescent="0.2">
      <c r="B60" s="46" t="s">
        <v>175</v>
      </c>
      <c r="C60">
        <v>6</v>
      </c>
    </row>
    <row r="61" spans="1:3" ht="16" x14ac:dyDescent="0.2">
      <c r="B61" s="46" t="s">
        <v>176</v>
      </c>
      <c r="C61">
        <v>7</v>
      </c>
    </row>
    <row r="62" spans="1:3" ht="16" x14ac:dyDescent="0.2">
      <c r="B62" s="46" t="s">
        <v>174</v>
      </c>
      <c r="C62">
        <v>9</v>
      </c>
    </row>
    <row r="63" spans="1:3" ht="16" x14ac:dyDescent="0.2">
      <c r="B63" s="46" t="s">
        <v>762</v>
      </c>
      <c r="C63">
        <v>10</v>
      </c>
    </row>
    <row r="64" spans="1:3" x14ac:dyDescent="0.2">
      <c r="C64">
        <f>SUM(C2:C63)</f>
        <v>440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25797-8393-455A-B0E8-421680EE3578}">
  <dimension ref="A3:B72"/>
  <sheetViews>
    <sheetView workbookViewId="0">
      <selection activeCell="A62" sqref="A62:A71"/>
    </sheetView>
  </sheetViews>
  <sheetFormatPr baseColWidth="10" defaultRowHeight="15" x14ac:dyDescent="0.2"/>
  <cols>
    <col min="1" max="1" width="46.1640625" bestFit="1" customWidth="1"/>
    <col min="2" max="2" width="29" bestFit="1" customWidth="1"/>
    <col min="3" max="3" width="17.5" customWidth="1"/>
  </cols>
  <sheetData>
    <row r="3" spans="1:2" x14ac:dyDescent="0.2">
      <c r="A3" s="66" t="s">
        <v>795</v>
      </c>
      <c r="B3" t="s">
        <v>797</v>
      </c>
    </row>
    <row r="4" spans="1:2" x14ac:dyDescent="0.2">
      <c r="A4" s="67" t="s">
        <v>201</v>
      </c>
      <c r="B4" s="68">
        <v>57</v>
      </c>
    </row>
    <row r="5" spans="1:2" x14ac:dyDescent="0.2">
      <c r="A5" s="69" t="s">
        <v>202</v>
      </c>
      <c r="B5" s="68">
        <v>4</v>
      </c>
    </row>
    <row r="6" spans="1:2" x14ac:dyDescent="0.2">
      <c r="A6" s="69" t="s">
        <v>209</v>
      </c>
      <c r="B6" s="68">
        <v>6</v>
      </c>
    </row>
    <row r="7" spans="1:2" x14ac:dyDescent="0.2">
      <c r="A7" s="69" t="s">
        <v>222</v>
      </c>
      <c r="B7" s="68">
        <v>8</v>
      </c>
    </row>
    <row r="8" spans="1:2" x14ac:dyDescent="0.2">
      <c r="A8" s="69" t="s">
        <v>236</v>
      </c>
      <c r="B8" s="68">
        <v>5</v>
      </c>
    </row>
    <row r="9" spans="1:2" x14ac:dyDescent="0.2">
      <c r="A9" s="69" t="s">
        <v>172</v>
      </c>
      <c r="B9" s="68">
        <v>5</v>
      </c>
    </row>
    <row r="10" spans="1:2" x14ac:dyDescent="0.2">
      <c r="A10" s="69" t="s">
        <v>173</v>
      </c>
      <c r="B10" s="68">
        <v>9</v>
      </c>
    </row>
    <row r="11" spans="1:2" x14ac:dyDescent="0.2">
      <c r="A11" s="69" t="s">
        <v>279</v>
      </c>
      <c r="B11" s="68">
        <v>5</v>
      </c>
    </row>
    <row r="12" spans="1:2" x14ac:dyDescent="0.2">
      <c r="A12" s="69" t="s">
        <v>291</v>
      </c>
      <c r="B12" s="68">
        <v>5</v>
      </c>
    </row>
    <row r="13" spans="1:2" x14ac:dyDescent="0.2">
      <c r="A13" s="69" t="s">
        <v>171</v>
      </c>
      <c r="B13" s="68">
        <v>3</v>
      </c>
    </row>
    <row r="14" spans="1:2" x14ac:dyDescent="0.2">
      <c r="A14" s="69" t="s">
        <v>170</v>
      </c>
      <c r="B14" s="68">
        <v>4</v>
      </c>
    </row>
    <row r="15" spans="1:2" x14ac:dyDescent="0.2">
      <c r="A15" s="69" t="s">
        <v>305</v>
      </c>
      <c r="B15" s="68">
        <v>3</v>
      </c>
    </row>
    <row r="16" spans="1:2" x14ac:dyDescent="0.2">
      <c r="A16" s="67" t="s">
        <v>312</v>
      </c>
      <c r="B16" s="68">
        <v>65</v>
      </c>
    </row>
    <row r="17" spans="1:2" x14ac:dyDescent="0.2">
      <c r="A17" s="69" t="s">
        <v>313</v>
      </c>
      <c r="B17" s="68">
        <v>4</v>
      </c>
    </row>
    <row r="18" spans="1:2" x14ac:dyDescent="0.2">
      <c r="A18" s="69" t="s">
        <v>322</v>
      </c>
      <c r="B18" s="68">
        <v>9</v>
      </c>
    </row>
    <row r="19" spans="1:2" x14ac:dyDescent="0.2">
      <c r="A19" s="69" t="s">
        <v>334</v>
      </c>
      <c r="B19" s="68">
        <v>8</v>
      </c>
    </row>
    <row r="20" spans="1:2" x14ac:dyDescent="0.2">
      <c r="A20" s="69" t="s">
        <v>159</v>
      </c>
      <c r="B20" s="68">
        <v>8</v>
      </c>
    </row>
    <row r="21" spans="1:2" x14ac:dyDescent="0.2">
      <c r="A21" s="69" t="s">
        <v>357</v>
      </c>
      <c r="B21" s="68">
        <v>9</v>
      </c>
    </row>
    <row r="22" spans="1:2" x14ac:dyDescent="0.2">
      <c r="A22" s="69" t="s">
        <v>371</v>
      </c>
      <c r="B22" s="68">
        <v>9</v>
      </c>
    </row>
    <row r="23" spans="1:2" x14ac:dyDescent="0.2">
      <c r="A23" s="69" t="s">
        <v>382</v>
      </c>
      <c r="B23" s="68">
        <v>9</v>
      </c>
    </row>
    <row r="24" spans="1:2" x14ac:dyDescent="0.2">
      <c r="A24" s="69" t="s">
        <v>157</v>
      </c>
      <c r="B24" s="68">
        <v>9</v>
      </c>
    </row>
    <row r="25" spans="1:2" x14ac:dyDescent="0.2">
      <c r="A25" s="67" t="s">
        <v>406</v>
      </c>
      <c r="B25" s="68">
        <v>90</v>
      </c>
    </row>
    <row r="26" spans="1:2" x14ac:dyDescent="0.2">
      <c r="A26" s="69" t="s">
        <v>407</v>
      </c>
      <c r="B26" s="68">
        <v>9</v>
      </c>
    </row>
    <row r="27" spans="1:2" x14ac:dyDescent="0.2">
      <c r="A27" s="69" t="s">
        <v>420</v>
      </c>
      <c r="B27" s="68">
        <v>12</v>
      </c>
    </row>
    <row r="28" spans="1:2" x14ac:dyDescent="0.2">
      <c r="A28" s="69" t="s">
        <v>163</v>
      </c>
      <c r="B28" s="68">
        <v>12</v>
      </c>
    </row>
    <row r="29" spans="1:2" x14ac:dyDescent="0.2">
      <c r="A29" s="69" t="s">
        <v>451</v>
      </c>
      <c r="B29" s="68">
        <v>10</v>
      </c>
    </row>
    <row r="30" spans="1:2" x14ac:dyDescent="0.2">
      <c r="A30" s="69" t="s">
        <v>161</v>
      </c>
      <c r="B30" s="68">
        <v>3</v>
      </c>
    </row>
    <row r="31" spans="1:2" x14ac:dyDescent="0.2">
      <c r="A31" s="69" t="s">
        <v>469</v>
      </c>
      <c r="B31" s="68">
        <v>12</v>
      </c>
    </row>
    <row r="32" spans="1:2" x14ac:dyDescent="0.2">
      <c r="A32" s="69" t="s">
        <v>168</v>
      </c>
      <c r="B32" s="68">
        <v>4</v>
      </c>
    </row>
    <row r="33" spans="1:2" x14ac:dyDescent="0.2">
      <c r="A33" s="69" t="s">
        <v>160</v>
      </c>
      <c r="B33" s="68">
        <v>7</v>
      </c>
    </row>
    <row r="34" spans="1:2" x14ac:dyDescent="0.2">
      <c r="A34" s="69" t="s">
        <v>189</v>
      </c>
      <c r="B34" s="68">
        <v>6</v>
      </c>
    </row>
    <row r="35" spans="1:2" x14ac:dyDescent="0.2">
      <c r="A35" s="69" t="s">
        <v>164</v>
      </c>
      <c r="B35" s="68">
        <v>8</v>
      </c>
    </row>
    <row r="36" spans="1:2" x14ac:dyDescent="0.2">
      <c r="A36" s="69" t="s">
        <v>518</v>
      </c>
      <c r="B36" s="68">
        <v>2</v>
      </c>
    </row>
    <row r="37" spans="1:2" x14ac:dyDescent="0.2">
      <c r="A37" s="69" t="s">
        <v>162</v>
      </c>
      <c r="B37" s="68">
        <v>5</v>
      </c>
    </row>
    <row r="38" spans="1:2" x14ac:dyDescent="0.2">
      <c r="A38" s="67" t="s">
        <v>530</v>
      </c>
      <c r="B38" s="68">
        <v>94</v>
      </c>
    </row>
    <row r="39" spans="1:2" x14ac:dyDescent="0.2">
      <c r="A39" s="69" t="s">
        <v>531</v>
      </c>
      <c r="B39" s="68">
        <v>8</v>
      </c>
    </row>
    <row r="40" spans="1:2" x14ac:dyDescent="0.2">
      <c r="A40" s="69" t="s">
        <v>185</v>
      </c>
      <c r="B40" s="68">
        <v>1</v>
      </c>
    </row>
    <row r="41" spans="1:2" x14ac:dyDescent="0.2">
      <c r="A41" s="69" t="s">
        <v>540</v>
      </c>
      <c r="B41" s="68">
        <v>7</v>
      </c>
    </row>
    <row r="42" spans="1:2" x14ac:dyDescent="0.2">
      <c r="A42" s="69" t="s">
        <v>158</v>
      </c>
      <c r="B42" s="68">
        <v>3</v>
      </c>
    </row>
    <row r="43" spans="1:2" x14ac:dyDescent="0.2">
      <c r="A43" s="69" t="s">
        <v>182</v>
      </c>
      <c r="B43" s="68">
        <v>8</v>
      </c>
    </row>
    <row r="44" spans="1:2" x14ac:dyDescent="0.2">
      <c r="A44" s="69" t="s">
        <v>187</v>
      </c>
      <c r="B44" s="68">
        <v>19</v>
      </c>
    </row>
    <row r="45" spans="1:2" x14ac:dyDescent="0.2">
      <c r="A45" s="69" t="s">
        <v>188</v>
      </c>
      <c r="B45" s="68">
        <v>7</v>
      </c>
    </row>
    <row r="46" spans="1:2" x14ac:dyDescent="0.2">
      <c r="A46" s="69" t="s">
        <v>583</v>
      </c>
      <c r="B46" s="68">
        <v>6</v>
      </c>
    </row>
    <row r="47" spans="1:2" x14ac:dyDescent="0.2">
      <c r="A47" s="69" t="s">
        <v>592</v>
      </c>
      <c r="B47" s="68">
        <v>5</v>
      </c>
    </row>
    <row r="48" spans="1:2" x14ac:dyDescent="0.2">
      <c r="A48" s="69" t="s">
        <v>184</v>
      </c>
      <c r="B48" s="68">
        <v>5</v>
      </c>
    </row>
    <row r="49" spans="1:2" x14ac:dyDescent="0.2">
      <c r="A49" s="69" t="s">
        <v>608</v>
      </c>
      <c r="B49" s="68">
        <v>9</v>
      </c>
    </row>
    <row r="50" spans="1:2" x14ac:dyDescent="0.2">
      <c r="A50" s="69" t="s">
        <v>179</v>
      </c>
      <c r="B50" s="68">
        <v>5</v>
      </c>
    </row>
    <row r="51" spans="1:2" x14ac:dyDescent="0.2">
      <c r="A51" s="69" t="s">
        <v>186</v>
      </c>
      <c r="B51" s="68">
        <v>4</v>
      </c>
    </row>
    <row r="52" spans="1:2" x14ac:dyDescent="0.2">
      <c r="A52" s="69" t="s">
        <v>181</v>
      </c>
      <c r="B52" s="68">
        <v>7</v>
      </c>
    </row>
    <row r="53" spans="1:2" x14ac:dyDescent="0.2">
      <c r="A53" s="67" t="s">
        <v>646</v>
      </c>
      <c r="B53" s="68">
        <v>33</v>
      </c>
    </row>
    <row r="54" spans="1:2" x14ac:dyDescent="0.2">
      <c r="A54" s="69" t="s">
        <v>191</v>
      </c>
      <c r="B54" s="68">
        <v>1</v>
      </c>
    </row>
    <row r="55" spans="1:2" x14ac:dyDescent="0.2">
      <c r="A55" s="69" t="s">
        <v>166</v>
      </c>
      <c r="B55" s="68">
        <v>6</v>
      </c>
    </row>
    <row r="56" spans="1:2" x14ac:dyDescent="0.2">
      <c r="A56" s="69" t="s">
        <v>165</v>
      </c>
      <c r="B56" s="68">
        <v>6</v>
      </c>
    </row>
    <row r="57" spans="1:2" x14ac:dyDescent="0.2">
      <c r="A57" s="69" t="s">
        <v>661</v>
      </c>
      <c r="B57" s="68">
        <v>5</v>
      </c>
    </row>
    <row r="58" spans="1:2" x14ac:dyDescent="0.2">
      <c r="A58" s="69" t="s">
        <v>169</v>
      </c>
      <c r="B58" s="68">
        <v>4</v>
      </c>
    </row>
    <row r="59" spans="1:2" x14ac:dyDescent="0.2">
      <c r="A59" s="69" t="s">
        <v>167</v>
      </c>
      <c r="B59" s="68">
        <v>2</v>
      </c>
    </row>
    <row r="60" spans="1:2" x14ac:dyDescent="0.2">
      <c r="A60" s="69" t="s">
        <v>676</v>
      </c>
      <c r="B60" s="68">
        <v>9</v>
      </c>
    </row>
    <row r="61" spans="1:2" x14ac:dyDescent="0.2">
      <c r="A61" s="67" t="s">
        <v>684</v>
      </c>
      <c r="B61" s="68">
        <v>102</v>
      </c>
    </row>
    <row r="62" spans="1:2" x14ac:dyDescent="0.2">
      <c r="A62" s="69" t="s">
        <v>190</v>
      </c>
      <c r="B62" s="68">
        <v>12</v>
      </c>
    </row>
    <row r="63" spans="1:2" x14ac:dyDescent="0.2">
      <c r="A63" s="69" t="s">
        <v>794</v>
      </c>
      <c r="B63" s="68">
        <v>1</v>
      </c>
    </row>
    <row r="64" spans="1:2" x14ac:dyDescent="0.2">
      <c r="A64" s="69" t="s">
        <v>183</v>
      </c>
      <c r="B64" s="68">
        <v>11</v>
      </c>
    </row>
    <row r="65" spans="1:2" x14ac:dyDescent="0.2">
      <c r="A65" s="69" t="s">
        <v>178</v>
      </c>
      <c r="B65" s="68">
        <v>25</v>
      </c>
    </row>
    <row r="66" spans="1:2" x14ac:dyDescent="0.2">
      <c r="A66" s="69" t="s">
        <v>180</v>
      </c>
      <c r="B66" s="68">
        <v>15</v>
      </c>
    </row>
    <row r="67" spans="1:2" x14ac:dyDescent="0.2">
      <c r="A67" s="69" t="s">
        <v>177</v>
      </c>
      <c r="B67" s="68">
        <v>6</v>
      </c>
    </row>
    <row r="68" spans="1:2" x14ac:dyDescent="0.2">
      <c r="A68" s="69" t="s">
        <v>175</v>
      </c>
      <c r="B68" s="68">
        <v>6</v>
      </c>
    </row>
    <row r="69" spans="1:2" x14ac:dyDescent="0.2">
      <c r="A69" s="69" t="s">
        <v>176</v>
      </c>
      <c r="B69" s="68">
        <v>7</v>
      </c>
    </row>
    <row r="70" spans="1:2" x14ac:dyDescent="0.2">
      <c r="A70" s="69" t="s">
        <v>174</v>
      </c>
      <c r="B70" s="68">
        <v>9</v>
      </c>
    </row>
    <row r="71" spans="1:2" x14ac:dyDescent="0.2">
      <c r="A71" s="69" t="s">
        <v>762</v>
      </c>
      <c r="B71" s="68">
        <v>10</v>
      </c>
    </row>
    <row r="72" spans="1:2" x14ac:dyDescent="0.2">
      <c r="A72" s="67" t="s">
        <v>796</v>
      </c>
      <c r="B72" s="68">
        <v>441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0"/>
  <sheetViews>
    <sheetView zoomScale="70" zoomScaleNormal="70" workbookViewId="0">
      <selection activeCell="A2" sqref="A2"/>
    </sheetView>
  </sheetViews>
  <sheetFormatPr baseColWidth="10" defaultRowHeight="15" x14ac:dyDescent="0.2"/>
  <cols>
    <col min="1" max="1" width="24.83203125" customWidth="1"/>
    <col min="2" max="2" width="52.6640625" customWidth="1"/>
    <col min="3" max="17" width="30.5" customWidth="1"/>
  </cols>
  <sheetData>
    <row r="1" spans="1:6" ht="34" x14ac:dyDescent="0.2">
      <c r="A1" s="26" t="s">
        <v>57</v>
      </c>
      <c r="B1" s="25" t="s">
        <v>86</v>
      </c>
      <c r="C1" s="25" t="s">
        <v>87</v>
      </c>
      <c r="D1" s="26" t="s">
        <v>0</v>
      </c>
      <c r="E1" s="26" t="s">
        <v>3</v>
      </c>
      <c r="F1" s="4" t="s">
        <v>98</v>
      </c>
    </row>
    <row r="2" spans="1:6" ht="84.75" customHeight="1" x14ac:dyDescent="0.2">
      <c r="A2" s="27" t="s">
        <v>67</v>
      </c>
      <c r="B2" s="28" t="s">
        <v>94</v>
      </c>
      <c r="C2" s="28" t="s">
        <v>88</v>
      </c>
      <c r="D2" s="29" t="s">
        <v>64</v>
      </c>
      <c r="E2" s="29" t="s">
        <v>7</v>
      </c>
      <c r="F2" s="29" t="s">
        <v>99</v>
      </c>
    </row>
    <row r="3" spans="1:6" ht="84.75" customHeight="1" x14ac:dyDescent="0.2">
      <c r="A3" s="27" t="s">
        <v>68</v>
      </c>
      <c r="B3" s="28" t="s">
        <v>95</v>
      </c>
      <c r="C3" s="28" t="s">
        <v>89</v>
      </c>
      <c r="D3" s="29" t="s">
        <v>65</v>
      </c>
      <c r="E3" s="29" t="s">
        <v>8</v>
      </c>
      <c r="F3" s="29" t="s">
        <v>100</v>
      </c>
    </row>
    <row r="4" spans="1:6" ht="84.75" customHeight="1" x14ac:dyDescent="0.2">
      <c r="A4" s="27" t="s">
        <v>69</v>
      </c>
      <c r="B4" s="28" t="s">
        <v>96</v>
      </c>
      <c r="C4" s="28" t="s">
        <v>90</v>
      </c>
      <c r="D4" s="29" t="s">
        <v>66</v>
      </c>
      <c r="E4" s="29" t="s">
        <v>31</v>
      </c>
      <c r="F4" s="29" t="s">
        <v>101</v>
      </c>
    </row>
    <row r="5" spans="1:6" ht="51" x14ac:dyDescent="0.2">
      <c r="A5" s="27" t="s">
        <v>70</v>
      </c>
      <c r="B5" s="24"/>
      <c r="C5" s="8" t="s">
        <v>91</v>
      </c>
      <c r="D5" s="29"/>
      <c r="E5" s="29" t="s">
        <v>9</v>
      </c>
      <c r="F5" s="29" t="s">
        <v>102</v>
      </c>
    </row>
    <row r="6" spans="1:6" ht="17" x14ac:dyDescent="0.2">
      <c r="A6" s="30" t="s">
        <v>71</v>
      </c>
      <c r="B6" s="24"/>
      <c r="C6" s="28" t="s">
        <v>92</v>
      </c>
      <c r="D6" s="29"/>
      <c r="E6" s="24"/>
      <c r="F6" s="3"/>
    </row>
    <row r="7" spans="1:6" ht="34" x14ac:dyDescent="0.2">
      <c r="A7" s="27" t="s">
        <v>72</v>
      </c>
      <c r="B7" s="24"/>
      <c r="C7" s="13" t="s">
        <v>93</v>
      </c>
      <c r="D7" s="29"/>
      <c r="E7" s="24"/>
    </row>
    <row r="8" spans="1:6" ht="68" x14ac:dyDescent="0.2">
      <c r="A8" s="27" t="s">
        <v>73</v>
      </c>
      <c r="B8" s="24"/>
      <c r="C8" s="24"/>
      <c r="D8" s="24"/>
      <c r="E8" s="24"/>
    </row>
    <row r="9" spans="1:6" ht="17" x14ac:dyDescent="0.2">
      <c r="A9" s="30" t="s">
        <v>74</v>
      </c>
      <c r="B9" s="24"/>
      <c r="C9" s="24"/>
      <c r="D9" s="24"/>
      <c r="E9" s="24"/>
    </row>
    <row r="10" spans="1:6" ht="34" x14ac:dyDescent="0.2">
      <c r="A10" s="27" t="s">
        <v>75</v>
      </c>
      <c r="B10" s="24"/>
      <c r="C10" s="10"/>
      <c r="D10" s="24"/>
      <c r="E10" s="24"/>
    </row>
    <row r="11" spans="1:6" ht="51" x14ac:dyDescent="0.2">
      <c r="A11" s="27" t="s">
        <v>76</v>
      </c>
      <c r="B11" s="24"/>
      <c r="C11" s="10"/>
      <c r="D11" s="24"/>
      <c r="E11" s="24"/>
    </row>
    <row r="12" spans="1:6" ht="34" x14ac:dyDescent="0.2">
      <c r="A12" s="27" t="s">
        <v>77</v>
      </c>
      <c r="B12" s="24"/>
      <c r="C12" s="31"/>
      <c r="D12" s="24"/>
      <c r="E12" s="24"/>
    </row>
    <row r="13" spans="1:6" ht="34" x14ac:dyDescent="0.2">
      <c r="A13" s="27" t="s">
        <v>78</v>
      </c>
      <c r="B13" s="24"/>
      <c r="C13" s="8"/>
      <c r="D13" s="24"/>
      <c r="E13" s="24"/>
    </row>
    <row r="14" spans="1:6" ht="34" x14ac:dyDescent="0.2">
      <c r="A14" s="32" t="s">
        <v>79</v>
      </c>
      <c r="B14" s="24"/>
      <c r="C14" s="8"/>
      <c r="D14" s="24"/>
      <c r="E14" s="24"/>
    </row>
    <row r="15" spans="1:6" ht="34" x14ac:dyDescent="0.2">
      <c r="A15" s="33" t="s">
        <v>80</v>
      </c>
      <c r="B15" s="24"/>
      <c r="C15" s="31"/>
      <c r="D15" s="24"/>
      <c r="E15" s="24"/>
    </row>
    <row r="16" spans="1:6" ht="34" x14ac:dyDescent="0.2">
      <c r="A16" s="33" t="s">
        <v>81</v>
      </c>
      <c r="B16" s="24"/>
      <c r="C16" s="31"/>
      <c r="D16" s="24"/>
      <c r="E16" s="24"/>
    </row>
    <row r="17" spans="1:5" ht="68" x14ac:dyDescent="0.2">
      <c r="A17" s="33" t="s">
        <v>82</v>
      </c>
      <c r="B17" s="24"/>
      <c r="C17" s="28"/>
      <c r="D17" s="24"/>
      <c r="E17" s="24"/>
    </row>
    <row r="18" spans="1:5" ht="34" x14ac:dyDescent="0.2">
      <c r="A18" s="33" t="s">
        <v>83</v>
      </c>
      <c r="B18" s="24"/>
      <c r="C18" s="8"/>
      <c r="D18" s="24"/>
      <c r="E18" s="24"/>
    </row>
    <row r="19" spans="1:5" ht="51" x14ac:dyDescent="0.2">
      <c r="A19" s="33" t="s">
        <v>84</v>
      </c>
      <c r="B19" s="24"/>
      <c r="C19" s="8"/>
      <c r="D19" s="24"/>
      <c r="E19" s="24"/>
    </row>
    <row r="20" spans="1:5" ht="17" x14ac:dyDescent="0.2">
      <c r="A20" s="33" t="s">
        <v>85</v>
      </c>
      <c r="B20" s="24"/>
      <c r="C20" s="28"/>
      <c r="D20" s="24"/>
      <c r="E20" s="24"/>
    </row>
  </sheetData>
  <sheetProtection algorithmName="SHA-512" hashValue="AXj3HmvdBqYZwsonpS/CyaxP+2PHrssP2zzlQ1O9uY2gxwoQXO8QtHMiN817LwQGhvoY1qPW5CIkMWvSHMLn5g==" saltValue="ovyW2sZnLeZwIdmtuasonQ==" spinCount="100000" sheet="1" objects="1" scenarios="1" selectLockedCells="1" selectUnlockedCell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b l q 9 U N O Z 3 s 6 m A A A A + A A A A B I A H A B D b 2 5 m a W c v U G F j a 2 F n Z S 5 4 b W w g o h g A K K A U A A A A A A A A A A A A A A A A A A A A A A A A A A A A h Y + x D o I w F E V / h X S n r 0 B M k D z K w C r R x M S 4 N l C h E Y q h x f J v D n 6 S v y C J o m 6 O 9 + Q M 5 z 5 u d 8 y m r v W u c j C q 1 y k J K C O e 1 G V f K V 2 n Z L Q n P y Y Z x 5 0 o z 6 K W 3 i x r k 0 y m S k l j 7 S U B c M 5 R F 9 F + q C F k L I B j s d m X j e w E + c j q v + w r b a z Q p S Q c D 6 8 Y H t K Y 0 V X M I r p m A c K C s V D 6 q 4 R z M W U I P x D z s b X j I L k 0 f r 5 F W C b C + w V / A l B L A w Q U A A I A C A B u W r 1 Q 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b l q 9 U C i K R 7 g O A A A A E Q A A A B M A H A B G b 3 J t d W x h c y 9 T Z W N 0 a W 9 u M S 5 t I K I Y A C i g F A A A A A A A A A A A A A A A A A A A A A A A A A A A A C t O T S 7 J z M 9 T C I b Q h t Y A U E s B A i 0 A F A A C A A g A b l q 9 U N O Z 3 s 6 m A A A A + A A A A B I A A A A A A A A A A A A A A A A A A A A A A E N v b m Z p Z y 9 Q Y W N r Y W d l L n h t b F B L A Q I t A B Q A A g A I A G 5 a v V A P y u m r p A A A A O k A A A A T A A A A A A A A A A A A A A A A A P I A A A B b Q 2 9 u d G V u d F 9 U e X B l c 1 0 u e G 1 s U E s B A i 0 A F A A C A A g A b l q 9 U C 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C V S M h v D 8 C V M o Z t m 2 l q b z + M A A A A A A g A A A A A A E G Y A A A A B A A A g A A A A g q J K l x H 6 J B 3 0 U x + n r 2 V D G I b B x Z u 9 W 9 X 7 H o c m H B / W R R U A A A A A D o A A A A A C A A A g A A A A V V 5 m l F 6 n Z O D z f R h k x S y 0 i t k x D m V X t v O M b u R d G x q a D Y x Q A A A A F b T w F H I B 9 r u e 5 3 p 7 + 8 n 1 M l V d Q y c Z c u 4 d H 2 1 1 g 9 l T v 5 6 0 5 r i w R V C 6 k b G B v K O y T h V / a f e j X V q 6 U O N J p K B X j u / q J b o m a t P Z J 5 J q b P P p s k x / O Q 5 A A A A A f O N q 4 3 f 2 c X T i v F L z 8 J c 8 U B E A T a 0 J p j M y v b G 5 / a j l S f s Z t C X c D a G d K k g j i Z j 3 j f 9 q S b i S M k k 0 y S a 5 I n 8 g O O z i / Q = = < / D a t a M a s h u p > 
</file>

<file path=customXml/itemProps1.xml><?xml version="1.0" encoding="utf-8"?>
<ds:datastoreItem xmlns:ds="http://schemas.openxmlformats.org/officeDocument/2006/customXml" ds:itemID="{FDE56600-D235-447E-BBAD-061D1A62DEC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Hoja M Indicador</vt:lpstr>
      <vt:lpstr>Cálculo-2020</vt:lpstr>
      <vt:lpstr>Calculo-2021</vt:lpstr>
      <vt:lpstr>Calculo2022</vt:lpstr>
      <vt:lpstr>VOC-PIC</vt:lpstr>
      <vt:lpstr>Hoja2</vt:lpstr>
      <vt:lpstr>ConteosVOC-PIC</vt:lpstr>
      <vt:lpstr>Listas de ayuda</vt:lpstr>
      <vt:lpstr>'Hoja M Indicador'!Área_de_impresión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est30407</dc:creator>
  <cp:lastModifiedBy>claudia perilla</cp:lastModifiedBy>
  <cp:lastPrinted>2015-06-25T05:24:14Z</cp:lastPrinted>
  <dcterms:created xsi:type="dcterms:W3CDTF">2011-03-22T18:44:17Z</dcterms:created>
  <dcterms:modified xsi:type="dcterms:W3CDTF">2022-04-07T21:13:29Z</dcterms:modified>
</cp:coreProperties>
</file>