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D:\Users\Users\Raymon.sales\Desktop\SEGUIMIENTO II CUATRIMESTRE PAAC OAP 31-08-2022\MATRICES DEFINITIVAS CONSOLIDADAS\"/>
    </mc:Choice>
  </mc:AlternateContent>
  <xr:revisionPtr revIDLastSave="0" documentId="13_ncr:1_{BF8C720B-89DE-4848-887A-B466A8DF383D}" xr6:coauthVersionLast="36" xr6:coauthVersionMax="36" xr10:uidLastSave="{00000000-0000-0000-0000-000000000000}"/>
  <bookViews>
    <workbookView xWindow="0" yWindow="0" windowWidth="28800" windowHeight="12225" activeTab="1" xr2:uid="{00000000-000D-0000-FFFF-FFFF00000000}"/>
  </bookViews>
  <sheets>
    <sheet name="Instrucciones" sheetId="1" r:id="rId1"/>
    <sheet name="Estrategia" sheetId="2" r:id="rId2"/>
    <sheet name="Hoja2" sheetId="3" state="hidden" r:id="rId3"/>
  </sheets>
  <calcPr calcId="191029"/>
  <extLst>
    <ext uri="GoogleSheetsCustomDataVersion1">
      <go:sheetsCustomData xmlns:go="http://customooxmlschemas.google.com/" r:id="rId7" roundtripDataSignature="AMtx7mheuYtPwxbB+8mF/2/K36Sv2XH2SQ=="/>
    </ext>
  </extLst>
</workbook>
</file>

<file path=xl/calcChain.xml><?xml version="1.0" encoding="utf-8"?>
<calcChain xmlns="http://schemas.openxmlformats.org/spreadsheetml/2006/main">
  <c r="T25" i="2" l="1"/>
  <c r="Q25" i="2"/>
  <c r="T24" i="2"/>
  <c r="Q24" i="2"/>
  <c r="T23" i="2"/>
  <c r="Q23" i="2"/>
  <c r="T22" i="2"/>
  <c r="Q22" i="2"/>
  <c r="T21" i="2"/>
  <c r="Q21" i="2"/>
  <c r="T20" i="2"/>
  <c r="Q20" i="2"/>
  <c r="T19" i="2"/>
  <c r="Q19" i="2"/>
  <c r="T18" i="2"/>
  <c r="Q18" i="2"/>
  <c r="T17" i="2"/>
  <c r="Q17" i="2"/>
  <c r="T16" i="2"/>
  <c r="Q16" i="2"/>
  <c r="T15" i="2"/>
  <c r="Q15" i="2"/>
  <c r="T14" i="2"/>
  <c r="Q14" i="2"/>
  <c r="T13" i="2"/>
  <c r="Q13" i="2"/>
  <c r="T12" i="2"/>
  <c r="Q12" i="2"/>
  <c r="T11" i="2"/>
  <c r="Q11" i="2"/>
  <c r="T10" i="2"/>
  <c r="Q10" i="2"/>
  <c r="T9" i="2"/>
  <c r="Q9" i="2"/>
  <c r="T8" i="2"/>
  <c r="Q8" i="2"/>
  <c r="T7" i="2"/>
  <c r="Q7" i="2"/>
  <c r="T6" i="2"/>
  <c r="Q6" i="2"/>
  <c r="T26" i="2" l="1"/>
</calcChain>
</file>

<file path=xl/sharedStrings.xml><?xml version="1.0" encoding="utf-8"?>
<sst xmlns="http://schemas.openxmlformats.org/spreadsheetml/2006/main" count="1732" uniqueCount="188">
  <si>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</si>
  <si>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</si>
  <si>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</si>
  <si>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</si>
  <si>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</si>
  <si>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</si>
  <si>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rPr>
      <t xml:space="preserve">Momento: </t>
    </r>
    <r>
      <rPr>
        <sz val="11"/>
        <color theme="1"/>
        <rFont val="Arial"/>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</si>
  <si>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rPr>
      <t xml:space="preserve">Acción de gestión institucional: </t>
    </r>
    <r>
      <rPr>
        <sz val="11"/>
        <color theme="1"/>
        <rFont val="Arial"/>
      </rPr>
      <t>se refiere a la acción de la gestión institucional que la entidad contempla priorizar como una posible acción a realizarse involucrando la participación de los grupos de valor.</t>
    </r>
  </si>
  <si>
    <r>
      <rPr>
        <b/>
        <sz val="11"/>
        <color theme="1"/>
        <rFont val="Arial"/>
      </rPr>
      <t>Instrumento de planeación asociado a la acción de gestión institucional:</t>
    </r>
    <r>
      <rPr>
        <sz val="11"/>
        <color theme="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</si>
  <si>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rPr>
      <t>Grupo(s) de valor invitado(s):</t>
    </r>
    <r>
      <rPr>
        <sz val="11"/>
        <color theme="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</si>
  <si>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rPr>
      <t>¿Entre los grupos de valor se incluye una instancia de participación formalmente constituida?:</t>
    </r>
    <r>
      <rPr>
        <sz val="11"/>
        <color theme="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</si>
  <si>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rPr>
      <t>Fase del ciclo de la gestión:</t>
    </r>
    <r>
      <rPr>
        <sz val="11"/>
        <color theme="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</si>
  <si>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rPr>
      <t>Alcance de la participación:</t>
    </r>
    <r>
      <rPr>
        <sz val="11"/>
        <color theme="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</si>
  <si>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rPr>
      <t>Acción participativa</t>
    </r>
    <r>
      <rPr>
        <sz val="11"/>
        <color theme="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</si>
  <si>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rPr>
      <t>Metodología participativa:</t>
    </r>
    <r>
      <rPr>
        <sz val="11"/>
        <color theme="1"/>
        <rFont val="Arial"/>
      </rPr>
      <t xml:space="preserve"> es el conjunto de técnicas, métodos y procedimientos que se utilizaran durante el desarrollo de ejercicio participativo para la obtención de resultados.</t>
    </r>
  </si>
  <si>
    <r>
      <rPr>
        <b/>
        <sz val="11"/>
        <color theme="1"/>
        <rFont val="Arial"/>
      </rPr>
      <t>Resultado esperado:</t>
    </r>
    <r>
      <rPr>
        <sz val="11"/>
        <color theme="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</si>
  <si>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rPr>
      <t>Fecha de realización de acción participativa:</t>
    </r>
    <r>
      <rPr>
        <sz val="11"/>
        <color theme="1"/>
        <rFont val="Arial"/>
      </rPr>
      <t xml:space="preserve"> relaciona el día, mes y año en el que se realizará la acción o ejercicio participativo.</t>
    </r>
  </si>
  <si>
    <r>
      <rPr>
        <b/>
        <sz val="11"/>
        <color theme="1"/>
        <rFont val="Arial"/>
      </rPr>
      <t>Dependencia responsable</t>
    </r>
    <r>
      <rPr>
        <sz val="11"/>
        <color theme="1"/>
        <rFont val="Arial"/>
      </rPr>
      <t>: detalla el area, grupo, dependencia, dirección, subdirección, etc, responsable de desarrollar la acción participativa.</t>
    </r>
  </si>
  <si>
    <r>
      <rPr>
        <b/>
        <sz val="11"/>
        <color theme="1"/>
        <rFont val="Arial"/>
      </rPr>
      <t xml:space="preserve">Observaciones de cara a los invitados: </t>
    </r>
    <r>
      <rPr>
        <sz val="11"/>
        <color theme="1"/>
        <rFont val="Arial"/>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</si>
  <si>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</si>
  <si>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 2022</t>
  </si>
  <si>
    <t>Entidad:</t>
  </si>
  <si>
    <t>PARQUES NACIONALES NATURALES DE COLOMBIA</t>
  </si>
  <si>
    <t>Versión: 2</t>
  </si>
  <si>
    <t>Fecha: 31/08/2022</t>
  </si>
  <si>
    <t>Momento+B4:J5</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</si>
  <si>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</si>
  <si>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</si>
  <si>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</si>
  <si>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</si>
  <si>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</si>
  <si>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Acción participativa</t>
  </si>
  <si>
    <t>Metodología participativa que se utilizará</t>
  </si>
  <si>
    <t>Resultado esperado con la acción participativa</t>
  </si>
  <si>
    <t>Fecha de realización de acción participativa</t>
  </si>
  <si>
    <t>Dependencia responsable</t>
  </si>
  <si>
    <t xml:space="preserve">Observaciones </t>
  </si>
  <si>
    <t>Avance descriptivo a abril 30/2022</t>
  </si>
  <si>
    <t>Porcentaje de avance</t>
  </si>
  <si>
    <t>Avance descriptivo a agosto 31/2022</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</si>
  <si>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</si>
  <si>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</si>
  <si>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</si>
  <si>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</si>
  <si>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</si>
  <si>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</si>
  <si>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SAF-Grupo de Atención al ciudadano</t>
  </si>
  <si>
    <t>Participan los diferentes procesos y DT acorde con la competencia de cada uno.</t>
  </si>
  <si>
    <t>SAF-GAU: Se realizó actualización de la caracterización de usuarios, la cual se encuentra en proceso de revisión y aprobación para tramitar la publicación durante el segundo trimestre del 2022.</t>
  </si>
  <si>
    <r>
      <rPr>
        <sz val="11"/>
        <color theme="1"/>
        <rFont val="Arial Narrow"/>
      </rPr>
      <t xml:space="preserve">SAF-GAU: Se realizó actualización de la caracterización de usuarios, la cual se encuentra publicada en la págima web de la entidad.
</t>
    </r>
    <r>
      <rPr>
        <u/>
        <sz val="11"/>
        <color rgb="FF1155CC"/>
        <rFont val="Arial Narrow"/>
      </rPr>
      <t xml:space="preserve">https://www.parquesnacionales.gov.co/portal/wp-content/uploads/2022/07/informe-caracterizacion-pnn-2022.pdf
</t>
    </r>
    <r>
      <rPr>
        <sz val="11"/>
        <color theme="1"/>
        <rFont val="Arial Narrow"/>
      </rPr>
      <t>DTAN: Para el segundo cuatrimestre de 2022 no se han recibido solicitudes del Grupo de atención al ciudadano para aplciar procesos de caracterización de usuarios. Nota: en el primer cuatrimestre se envio el informe de caracterizacion de usuarios de la DTAN.</t>
    </r>
  </si>
  <si>
    <t>Conformar y capacitar un equipo de trabajo que lidere el proceso de formulación y/o actulización de los instrumentos de planeación.</t>
  </si>
  <si>
    <t>Grupo Planeación del manejo</t>
  </si>
  <si>
    <t>Para este cuatrimestre, no se reportan avances dado que la accion se reformulo y aprobó en comité institucional de gestion y desempeño del 28 y 29 de abril.  Por tanto,para los  los proximos reportes, se presentaran los avances.</t>
  </si>
  <si>
    <t>GPM: Se implementa con las áreas protegidas: VIPIS, Colorados y Nevado del Huila el taller de seguimiento al plan de manejo, dicho ejercicio hace parte del aprestamiento de los equipos que están por iniciar la actualización de su instrumento de planeación y constituye un espacio de reflexión conjunta donde participan los tres niveles de la entidad y se identifican las principales dificultades, retos y aspectos del manejo a fortalecer, así como elementos clave para la actualización del plan de manejo.
Se realizan espacios de trabajo con los equipos del PNN Chingaza, ANU Los Estoraques y el PNN Tinigua, donde se aborda los conceptos claves para la actualización del instrumento de planeación en el marco del esquema conceptual del manejo y se presenta la ruta a seguir para definir el plan de trabajo conjunto AP-DT y NC. Evidencia: Carpeta Actividad 2.</t>
  </si>
  <si>
    <t xml:space="preserve">Identificar las instancias de participación y coordinación asociadas  con la gobernanza y participación social . </t>
  </si>
  <si>
    <t>capítulo 2 orientaciones a instancias de coordinacion. Cabe resaltar que se avanza en la reglamentación conjunta de las siguientes instancias de coordinación para su consolidación: 
PNN Orquídeas: Instancia de coordinación y relacionamiento con resguardos indígenas del pueblo embera
DNMI Cinaruco:Instancia de diálogo permanente con resguardo caño mochuelo.
Evidencia: Carpeta Actividad 3.</t>
  </si>
  <si>
    <t>Realizar una  propuesta de caracterización de actores sociales (grupos étnicos y campesinos ).</t>
  </si>
  <si>
    <t>Este producto se tiene previsto para el final de año, por tanto se reportara en el último cuatrimestre.</t>
  </si>
  <si>
    <t>GPM: Este producto se tiene previsto para el final de año, por tanto se reportara en el último cuatrimestre</t>
  </si>
  <si>
    <t>Realizar los espacios de trabajo conjuntos con las comunidades étnicas y personal de PNNC para la construción de los instrumentos de planeación y acuerdos.</t>
  </si>
  <si>
    <t>GPM: Se participaron en las siguientes instancias de coordinación formalizadas con pueblos indígenas y comunidades afrodescendientes, negras y raizales:               *Participación del equipo de gobernanza y participación de la Subdirección de gestión, en la reunion del mecanismo de coordinacion del PNN Nevado del Huila, llevada a cabo el 9 de junio de 2022.
*Participación del equipo de gobernanza y participación de la Subdirección de gestión, en la reunion de revision de acuerdos, en el mecanismo de coordinacion conjunta del PNN SNSM, realizada el 8 de julio de 2022. Mesa del documento de entendimiento entre PNN y Cabildo de Taganga.
*Participación del equipo de gobernanza y participación de la Subdirección de gestión, en la reunion sobre ronda técnica  con los consejos comunitarios del SFF APP realizada el 13 de julio de 2022.
*Participación del equipo de gobernanza y participación de la Subdirección de gestión, en la reunion sobre ronda técnica  con los consejos comunitarios del SFF APP realizada el 14 de julio de 2022.
*Participación del equipo de gobernanza y participación de la Subdirección de gestión, en la reunion sobre ronda técnica  con los consejos comunitarios del SFF APP realizada el 16 y 17 de agosto de 2022.
*Participación del equipo degobernanza y participación de la Subdirección de gestión, en la reunion que permitio consolidar el pacto de entendimiento con los consejos comunitarios del SFF Los Flamencos, llevada a cabo el 4 de agosto de 2022.
* Participación del gobernanza y participación en la consolidacion del docuemento propuesta para el acuerdo de entendimiento con la comunidad Yanama del SFF Los Flamencos, ultima version revisada el 11 de agosto de 2022.
*PNN Corales del Rosario y San Bernardo.Instancia de coordinación técnica y directiva con los consejos comunitarios.Instancia en el marco de la sentencia T021.
*PNN Uramba Bahía Málaga.Esquema de Manejo Conjunto.
*PNN Yaigoje Apaporis.Comité técnico y congreso de autoridades.
*PNN Katios. Comité del REM y acuerdos con población afrocolombiana.
En el indicador de gestión que mide el Porcentaje de implementación de las acciones de los modelos de coordinación con autoridades de grupos étnicos para la conservación de la biodiversidad de las AP y la pervivencia étnica y cultural, PNN programó 144 acciones implementadas, en el primer semestre el avance fue del 41%. Se ejecutaron 59 acciones distribuídas así: DTPA 13, DTCA 6, DTAO8, DTAM 31, DTOR 1.8.                                                                                           Evidencias: Carpeta Actividad 5.</t>
  </si>
  <si>
    <t>Definir los recursos, alianzas, convenios y presupuesto asociado a las actividades que se implementarán desde la SGM que le aportan a la participación social.</t>
  </si>
  <si>
    <t>GPM: Se presenta documento donde se relaciona la asignacion de presupuesto para la SGM y que aporta al cumplimiento de las funciones asignadas en cuanto a participación social. Los contratos de prestación de servicios  estan en ejecución  y se espera la suscripción del convenio para la declaratoria o ampliacion y que requiere llevar a cabo consultas previas.                                              Evidencia: Carpeta.Actividad 6</t>
  </si>
  <si>
    <t>Acciones participativas</t>
  </si>
  <si>
    <t>Consulta ciudadana al Plan de Anticorrupción y de Atención al Ciudadano 2022 (PAAC)</t>
  </si>
  <si>
    <t>Plan de Acción</t>
  </si>
  <si>
    <t>Ciudadano, grupos étnicos, comunidades afrodescendientes y campesinas, Academia, Empresa, Estado, Proveedores, Funcionarios, Contratistas, Organizaciones No Gubernamentales</t>
  </si>
  <si>
    <t>Decreto 124 de 2012</t>
  </si>
  <si>
    <t>|</t>
  </si>
  <si>
    <t>X</t>
  </si>
  <si>
    <t>Publicación en portal Web del proyecto 2022</t>
  </si>
  <si>
    <t>Habilitación de mecanismos y reuniones virtuales cuando sean requeridas.</t>
  </si>
  <si>
    <t>Un plan, programa, proyecto, presupuesto o servicio formulado</t>
  </si>
  <si>
    <t>13 de diciembre/2021 al 15 de enero/2022</t>
  </si>
  <si>
    <t>Oficina Asesora de Planeación con apoyo del Grupo de Comunicaciones.</t>
  </si>
  <si>
    <t xml:space="preserve">OAP: Proceso cumplido entre el 29 de diciembre/2021 y el 24 de enero/2022. 
https://www.parquesnacionales.gov.co/portal/wp-content/uploads/2021/12/plan-anticorrupcion-y-atencion-al-ciudadano_2022_consulta_publica.xlsx
No hubo propuestas de ajuste sobre el documento publicado en la sección participa
</t>
  </si>
  <si>
    <t>OAP: Acción cumplida en primer semestre/22
GCM: Esta acción ya fue ejecutada</t>
  </si>
  <si>
    <t>Consulta ciudadana al Plan de Participación Social y Ciudadana 2022  (PPSC)</t>
  </si>
  <si>
    <t>Habilitación de Chats, correos electrónicos y reuniones virtuales cuando sean requeridas</t>
  </si>
  <si>
    <t>14 de diciembre/2021 al 15 de enero/2022</t>
  </si>
  <si>
    <t>Realizar 2 Facebook Live con los principales logros, avances y retos de la gestión institucional. Otros temas (De acuerdo con las propuestas que se reciban de la ciudadanía según los resultados de la encuesta y lo que es requerido en el MURC).</t>
  </si>
  <si>
    <t>Publicación en portal Web y redes sociales del Informe de gestión institucional 2022</t>
  </si>
  <si>
    <t>Facebook Live</t>
  </si>
  <si>
    <t>Informes de resultados de los espacios</t>
  </si>
  <si>
    <t>01/06/2022
01/12/2022</t>
  </si>
  <si>
    <t>Oficina Asesora de Planeación, Subidrección de Gestión y Manejo, Subdirección Administrava y Financiera, Subdirección de Sostibilidad y Negocios Ambientales y Direcciones Territoriales con apoyo del Grupo de Comunicaciones</t>
  </si>
  <si>
    <t>GCM: Esta actividad se tiene programada realizar a partir del mes de Junio y hasta diciembre de 2012 
DTAO: No se han realizado en el trimestre  y no se han recibido solicitud o lineamiento por parte del  la OAP y SGM
DTOR: Durante el período se desarrolló el I Comité Técnico del SIRAP Orinoquia, en el cual se concertó con las organizaciones miembros del SIRAP Orinoquia, la realización de dos (2) ciclos de "Tardes de manduqueo con el SIRAP" a través del Facebook Live del SIRAP Orinoquia para los meses de mayo-junio y septiembre-octubre.  La temática se está organizando desde la secretaría técnica, en cabeza de la DTOR PNNC para generar la programación correspondiente.
DTAN: Para el primer cuatrimestre de 2022  la DTAN no se ha participado en Facebook live .
DTAM: No se registran avances en el periodo.</t>
  </si>
  <si>
    <r>
      <rPr>
        <sz val="10"/>
        <color theme="1"/>
        <rFont val="Arial Narrow"/>
      </rPr>
      <t>GCM: Realizó 3 trasmisiones de rendición de cuentas a través de las redes sociales donde se mostraron los principales  logros, avances y retos de la gestión institucional.
Anexo 1: rendición de cuentas
DTAN: Para el segundo cuatrimestre de 2.022, el director territorial  de la DTAN participo en el dia del Guardaparque, asi mismo en el proceso de rendición de cuentas de la entidad. Adjunto enlace web:  https://www.youtube.com/watch?v=OP2yJTMMCw8&amp;list=RDCMUC_YY06Jk-2UD6hbcGEdPIOQ&amp;index=4.                            Enalce 2</t>
    </r>
    <r>
      <rPr>
        <sz val="10"/>
        <color rgb="FF000000"/>
        <rFont val="Arial Narrow"/>
      </rPr>
      <t xml:space="preserve">: </t>
    </r>
    <r>
      <rPr>
        <u/>
        <sz val="10"/>
        <color rgb="FF1155CC"/>
        <rFont val="Arial Narrow"/>
      </rPr>
      <t xml:space="preserve">https://www.youtube.com/watch?v=ZSa5jpvIL0o&amp;list=RDCMUC_YY06Jk-2UD6hbcGEdPIOQ&amp;index=1
</t>
    </r>
    <r>
      <rPr>
        <sz val="10"/>
        <color theme="1"/>
        <rFont val="Arial Narrow"/>
      </rPr>
      <t xml:space="preserve">DTAO:No se ha realizado en el trimestre  y no se han recibido solicitud o lineamiento por parte del  la OAP y SGM
</t>
    </r>
    <r>
      <rPr>
        <b/>
        <sz val="10"/>
        <color theme="1"/>
        <rFont val="Arial Narrow"/>
      </rPr>
      <t>OAP: Los fecebook live fueron seleccionados y realizados siguiendo las directrices de la dirección General de turno, en consecuencia se dan como cumplida la programación prevista</t>
    </r>
    <r>
      <rPr>
        <sz val="10"/>
        <color theme="1"/>
        <rFont val="Arial Narrow"/>
      </rPr>
      <t xml:space="preserve">
DTOR: A través de la plataforma Facebook Live del SIRAP ORINOQUIA para el periodo se adelantaron 2 conversatorios en el marco de las "Tardes de Manduqueo con el SIRAP ORINOQUIA", concertados en el POA SIRAPO 2022, con el desarrollo de los siguientes temas:
Agosto 3. El Triángulo del Puma: una iniciativa de conectividad. Logros y retos. Marha Morales. RESNATUR.
Se puede acceder a la transmisión a través del siguiente enlace:
https://www.facebook.com/SirapOrinoquia/videos/572415491252089/
https://youtu.be/zJtceeGzWss
Agosto 10. Escamas del Llano: Guía de peces del DNMI Cinaruco (Arauca).
 Jhon Edison Zamudio y Manuel Rodríguez - WCS
Se puede acceder a la transmisión a través del siguiente enlace:
https://www.facebook.com/SirapOrinoquia/videos/768108961004795/
https://youtu.be/WNkN_CdSVxI
Anexo 1: Guiones Manduqueo 2022
DTCA:Esta actividad no fue programada para desarrollar este cuatrimestre.
</t>
    </r>
    <r>
      <rPr>
        <b/>
        <sz val="10"/>
        <color theme="1"/>
        <rFont val="Arial Narrow"/>
      </rPr>
      <t>OAP: Los fecebook live fueron seleccionados y realizados siguiendo las directrices de la dirección General de turno, en consecuencia se dan como cumplida la programación prevista</t>
    </r>
  </si>
  <si>
    <t>Generar espacios de educación y comunicación ambiental, para la conservación de las Áreas Protegidas</t>
  </si>
  <si>
    <t>Plan de Manejo</t>
  </si>
  <si>
    <t>Mesas de trabajo y Talleres</t>
  </si>
  <si>
    <t>02/01/2022
31/12/2022</t>
  </si>
  <si>
    <t>SGM y Direcciones Territoriales</t>
  </si>
  <si>
    <r>
      <rPr>
        <b/>
        <sz val="10"/>
        <color theme="1"/>
        <rFont val="Arial Narrow"/>
      </rPr>
      <t xml:space="preserve">GPM- Edu. Ambiental: </t>
    </r>
    <r>
      <rPr>
        <sz val="10"/>
        <color theme="1"/>
        <rFont val="Arial Narrow"/>
      </rPr>
      <t xml:space="preserve"> Se realizó taller (3 dias) con prestadores de servicios ecoturisticos y equipo del SFF Iguaque en la construcción y validación del marco interpretativo del área, como insumo para guiones y otros medios de uso paa la educación y sensibilización a actores y visitantes. 
En este periodo las siguientes áreas han avanzado en la formulación de la estrategia CEPAC por medio de reuniones de planeación con los tres niveles: PNN Nevados, PNN Orquídeas, PNN Selva de Florencia, PNN Nevado del Huila y CVDJC
PNN Nevados: Se realizan celebraciones de efemérides, celebración del día del oso y celebración del día de los Humedales, celebración del día mundial del agua con la Cívica Juvenil Amigos del Agua de la Policía Nacional. Se realizan dos reuniones entre los 3 niveles para planeación “Talleres realizados” participación en el Comités Interinstitucionales. Se realizó la caracterización social de los moradores de los predios La Linda, La Sierra y la Libertad, ubicados al interior del Parque y/o en zona con función amortiguadora en jurisdicción del municipio de Santa Rosa de Cabal. Talleres de educación ambiental con diferentes temáticas, estas son: Taller de educación ambiental sobre la importancia del Oso Andino (Oso de anteojos), Generalidades Parques Nacional Natural Los Nevados. Operación puntos de control en cumplimiento de la orden séptima de la sentencia que declara al PNN Los Nevados sujeto especial de derechos, se brinda información general del área protegida, también se construyó una estrategia de comunicación para la temporada de visitancia ecoturistica de Semana Santa al PNN Los Nevados, con el objetivo de informar  a los visitantes del Parque  sobre los senderos autorizados. A partir del desarrollo de jornadas vivenciales educativas de apropiacion del conocimiento en temas de conservacion, se benificiaron 70 personas pertenecientes a registraduría nacional y grupo de Carabineritos del municipio de Chinchiná. Programa Miércoles Educativo y Comunitario “una ventana abierta al PNN Los Nevados”. Participación en el Comités Interinstitucionales de Educación Ambiental, estos son: CIDEA QUINDÍO, Comité Interinstitucional de educación ambiental de Caldas – CIDEAC, CIDEA RISARALDA, CIDEA TOLIMA, CIDEAC Eje Cafetero. 
PNN Orquideas: Se han realizado talleres:  Un taller sobre el PNNO con los estudiantes de la universidad de Antioquia, seccional oriente, un taller con los estudiantes de las IE el Retiro y Venados abajo al interior del AP, en el marco de la celebración del dia internacional del agua, se realizaron diversos talleres con las IE del municipio de Urrao (Jaiperá y 20 de julio), en abirl se realizaron 11 talleres, se abordaron temas como  importancia de la Pintura facial con los docentes del resguardo valle de Pérdidas así mismo se realizó la entrega de las  cartillas para colorear sobre esta práctica ancestral, sobre Importancia del  sistema de Parques Nacionales, el PNN las Orquídeas, importancia del oso andino, con los estudiantes del centro educativo rural la venta sedes la honda abajo, la Venta y el paso y la institución educativa  valentina Figueroa, - conversatorio  en el marco de la celebración del día de la tierra con los estudiantes del día de la  institución educativa  Jaipera con los estudiantes de los grados décimo y once, se abordaron temas como el papel de las áreas protegidas en el país, el papel de los jóvenes en la conservación del territorio. 
Selva de Florencia: se realiza inducción/capacitación sobre las generalidades del Parque y se trabaja la propuesta del cumplimiento de su servicio social en el parque, se realiza reunión con la docente encargada del PRAE de la IE Pio XII, la finalidad es el desarrollo de un proceso educativo con los estudiantes del grado octavo
Nevado del Huila: Se celebra el “Día del Oso” de manera interinstitucional con la WCS, la CAM y la Institución Educativa San Joaquín, una charla en el municipio de Palermo Huila, vereda Nilo bajo, con el objeto de apoyar al colectivo Ambiental Red Visión Verde en sus acciones de la iniciativa "Conserva y Aprende", grupo con el que el AP trabaja de manera articulada en el territorio, también se realiza capacitación de personas en el vivero regional de Santa Maria, en articulacion con el Colectivo Red Vision Verde, Corporación Autónoma del Alto Magdalena CAM y la Institución Educativa San Joaquín el marco de la estrategia educación ambiental y restauración, con el propósito de conocer y dinamizar las especies nativas que se encuentran en la zona.
Galeras: Se realizó una capacitación relacionada con guiones interpretativos, En este mismo espacio se realizó la socialización del Plan de Emergencias y Contingencias del SFF Galeras.
Otún Quimbaya: Se efectúo taller de Observación de Aves para la Conservación de la Biodiversidad, para las reservas privadas y aliados estratégicos.
Doña Juana Cascabel: Se realizó una salida de campo con los estudiantes de los grados 4°, 5°, 6°, 7° y 11° de las Instituciones Educativas Bachillerato y Normal Superior del Mayo, en marco del Proyecto Social Obligatorio, Se elaboraron jornadas lúdicas por la Celebración del Día Internacional de la Protección del Oso Andino, con la colaboración de la UMATA del municipio de La Cruz y CORPONARIÑO, asimismo se realizo una jornada de educación ambiental por la celebración del “Día internacional de la Protección del Oso Andino” en el Centro Educativo Paramito de la Vereda El Paramito del municipio de La Cruz – Nariño, otra de las jornadas lúdicas por la celebración de los 15 años por la declaratoria del PNN Complejo Volcánico Doña Juana Cascabel, esta actividad se realizó con la presencia de varias entidades del municipio de La Cruz y estudiantes de las Instituciones Educativas Bachillerato y Normal Superior del Mayo, también se celebro el “Día Internacional del Agua” Enel centro Educativo Paramito, es importante mencionar que La alianza con las emisoras comunitarias adyacentes al PNN CVDJC, continua este 2022 y la creación de herramientas audiovisuales. 
Evidencias:  Carpeta Educación y comunicación ambiental 
- listadodeAsistencia18Abril2022TAE
Lista de asistencia, Reunión Planeación Educación ambiental PNN Nevados-DTAO-NC, 23.03.2022
Lista asist Planeación Educ Amb.pdf
Invitacion Miercoles Educ 2022.docx
Estrategia de medios temporada semana santa
DIa de la tierra
comunicadoSemanasantaMedios
comunicadoPNNNSectoresCerradosVolcanNR
Boletín Dia InternacionaldelOsosdeAnteojos
Talleres EA Abril
taller UdeA 07-Apr-2022 15-05-37
Taller pintura  facial y entrega cartilla
Taller febrero Venados y Retiro
Taller febrero Venados y Retiro  (1)
DTCA: Se desarrollaron  espacios de educación y comunicación ambiental, para la conservación de las Áreas Protegidas: en el PNN Paramillo a través de un taller sobre biodiversidad con la comunidad de resguardo de Alto Sinu y  taller sobre el Manejo de conflicto con fauna silvestre con las comunidades campesinas ubicadas en zona amortiguadora del PNN Paramillo sector de Tuis tuis. En el SFFCMH,  la fundación Fe y Alegría con el SFFCMH realizó talleres para fortalecer el PRAE de la I. Educativa de puerto Badel. EVIDENCIAS TALLER RESGUARDO ALTO SINÚ; EVIDENCIAS TALLER E.A TUIS TUIS 18 MARZO 2022-20220423T005100Z-001; EVIDENCIA EDUCACION AMBIENTAL SFFCMH
Taller dia del agua  (8)
Lista de asistencia, Reunión planeación Educación ambiental PNN Orquideas-DTAO-NC,11.03.2022
Lista de asistencia, articulación Edu. ambiental PNN NH-DTAO, 2.03.2022 (1)
Lista de asistencia,Articulación Edu.ambiental PNN Selva de Florencia-DTAO-NC, 25.03.2022
Acta, Reunión Articulación Edu.ambiental PNN Selva de Florencia-DTAO-NC, 25.03.2022
Lista de asistencia, articulación Edu. ambiental PNN NH-DTAO, 2.03.2022
Lista de asistencia, articulación Edu. ambiental PNN NH-DTAO, 2.03.2022 (1)
Celebración
Anexo1_capacitacion 21 abril_interpretes
Acta de seguimiento a la respertura al ecoturismo-interpretes
Anexo 1.Informe Taller observación aves-RedRNSC-ECC
ASISTENCIA CIEAM SAN BERNARO MAR 17-2022
1ER INFORME TRIMESTRAL EDUCACION AMBIENTAL PNN CVDJC_2022
DTPA: La DTPA en coordinación con la SGMAP y con la participación de las áreas protegidas adscritas a la Territorial, se realizaron los talleres de planeación de las acciones de educación ambiental e interpretación, también en estos espacios se hizo la socialización de los nuevos lineamientos y cambios en la estrategia de educación ambiental, como resultado de estos talleres se obtuvo la matriz de planeación de cada Parque para el respectivo reporte y seguimiento. Evidencias listados de asistencia, ayudas memorias y matrices de planeación.
Anexo 1.
DTOR: MARZO:Sumapaz: Realizó 1 taller:
En el marco del proyecto áreas protegidas y paz con WWF, se desarrolló la jornada de planificación predial, a partir de ejercicios de cartografía social, con los habitantes de 12 predios de la vereda Agualinda, del municipio de Lejanías. 
PNN Tinigua: Realizó 1 taller
Taller de fortalecimiento de metodologías de enseñanza de las ciencias, a partir de la experimentación y el conocimiento local en la Institución Educativa de la Julia con la participación de docentes del área protegida y zona de influencia.
PNN Sierra de La Macarena: 3 talleres 
Talleres sobre vivero, recolección de  semillas de especies forestales nativas y conocimiento del área protegida que permitieron sensibilizar población estudiantil en los municipios del sector norte y sur del Parque Nacional Natural Sierra de la Macarena.   Se asistió al 1er espacio de articulación con el CIDEA Departamental del META. se anexa acta 001 y listado asistencia.
DTAN: DTAN: Para el primer triemestre de 2022, las areas protegidas de la DTAN  envian informe consolidado de las actividades desarrolladas para los espacios e educacion y comunicación ambiental. Anexos: 8 Informes con los avances al primer trimestre de 2022 en educación y comunicacion ambiental.
DTAM: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
DTAM: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t>
    </r>
  </si>
  <si>
    <t>GPM: Desde GPM (Educación Ambiental e Interpretación del patrimonio) se han desarrollado varias acciones con grupos de interes como: 
-Espacios formativos con jóvenes, del programa Embajadores de los páramos en alianza con Consejería para la Juventud, Bavaria, Universidad Ean, MinAmbiente y PNN sobre la importancia de los páramos y su apoyo en la conservación desde la juventud.
-Acompañamiento a estudiantes de la Universidad Pedagógica Nacional para el desarrollo de experiencias y proyectos educativos.
-Espacios de fortalecimiento a Guardaparques e intérpretes de áreas con vocación ecoturística, en linemientos de interpretación.
-Realización de charlas sobre PNNC en espacios institucionales como colegios, Alcaldías y en el programa radial de RTVC.
-Acompañamiento y apoyo a la gestión de las visitas a las áreas protegidas por parte de niños, niñas y adolescentes, en el marco del convenio entre PNN e ICBF para promover visitas a los Parques.
-Participación como ponentes en espacios educativos, articulados a la Escuela de Formación Ambiental SAVIA de MinAmbiente.                                                        Evidencia: Carpeta_Acción 1
DTAM: 1. En El PNN Alto Fragua Indi Wasi Charla y elaboración de mural sobre el tema fauna y el PNN AFIW en la I.E.R San Antonio de Padua. -Apoyo I.E.R La Gallineta PRAE sobre biodiversidad. - I.E Parroquial se realizó charla sobre generalidades. 4 talleres del fortalecimiento a familias cacaoteras en la zona de influencia del parque. Anexo 1 INFORMES EA yC_PNNALTO FRAGUA_II TRIMESTRE 
DTAO: En este periodo las siguientes áreas han avanzado en la planeación y ejecución en la formulación de la estrategia CEPAC por medio de reuniones de planeación con los tres niveles, también se realizaron cambios de metas:  PNN Nevados, PNN Orquídeas, PNN Selva de Florencia, PNN Nevado del Huila, SFF Galeras, SFF Otún Quimbaya y CVDJC.
PNN Nevados: En estos meses se continúa realizando el programa de miércoles educativos y comunitarios “Una ventana abierta al PNN” en el que se benefician instituciones educativas y comunidades organizadas de los cuatro departamentos en jurisdicción (Caldas, Risaralda, Quindío y Tolima). También se realizó conmemoraciones a fechas efemérides ambientales, así mismo se continuó con la ejecución de talleres de educación ambiental para personas con Amonestación Escritas por infracción de la normatividad del Parque (ingreso por senderos no autorizados), así como el proceso de capacitación REPSE orientado a prestadores de servicios ecoturísticos – módulo de área protegida, orientando los módulos de Gestión del Riesgo, normatividad ambiental, generalidades del área protegida e interpretación del patrimonio y buenas prácticas, además se participó en los espacios CIDEA de los 4 departamentos en jurisdicción.
PNN Orquídeas: Se realizaron talleres de educación ambiental en diferentes instituciones educativas (Valentina Figueroa, la Venta, la Caldasia en las sedes el Chuscal, Capitán Franco, Penderisco, sede el Sireno) en articulación con la alcaldía municipal (secretaria de agricultura y medio ambiente) y salud pública, desde los tres entes locales se abordaron temas de conservación ambiental se abordaron principalmente temas como: el sistema de PNNC y PNNLO, otras temáticas fueron: biología del oso andino, restauración ecológica,  también se realizó actividades sobre educación ambiental en los municipios de Urrao, Frontino y Abriaquí, además se continuó con los programas radiales en la emisora del ejército nacional, en el espacio se habla de conservación con el PNN las Orquídeas, la emisora tiene cobertura en 103 veredas del municipio de Urrao y otros cercanos. asimismo, se realizaron jornadas de sensibilización en la feria del oso andino en las siguientes veredas: veredas (Encarnación, Salaito, El Salvador) y en la Institución educativa Jaipera, también se avanzó en la consolidación del documento REM. 
PNN Selva de Florencia: Se realizó divulgación de temas como: la restauración, la conectividad y presiones como los residuos sólidos. Igualmente, se participa junto con la comunidad en el Global Big Day, también se realiza un encuentro comunitario y capacitaciones, en el sector de manejo Samaná, abordando los siguientes temas: reconocimiento del entorno natural, y en especial de las Áreas Protegidas, como fuente de beneficios para las personas, posteriormente se socializa resultados del monitoreo de la calidad de agua y se finaliza con actividad de conectividad ecológica. Además, se ejecutó un recorrido de interpretación ambiental en el sector Florencia, con consejeros de la Cuenca del Rio Samaná Sur, orientado al tema de conectividad y su relación con actividades de restauración en el territorio. 
PNN Nevado del Huila: Se realizaron celebraciones, estas fueron: celebración día de la tierra, también capacitaciones respecto al recurso hídrico, importancia del territorio asociado al páramo (en el resguardo indígena Nasa de Gaitania), VOC, importancia ecosistémica y ecológica, a su vez los diversos factores que ponen en riesgo y las acciones que se realizan en el país para su conservación, conservación del territorio, las especies nativas, su importancia ecológica y la necesidad del rescate de material vegetal que permita generar herramientas para propagar estas especies nativas en la zona donde habitan y conflicto del oso. Se ejecutó en las siguientes zonas del sector del Cauca y Tolima, resguardo indígena Nasa de Gaitania, vivero regional de Santa María, municipio de Iquira Huila, vereda Villa María, institución Educativa San Joaquín en el municipio de Santa María, capacitación a campesinos de la vereda Jerusalén del municipio de Santa María y se participó en el Global Big Day.  
SFF Galeras: Se realizaron capacitaciones a intérpretes locales del patrimonio natural y cultural, capacitaciones como: Capacitación con el Observatorio Vulcanológico de Pasto, se desarrollaron temas relacionados con la dinámica del volcán Galeras, así como la conceptualización asociada a la gestión del riesgo de desastres enfocada en la amenaza y metodología de OpEPA para el RESPE, 
PNN Otún Quimbaya: Se participa en la planeación y ejecución de talleres denominados Laboratorios Infantiles de Fotografía de Naturaleza, como herramienta de concienciación ambiental “Descubriendo Mi Territorio”, participan niños de básica primaria con la coordinación de Fundación Laverde Biodiversa, articulando la Corporación Aurea, Corporación Resplandores y SFF Otún Quimbaya. 
PNN CV Doña Juana C: Se logró implementar la Estrategia de Educación Ambiental en los municipios de jurisdicción del PNN Complejo Volcánico Doña Juana Cascabel, en los municipios de La Cruz y El Tablón de Gómez en el Dpto. de Nariño y Santa Rosa Dpto. del Cauca, se realizaron actividades, celebraciones y jornadas de educación ambiental, estas son las siguientes: 
Las actividades desarrolladas son: campaña ambiental, junto con líderes veredales del corregimiento de Las Mesas, campaña para la recolección de residuos sólidos de los alrededores de la laguna El Silencio, taller de educación ambiental en el colegió de la población de Las Mesas INSEM, Charla sobre la importancia de conservar las especies animales nativas de nuestro entorno, haciendo énfasis en las aves en la escuela de Peñas Blancas, taller orientado a socializar la importancia del PNN CVDJC y los diferentes valores objeto de conservación de fauna, flora y recuro hídrico que se protegen, en el Centro Educativo Curiaco, taller sobre aves en Institución Educativa Agrícola José Acevedo y Gómez, taller contaminación de aguas, recurso hídrico y VOC del PNN en la Institución Educativa Agrícola José Acevedo y Gómez, Interpretación ambiental a la micro cuenca Carrizal, la Normal Superior del Mayo y Bachillerato, interpretación ambiental al rio mayo con estudiantes del grado 10 de la Normal Superior del Mayo, , importancia de la finca biodiversa en La Institución Educativa Miguel Ángel Rangel de Tajumbina, Salida de interpretación y avistamiento de aves en por el sendero Santa Helena con estudiantes del grado 11 de la Normal Superior del Mayo, Ecoparche de la Institución Educativa Bachillerato con el objetivo de realizar una grabación de 10 píldoras ambientales, referentes al día del medio ambiente, sé realizo programa radial “Juntos por el medio ambiente” con los estudiantes de Eco parche Galanista de la Institución Educativa José Antonio Galán, entre otras. 
Se entregan 17 programas radiales los cuales también son grabados y entregados en las emisoras municipales locales. estos programas son transmitidos por 8 emisoras comunitarias, 1 emisora virtual (In-Situ Radio) y 1 plataforma virtual (iVOXX), logrado gracias a las acciones que se han realizado con los diferentes ecos parches en 4 municipios aledaños al área protegida. 
Las Jornadas de Educación ambiental son: Jornadas de educación ambiental en el Centro Educativo Paramito donde se trató los temas de Día Nacional del Árbol y La Danta de Páramo, campaña ambiental, en la que participaron diferentes instituciones y comunidad en general, esta campaña ambiental fue llamada “de la mano con la naturaleza”.
Celebraciones ambientales: Día de la danta en biblioteca pública del municipio de Santa Rosa-Cauca, Día nacional del árbol en la Institución Educativa José Acevedo y Gómez, Sensibilización y celebración día de las abejas en Santa Rosa – Cauca, 
Para la participación del Global Big Day, se realizo taller en Centro Educativo de Villa Narciso de la Vereda El Carmelo del Municipio de Santa Rosa y en el Centro Palmesitas, con personas de la comunidad de Santa Rosa – Cauca, se realizó una salida de campo para la celebración del evento de Global Big Day. 
 Evidencias: Carpeta Educación ambiental 
1 Informe Mayo CVCJC.pdf
2 Informe CVDJC.pdf
3 Informe CDVJC.pdf
amspnn-fo-94-matriz-taller-de-planeacion-v-3-2_agosto.xlsx
Informe Orquideas.pdf
Informe CEPAC Mayo, Nevados
Informe CEPAC Junio, Nevados
amspnn-fo-94-matriz-taller-de-planeacion-v-3-2_agosto.xlsx
Implementación resguardo Belalcázar cauca.pdf
amspnn-fo-94-matriz-taller-de-planeacion-v-3-2_PNNSF_junio
1 Capacitación Galeras.pdf
2 Capacitación Galeras.pdf
Informe Taller REPSE.pdf
amspnn-fo-94-Matriz-taller-de-planeacion SFFOQ.xlsx
Ficha planeación Talleres Laboratorios Infantiles de Fotografia de Naturaleza.docx
2. El PNN Amacayacu: en Leticia, acciones de comunicación y los avances en el programa Colegios Amigos del Turismo. Anexo 2 INFORME EA PNN AMACAYACU
3. PNN Cahuinarí: línea de Formación Intercultural ambiental “FIA” se participó en una reunión interinstitucional en la secretaria de Turismo y la participación con 3 profesores del San Juan Bosco para el plan operativo del PRAE.Anexo 3 INFORME EA PNN CAHUINARÍ
4. PNN La Paya: TALLER DE EDUCACIÓN AMBIENTAL Y GESTIÓN DEL CONOCIMIENTO (DEVOLUCIÓN CREATIVA RESGUARDO JIRI JIRI) con devolución creativa de tres documentales. Coordinación del CIDEA en articulación con la Alcaldía del Municipio de Leguízamo.Anexo 4 EVENTOS EDUCACIÓN AMBIENTALPNN  La Paya
5. PNN Rio Pure:  1) encuentros con el grupo ecológico de la Pedrera, 2) Acompañamientos al comité de Educación Ambiental y Cultural del Resguardo Curare. Se apoyó en la elaboración de la propuesta metodológica para la ampliación de los cuentos tradicionales de la etnia Yucuna. 3) actividades de Educación Ambiental con niños del Grupo Ecológico de Tarapacá. 4) En Puerto Arica, con participación de las Autoridades y representantes de AIZA y ACT Colombia, se avanzó de manera conjunta con docentes de la institución educativa de Puerto Arica en revisar los procesos de protección del territorio y conservación de la cultura propia del pueblo Bora e Inemuna. 6) En Leticia ENCUENTRO: SAVIA CIUDADANOS. Con el fin de presentar las experiencias en educación ambiental y los negocios verdes que se vienen desarrollando en la región.
6. PNN CHURUMBELOS AUKA WASI se participó de el CIDEA Mocoa, CIDEA departamental Putumayo y CIDEA de Santa Rosa, Cauca. Se realizaron 7 talleres de educación ambiental en el sector Piamonte todos dirigidos a instituciones educativas de las veredas La Sevilla, El Jardín y de los Cabildos Emberá Chamí y Bajo Chuspizacha. Anexo 5 ACCIONES DE EA PNN CHURUMBELOS
7. RNN NUKAK  Con las cuatro Instituciones Educativas del municipio de El Retorno, se viene haciendo seguimiento ala siembra de especies maderables con el propósito de recuperar algunas zonas de importancia para las escuelas.Charlas de reciclaje, manejo de residuos sólidos sensibilización sobre PNNC y el AP. Anexo 6 informe de gestión EA-RNN NUKAK
DTAN: Desde la DTAN se viene realizando actividades denominadas "Realizar talleres cero para la implementacion de la estrategia de comunicación y educacion para la conservacion de la biodiversidad y la diversidad cultural" en ese orden de ideas desde las AP de la DTAN se han realizado 7 talleres en el ANU Estoraque que se vienen articulando con los procesos que se ejecutan en el Ap como son restauracion ecologica, , ecoturismo,  ajuste plan de manejo etc, asi mismo desde la DTAN se implementa la estrategia de educacion ambiental que se ejecuta en el indicador de numero de personas capacitadas la cual se adelanta en cuatro AP (Catatumbo, Pisba, Tama, SEYA) como meta 1000 personas y actualmente se tienen de avance 827 personas. anexo: proyecto de inversion de administracion de las areas del sistema de Parques Nacionales Naturales y coordinacion del Sistema Nacional de areas protegidas. ANEXOS: INFORME_PI-Edu-Ambiental-COSOLIDADO_Agosto_2022-AP-DTAN (1)
DTPA: Las nueve áreas adscritas a la DTPA avanzan en la implementación de las acciones de educación ambiental e interpretación, todas las áreas cuentan con la matriz de planeación diligenciado en el formato  oficial adoptado por la entidad,  para lo cual la territorial apoya, orienta y acompaña a las AP  en el cumplimiento de las acciones matriz de planeación.
Anexo 06.
DTOR: PNN S. Macarena: TALLER ECOSISTEMAS Fecha: 11-05-2022 Lugar: Escuela El Billar, vereda El Billar.
Grado: Básica primariaNúmero de participantes: 12 Género: 3 niñas, 6 niños, 3 adultos.Talleristas: Parque Nacional Natural Sierra de La Macarena Temas desarrollados:1. Importancia de implementar viveros, La importancia del agua en los ecosistemas 2. Recolección de semillas - actividad práctica. 3. Conmemoración de día del Tapir. ANEXO 2- TALLER PREVENCIÓN INCENDIOS DE COBERTURA VEGETAL – PARQUE 
NACIONAL NATURAL SIERRA DE LA MACARENA- DIRIGIDO A LOS  ESTUDIANTES DEL GRADO 11° DE LA INSTITUCION EDUCATIVA LOS CENTAUROS EN EL MUNICIPIO DE VISTAHERMOSA- META Fecha: 24-mayo-2022 Lugar: Institución Educativa los Centauros - Jurisdicción del Municipio de Vistahermosa- Meta Grado: Asistentes grado 11°  Número de participantes: 12 participantesGénero: 11 alumnos jóvenes, 1 adulto,alumnas 4 alumnosTalleristas:Fausto Riaño Jaime Castellanos Ingrid SarmientoTemas desarrollados: ¿Qué nos aportan los bosques? ¿Qué son los incendios forestales? ¿Qué se debe hacer para prevenir los incendios? Cambio de las coberturas naturales del bosque en el Parque Nacional Natural Sierra de La Macarena. ANEXO 3  - TALLER DE EDUCACIÓN AMBIENTAL FAUNA SILVESTRE
ESCUELA EL BILLAR- SECTOR SUR PNN SIERRA DE LA MACARENA ECOSISTEMAS
Fecha: 10-06-2022 Lugar: Escuela El Billar, vereda El Billar. Grado: Básica primaria Número de participantes: 12 Género: 3 niñas, 6 niños, 3 adultos. Talleristas: Parque Nacional Natural Sierra de La Macarena Contexto local: La escuela está ubicada en la zona rural, a una altura de 225 msnm, con temperatura 28°C. Junto a la rivera del rio Guayabero, la vereda tiene predios en la zona DMI Restauración para la Preservación que limitan con el Parque y otros en la zona de Recuperación para la producción. Los predios cercanos al Parque se enfocaron a la prestación de servicios ecoturísticos, mientras quealgunos de los predios de la zona de producción hasta ahora inician trabajos para la prestación de servicios turísticos complementarios.
Temas desarrollados: 1. Importancia de conocer la fauna silvestre que se encuentra en el AP, y s u
la importancia en los ecosistemas del parque. 2. Identificación de especies - actividad práctica. ANEXO 4.
DTCA:Se generaron espacios de educación y comunicación ambiental, para la conservación de las Áreas Protegidas. Evidencia: 4. Espacios de educación y comunicación ambiental para la conservación ambiental</t>
  </si>
  <si>
    <t>Realización Audiencia Pública  de Rendición de cuentas sectorial correspondiente al período (julio/2021- junio/2022)</t>
  </si>
  <si>
    <t xml:space="preserve"> Ley 1757 de 2015. </t>
  </si>
  <si>
    <t>Audiencia pública</t>
  </si>
  <si>
    <t>01/06/2022
30/11/2022</t>
  </si>
  <si>
    <t>Oficina Asesora de Planeación, Subdirección de Gestión y Manejo, Subdirección Administrativa Financiera y Grupo de Comunicaciones.</t>
  </si>
  <si>
    <t>GCM: La audiencia pública sectorial se tiene programada realizar en el mes de junio de 2022</t>
  </si>
  <si>
    <r>
      <rPr>
        <sz val="10"/>
        <color theme="1"/>
        <rFont val="Arial Narrow"/>
      </rPr>
      <t>OAP: Se participó en el proceso de rendición de cuentas sectorial coordinado con MADS, elaborando el Informe de Rendiciión de cuentas de la entidad para el período 2021-2022, que se encuentra publicado en el siguiente enlace:</t>
    </r>
    <r>
      <rPr>
        <sz val="10"/>
        <color rgb="FF000000"/>
        <rFont val="Arial Narrow"/>
      </rPr>
      <t xml:space="preserve">
</t>
    </r>
    <r>
      <rPr>
        <u/>
        <sz val="10"/>
        <color rgb="FF1155CC"/>
        <rFont val="Arial Narrow"/>
      </rPr>
      <t xml:space="preserve">https://www.parquesnacionales.gov.co/portal/wp-content/uploads/2022/06/informe-rendicion-de-cuentas-2021-2022_vf.pdf
</t>
    </r>
    <r>
      <rPr>
        <sz val="10"/>
        <color theme="1"/>
        <rFont val="Arial Narrow"/>
      </rPr>
      <t>GCM: Para la audiencia pública sectorial se realizó un video de 2 minutos y una presentación con los principales avances de la entidad. 
Esta Jornada se llevó a cabo el 2 de agosto y contó con la partiipación del Director de PNNC.
Anexo 2: audiencia sectorial</t>
    </r>
  </si>
  <si>
    <t>Encuesta para priorización de temas a tratar en la audiencia en la audiencia pública de rendición de cuentascorrespondiente al período(julio/2021 - junio/2022)</t>
  </si>
  <si>
    <t>Plan Anticorrupción y de Atención al Ciudadano</t>
  </si>
  <si>
    <t xml:space="preserve">Encuestas virtuales y/o las definidas </t>
  </si>
  <si>
    <t>Oficina Asesora de Planeación, Subdirección de Gestión y Manejo y Grupo de Comunicaciones.</t>
  </si>
  <si>
    <r>
      <rPr>
        <sz val="10"/>
        <rFont val="Arial Narrow"/>
      </rPr>
      <t xml:space="preserve">GCM: Se realzó el diseño del banner de encabezado de la encuesta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t>
    </r>
    <r>
      <rPr>
        <u/>
        <sz val="10"/>
        <color rgb="FF1155CC"/>
        <rFont val="Arial Narrow"/>
      </rPr>
      <t xml:space="preserve">https://docs.google.com/forms/d/1vlGuOJjETL_MAVUyfpGqhzpLdKxlswTKXt7QwHcQpvE/edit)
</t>
    </r>
    <r>
      <rPr>
        <sz val="10"/>
        <rFont val="Arial Narrow"/>
      </rPr>
      <t>OBS OAP: dado que el producto final no está realizado se pondera de manera proporcional</t>
    </r>
  </si>
  <si>
    <t>GCM: Para el desarrrollo de esta actividad se publicó un banner acmompañado de la encuesta a través de la página web de la entidad y sus redes sociales.
Anexo 3 Publicación encuesta</t>
  </si>
  <si>
    <t>Generar y/o participar en espacios de diálogo y relacionamiento, locales, regionales y nacionales con comunidades campesinas, para la caracterización de la situación de uso, ocupación y  tenencia.</t>
  </si>
  <si>
    <t>Ley 1955 de 2019. Decreto 1076 de 2015.</t>
  </si>
  <si>
    <t>Concertación( verbal,virtual,electrónica) de  espacios de diálogo y/o relacionamiento.</t>
  </si>
  <si>
    <t xml:space="preserve">Dependiendo del tipo de espacio concertado ( Mesas de trabajo y/o talleres con las comunidades, reuniones interinstitucionales), se abordan y desarrollan los temas correspondientes y se concertan acciones y compromisos.
</t>
  </si>
  <si>
    <t>15 de enero de 2022 al 31 de diciembre de 2022.</t>
  </si>
  <si>
    <t>Subdirección de gestión y manejo y Direcciones Territoriales</t>
  </si>
  <si>
    <t xml:space="preserve">DTOR: Se presentaron espacios de diálogo y relacionamiento con comunidades campesinas beneficiarias de acuerdos de conservación y sistemas sostenibles suscritos en la vigencia pasada. El PNN Chingaza se reunió con las 25 familias campesinas de las veredas el Rosario y La Caja, municipio de Choachí para realizar un balance del proceso iniciado (Anexo1). Adicionalmente, llevó a cabo una reunión con la junta directiva de la organización comunitaria Cortuagua sobre el proceso de Acuerdos de Conservación con 35 familias del municipio de San Juanito Meta para hacer balance del trabajo realizado (Anexo 2). 
El DNMI Cinaruco con el apoyo de WCS avanzó en la entrega de materiales en predios de la vereda lejanías de Juriepe donde se enfocan los esfuerzos para disminuir las interacciones negativas con grandes felinos. Se realizo la implementación, construcción y puesta en funcionamiento de patios de producción orgánica en predios de la vereda Matal de Flor Amarillo  (Anexo 3, 4 y 5). Sumado a esto, se realizó el aislamiento con postes y alambre de púa en un área de 39 hectáreas de las cuales 30 se destinarán para restauración activa y 9 para sistemas sostenibles conforme a los acuerdos de conservación suscritos con las familias campesinas llaneras  (Anexo 6). Se avanzó en la entrega de materiales e instalación de sistema fotovoltaico, aislado, distribución eléctrica y capacitación a los usuarios sobre el uso y cuidados recomendados para los equipos instalados (Anexo 7).
El PNN Sierra de la Macarena participó en escenarios de articulación y concertación de los planes de trabajo para la implementación de los acuerdos por parte de WWF, KFW Y PNIS. 
El PNN Tinigua llevó a cabo espacios de relacionamiento con los beneficiarios de los emprendimientos Mieles del Tinigua y los acuerdos con las familias conservacionistas para la verificación del estado de los tratamientos empleados (Anexo 8 y Anexo 9).
El PNN Cordillera de los Picachos realizó el fortalecimiento a la iniciativa productiva de meliponicultura y apicultura para mejorar los procesos de producción y comercialización de mieles. Sumado a esto, el AP llevó a cabo espacios de reunión con beneficiarios de acuerdos de restauración ecológica participativa con el fin de ajustar técnicamente las intervenciones en materia de manejos sostenibles y rehabilitación ecológica en los predios (Anexo 10 y Anexo 11).
DTCA: En los espacios de dialogo en que ha participado la DTCA con el PNN Paramillo, en relación a las comunidades campesinas, para la caracterización de la situación de uso, ocupación y tenencia, en lo que corresponde al primer trimestre 2022, se puede iniciar anunciando el trabajo que se viene realizando en el sector UOT San Pedro en el municipio de Puerto Libertador Córdoba con las comunidades de las veredas William, La Mulata, Alto San Juan, San Juan Medio, Bucaramanga y Tres Palitos, en el cual se realizaran la firma de 51 acuerdos de conservación como contrapartida de la implementación del proyecto con la ONG ACDI/VOCA “Emprendimiento Social y Económico para la Lucha Contra la Deforestación” en el que se implementaran 50 hectáreas de cacao criollo, 50 hectáreas REP, el igual que emprendimientos económicos individuales y asociativos. Para ello se han generado espacios de dialogo con las comunidades en las cuales se ha evidenciado la problemática del sector, en este trimestre se han realizado las caracterizaciones prediales de 50 beneficiarios de proyecto, cabe resaltar que la mayoría de estos predios y veredas se encuentran en la zona aledaña del parque, pero lo que se busca es frenar la frontera agrícola hacia el AP al igual que minorar los impactos que se están ocasionando en la zona aledaña, dado que todo lo que ocurre en esta zona repercute de una u otra manera en el AP.   Evidencia 2022_02_28_Informe de caracterización proyecto ACDIVOCA; 2022_02_10_Informe de acompañamiento del proyecto ACDIVOCA 
DTAN: PNN Pisba:
En el marco de la estrategia de educación ambiental en el PNN Pisba se desarrollaron diferentes reuniones con comunidades, en donde se está dando a conocer el PNN, está tratando de concientizar a las personas frente al uso de los recursos, pero también se aprovechan estas reunión para saber percepción de la comunidad y expectativas frente a las posibles soluciones de la problemática que tiene el AP al interior, esta actividades se hizo en las veredas Pancota - Jota, Miraflores, Tobaca.
Evidencia: PNN Pisba/ 24-03-2022-Pancota- Jota
Evidencia: PNN Pisba/ 25-03-2022 Miraflores
Evidencia: PNN Pisba/ 25-03-2022 Tobaca
Evidencia: PNN Pisba/ INFORME EA CORPORINOQUIA -PNN PISBA - TOBACA
Evidencia: PNN Pisba/ INFORME EA CORPORINOQUIA -PNN PISBA -MIRAFLORES
Evidencia: PNN Pisba/ INFORME EA CORPORINOQUIA -PNN PISBA-JOTA
En el marco de la estrategia de restauración se realizó actividad de sensibilización y jornada de trabajo en la Vereda Campoalegre.
Evidencia: PNN Pisba/ 2022_03_10 Jornada Restauración Cooagroleche - PNN Pisba
En el marco de la estrategia de Sistemas Sostenibles para la conservación se realizó jornada de socialización de fortalecimiento a cadena de valor en el municipio de Socha.
También se ha realizado diferentes jornadas para socializar los alcances del intercambio de experiencias realizado en el eje cafetero con el fin de fortaleces capacidades en las familias con las veredas que se está trabajando la estrategia de SSC en el PNN Pisba:
Evidencia: PNN Pisba/ 2022_03_12 Fortalecimiento Cooagroleche S2
Evidencia: PNN Pisba/ 2022_03_24 socialización La Romaza
Evidencia: PNN Pisba/ 2022_03_24 socialización Laja Alisal
Se realizó taller de socialización generalidades de PNNC von grupo de mujeres del municipio de Cocotá, como un primer acercamiento para ver qué proyectos se pueden trabajar:
Evidencia: PNN Pisba/ A10 (Taller Mujeres Socotenses)
EN el marco de socialización de los límites del PNN Pisba y la delimitación del Páramo de Pisba se realizó socialización a la comunidad educativa Instituto Educativo Matilde Anarcy.
Evidencia: PNN Pisba/ A15 (Taller delimitación de Paramo Pisba)
Se participó en reunión el 22 de enero del 2022 en Gámeza sobre la Delimitación del Páramo de Pisba (22-01-2022) Participa el Ministerio del Medio Ambiente, Alcaldías, comunidad de los municipios de la jurisdicción, DTAN y PNN Pisba, Entes de control, entre otras:
Evidencia: PNN Pisba/ Ayuda de memoria Actividades de coordinación y participación Pnn Pisba y otras entidades (1)
En el marco de los acuerdos de conservación que tiene el PNN Pisba durante el primer trimestre se realizaron los seguimientos a los acuerdos firmados, evidencia de esto se tiene:
Evidencia: PNN Pisba/ Seguimiento Bernarda Estupiñan y Escuela pueblo viejo
Evidencia: PNN Pisba/ Seguimiento Ernesto Gómez
Evidencia: PNN Pisba/ Seguimiento Fideligna Manrique
Evidencia: PNN Pisba/ Seguimiento Ismael Manrique.
Evidencia: Seguimiento Luis Barrera
Evidencia: Seguimiento Luis Ramírez
Evidencia: Seguimiento Servandio Albarracín
DTAM: Con la DSCI (Dirección Nacional de sustitución de cultivos de uso ilícito) se han realizado reuniones y  mesas técnicas en el marco de la implementación del PNIS con familias ocupantes del PNN Alto Fragua, PNN Serranía de los Churumbelos y SF Plantas Medicinales Orito.
Con ONGs (WWF, Cordespa, ProCat) se han realizado espacios de trabajo para la implementación del proyecto Areas Protegidas y Paz en el caul se contempla la suscripción de acuerdos de restauración con familias ocupantes del PNN AFIW.
GEF Corazón de la Amazonía
Se realizaron reuniones para definir acciones en el marco de la implementación del GEF 7 con la RNN Nukak en las que se contempla aportar a acuerdos de restauración con 9 familias ocupantes de la RNN.
Anexo 1. 03-05-22 CamScanner 03-05-2022 12.31
Anexo 2. Mesa técnica PNIS - PNN AFIW
Anexo 3. 03-31-22 reunion implementacion PNIS - SFPMOIA
Anexo 4. 04-07-22 revision_PNIS_ocupantes_PNNSCHAW
Anexo 5. 02-22-22 gef7_DTAM
Anexo 6. 04-20-22 lista_asistencia_temas_administrativos_gef7_nukak
</t>
  </si>
  <si>
    <t>GPM: Se hizo la realización de la segunda y tercera mesa técnica entre equipos técnicos de Parques Nacionales y Campesinos para contruir elementos técnicos y conceptuales para la implementación de acuerdo con campesinos en el marco del acuerdo de  Villavicencio de año 2021. Evidencia: Carpeta_Acción 2
DTAM: Se desarrollaron espacios de diálogo en:
PNN Serranía de los Churumbelos - Recorrido con familia ocupante para levantamiento de ficha de caracterización UOT (Municipio de Piamonte - Cauca).
Anexo 1 PNNSCHAW Relatoría - Recorrido La Sevilla .29,30 Junio 2022
RNN Nukak - Reunión con los ocupantes del Sector Caño Bacatí para socializar propuesta de contenido de acuerdos de restauración (Municipio de Miraflores - Guaviare)
Anexo 2 RNN Nukak - reunion ocupantes bacati
DTAN: La Direccion territorial Andes Nororientales ha continuado su relacionamiento con las comunidades campesinas que contemplan acciones con economía campesina y alternativa con uso compatible con los objetivos de conservación.
En el periodo del mayo a agosto de 2022, desde la Dirección Territorial Andes nororientales se ha adelantado acciones de seguimiento a los  acuerdos de Conservación de las siguientes áreas protegidas:
Anule: Se anexa informe que evidencia las acciones de seguimiento a los 6 acuerdos firmados en 2021. 
SFF GARF: Se anexa informe que evidencia las acciones de seguimiento a una muestra de los acuerdos vigentes de 2019 al 2021 
PNN Cocuy: Se anexa informe que evidencia las acciones de seguimiento a una muestra de los acuerdos vigentes de 2020 al 2021
PNN Yariguies: Se anexa informe que evidencia las acciones de seguimiento a una muestra de los acuerdos vigentes de 2020 al 2021
PNN Pisba: Se anexa informe que evidencia las acciones de seguimiento a una muestra de los acuerdos vigentes de 2019 al 2021
PNN Tama: Se anexa informe que evidencia las acciones de seguimiento a una muestra de los acuerdos vigentes de 2019 al 2021
El PNN Catatumbo no ha firmado de los 2019 al 2021 acuerdos con comunidad campesina.                                                        SFF Iguaque en el periodo de análisis no ha sido posible adelantar acciones de seguimiento a los acuerdos de conservación firmados con familias campesinas, por las dificultades de relacionamiento que se han generado por la construcción de una plataforma de avistamiento de la laguna de Iguaque, y donde por desinformación generada por terceros, la comunidad específicamente del municipio de Chiquiza ha asumido una posición reactiva hacia la presencia institucional de Parques Nacionales, por lo que de manera muy pertinente, se ha considerado que hasta no generar los espacios de dialogo y aclaración, lo mas justo es no adelantar acciones de seguimiento. Anexo: https://www.parquesnacionales.gov.co/portal/es/santuario-de-fauna-y-flora-iguaque-reemplaza-puentes-y-senderos-de-mas-de-33-anos-sin-adecuaciones/
ANEXOS: INFORMES de AP por Seguimiento: (6 informes a 31-06-2022 de acciones de seguimiento a acuerdos de Conservación, de las áreas indicadas)
DTAO: PNN Los Nevados: Se han generado espacios de diálogo para 4 acuerdos de conservación en el predio El Africa, Termales La Cabaña. EL Bosque y La FInca; a la fecha se encuentran las caracterizaciones UOT y el levantameiento de coberturas de los predios. Además, se ha hecho seguimiento a los acuerdos de respeto de límites. Carpeta PNN Los Nevados Anexo: EvidenciasTermaleslaCabaña.pdf. Evidencia PredioEl Bosque.pdf. ActaseguimientoInstitucionalJunio.docx. Propuestas de intervención Predio Termales.docx. Informe grupo 1 seguimiento acuerdos.pdf
SFF Galeras:  se firmaron 5 acuerdos de restauración y se encuentra en fase de implementación, disminuyendo presiones y articulando a las 5 familias a procesos de conservacion. Carpta SFF Galeras Alexos: Informes de seguimiento acuerdos y carpeta de acuerdos firmados: 1. JESUS FLORENCIO PIZARRO.pdf, 2.LUIS ANTONIO RIASCOS.pdf, 3. LUIS IGNACIO CHAVES.pdf 4. MARIA TRANSITO DEL ROSARIO GOMEZ.pdf y 5. ZOILA DEL CARMEN PIZARRO ROSERO.pdf.
PNN Nevado del Huila:  se logra la coordinación y articulación con 6 familias en acuerdos de conservación, los cuales están en construcción desde la entidad. con la información cartográfica, diagnóstico y proyecto de restauración. Carpeta PNN Nevado del Huila. memorando Remisión Concepto técnico 120226030000873_00001 y Pantallazo Orfeo envío a CT 
PNN Selva de Florencia. Se realiza seguimiento participativo a los acuerdos firmados en el marco de la Restauración Ecológica Participativa, evidenciando la recuperación paulatina de las coberturas naturales. Carpeta PNN Selva Florencia. Anexos: Junio.InformeTecnicoAcuerdos. Julio.InformeTecnicoAcuerdosConservacionfirmado.pdfConservacionfirmado.pdf
DTOR: Durante el trimestre reportado se presentaron espacios de diálogo y relacionamiento con comunidades campesinas beneficiarias de acuerdos de conservación y sistemas sostenibles suscritos en las vigencias pasadas, así como acercamientos frente a las eventuales implementaciones que se adelantarán por parte de Cooperantes. 
El PNN Cordillera de Los Picachos se enfocó en el periodo de reporte en la gestión de espacios con actores locales estratégicos, mediante reuniones con Juntas de Acción Comunal (JAC) de los municipios de 12 Baraya y Tello en el Huila, Asociación Municipal de Colonos del Pato (AMCOP), como organización representativa de las comunidades de la ZRC Pato Balsillas. En estos espacios se socializó el proyecto KFW, avances del Plan de Ordenamiento Ecoturístico, las diferentes categorías de conservación frente al sector de gestión del Huila y se coordinaron espacios de capacitación que aportan a la gestión del Parque (Anexo 5).
El PNN Chingaza llevó a cabo un espacio de reunión con las 25 familias campesinas de las veredas el Rosario y La Caja, municipio de Choachí y con la junta directiva de CORTUAGUA del municipio de San Juanito, los cuales hacen parte del proceso de Acuerdos de Conservación, para concertar el plan de compras para la segunda fase de inversión. Se realizaron visitas de acompañamiento y seguimiento a los predios de las familias campesinas de los municipios de San Juanito (35 familias campesinas), como uno de los compromisos adquiridos en las en los acuerdos de conservación en donde se identificaron los avances en su implementación en cada unidad productiva (Anexo 6).
El DNMI Cinaruco en el marco de los 47 acuerdos suscritos llevó a cabo actividades de aislamiento en cerca de alambre de púa de 10 hectáreas para 18 sistemas sostenibles en el predio La pradera vereda Cinaruco y aislamiento en cerca de alambre de púa de 30 hectáreas destinadas a restauración activa en el predio La Pradera. De igual forma, y dado el establecimiento de los viveros de propagación in situ que se adelantaron en la pasada vigencia, se continuó con la ejecución de acciones de propagación como las siembras de semillas en 4000 bolsas previamente preparadas en el vivero Piñalito y Morrocoy. Adicionalmente, se adelantaron siembras de 3675 plántulas en el predio Burón (Anexo 7).
DTCA: Se generó y participó  en espacio de diálogo y relacionamiento, con comunidades campesinas, Evidencia: Informe espacios con comunidades campesinas</t>
  </si>
  <si>
    <t>Difundir información estadística generada para las AP del SINAPa partir del desarrollo de la operacion estadistica Áreas Protegidas del SINAP inscritas en el RUNAP.</t>
  </si>
  <si>
    <t>Otro</t>
  </si>
  <si>
    <t>Autoridades Ambientales competentes en el RUNAP, sociedad, academia, sectores interesados en las estadísticas sobre áreas protegidas.</t>
  </si>
  <si>
    <t>Resolución 1118 de 2020, NTC PE 1000:2020</t>
  </si>
  <si>
    <t xml:space="preserve">Publicación en portal Web </t>
  </si>
  <si>
    <t>A partir de los datos suministrados por las autoridades competentes en el RUNAP se procesa, analiza y difunde la información estadística de las Áreas Protegidas del SINAP inscritas en el RUNAP</t>
  </si>
  <si>
    <t>31 Junio 2022
31 diciembre  2022</t>
  </si>
  <si>
    <t>SGM-AP (GGIS)</t>
  </si>
  <si>
    <t xml:space="preserve">GGIS:  El reporte será difundido el 30 de junio del 2022, por lo que no se presenta avance.
DTAN: DTAN: Se anexa información de las AP de las DTAN y SIRAP AN por medio de correo electrónico a Eduardo Acuña SIG del equipo consultor y a Cristhian para posicionamiento del SIRAP y las 7 CARs que se encuentran vinculadas. Nlace al drive con la informacion aportada: https://drive.google.com/drive/folders/1h4l5le0swlZSl7BZZiWMgsagMQg5TWeA                                                                Anexos: Correo Inf DTAN de Parques Nacionales Naturales de Colombia - Información AP </t>
  </si>
  <si>
    <t>DTAN: para este trimiestre no se tuiene reporte de actualizacion de estadistica, sin embargo se viene trabajando en los conceptos tecnicos de nuevas AP y una vez se tengaan definidas y aprovadas se actualizaran en el portal WEB. Se reporta  porcentaje de avance del pirmer cuatriemstre de 2022. No se aportan evidenicas.
DTAO: Esta ación esta a cargo del Nivel Central-SGM-GGIS.</t>
  </si>
  <si>
    <t xml:space="preserve">Participar con los actores estratégicos y partes interesada del SINAP, en el proceso de construcción e implementación de los instrumentos de planificación de los Subsistemas en el marco de la Nueva política Pública CONPES 4050/2021 </t>
  </si>
  <si>
    <t>Actores representados en las instancias de cada SIRAP y demás partes interesadas de acuerdo a la temática a desarrollar.</t>
  </si>
  <si>
    <r>
      <rPr>
        <sz val="11"/>
        <color theme="1"/>
        <rFont val="Arial Narrow"/>
      </rPr>
      <t xml:space="preserve">Decreto 1076/2015 ( compilatorio 2372/2010)
CONPES 4050 del 27 </t>
    </r>
    <r>
      <rPr>
        <strike/>
        <sz val="11"/>
        <color theme="1"/>
        <rFont val="Arial Narrow"/>
      </rPr>
      <t>30</t>
    </r>
    <r>
      <rPr>
        <sz val="11"/>
        <color theme="1"/>
        <rFont val="Arial Narrow"/>
      </rPr>
      <t xml:space="preserve"> de septiembre/21</t>
    </r>
  </si>
  <si>
    <t>x</t>
  </si>
  <si>
    <t>Directivos, Espacios inter Siraps con las Secretarías Técnicas de SIRAPs, CONAP y otras instancias del SINAP de acuerdo a las temáticas a desarrollar.
Las reuniones  se realizarán en el marco de los SIRAPs con el apoyo del equipo del nivel central encargado del SINAP</t>
  </si>
  <si>
    <t xml:space="preserve">"Reuniones por Hangout, meet de PNNC
Mesas de Trabajo, reuniones, talleres, foros , encuentros, 
Redes Sociales, correos electrónicos"
</t>
  </si>
  <si>
    <t xml:space="preserve">SGM-AP (GGIS) - y Direcciones Territoriales
</t>
  </si>
  <si>
    <t xml:space="preserve">GGIS: Desde el grupo de GGIS se ha venido acompañando los diferentes espacios de los subsistemas regionales, dando las orientaciones para la consolidación del sistema de áreas protegidas acorde a la implementacion de la Política Pública 2020 2030 CONPES 4050 SEP 2021, entres las actividades acompañadas están los análisis de efectividad a los subsistemas regionales, actualizacion de sus planes de accion, acompañamientos a comités directivos y técnicos de subsistemas regionales, departamentales y locales, capacitaciones a Ap. en tema de conservación privada,  entres otros  .
OBS OAP; Se debe mejorar el reporte de avance ya que las evidencias si corresponden a la vigencia actuall
DTAO: Subsistema Regional de Áreas Protegidas Andes Occidentales-SAO:
Durante este período,  se participó en sesión del Comité Técnico del GEF SINAP, en donde se socializaron por parte del equipo consultor los avances mantenidos a la fecha para la plataforma del Sistema de Información y Monitoreo del SINAP- SIMSINAP, así como el plan de formación y los resultados de los ejercicios de Efectividad del manejo a nivel de área protegida y Sistemas que se ha venido acompañando por parte de este. Se participó en sesión del INTERSIRAP en donde se abordó la articulación de los compromisos derivados del CONPES 4050/21 a la gestión adelantada desde  los Sistemas Regionales de Áreas Protegidas-SIRAPs en donde se socializó la metodología propuesta para el proceso de armonización de los Planes de Acción de dichas instancias desde el equipo de BIOFIN. En esta misma línea, se mantuvieron espacios preliminares de sociailizaccón de dicha metodología con el SIRAP Macizo y con el SIRAP Andes Occidentales-SAO, en donde además se realizó revisión de información disponible para cada Subsistema desde donde  se avanzará en definición de ruta de trabajo para abordar dicho  ejercicio.
Sumado a lo anterior, se participó en espacio de socialización de la herramienta metodológica para la aplicación de la Evaluación de Análisis de Efectividad-AEMAPPS para las áreas protegidas de la Dirección Territorial Andes Occidentales (DTAO-PNNC). Adicionalmente,En el marco del GEF SINAP, se realizó acompañamiento al Equipo implementador y a las Corporaciones Áutónomas Regionales con presencia en la región de acuerdo a la programación mantenida.
Evidencia: Carpeta Evidencias SINAP
DTPA: Se realizó el dos comites tecnicos del Sirap Pacifico:
-En el primero se socializó el plan de trabajo subsistema 2022, la agenda del comité directivo, las programaciones de los  comité técnico 2022, conocer la propuesta del POA 2022 del proyecto GEF Pacífico Biocultural, conocer los avances en la revisión ámbito de gestión SIRAP PACIFICO en el marco del convenio CVC - Gobernación del Valle, para este punto teniendo en cuenta  que se identificó una inconsistencia en el shp del ámbito de gestión del SIRAP ya que no reflejaba los acuerdos que en el año 2011 se establecieron al definir el ámbito de gestión del SIRAP PACIFICO, por lo tanto, se realizó un espacio de trabajo entre el SIG de la  DTPA, el consultor y algunos delegados para revisar la información base que se constituirá en el documento técnico para el análisis del ámbito de gestión.
El trabajo de verificaciónrealizado por el profesional SIG de la DTPA  consistió en revisar que el Shp del ámbito de gestión integre los acuerdos del año 2011 que dieron lugar a la delimitación del ámbito de gestión. En ese sentido se corroboró que el ámbito de gestión incluye y excluye algunos municipios de la regionalización.
-En el segundo  espacio por parte de la secretaría técnica se presentaron los avances del plan de trabajo de la vigencia 2021,  el cual estuvo enmarcado con la implementación del proyecto GEF Pacifico Biocultural, al ser el proyecto un mecanismo de financiación del SIRAP PACIFICO, se constituye en la principal fuente de recursos para la implementación de los planes operativos anuales del Subsistema, durante la vigencia del proyecto.
En cuanto al plan de trabajo para la vigencia 2022 fue aprobado por parte del Comité Directivo y se trabajarán 9 acciones en el marco de 4 objetivos generales. Se resalta que el proyecto GEF PACIFICO Biocultural apoyará de manera directa cuatro acciones priorizadas para esta vigencia.
En este espacio, también se ratificó  a los delegados al comité directivo del proyecto GEF Pacífico Biocultural, por el SIRAP PACIFICO al Director  del IIAP y por las CARS el Director de CRC.
Con respecto a la secretaría técnica se definió solicitar al proyecto la financiación de este profesional para la vigencia actual.
Por último, el coordinador del proyecto GEF Pacifico Biocultural hizo la presentación general de los avances para el año 2021.
En el marco del proyecto GEF Pacifico para el componente 2 se han realizado reuniones con FAO, la DTPA,  la secretaría técnica y los PNN que hacen parte de los mosaicos (Farallones, Katios, Cabo Manglares y Munchique)  para  validar y aprobar el plan de trabajo 2022 de las actividades priorizadas para el aumento en la efectividad del manejo y el fortalecimiento de la gobernanza de estos Parques.
Se realizó el primer comité técnico del proyecto  para la socialización, discusión y retroalimentación del POA 2022 como preámbulo al Comité Directivo, que permita dar continuidad a la implementación de las acciones acordadas con los socios en los mosaicos y priorizadas en el marco del proyecto. Asimismo, se hizo la revisión y aporte a la nueva versión del manual operativo del proyecto, el cual debe ser actualizado y modificado, de acuerdo a la dinámica que se ha venido dando en el marco de su implementación.
Posteriormente, se realizó el comité Directivo del proyecto en el cual se aprobó el POA 2022, la financiación de la secretaría técnica para esta vigencia y la nueva versión del manual operativo del proyecto.
Por último, de acuerdo con los compromisos de cofinanciación del proyecto,  la DTPA avanza en la certificación de la contrapartida para la vigencia 2021.
Evidencias: Actas Comité técnico y Directivo Sirap Pacifico, y y Directivo proyecto GEF Pacifico Biocultural.
Anexo 02: 
-Carpeta acciones febrero
-Carpeta acciones Marzo
DTOR: Durante el período, se conformó el grupo gestor del Plan de Acción del SIRAPO, donde participa PNNC-WWF Colombia - BIOFIN/PNUD, con quienes se avanza en la articulación del PAS SINAP 2021-2030 con el PA SIRAPO 2022-2030. Para la fecha del reporte, se han desarrollado reuniones virtuales y un taller presencial, avanzando en la construcción de acciones, metas e indicadores para el objetivo 1 de la Política SINAP -Conpes 4050/2021.
Así mismo, se avanza en la concertación del POA SIRAPO 2022, que orientará la gestión de la instancia y que se espera presentar para la aprobación del comité directivo en el mes de mayo/2022.
Anexos 12 SIRAP-NUAR-20220331T163712Z-001, cuyo contenido es:
20220201 001 Acta PA SIRAP
20220208 004 Acta PA SIRAP
20220215 007 Acta PA SIRAPO
20220215 008 Acta PA SIRAPO
20220223 013 Acta PA SIRAPO
20220224 014 Acta POA SIRAPO
20220301 017 Acta PA SIRAPO
20220302 018 Acta POA SIRAPOGEFSINAP
20220302 019 Acta BiocarbonoGob
20220303 020 Acta POA SIRAPO
20220307 022 Acta PASIRAPO
20220308 023 Acta Calidris final
20220309 AM Intersirap
20220316 Acta PA SIRAP
20220316 PA SIRAP v.1
20220330 POA SIRAP 2022 v.4
DTCA: La DTCA en el marco de la gestión de subsistemas avanzó en reunión de con Alcaldía de Riohacha y CORPOGUAJIRA para la conformación del sistema local de áreas protegidas del distrito, quedando como compromiso avanzar con la revisión del documento de acuerdo. Así mismo se realizó acompañamiento a jornada de trabajo con la Gobernación de Bolívar para el Sistema Departamental de Áreas Protegidas -SIDAP Bolívar, en donde se presentaron los avances en materia de áreas protegidas y otras estrategias conjuntamente con las autoridades ambientales (CARDIQUE, CSB, EPA Cartagena y PNN -DTCA y SFF CMH), quedando como uno de las tareas del comité avanzar en el desarrollo del plan de acción de dicho subsistema.Actores estratégicos: Alcaldía de Riohacha, CORPOGUAJIRA, Gobernación de Bolívar, CARDIQUE, CSB, EPA CARTAGENA.Asistencia SIDAP Bolívar; Listado asistencia SILAP 11042022.xlsx - GAINF_FO_04
DTAN: Desde la DIrección Territorial de Andes Nororientales se ha venido avanzando en el indicador de Ordenamiento Territorial bajo los lineamientos del CONPES 4050 y el plan de acción vigente. De esta manera en el primer cuatrimestre se ha consolidado una serie de espacios que tienen como propósito capactiar a los diferentes actores del sistema regional de AP, de esta manera se generó un documento capacitador que fue compartido con los diferentes participantes. Es así como se generó el documento "Pedagogia para Responder OT" correspondiente al anexo 1, adicionalmente, desde Nivel Central de PNN se han generado unos espacios a manera de agenda de trabajo con todos los SIRAPS correspondiente a la segunda evidencia ubicada como "Profesionales para incluir en invitaciones de espacios SIRAPs en el proceso de
armonización Planes de Acción SIRAPs con política CONPES". Por medio de estos avances se pretende avanzar en el documento que se deberan desarrollar a partir de las capacitaciones correspondiente al anexo 3 "POLÍTICA PARA LA CONSOLIDACIÓN DEL SISTEMA NACIONAL DE ÁREAS PROTEGIDAS -SINAP-" y finalmente se anexa un documento que relaciona espacios de divulgación sobre el CONPES 4050 como anexo 4 "Invitación: Compromisos DTs en el marco CONPES 4050".
DTAN: Desde la DIrección Territorial de Andes Nororientales se ha venido avanzando en el indicador de Ordenamiento Territorial bajo los lineamientos del CONPES 4050 y el plan de acción vigente. De esta manera en el primer cuatrimestre se ha consolidado una serie de espacios que tienen como propósito capactiar a los diferentes actores del sistema regional de AP, de esta manera se generó un documento capacitador que fue compartido con los diferentes participantes. Es así como se generó el documento "Pedagogia para Responder OT" correspondiente al anexo 1, adicionalmente, desde Nivel Central de PNN se han generado unos espacios a manera de agenda de trabajo con todos los SIRAPS correspondiente a la segunda evidencia ubicada como "Profesionales para incluir en invitaciones de espacios SIRAPs en el proceso de
armonización Planes de Acción SIRAPs con política CONPES". Por medio de estos avances se pretende avanzar en el documento que se deberan desarrollar a partir de las capacitaciones correspondiente al anexo 3 "POLÍTICA PARA LA CONSOLIDACIÓN DEL SISTEMA NACIONAL DE ÁREAS PROTEGIDAS -SINAP-" y finalmente se anexa un documento que relaciona espacios de divulgación sobre el CONPES 4050 como anexo 4 "Invitación: Compromisos DTs en el marco CONPES 4050".
DTAM: se participó en varios espaciós de articculación como:
1. Reuniçón de corredor biocultural andino amazonico, donde se revisó lamatriz de marco lógico.
2. se realizó una reunión de articulación con el jefe del Santuario de Plantas medicinales para señalar los puntos a seguir en el marco de la conformación del SDAP putumayo.
3. Se realizó una Reunión de articulación con el SIRAP Orinoquia, para identificar acciones conjuntan en áreas compartids. 
4. Se realizaron jornadas de articulación con WWF para el conocieinto de la herramienta de efectividad.
5. Se relaizaron reuniones de planeación de las jordanas de aplicación de la herramienta.
Anexo 1 asistencia Santuario de plantas medicinales.
Anexo 2 asistencia Reunión_corredor_biocultural
Anexo 3 Reunión de articulación SIRAP Orinoquia
</t>
  </si>
  <si>
    <t xml:space="preserve">DTAM: Se realizó la Mesa Regional Teática de Prioridades de Conservación
Anexo 2 Asistencia RUTA  CONSTRUCCIÓN SIRAP Amazonia
DTAN: Desde la DTAN se viene particpiando en los espacios convocados,se realizo el primer comité directivo del SIRAP AN, en el cual se realizo la sensibilizacion politica del SINAP, con la participacion de la CAR, CAS, CDMB, CORPOCHIVOR, CORPOGUAVIO, CORPONOR. Se adjuntan 6 invitaciones enviiadas a las corporaciones regionales:  Anexos . 6 invitaciones CARS,  Acta de reunion de fecha de 10 de junio del 2022 y listado de asistencia de la misma.
DTAO-Segundo Cuatrimestre-2022: Subsistema Regional de Áreas Protegidas Andes Occidentales-SAO/ 
Los días 18,19 y 20 de mayo de 2022 se llevó a cabo en la ciudad de Pereira, Risaralda, encuentro del SAO con ocasión de la aplicación  de la herramienta de análisis de efecftividad a escala de Sistema y del proceso de diálogo frente a la actualización del Plan Estratégico del mismo de acuerdo a los planteamientos del PAS de la Politica SINAP con horizonte a 2030 . Este espacio contó con la participación  de diferentes actores que a lo largo del tiempo han hecho parte de este proceso en la región e involucró el desarrollo de espacios  preparatorios de trabajo, que contemplaron jornadas de capacitación acerca de la herramienta dirigidos a los actores convocados a la jornada presencial y espacios internos de trabajo con el equipo técnico y logístico (WWF) como antesala al encuentro, en donde se corrió y retroalimentó previamente la herramienta de análisis de efectividad propuesta desde GEF-SINAP.  En el mes de junio de 2020 se concluyó y remitió a nivel central, versión preliminar  de dicha herramienta,  en jornada virtual de  continuidad al ejericio presencial adelnatada en le ciudad de Pereira, la cual tuvo lugar el 14 de junio de 2022 y que de igual forma involucró espacios internos de trabajo para su preparación.
Este ejercicio ermitió generar un proceso importante de diálogo social y evaluación acerca del trasegar que se ha recorrido en la región desde la gestión en conservación y se convierte en un insumo de trabajo para el enfoque regional, que desde luego requiere seguir siendo actualizado y retroalimentado por parte de los actores de la región. Sumado a esto, se mantuvo espacio interno de trabajo orientado a revisar actualización Plan Estratégico SIRAP Andes Occidentales-SAO. 
Sumado a lo anterior, se participó en espacio de sociallización del Informe de resultados del ejercicio nacional de análisis de efectividad a escalas de sitio y para los diferentes Subsistemas Regionales de Áreas Protegidas del país, realizado el día 18 de julio de 2022 a través de la plataforma FacebookLive de PNNC, apoyando el proceso de convocatoria a actores aliados del SAO, promoviendo su participación en este espacio.
Se rindió informe semestral de la gestión adelantada desde el SIRAP Andes Occidentales, gestionando al interior de la Entidad y ante las  Secretarias Técnicas de cada uno de los subsistemas temáticos asociados a este Subsistema: SIDAP Antioquia, SIRAP Eje Cafetero, SIRAP Macizo y SIDAP Nariño, información respecto a la gestión adelnatada desde dichas instancias el lo corrido del año, con ocasión de  la presentación de dicho informe.
Se apoyó a la Secretaria Técnica del Subsistema Regional de Áreas Protegidas Andes Occidentales (SAO), en la preparación, abordaje metodológico e instalación de la mesa de incidencia en política del Subsistema, conforme a los compromisos adquiridos en los comité técnico y directivo de esta instancia, la cual cuenta con el co-liderazgo de las Corporaciones Autónomas Regionales del Cauca-CRC y de Nariño- CORPONARIÑO, con la intención de orientar la puesta en marcha de la mesa en incidencia política para el SAO como mecanismo para propiciar el diálogo y posicionamiento político frente a las prioridades de trabajo de la región.  Se realizó seguimiento y acompañamiento a los líderes de las mesas técnicas colegiadas para la coadyuvar el ejercicio de  la secretaría técnica del Subsistema Regional de Áreas Protegidas Andes Occidentales-SAO de acuerdo a las líneas estratégicas mantenidas.
Se participó en jornada de capacitación Taller de Verificadores OMEC convocada por parte de la Dirección de Bosques, Biodiversidad y Servicios Ecosistémicos del Ministerio de Ambiente y Desarrollo Sostenible- MADS , realizado de manera virtual el pasado 09 de junio de 2022, y se atendieron solicitudes de emisión de cconceptos técnicos con ocasión de las postulaciones de iniciativas OMEC en la región Andes Occidentales.
Se acompañaron los espacios de trabajo convocados por parte de la Mesa Nacional de Prioridades de Conservación que se vienen desarrollando con apoyo del GEF SINAP. Se realizó espacio regional de la Mesa Nacional de Prioridades de Conservación, realizada el día 14 de julio de 2022 en la ciudad de Pereira, Risaralda.
 Adicionalmente se adelnataron espacios tendientes a avanzar en las apuestas relacionadas con la ruta de las nuevas áreas protegidas de “Tochecito” y “Bosque Seco del Patía”, así como frente al proceso de ampliación del PNN Tatamá  para lo cual se participó en espacios de articulación entre los tres (3) niveles de gestión de PNNC y con las autoridades ambientales correspondientes. 
Se llearon acabo mesas tenáticas del SAO, conformadas para coadyuvar el ejercicio de la Secretaria Técnica y que estuvieron orentadas a avanzar en el proceso de actualización del Plan Estratégico de este Subsistema Regional.
Evidencias: Anexo-1-Agenda-encuentro-SIRAP-Andes-Occidentales, Anexo-2-Listado-Asistencia_18-20-mayo-2022_SAO, Anexo-3-Espacio-interno-efectividad-SAO-05-05-2022, Anexo-4-Avance-diligenciamiento-herramienta-efectividad-05-05-2022, Anexo-5-Espacio-interno-continuidad-efectividad-SAO-10-05-2022, Anexo-6-gd_fo_02_lista-de-asistencia-Preparacion-joarnada-efectividad-SAO-02-05-2022, Anexo-7-Resultados-prelimininares-efectividad-SIRAP-Andes-Occidentales-18-19_mayo-2022, Anexo-8-Jornada-interna-analisis-efectividad-06-05-2022, Anexo-9-Preparacion-jornada-presencial-SAO_confirmacion-asistentes, Anexo-10-Capacitacion-actores-SAO-analisis-efectividad, Anexo-11-Convocatoria-aplicacion-efectividad-SAO-14.06.2022.PDF, Anexo-12-Listado-asistencia-cotinuidad-analisis-efectividad-SIRAP-Andes-Occidentales-14.06.22.PDF, Anexo-13-Remision-Resultados-preliminares-analisis-efectividad-SAO.PDF, Anexo-14-Aplicativo-analisis-efectividad-SAO-VF-periodo-2022.PDF, Anexo-15-Jornadas-internas-prediligenciamiento-herramienta-efectividad-SAO.PDF, Anexo-16-Insumos-Mesa-Incidencia-Politica-Financiera-SAO.PDF, Anexo-17-Propuesta-presentacion-ayuda-memoria-mesa-incidencia-SAO.PDF, Anexo-18-Listado-asistencia-mesa-incidencia-politica-SAO-01-06-22.PDF, Anexo-19-Acta-reunion-mesa-incidencia-politica-SAO-01-06-2022-V1.PDF, Anexo-20-ppt-Insumos-preparacion-Mesa-incidencia-PoliticaSAO-v3.PDF. 
Anexo-21-Instalacion-Mesa-Incidencia-Politica-SAO.PDF, Anexo-22-Presentacion-final-Mesa-Incidencia-Política-SAO.PDF, Anexo-23-Reunion-Directivos-mesa-incidencia-politica-SAO-08-06-2022.PDF, Anexo-24-2022-06-09 Lista de asistencia Taller de verificadores-OMEC.PDF, Anexo-25-Memorias-Taller-verificadores-OMEC-09.06.2022.PDF, Anexo-26-Documento_Guia_Verificadores-OMEC.PDF, Anexo-27-Taller-Verificadores-OMEC-junio-9.PDF, Anexo-28-Evidencias-Capacitacion-OMEC-MADS.PDF, Anexo-29-Revision-interna-Plan-Estrategico-SIRAP-Andes-Occidentales.pdf, Anexo-30-Reunion_seguimiento-nuevas-areas-ampliaciones.pdf, Anexo-31-20220610_Reunion_Seguimiento_NUAR.pdf, Anexo-32-Revision-Proceso-Bosque-seco.pdf, Anexo-33-Acta y compromisos - Espacios regionales - Mesa Nacional de Prioridades.pdf,Anexo-34-Acta Preparación mesas regionales (08-06-22).pdf,Anexo-35-Socializacion-Nacional-Resultados-efectividad.pdf,Anexo-36-Invitacion-espacio-resultados-analisis-efectividad.pdf,Anexo-37-Asistencia-Mesa-Regional-Prioridades-Conservacion.pdf, Anexo-38-Actualizacion-datos-RUNAP-Informe-SAO-Primer-Semestre-2022.pdf, Anexo-39-Solicitud-informe-Gestion-SIRAP-Macizo 2022-I.pdf, Anexo-40-Solicitud-Informe-Gestion-SIDAP-Nariño 2022-I.pdf, Anexo-41-Solicitud-Informe-Gestion-SIRAP Eje Cafetero 2022-I.pdf, Anexo-42-Solicitud-Informe-Gestion-SIDAP Antioquia 2022-I.pdf, Anexo-43-Reporte-PAA-Indicador-Subsistemas-Informe-semestral.pdf, Anexo-44-Informe-Semestral-Gestion-SAO-2022-I.pdfAnexo-45-Acompañamiento-mesas-tecnicas-colegiadas-SAO.pdf, Anexo-46-Concepto-verificacion-OMEC-Cuenca-Cocorna-Directos-Magdalena.pdf, Anexo-47-Orfeo-remisorio-Informe-Semestral-Gestion-SAO-2022-I.pdf. 
Disponibles en: https://drive.google.com/drive/folders/1mGSptiu_mzupODnaiNCaM3ciUEnqG6xu
DTPA: En el II trimestre se realizaron dos (2)  comités técnicos para un total de cuatro (4) comités técnicos, en estos espacios se abordaron los temas relacionados con los avances en el plan de trabajo para la vigencia, revisión del ámbito de gestión y regionalización del Sirap,  la propuesta de análisis de efectividad a nivel de subsistema, la propuesta metodología para la actualización del Plan de Acción del subsistema, la contratación de la secretaria técnica entre otros temas de interés, cabe resaltar que en todos los espacios de los  comités técnicos  se incluye la participación de FAO para conocer los avances del proyecto Pacifico Biocultural de cada componente.
Con respecto al plan de acción del Sirap Pacifico, se retomó el proceso de ajuste y validación de indicadores, resultados y metas en 9 sesiones de trabajo de manera virtual, el proceso se realizó mediante la propuesta de trabajo planteada por el equipo dinamizador de la política, PNN y el grupo BIOFIN. Para contar con un documento de trabajo para el proceso de validación en el taller que se realizará el  1 de julio en el marco de la mesa técnica regional
Es importante mencionar que el Sirap Pacifico avanzó en la aplicación del análisis de efectividad a nivel del subsistema en el marco del comité técnico de la mesa regional, con la participación de los delegados étnicos  con el fin de promover una evaluación desde diferentes miradas del proceso y del territorio.
En lo relacionado con el  proyecto Pacifico Biocultural, se han realizado 3 reuniones de trabajo para definir alcances y validar las propuestas metodológicas para las acciones estratégicas en el marco del plan de acción específicamente armonización de instrumentos de planificación, fortalecimiento de capacidades y protocolo para el manejo de información ambiental entre entidades del SIRAP PACIFICO. Se realizó una socialización de avances consolidados hasta la fecha y se está avanzando en la instalación de los comités técnicos de mosaico con lo cual se avala la implementación de acciones concertadas en lo local.
También se definió un mecanismo de comunicación efectivo entre los socios del proyecto para agilizar la toma de decisiones específicas a los mosaicos de intervención. Se acordó entre las partes que el reporte formal de avances en la implementación se realizará en seis meses. 
Los avances y resultados de la gestión del subsistema se consolidan en el informe de gestión semestral con sus respectivos anexos.
En el mes de julio se realizó en el marco del comite tecnico de la mesa regional se realizó el taller  para avanzar el propósito de continuar con el proceso de actualización del plan de acción del Sirap Pacifico y de manera concertada identificar las actividades, productos y metas que orientaran la gestión para el subsistema hasta el 2030, tomando como referencia el plan de acción nacional, en este espacio no fue posible terminar la validación por lo tanto quedo pendiente para el mes de agosto terminarlo.
Por parte del la DTPA con el apoyo del IIAP (anterior secretaria tecnica del Sirap Pacifico) se realizó el proceso de empalme al nuevo profesional que estará a  cargo de la secretaria tecnica, tambien se avanzó en terminar el ejercicio de aplicación del analisis de efectivad para el Subsistema.
La Territorial Pacifico brindó apoyo  a la secretaria tecnica de la mesa de prioridades en la logistica del evento con la consolidación de los datos de los expertos que fueron convocados a la mesa regional de prioridades realizado en Cali el 28 y 29 de julio, en la cual tambien  participó la Territorial.
Se brindaron los insumos de información para el reporte del informe semestral de la PNOEC.
Anexo 02.
DTOR: Se concertaron las acciones del Plan de Acción 2022-2030 en el marco de la realización del Comité Técnico Extraordinario, los días 21 y 22 de junio/2022.
Anexo 5 : 20220621 22 003 Acta CT SIRAP
DTCA:Como parte de las acciones que se desarrollaron, se menciona reunión con actores clave del SIDAP Guajira (Ayuda memoria SIDAP Guajira-12 agosto), donde participaron la Gobernación de La Guajira, Uniguajira, Infotep, SIRAP Caribe, CORPOGUAJIRA, PNN La Macuira, SFF Los Flamencos y DTCA. Se socializó la ordenanza 520 de 2022 de creación de dicho subsistema y la necesidad de contar con plan de acción para incidir en el desarrollo de procesos de conservación y uso en las áreas protegidas, inclusión de proyectos para el nuevo gobierno y la selección de representantes ante dicha instancia. De forma complementaria se desarrolló reunión sobre SILAP de Riohacha en instalaciones de CORPOGUAJIRA, en donde se revisó finalmente el acuerdo y se envío para su gestión a la Alcaldía distrital de Riohacha (Listado de asistencia SILAP Riohacha). Finalmente, dentro de las acciones se destaca la concertación de agenda del SIDAP Bolívar (Agenda SIDAP Bolívar) para ser desarrollada reunión de trabajo y avanzar en la formulación del plan de acción del subsistema departamental, no obstante, la jornada programada para el mes de agosto, debió ser reprogramada por agenda de la Gobernación de Bolívar. Evidencia: 9. Proceso de construcción e implementación de los instrumentos de planificación de los Subsistemas en el marco de la Nueva política Pública CONPES 4050/2021 </t>
  </si>
  <si>
    <t>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</si>
  <si>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t xml:space="preserve"> CONPES 4050 del 30 de septiembre/21</t>
  </si>
  <si>
    <t>Participación en los espacios convocados</t>
  </si>
  <si>
    <t xml:space="preserve">SGM-AP SINAP - y Direcciones Territoriales
</t>
  </si>
  <si>
    <t xml:space="preserve">GGIS: Se reportan los soportes y avances consolidados de los resultados a las convocatorias y realización de espacios de trabajo con los diferentes actores estratégicos para la concertación y desarrollo de la ruta para la declaratoria o ampliación de áreas protegidas del ámbito de gestión nacional, (8) procesos de declaratoria y (7) procesos de ampliación en cabeza del Grupo de Gestión e Integración del SINAP. 
DTAO: Apoyo SINAP DTAO-PNNC: Durante este período no se solicitaron acompañamientos desde SGM-PNNC ni desde Autoridades Ambientales regionales a la Dirección Territorial Andes Occidentales  para participar en espacios de trabajo para la concertación y desarrollo de la ruta para la declaratoria o ampliación de áreas protegidas del SINAP, con énfasis principal en la fase de diálogo social.
OBS OAP: NA en el caso de la DTAO
DTPA: Desde la DTPA se ha participado en las mesas para la ampliación del área DNMI Yurupari, liderado por la Nivel central
DTOR: Durante el período no se han desarrollado espacios de trabajo con actores estratégicos en el marco de la ruta declaratoria de nuevas áreas protegidas o ampliaciones.  Este proceso es liderado desde la SGM-GGIS.
DTCA: Desarrollo de espacio de trabajo en Capurganá (Acandí) del 23 al 25 de febrero de 2022, en donde se socializó por parte de cada consejo (COCOMASUR, COCOMASECO y COCOMANORTE) los resultados de las jornadas internas informativas, sobre la ampliación del área protegida. En el marco del diálogo social, se acordó toma de coordenadas de línea costa para límites ó puntos de encuentro, avanzar en el desarrollo de espacio autónomo de los consejos comunitarios, reunión de pre consulta y apertura de la consulta previa para la ampliación del santuario, desarrollo de reunión de ronda de coordinación del esquema de manejo conjunto y formulación de plan de choque para darle cumplimiento a los acuerdos de consulta previa.Actores estratégicos: CONSEJOS COMUNITARIOS DE ACANDÍ (CHOCÓ), COCOMANORTE, COCOMASECO Y COCOMASUR 
Desarrollo de espacio de comité técnico del plan de manejo conjunto PNN SNSM y PNN Tayrona donde se abordó el proceso de ampliación del PNN SNSM con los equipos técnicos indígenas (15 al 16 de febrero de 2022) de los 4 pueblos de la SNSM:  dentro de los avances, además de contar con certificado de procedencia de consulta, se analizó situación de decisión y respuesta de la corte constitucional frente a la representatividad (participación legítima) de cabildos del pueblo Arhuaco, indicando ser un tema de solución del conflicto interno de dicha organización. Así también desde la SGM GGIS como compromiso cumplido se remitió (18 de febrero/2022), documento con elementos al comité técnico de plan de manejo, para que este revisara, complementara y ajustara, la información que sería consultada (elementos de planificación como objetivos, límites, régimen de usos, categoría, esquema de gobernanza, entre otros), así como y el documento síntesis que se está elaborando para presentar a la Academia de Ciencias Exactas, Físicas y Naturales -ACCEFYN.
Desarrollo de espacio de preconsulta y apertura de consulta previa con los 4 pueblos indígenas de la Sierra Nevada de Santa Marta- SNSM (Arhuacos, Koguis, Wiwas y Kankuamos) para la ampliación del PNN SNSM, realizado en Umuriwan (Valledupar), con la presencia de Ministerio de Interior (Autoridad Nacional de Consulta Previa).Actores estratégicos: PUEBLOS INDÍGENAS ARHUACO, KOGUI, WIWA Y KANKUAMO, MINISTERIO DE INTERIOR.
Desarrollo de taller coordinado por INVEMAR en articulación con el Ministerio de Ambiente y Desarrollo Sostenible y PNNC el día 14 de febrero de 2022 para el proceso de nueva área marina protegida Cordillera Beata…
20220407Acta Consulta Ampliación PNN SNSM; Acandí Listado 1;  Acandí Listao 2;  Acta proceso Ampliación Acandí 24 y 25 feb; Comité Técnico PM PNN SNSM-Tayrona 15-02 (1);  Listado asistencia Beata 14feb2022
DTAN: DTAN: Desde el nivel territorial  se ha apoyado en el analisis espacial de los poligonos de las reservas a declararse y asi mismo se ha generado el concepto de reserva.  Los conceptos de  reservas emitidos en ela ño 2022 corresponde  5 informes emitdios desde la direccion territorial: anexos: Cañón de la Hondura,.- Clavellinas.- La Manigua.- Monte verde.- Refugio del Oso. en el primer cuatrimestrede 2022, no se ha llevado a cabo reuniones con actores estrategicos SINAP. No se aportan evidencias de s reuniones.
DTAM: Durante los meses Febrero- abril se partícipó en varias reuniones que se articulan al propósito de articular acciones para el fortalecimeitno del SINAP:
1. Reunión con el queipo de corredor biocultural Andinoamazónico. Een el cual se realizaron a aportes para la estructura del modelos de matriz de marco lógico.
2. Articulación con Sirap Orinoquia. para el reconocimeinto de acciones conjuntas en las AP compartidas.
3. Mesas de trabajo con WWF, para la aplicación de la herramienta de efectividad del sistema regional de áreas protegidas.
4. Mesa de tabajo con CDA apra la actualización del plan de trabajo en el marco del memorando de entendimiento con esta entidad.
Así mismo se hicieorn las gestiones para rebir la capacitación en terminos de RNSC con los actores del sistema, esta capacitación será realizada en el mes de mayo.
5. Reuniones con AP, chiribiquete y guacharos. Para la acticulaciçón de acciones y proyección de espacios de articulación.
Anexos:
Anexo asistencia Reunión_corredor_biocultural
Anexo asistencia Seguimiento_SFPMO_SIRAP_OT
Anexo Listado de asistencia SIRAPS Mesa de articulación SIRAP- ORINOQUIA -AMAZONIA
Anexo Listado de asistencia Mesa de articulación SIRAP- ORINOQUIA -AMAZONIA
Infografia plan de trabajo DTAM-CDA
</t>
  </si>
  <si>
    <t>DTAN: para este reporte no se tienen evidencias al respecto de este componente. El porcentaje de avaace corresponde al primer cuatrimestre de 2022.  No se adjunta evidencias.
DTAO: Se adelantaron espacios tendientes a avanzar en las apuestas relacionadas con la ruta de las nuevas áreas protegidas de “Tochecito” y “Bosque Seco del Patía”, así como frente al proceso de ampliación del PNN Tatamá  para lo cual se participó en espacios de articulación entre los tres (3) niveles de gestión de PNNC y con las autoridades ambientales correspondientes. 
Evidencias: Anexo-1-Reunion_seguimiento-nuevas-areas-ampliaciones.pdf, Anexo-2-20220610_Reunion_Seguimiento_NUAR.pdf, Anexo-3-Revision-Proceso-Bosque-seco.pdf,  Anexo-4-20220804_PPT_PC Ecosistemas Secos del Patía.pdf, Anexo-5-20220804 ppt declaratoria DRMI_ESPatia_Consejo Directivo_2020.pdf, Anexo-6-20220804 DRMI Enclave Subxerofitico.pdf, Anexo-7-20220804 listado MT ES patia.pdf, Anexo-8-20220804 ppt CRC_Bosque seco.pdf, Anexo-9-20220804_mesa tecnica_Patia (1).xlsx, Anexo-10-20220810_Agenda_Definición_Patía (1).xlsx
Disponibles en: https://drive.google.com/drive/folders/1bq6agYmtEH7fmlcVZon36APe18DD2rKV
La DTPA participo en las mesas para la ampliación del área DNMI Yurupari, liderado por la Nivel central; logrando a la fecha la ampliación de esta área y la creación de una nueva.
Anexo 03.
DTOR: No se pueden repotar esas evidencias por mal diligenciamiento.
DTCA: La DTCA avanzó en el desarrollo de acciones de la ruta de ampliación del SF Acandí, Playón y Playona, dando lugar a la reunión acordada de ronda de esquema de manejo conjunto con los consejos comunitarios COCOMANORTE, COCOMASECO y COCOMASUR, donde se revisó la planeación presupuestal para la vigencia de 2023, incluyendo parte de lo contemplado en las acciones estratégicas prioritarias definidas para la ampliación del área protegida. Así mismo definiendo parte de las jornadas de construcción conjunta del plan de manejo del santuario (Acta de ronda del esquema de manejo conjunto). Cabe mencionar que tanto para este, como para el proceso de SNSM se espera se pueda recibir concepto de favorabilidad de la academia de ciencias y respectivo acto administrativo de ampliación por parte del MADS.Evidencia en: 10.concertación y desarrollo de la ruta para la declaratoria o ampliación de áreas protegidas del SINAP, con enfasis principal en la fase de dialogo social.</t>
  </si>
  <si>
    <t>Generar y/o participar en espacios con las comunidades que habitan o hacen uso de las áreas protegidas asi como los actores interesados.</t>
  </si>
  <si>
    <t>Ciudadano, grupos étnicos, comunidades campesinas, Academia, Empresa, Estado,Organizaciones No Gubernamentales</t>
  </si>
  <si>
    <t>Concertación( verbal,virtual,electrónica) de espacios de diálogo y/o relacionamiento.</t>
  </si>
  <si>
    <t>Dependiendo del tipo de espacio concertado ( mesa de trabajo, foro, seminario, reunión), se abordan y desarrollan los temas correspondientes y se concertan acciones y compromisos.</t>
  </si>
  <si>
    <t>Insumos(acuerdos,informes,etc) que aporten a la planeación y el manejo de las áreas protegidas.</t>
  </si>
  <si>
    <r>
      <rPr>
        <b/>
        <sz val="10"/>
        <color theme="1"/>
        <rFont val="Arial Narrow"/>
      </rPr>
      <t xml:space="preserve">GPM-Edu.Ambiental: </t>
    </r>
    <r>
      <rPr>
        <sz val="10"/>
        <color theme="1"/>
        <rFont val="Arial Narrow"/>
      </rPr>
      <t xml:space="preserve">Reunión previa  y trabajo de verificación en campo en el  diálogo para el acceso de montañistas deportivos al PNN El Cocuy con los Representantes de la Federación de Deportes de Montaña y escalada, el Gremio de Mostañistas y Escaladade Colombia, campesinos, prestadores de servicios y comunidad Uwa. 
Compromiso con los campesinos para socializar propuesta manejo residuos e identificación sitios de acampada para la escalada en los 3 sitios propuestos, para alcanzar la meta de reglamentar como parte de POE.                                           </t>
    </r>
    <r>
      <rPr>
        <b/>
        <sz val="10"/>
        <color theme="1"/>
        <rFont val="Arial Narrow"/>
      </rPr>
      <t>**Participación y Gobernanza</t>
    </r>
    <r>
      <rPr>
        <sz val="10"/>
        <color theme="1"/>
        <rFont val="Arial Narrow"/>
      </rPr>
      <t>: Se realiza ejericio de presentación y retroalimentación del plan de manejo del DNMI Cinaruco con las comunidades campesinas llanera que tienen predios en su interior. 
DTAO: En el primer cuatrimestre se finalizó la firma de acuerdos de conservación con familias locales de PNN Los Nevados y PNN Selva de Florencia. Estos acuerdos se estaban trabajando desde el 2021 y dado que son varios los actores: familias conservadoras, Director de Corporación Autónoma Regional y Director Territorial Andes Occidentales, la consecusión de firmas se culminó en febrero de 2022 y se cargaron para validación el el PAA en el primer trimestre además de registro en la plataforma de acuerdos de la entidad. 
Evidencias Espacios Relacionamiento campesinos: acuerdos firmados PNN SFL y PNN Los Nevados.
DTPA: La DTPA-GPM acompañó a las Ap en la elaboración de la propuesta de los planes de acción de los acuerdos y REM destacando que los PNN Farallones, Uramba y los Katios lograron la concertación de los mismos con las instancias y mecanismos de coordinación de los DE LOS ACUERDOS CON CNARP. Se apoyó al PNN Farallones en la construcción de argumentos técnicos para sustentar la procedibilidad , y se hicieron ajustes al EP para ser presentado ante el comite de contratación e iniciar con la preconsulta. Para el PNN Sanquianga  como parte de la implementación de los acuerdos se propusieron unas acciones para aportar en el ejercicio de la autoridad ambiental desde la perspectiva etnica e institucional.Los PNN Utria , sanquianga y uramba iniciaron la consultoria KFW en relación con el POE y RH. Con apoyo del GPM en PNN Utria se precisó el enfoque para avanzar en la caracterización de usos en el sector la cuevita. Como parte de la articulación entre Jurídica y las EEM se hizo un planteamiento a los PNN uramba y sanquianga para la continuidad con el ejercicio de la autoridad ambiental y la gobernanza a través de la actualización a su reglamentación.
Anexo 03
DTOR: Se realizaron espacio de reunión de socialización del Plan de Manejo en donde se revisó la información, validándola con la comunidad, Nivel Central, DTOR Y el equipo del DNMI CINARUCO. 
Anexos: Anexo 13 018_SocializacionMorichito_04042022, 
Anexo 14 019_SocializacionMochuelo_05042022, 
Anexo 15 020_SocializacionSanjose_06042022
DTCA: Se generaron espacion con comunidades campesinas del PNN paramillo para el desarrollo de los acuerdos  de uso, mediante proyectos de cooperación internacional en el programa “Desarrollo Local Sostenible de la Unión 
Europea, en el enfoque de Uso Ocupación y Tenencia. También se avanzó en el desarrollo del proyecto emprendimiento social y económico para la lucha contra la deforestación en el municipio de Pueto Libertador.de igual forma Proyecto de inversión gestionado con el FCS para la rehabilitación de 1.000 hectáreas de bosques degradados al 
interior del resguardo Alto Sinú y el establecimiento de 210 hectáreas de sistemas agroforestales de cacao como 
alternativa económica sostenible. Evidencia: Informe avances proyectos.
DTAN: DTAN:
1) En el primer cuatriemstre de 2022 se desarrollaron  acciones de seguimiento a los acuerdos de conservación tanto al área de conservación como al sistema sostenible para la conservación de la mano con el Campesino y los procesos institucionales a la mano (Educación Ambiental, Prevención, Vigilancia y control, asi como el monitoreo de áreas en conservación) se relacionan  4 actas de concertación de acciones de seguimiento a acuerdos de conservación con Campesinos. Anexos: 1. Acta  10-02-2022 PNN Tama SSC - Protocolo de Seguimiento SSC.- 2. Acta  21-02-2022 PNN Yariguies SSC Criterios de Seleccion de beneficiarios Proyecto Fedecacao KFW.- 3. Acta  23-02-2022  Protocolo de Seguimiento SSC SFF GARF.- 4. Acta  01-03-2022 PNN Pisba SSC - Protocolo de Seguimiento SSC.    
2) Las Areas Protegidas pendientes que son el PNN Cocuy, SFF Iguaque y Area Natural Unica los Estoraques se construiran las Actas DE PROTOCOLO DE SEGUIMIENTO en el mes de Abril de 2022, pues en los 3 casos por circunstancias de orden contractual, se tenian pendientes con las comunidades campesinas, que no hacian factible establcer acciones de seguimiento,tema dado por subsanado para el segundo trimestre de 2022.
3) el PNN Catatumbo no tiene acuerdos vigentes con Campesinos, por lo que no existe ni son requeridas las acciones de seguimiento en ACUERDOS CON CAMPESINOS
DTAM: Planes de manejo se realizaron reuniones con los equipos de las áreas donde se destacó el tema del estado de los planes de manejo y el tema de continuar con las consultas previas de Amacayacu y Fragua y el inicio de las mismas para Churumbelos y Orito. Se avanzo en reuniones internas con el equipo de trabajo del PNN Chiribiquete, donde se ha revisado el componente diagnóstico y el componente estratégico, se ha retroalimentado y discutido algunos aspectos importantes. Para el PNN La Paya, se realizó reunión entre el jefe del área y la coordinación técnica de la DTAM, además del profesional de EEM, para acordar los ajustes que se deben realizar al documento que esta por entregarse a la SGM, esta reunión fue realizada el 10 de marzo del 2022. Sin embargo, queda pendiente definir la fecha de reunión para acordar los ajustes los cuales deben ser realizados con la participación de los profesionales de planeación del manejo de la SGM del Nivel Central, el Director Territorial, profesionales de la DTAM y por supuesto el equipo del área protegida en cabeza del jefe. Adicionalmente, se menciona que el 31 de marzo se realizó reunión con el jefe de la RNN Puinawai, el Director Territorial, profesional de la DTAM y profesional de la SGM para tratar el tema de la revisión del documento que fue entregado por el AP en diciembre de 2017 al Nivel Central. para avanzar en este tema la SGM asigno un profesional para el apoyo a la actualización del documento. 
Monitoreo e investigación: Monitoreo e investigación:
En febrero del 2022 se dio inicio al proyecto del SGR "Desarrollo de un sistema de monitoreo remoto para identificar presiones y amenazas a los pueblos indígenas en aislamiento y a biodiversidad del Parque Nacional Natural Río Puré en el Amazonas” y se realizaron tres comités de coordinación entre la UNAL, ACT-Colombia, la Universidad del Bosque, DTAM y el equipo del PNNRPU.  Este sistema de monitoreo remoto se instalará en sitios estratégicos del AP y permitirá conocer en tiempo real las amenazas que pueden existir hacia los objetivos de conservación del AP.
Adicionalmente en el marco del Proyecto Áreas Protegidas y Paz se realizó Articulación entre PROCAT, WWF, el PNNSCh, el PNNAFIW, la SGM y la DTAM para seleccionar los predios donde se adelantará el proceso de monitoreo comunitario del proyecto Áreas Protegidas y revisar el estado del plan de capacitación. Se avanzó con el documento del diseño de monitoreo e indicadores  del proyecto.
En el marco de la implementación del portafolio de investigación y programas de monitoreo de las AP se generaron planes de trabajo entre la DTAM con el PNNRPU, PNNYAP, PNNAMA, RNN Puinawai, PNNSCh, PNN La Paya, la RNN Nukak y el SFPMOIA. 
Anexos: Actas de comités de coordinación proyecto SGR https://drive.google.com/drive/folders/1lfhhsf4w5Nc5P9mbf0t1eK3bYK6mQCqk
Informes proyecto SGR https://drive.google.com/drive/folders/1Iy5hrtY44TDOdt4LoXMW5GhBdj0EZR_S
Asistencias: 08032022 Monitoreo AP y Paz Chiribiquete
22032022Proceso monitoreo ProCAT-PNN AFIW
Anexo 1 Asist memoria orientaciones nacionales investigación y monitoreo DTAM
Anexo 1.1  Plan de trabajo Inv. y Monitoreo PNNYAP_DTAM
Anexo 2 Plan de trabajo monitoreo Puinawai
Anexo 3 Plan de Trabajo PNN La Paya_DTAM
Anexo 4 Plan de trabajo Inv. y Monitoreo PNNRPU - DTAM
Anexo 5 Plan de trabajo monitoreo de RH_RNN_Nukak - DTAM - U. del Bosque
Anexo 6 Plan de Trabajo_Inv_Monitoreo_PNNSCH- DTAM
Anexo 7 Plan de Trabajo_Investigación_Monitoreo_PNNAMA_DTAM
Protocolos de PVC: Se adelanta el ejercicio de actualización de protocolo de PVC para el Santuario de Flora Y Fauna Plantas Medicinales Orito, en el cual tiene un componente de articulación con comunidades aledañas al santuario. 
Acuerdo Político de voluntades PNN Amacayacu: se adelanto Consejo de Ancianos para  Actualizar el reglamento territorial de Mocagua, relacionada a las sanciones a los incumplimientos de acuerdos y reglamentos pactados en la comunidad de Mocagua. Anexo Acta 2022_03_19_Consejo Abuelos_RIM. 
Se genera el informe de EEM PNN Amacayacu con temas como 1. Breve descripción del contexto de la implementación de la línea EEM en el año 2022
2. Síntesis de acciones y sus resultados correspondientes al 1er trimestre 
3. Avance PAA según Indicadores PEI
4. Análisis de resultados de las acciones ejecutadas
5. Principales dificultades de las acciones ejecutadas
6. Retos y proyecciones
Anexo informe 2022_04_01_INF_EEM_PNNAMA_TRIMESTRE I</t>
    </r>
  </si>
  <si>
    <t>GPM:  El equipo de estrategias especiales de la Subdirección de gestión y manejo participa en los espacios de dialogo sobre la infraestructura implementada en el SFF Iguaque con las comunidades civiles de los municipios de Villa de Leyva y Chiquiza en el departamento de Boyacá. Evidencia: Carpeta_Acción 3
DTAN: Se viene participando y convocando en el desarrollo de las mesas de ecoturismo del PNN Cocuy,en el cual participan los representantes de campesinos, indigenas, representantes de los gobiernos municipiales del cocuy y Guaican de la Sierra.Anexo: 190722ACTA mesa IIIV1 SA
DTAO: Dentro de los espacios con las comunidades que habitan o hacen uso de las áreas protegidas así como los actores interesados, se han realizado en el presente periodo las siguientes acciones:
 ·         Reuniones para seguimiento al plan de trabajo del CONVENIO INTERADMINISTRATIVO No. 001 de 2022, firmado entre la DTAO- PNNC con CORNARE y MÁS BOSQUES, tendiente a la consolidación del Sistema Regional de Áreas Protegidas de la jurisdicción de CORNARE (Evidencia 1: plan de trabajo del mayo/2022).
 ·         Reuniones para socializar al equipo de la Consejería  de educación y Cultura de  la Organización Indígena de Antioquia-OIA, la propuesta de diplomado que hace parte de la propuesta PEGA, diseñada en 2021 para las comunidades indígenas del Noroccidente de Antioquia, área de influencia del PNN Las Orquídeas, que permita acciones conjuntas entre la DTAO/PNN, CORPORACIÓN LA CEIBA Y LA OIA para su gestión e implementación en 2022 (Evidencia 2: Memoria reunión diplomado  20/05/2022).
 ·         Participación dela DTAO-PNN en la socialización y recorrido del Proyecto “Adecuación y gestión de un sendero ecológico y del Mirador Cuchilla los Cedros con un grupo de jóvenes, habitantes en el territorio de influencia DRMI Cuchilla los Cedros”, financiado en articulación de CORNARE - Mas Bosques – Parques Nacionales. El mencionado proyecto fue gestionado por la Asociación de Usuarios Propietarios del Acueducto Rural Alto del Mercado y ejecutado en alianza junto con Ecos de la Naturaleza, la Corporación CEAM y la Institución Educativa Rural Técnico de Marinilla, en un ejercicio de gobernanza ambiental. 50 asistentes aproximadamente (Evidencia 3: Informe comisión DRMI Cuchilla Los Cedros, Marinilla Ant, 26 de 26/05/2022).
DTPA: Para los acuerdos de uso y manejo en la línea RH,se acompañó el inició del proyecto BPP que entró a fortalecer a pescadores  con  buenas prácticas pesqueras proceso en el cual la DTPA dió recomendaciones en la  construcción de criterios para la  selección de beneficiarios en las AP katios,Utria y Uramba
Al PNN Utria se le dieron elementos para retroalimentar la encuesta con la cual se recogerá información sobre los usos en el sector de la cuevita. 
Sobre el seguimiento a los acuerdos de consulta previa la DTPA dio lineamientos en el PNN Uramba para  complementar la reglamentación del Esquema de manejo conjunto ,asi como elementos para hacer un balance  sobre el desempeño y compromiso de la mesa temática de Ecoturismo que dinamiza temas como el POE y la temporada de ballenas, asi mismo se reiteró que es prioridad continuar con la adopción del Plan de manejo como instrumento rector para la gestión y se tiene el EP para poder dinamizar el plan de trabajo de las EEM
Para el DNMI  hizo un acercamiento entre el AP,EEM y RH  para el abordaje de la caracterización de prácticas tradicionales que será insumo para la construcción de acuerdos.  
Sobre el acuerdo Regional Uramba se logró elaborar el EP para dinamizar los temas priorizados desde lo regional en las mesas de concertación para los PNN Utria y Gorgona; el  enfoque estará  orientado a  reactivar la instancia de coordinación  a partir de un análisis sobre  lecciones las  aprendidas en el relacionamiento determinando el alcance de la  participación de los consejos comunitarios en los procesos de conservación y para los PNN los Katios  y Farallones el enfoque estará orientado dar herramientas para la actualización y formulación de instrumentos de planeación como aporte al ordenamiento ambiental del territorio.El comité técnico operativo apoyará en la definición de una hoja de ruta que permita abordar los procesos de consulta previa en las Ap que hacen parte del acuerdo regional uramba.
Anexo 04.
DTOR: Anexo 8: Acta de reunión consulta previa PNN Tuparro. 
DTCA:  Se realizaron espacios con las comunidades que habitan o hacen uso de las áreas protegidas asi como los actores interesados: Evidencia 11.Espacios con las comunidades que habitan o hacen uso de las áreas protegidas. Ademas, desde la la DTCA se busca fortalecer las capacidades del talento humano de las AP,  de la DTCA y se aporta a la articulación con las entidades, organizaciones comunitarias y ambientales en la planificación y desarrollo del territorio, a través de la planeación en conjunto con Nivel Central (Gisela Paredes)de la propuesta de los módulos y temáticas d un l Diplomado, que se está gestionando la certificación y apoyo de la Universidad del Magdalena con su capacidad instalada, con la intención de dar inicio en septiembre. Evidencias (Gestión Diplomado)</t>
  </si>
  <si>
    <t>Generar y/o participar en espacios para el manejo conjunto del territorio con comunidades étnicas, teniendo en cuenta los usos y prácticas tradicionales.</t>
  </si>
  <si>
    <t>Grupos Étnicos</t>
  </si>
  <si>
    <t>Ley 70 de 1993. Ley 21 de 1991</t>
  </si>
  <si>
    <t>Definición de rutas de trabajo ( planes de trabajo concertados )</t>
  </si>
  <si>
    <r>
      <rPr>
        <b/>
        <sz val="10"/>
        <color theme="1"/>
        <rFont val="Arial Narrow"/>
      </rPr>
      <t>GPM-Pariticpación y Gobernanza</t>
    </r>
    <r>
      <rPr>
        <sz val="10"/>
        <color theme="1"/>
        <rFont val="Arial Narrow"/>
      </rPr>
      <t xml:space="preserve">: En el marco de la planeación y manejo de las áreas protegidas administradas por Parques Nacionales Naturales de Colombia, se avanza en lso cuatro primeros meses del 2022, espacios de diálogo en en contextos donde es fundamental la participación, concertación o vinculación de actores locales para avanzar en lso proceso de construcción, formulación, actualización de isntrumentos de planeación y manejo y la dinamización de las instancias de coordinación exixtentes con diferentes grupos étnicos, a fin de dinamizar las acciones necesarias y toma de decisiones como perte de la gestión de 2022. En este sentido se relevan las siguientes actividades; Definición del plan de trabajo del 2022 con las autoridades indigenas para la implementación del Régimen Especial de Manejo en el PNN Nevado del Huila en el marco del comitpe técnico. 
Evaluacion de la propuesta de ampliacion del SF Acandí Palyon y Playona con participación de los tres Consejos comunitarios relacionados con el área protegidas y que hacen parte del Esquema de Manejo Conjunto. 
Espacio de coordinación con el Consejo Comunitario de Playa Blanca en el PNN Corales del Rosario y de San Baernardo para el seguimiento al logro, avances y retos de la implementación de los acuerdos de la Sentencia T021, para oriemtar, proyeccion , avances de actividades y compromisos de las partes para 2022. 
Dos sesiones de Comité técnico del plan de manejo de SNSM Y PNN Tayrona entre PNNC y los mamos de la Sierra. 
Espacio de diálogo con lso consejos comunitario del PNN Uramba Bahpia Málaga en el marco de la coordinación y ajuste del reglamento de manejo conjunto del área protegida, ajuste y proceso de adopción conjunta del plan de manejo. 
Para el caso del DNMI Cinaruco se adelantan espacios de presentación y retroalimentación de la versión consolidad de  plan de manejo cpn las comunidades del Resguardo Caño Mochuelo, sobre lo cual se reciben propuestas de ajuste para seguir avanzar hacia su adopción .                               ** Se anexan Evidencias
DTAO: Durante este primer cuatrimestre se generaron espacios para el manejo conjunto del territorio con comunidades étnicas, teniendo en cuenta sus usos y prácticas tradicionales. Inicialmente se construyeron planes de trabajo a implementar en 6 AP de la DTAO en el tema de Participación Social y Estrategias Especiales de Manejo  (PNN Orquídeas, Tatamá, Nevado del Huila, Puracé, Doña Juana Cascabel y SFI La Corota), con participación de los tres niveles de PNNC (AP, DTAO y GPM/SGM), que permitirán el seguimiento específico para el relacionamiento de PNNC con las autoridades y comunidades étnicas de la DTAO. También se avanzó en actividades específicas en el PNN Nevado del Huila y el resguardo Nasa de Gaitania (activación del mecanismo de coordinación del REM); en el PNN Puracé se concertaron acciones con los resguardos de Paletará, Papallaqta y Puracé; en el PNN Doña Juana Cascabel se establecieron acercamientos con el resguardo Inga de Aponte; y en el PNN Tatamá se ha avanzado en el relacionamiento con los consejos comunitarios de las comunidades negras de Santa Cecilia, ASOCASAN, Santa Cecilia y Piedras Bachichí. 
Evidencias: carpeta comunidades Étnicas
1. Planes de trabajo a implementar en 6 AP de la DTAO-2022.
2. Acta Reunión comité técnico del REM en el PNN Nevado del Huila y el resguardo Nasa de Gaitania.
3. Acta Reunión comité decisorio del REM en el PNN Nevado del Huila y el resguardo Nasa de Gaitania.
4. Acta Reunión Plan de trabajo Resg Paletará y PNN Puracé_10 feb 2022.
5. Acta reunión Resg Puracé_y PNN Puracé 17 feb 2022.
6. Acta Reunión Resguardo Papallaqta y PNN Puracé_22 marz 2022.
7. Listado y acta reu 10 MARZO 2022 PNN Doña Juana y RESG APONTE.
8. Anexo 8. Acta de reunión CC Asocasan y PNN Tatamá, 11 02 2022.
9. Acta de reunión CC Santa Cecilia y PNN Tatamá, 10 02 2022
DTPA: La DTPA acompañó a las Ap Gorgona y Munchique en la elaboración de la propuesta de los planes de acción de los acuerdos pero no se han podido concertar en las instancias y mecanismos de coordinación. En cuanto a lo regional se definieron que los temas del acuerdo regional uramba para la vigencia 2022 son los relacionados con el fortalecimiento organizativo e institucional y el de instrumentos de planeación. Asi mismo de la gestión entre Jurídica Y EEM se identificaron elementos técnicos y sociales para fortalecer el ejercicio de la autoridad ambiental y la gobernanza a traves de la actualizacion a su reglamentación en los PNN con un esquema de manejo particular comanejo (sanquianga) y el EMC (uramba)
Anexo 04 
DTCA: En el primer trimestre de la vigencia 2022 la DTCA estableció, participó y coordinó espacios de diálogo con grupos étnicos que han permitido un acercamiento y trabajar de manera articulada. Los espacios de diálogos y mesas de trabajo que se realizaron se enuncian a continuación: 1. Primera Reunión de Yanama de la vigencia 2022 entre PNNC y las autoridades tradicionales de las comunidades wayuu en el SFF Los Flamencos (16/02/2022). 2. Seguimiento a la ruta de entendimiento y trabajo articulado entre PNNC y los Consejos Comunitarios de Comunidades Negras de la zona de influencia del SFF Los Flamencos (16/02/2022). 3.Socialización del proyecto de determinación de la Capacidad de Carga turística Marina del PNN Tayrona con el Cabildo Indígena de Taganga (10/02/2022). 4. Novena sesión de Comité Técnico de Plan de Manejo de los PNN SNSM y Tayrona en el marco de la estructura de coordinación entre PNNC y los cuatro pueblos indígena de la SNSM (15-17/02/2022) .5. Novena sesión de Comité Técnico de Plan de Manejo de los PNN SNSM y Tayrona en el marco de la estructura de coordinación entre PNNC y los cuatro pueblos indígena de la SNSM (15-17/02/2022). 6.Socialización del informe relacionado con el accidente del niño Kogui en el PNN Tayrona y otros temas de planeación y gestión entre PNNC y los cuatro pueblos indígenas de la SNSM (1/02/2022). 7. Segunda jornada preparatoria – mesas técnicas derivadas del acuerdo de entendimiento entre PNNC y el Cabildo Indígena de Taganga (18/02/2022). 8. Reunión de revisión y filtro de información cartográfica entre PNNC y la Organización Gonawindúa Tayrona, para compartir con el consultor CORGEDAS en el marco del proyecto de determinación de capacidad de carga turística marina del PNN Tayrona (23/02/2022). 9. Diálogo entre PNNC y el Consejo Territorial de Cabildos de la Sierra  Nevada de Santa Marta para abordar el cumplimiento de los acuerdos de la consulta previa del contrato para la prestación de los Servicios Ecoturísticos en el PNN Tayrona (22/02/2022). 10.Reunión del Comité Coordinador de la Instancia de Comanejo entre PNNC y los CCCN del PNN CRSB (09/03/2022).11.Reunión del esquema de coordinación para el seguimiento de acuerdo derivados de la Sentencia T-021 de 2019 entre PNNC y el CCCN de la vereda de Playa Blanca (10/03/2022).12. Mesa de trabajo para la consolidación de la información cartográfica entre PNNC y el Cabildo Indígena de Taganga (14/03/2022).13. Espacio para la revisión y consolidación de información disponible en temas Pesca y Turismo entre PNNC y el Cabildo Indígena de Taganga (14/03/2022). 14. Socialización de la propuesta de formalización del Acuerdo Yanama entre PNNC y las comunidades wayuu apalaanchi del SFF Los Flamencos para la actualización del esquema de gobernanza con el pueblo wayuu de la zona y la construcción del Plan Especial de Manejo (24/03/2022).15. Socialización de la propuesta de acuerdo y ruta de entendimiento entre los consejos comunitarios de comunidades negras El Negro Robles y Afrodescendientes de Camarones y PNNC para la construcción del Plan Especial de Manejo y de un esquema de gobernanza y manejo (24/03/2022). Evidencias:  (Lista de asistencia parcialidad indígena 10.02.22); (Comité Técnico PM PNN SNSM-Tayrona 15-02-2022);  (Comité Técnico PM PNN SNSM-Tayrona 16-02-2022); (Comité Técnico PM PNN SNSM-Tayrona 17-02-2022) (Memoria y anexos_reunión CBVSM-RKMA-DTCA_01022022); (2a reunión preparatoria mesas técnicas PNNC-CI Taganga); (Reunión delegados OGT-DTCA-PNNT_23022022); (Reunión PNNC - CTC 22-02-22); (Acta Comité Coordinador_09-03-2022); (PNNC-CIT_jornada SIG- 03-14-2022 10.36);  (Reunión PNNC-CITaganga_pesca-turismo_03-14-22); (Socialización Acuerdo YANAMA 24_03_22); (SocializacióAcuerdoCCN_24_03_22); (acta 10-03-2022 seguimiento acuerdos sentencia T-021 del 2019); (Acta CCCN_SFFF- DTCA_16_ 02_ 2022; Acta YANAMA_ SFFF-DTCA_16_ 02_ 2022)
DTAN: DTAN: 
1) La Direccion Territorial  ha desarrollado actividaes de caracterización  con comunidades indigenas Este PSA Indígena busca establecer un pacto de conservación y gobernanza ambiental en cerca de 6.600 has, en área traspalada del resguardo UWA y el PNN Cocuy, Documento de “INFORME DE SOPORTE A LA CARACTERIZACIÓN AL RESGUARDO UWA – COMUNIDAD DE BACHIRA SECTORES SINSIGA Y ROYOTA, COMO INSUMO A PROCESO DE PSA INDIGENA” construido con el liderazgo del Jefe del PNN Cocuy Octavio Eraso y miembros de la Comunidad Uwa, COMO INSUMOS para la formulación de un proyecto de pago por servicios Ambientales. ANEXO: INFORME Tecnico visita de Caracterizacion inicial Area PSA- Uwa Bachira
2) Con el PNN Catatumbo las acciones de seguimiento, se han limitado por temas asociados a orden publico, pero ya se coordinaron acciones conjuntas con FEDECACAO en el marco del Plan Operativo 003 del convenio 010-2020 para implementar rehabitacion de areas degradas con sistemas AGROFORESTALES DE CACAO con el resguardo Catatumbo -Bari, que deben ser adelantadas en el SEGUNDO TRIMESTRE DE 2022
3) En la DTAN, solo tenemos al PNN Cocuy y el PNN Catatumbo traslapados con territorio indigenas, las otras 6 Areas Portegidas de la DTAN no tienen intervenciones con grupos etinicos. 
DTAM: DTAM: Con el finde desarrollar la la articulación con grupor étnicos, además de los planes de trabajo Se realizó el ejercicio de evaluación 2021 y planeación 2022. Dicha acción conto con tres momentos. 
El primero fue la reunión preparatoria con el equipo de la AP donde se revisó la gestión del 2021 y la priorización de acciones para el 2022. 
El segundo momento fue la reunión general con el grupo de Participación y Gobernanza de la SGMAP, el cual se dieron directrices desde Nivel Central para la gestión de la presente vigencia. Además, se hizo un espacio de reflexión sobre las situaciones presentadas en el 2021 en la coordinación con los Pueblos Indígenas. Finalmente, se llevó 
Un Tercer  momento, el cual fue la reunión de acompañamiento en la planeación 2022 con la presencia del grupo de Participación y Gobernanza de la SGMAP. Allí, se identificaron las principales acciones para hacer el acompañamiento por parte de los dos niveles de gestión de la entidad y poder ejecutar los planes de trabajo con estos grupos.
Anexo 1 asistencia EEMRNN Nukak, 
Anexo 2 asistencia EEM-PNN Chiribiquete, 
Anexo 3 asistenciaEEMPNN Yaigojé, 
Anexo 4 actareuniónDTAM EEM PNN Churumbelos, 
Anexo 5 asistencia EEMSFPM Orito, 
Anexo 6 asistencia EEMPNN AFIW, 
Anexo 7 asistencia EEMRNN Puinawai, 
Anexo 8 asistencia EEMPNN Rio Pure, 
Anexo 9 asistenciaEEM PNN Amacayacu, 
Anexo 10 asistencia EEM PNN Cahuinarí, 
Anexo 11 Espacio SGMAP-RNN Puinawai-Director territorial, 
Anexo 12 asistencia EEM DTAM-PNN La Paya, 
Anexo 13 asistencia Participacion APs, 
Anexo 14 plam de trabajo Orito EEM, 
Anexo 15 asistenciaPNN AFIWDTAMSGMAP EEM, 
Anexo 16 asistenciaPNN AmacayacuDTAMSGMAP EEM, 
Anexo 17 asistenciaPNN La PayaDTAMSGMAP EEM, 
Anexo 18 asistenciaPNN Rio Pure DTAMSGMAP EEM, 
Anexo 19 asistenciaPNN ChiribiqueteDTAMSGMAP EEM, 
Anexo 20 asistenciaRNN NukakDTAM SGMAP EEM, 
Anexo 21 asistencia EEMDTAM SGM PNN YAP, Anexo 22 Asistencia EEMDTAM202, Anexo 23 acta EEM  SG AP-DTAM PNN SCHAW.
Acorde a las acciones de control, se genera informe de las acciones adelantadas durante el  primer trimestre de 2022 con relación a 2. Cumplimiento de los compromisos de la DTAM en el PAA, 3. Avances frente a los Regímenes Especiales de Manejo REM, 4. Avances en los APV y modelos de coordinación concertados en implementación, 5. Avances acciones conjuntas implementadas para mejorar la gestión de las AP, 6. Avances frente a la gobernanza conjunta a nivel regional en la DTAM.
</t>
    </r>
  </si>
  <si>
    <t>GPM: Se participaron en las siguientes instancias de coordinación formalizadas con pueblos indígenas y comunidades afrodescendientes, negras y raizales:               *Participación del equipo de gobernanza y participación de la Subdirección de gestión, en la reunion del mecanismo de coordinacion del PNN Nevado del Huila, llevada a cabo el 9 de junio de 2022.
*Participación del equipo de gobernanza y participación de la Subdirección de gestión, en la reunion de revision de acuerdos, en el mecanismo de coordinacion conjunta del PNN SNSM, realizada el 8 de julio de 2022. Mesa del documento de entendimiento entre PNN y Cabildo de Taganga.
*Participación del equipo de gobernanza y participación de la Subdirección de gestión, en la reunion sobre ronda técnica  con los consejos comunitarios del SFF APP realizada el 13 de julio de 2022.
*Participación del equipo de gobernanza y participación de la Subdirección de gestión, en la reunion sobre ronda técnica  con los consejos comunitarios del SFF APP realizada el 14 de julio de 2022.
*Participación del equipo de gobernanza y participación de la Subdirección de gestión, en la reunion sobre ronda técnica  con los consejos comunitarios del SFF APP realizada el 16 y 17 de agosto de 2022.
*Participación del equipo degobernanza y participación de la Subdirección de gestión, en la reunion que permitio consolidar el pacto de entendimiento con los consejos comunitarios del SFF Los Flamencos, llevada a cabo el 4 de agosto de 2022.
* Participación del gobernanza y participación en la consolidacion del docuemento propuesta para el acuerdo de entendimiento con la comunidad Yanama del SFF Los Flamencos, ultima version revisada el 11 de agosto de 2022.
*PNN Corales del Rosario y San Bernardo.Instancia de coordinación técnica y directiva con los consejos comunitarios.Instancia en el marco de la sentencia T021.
*PNN Uramba Bahía Málaga.Esquema de Manejo Conjunto.
*PNN Yaigoje Apaporis.Comité técnico y congreso de autoridades.
*PNN Katios. Comité del REM y acuerdos con población afrocolombiana.
En el indicador de gestión que mide el Porcentaje de implementación de las acciones de los modelos de coordinación con autoridades de grupos étnicos para la conservación de la biodiversidad de las AP y la pervivencia étnica y cultural, PNN programó 144 acciones implementadas, en el primer semestre el avance fue del 41%. Se ejecutaron 59 acciones distribuídas así: DTPA 13, DTCA 6, DTAO8, DTAM 31, DTOR 1.8.                                                                                        Evidencia: Carpeta_Acción 4
DTAM: Por parte de la DTAM, se realizó el acompañamiento a la realización del comité directivo del PNN Alto Fragua Indi Wasi con la Asocaicón Tandachiridu Ingakuna. Por otro lado, se apoyo la realización de la reunión con el Consejo Indigena del Territorio del Yaigojé Apaporis, donde se realizó el analisis de la gestión de PNNC en tiempo de pandemia y riesgo publico. Asi mismo, se realizó el informe trimestral de la linea de EEM, el cual muestra los proceso de coordinación con Pueblos Indigenas. Finalmente se dio inicio al ejercico de cualificación de contratistas y funcionaros de las APs adscritas a la Territorial sobre la importancia cultural en la amazonia por parte del ICANH y la DTAM. Se anexan soportes.
DTAN: Desde las AP PNN Cocuy y PNN  Catatumbo Bari, se veinen realzando acciones de trabajo conjunto con las comunidades etnicas enmarcadas en la estrategia RECONOCIMIENTO  DEL TERRITORIO TRASLAPADO ENTRE EL RESGUARDO UNIDO U´WA - COMUNIDAD DE BACHIRA - PNN COCUY, asi mismo con el Resguardo Catalura la Gabarra se vienen concertando las diferentes actividades enmarcadas dentro del proyecto "emprendimiento social y economico para poner freno a la deforestacion en el PNN Catatumbo Bari" Anexos:1. Acta Asamblea General en Karicachaboquira. 12 de julio 2022i,-  2. Informe trimestral_2022_Ordenamiento-Julio-rp PNN Cocuy.
DTAO: Dentro de las rutas y/o planes de trabajo concertados con los grupos étnicos que tienen relacionamiento con las áreas protegidas de la DTAO, se han realizado en el presente periodo las siguientes acciones:
•        Reunión en la Laguna de la Cocha, Pasto-Nariño, para dar continuidad al relacionamiento interinstitucional y el proceso de consulta de previa-CP  del plan de manejo del SFI Corota con el resguardo indígena Quillasinga Refugio del Sol (Evidencia 1: acta reunión PNN y resguardo Quillasinga del 10/06/2022).
•        Reunión del mecanismo de coordinación (Comité Técnico y Decisorio) del REM del PNN Nevado del Huila con el resguardo Nasa de Gaitania (Evidencia 2: acta reunión acta reunión PNN y resguardo Gaitania del 9/06/2022).
•        Taller para recuperación de la memoria cultural en pintura facial y plantas medicinales con comunidades de los resguardos traslapados con el PNN Las Orquídeas, en el marco de los acuerdos de Consulta Previa protocolizados en 2019 (Evidencia 3: listado asistencia reunión PNN y resguardo Chaquenodá del 17/06/2022).
•        Gestión de la DTAO ante la ANT para adelantar proceso de saneamiento de predios dentro de los resguardos traslapados con el PNN Las Orquídeas, en el marco de los acuerdos de Consulta Previa (Evidencia 4: oficio enviado a la ANT del 22/07/2022).
•        Revisión por los tres niveles de PNN del documento de la instancia de coordinación a ser firmada por las autoridades de los resguardos traslapados con el PNN Las Orquídeas, en el marco de los acuerdos de Consulta Previa (Evidencia 5: instancia de coordinación en PNNO revisada por los tres niveles de PNN ( en trámite las firmas).
•        Concertación de los planes de trabajo entre los consejos comunitarios de comunidades negras Mayor de Novita (COCOMAN), Mayor de Condoto río Iró (COCOMACOIRO) y el PNN Tatamá, para ejecución de acciones conjuntas en el segundo semestre de 2022 (Evidencia 6: Plan de trabajo con COCOMAN, Evidencia 7: Plan de trabajo con COCOMACOIRO).  ( en trámite las firmas).
•        Avance en la implementación de actividades concertadas en el PNN Puracé con los resguardos Papallaqta, Paleratá y Puracé en distintas temáticas: recorridos de control territorial con la guardia indígena, educación ambiental, etc. (Evidencia 8: Informe de actividades II trimestre del PNN Puracé). 
DTPA: PNN GORGONA: realizo una (1) rEunion con el comite de pescadores,  profesional de EEM de la DTPA y funcionarios del PNN Gorgona donde se trataron temas relacionados al acuerdo de uso, mantenimiento de y uso de la cabaña, reglamentacion, medidas correctivas para los infractores, recoleccion de cocos y censo de pescadores, asi mismo se estuvo de acuerdo entre las partes realizar una asamblea para el segundo semestre donde se aborden los temas nombrados anteriormente.
Participo en el primer (1) encuentro con actores de la subregion Sanquianga - Gorgona y se programo la proxima reunion  para el segundo semestre del año, se llevara a cabo en el PNN las instalaciones del PNN Gorgona. 
PNN Munchique:  se reporta la realización de reunión de concertación del Plan de Trabajo de EEM con las Autoridades del Cabildo de Honduras  (Acuerdo de Voluntades Resguardo Indigena de Honduras-pMun) dando como resultado las actividades que garantizan la operatividad del Acuerdo con las fechas correspondientes de su realización. El equipo adquirió conocimientos sobre aspectos metodólogicos de las EEM.
En cuanto al relacionamiento entre PNN y las autoridades del resguardo de honduras demuestran interes en la continuidad del trabajo enmarcado  en el desarrollo del acuerdo.
Anexo 05.
DTOR: Anexo 9:Precisar fechas de ruta metodológica Consulta Previa de plan de manejo del PNN El Tuparro entre Gobierno Mayor - Resguardo Awia – PNNC.
DTCA:  Se realizaron  espacios para el manejo conjunto del territorio con comunidades étnicas, teniendo en cuenta los usos y prácticas tradicionales.. Evidencia 12.  espacios para el manejo conjunto del territorio con comunidades étnicas, teniendo en cuenta los usos y prácticas tradicionales.</t>
  </si>
  <si>
    <t xml:space="preserve">Garantizar el acceso a la información que sustente el desarrollo de las funciones de la entidad </t>
  </si>
  <si>
    <t>Ley 1712 de 2014</t>
  </si>
  <si>
    <t>SAF: Se remitió correo electrónico a OAP solicitando aclaración de esta acción
OBS OAP: La OAP atendió via e-mail respuesta oportuna, sinembargo  GAU no reportó avances en la actividad
DTOR: Se realizó espacio de reunión con el resguardo indígena AWUA Tuparro para abordar el tema de la consulta previa del plan de trabajo.
Anexo 15 Acta_001_acer_awai</t>
  </si>
  <si>
    <r>
      <rPr>
        <sz val="10"/>
        <color theme="1"/>
        <rFont val="Arial Narrow"/>
      </rPr>
      <t xml:space="preserve">SAF-GAU: En la página Web de la entidad se encuentra punlicado el link de transparencia y acceso a la información pública, donde se encuentra la información generada y administrada por la entidad. 
</t>
    </r>
    <r>
      <rPr>
        <u/>
        <sz val="10"/>
        <color rgb="FF1155CC"/>
        <rFont val="Arial Narrow"/>
      </rPr>
      <t>https://www.parquesnacionales.gov.co/portal/es/transparencia-y-acceso-a-la-informacion-publica/</t>
    </r>
  </si>
  <si>
    <t xml:space="preserve">Participación en las Ferias Acercate (antes de Servicio al Ciudadano) programadas por el Función Pública </t>
  </si>
  <si>
    <t>SAF: Durante este periodo no se asistió a ferias teniendo en cuenta la creación del GAU para el 2022, grupo que todavía no contaba con el presupuesto.
Se tiene proyectada la asistencia a las proximas ferias programadas.</t>
  </si>
  <si>
    <t>SAF-GAU: Durante este periodo  se asistió a los siguientes eventos:
Semana ambiental Club El Nogal-Bogotá 03-10-22
Semana ambiental Villa de Leyva-Villa de Leyva Boyacá  10-06-22
Eco feria- Superintendencia de Sociedades-Bogotá 14-06-22</t>
  </si>
  <si>
    <t xml:space="preserve">AVANCE PROMEDIO DE LAS ACTIVIDADES EJECUTADAS FRENTE A LO PROGRAMADO PARA EL CUATRIMESTRE       -      PLAN DE PARTICIPACIÓN CIUDADANA         </t>
  </si>
  <si>
    <t xml:space="preserve">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</si>
  <si>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</si>
  <si>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</si>
  <si>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</si>
  <si>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</si>
  <si>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</si>
  <si>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</si>
  <si>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</si>
  <si>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</si>
  <si>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</si>
  <si>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</si>
  <si>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</si>
  <si>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</si>
  <si>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</si>
  <si>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compras</t>
  </si>
  <si>
    <t>Plan de Ordenamiento territorial</t>
  </si>
  <si>
    <t>Plan Estratégico de Tecnologías de la Información y las Comunicaciones ­ PETI</t>
  </si>
  <si>
    <t>Plan/Estrategia de Gestión del Conocimiento y la Innovación</t>
  </si>
  <si>
    <t>N.A</t>
  </si>
  <si>
    <t>N:A</t>
  </si>
  <si>
    <t>PRIMER SEGUIMIENTO Y VERIFICACIÓN GRUPO DE CONTROL INTERNO -30-04-2022</t>
  </si>
  <si>
    <t>No hay consistencia entre el reporte y la evidencia presentada.</t>
  </si>
  <si>
    <t>No se reportaron avances.</t>
  </si>
  <si>
    <t>Los soportes suministrados y la descripción de los mismos en la matriz, están relacionados con la actividad planteada.</t>
  </si>
  <si>
    <t>SEGUNDO  SEGUIMIENTO Y VERIFICACIÓN GRUPO DE CONTROL INTERNO 31-08-2022</t>
  </si>
  <si>
    <t xml:space="preserve">Se presenta un avance parcial en el cumplimeinto de la ejecución de la actividad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</si>
</sst>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d\ mmmm\ yyyy"/>
  </numFmts>
  <fonts count="31" x14ac:knownFonts="1">
    <font>
      <sz val="11"/>
      <color theme="1"/>
      <name val="Arial"/>
      <scheme val="minor"/>
    </font>
    <font>
      <sz val="11"/>
      <color theme="1"/>
      <name val="Arial"/>
    </font>
    <font>
      <b/>
      <sz val="12"/>
      <color theme="1"/>
      <name val="Arial"/>
    </font>
    <font>
      <sz val="20"/>
      <color theme="0"/>
      <name val="Arial"/>
    </font>
    <font>
      <sz val="11"/>
      <name val="Arial"/>
    </font>
    <font>
      <sz val="22"/>
      <color theme="0"/>
      <name val="Arial"/>
    </font>
    <font>
      <b/>
      <sz val="16"/>
      <color rgb="FF002060"/>
      <name val="Arial"/>
    </font>
    <font>
      <b/>
      <sz val="11"/>
      <color theme="1"/>
      <name val="Arial"/>
    </font>
    <font>
      <b/>
      <u/>
      <sz val="12"/>
      <color rgb="FF002060"/>
      <name val="Arial"/>
    </font>
    <font>
      <sz val="12"/>
      <color theme="1"/>
      <name val="Arial"/>
    </font>
    <font>
      <b/>
      <sz val="14"/>
      <color theme="1"/>
      <name val="Arial"/>
    </font>
    <font>
      <sz val="11"/>
      <color theme="1"/>
      <name val="Calibri"/>
    </font>
    <font>
      <b/>
      <sz val="18"/>
      <color theme="1"/>
      <name val="Arial"/>
    </font>
    <font>
      <b/>
      <sz val="12"/>
      <color theme="1"/>
      <name val="Calibri"/>
    </font>
    <font>
      <b/>
      <sz val="10"/>
      <color theme="1"/>
      <name val="Arial"/>
    </font>
    <font>
      <b/>
      <i/>
      <sz val="11"/>
      <color theme="1"/>
      <name val="Arial"/>
    </font>
    <font>
      <sz val="11"/>
      <color theme="1"/>
      <name val="Arial Narrow"/>
    </font>
    <font>
      <u/>
      <sz val="11"/>
      <color theme="1"/>
      <name val="Arial Narrow"/>
    </font>
    <font>
      <sz val="10"/>
      <color theme="1"/>
      <name val="Arial Narrow"/>
    </font>
    <font>
      <u/>
      <sz val="10"/>
      <color theme="1"/>
      <name val="Arial Narrow"/>
    </font>
    <font>
      <u/>
      <sz val="10"/>
      <color rgb="FF0000FF"/>
      <name val="Arial Narrow"/>
    </font>
    <font>
      <b/>
      <i/>
      <sz val="12"/>
      <color rgb="FF000000"/>
      <name val="Arial Narrow"/>
    </font>
    <font>
      <b/>
      <sz val="11"/>
      <color theme="1"/>
      <name val="Calibri"/>
    </font>
    <font>
      <u/>
      <sz val="11"/>
      <color rgb="FF1155CC"/>
      <name val="Arial Narrow"/>
    </font>
    <font>
      <sz val="10"/>
      <color rgb="FF000000"/>
      <name val="Arial Narrow"/>
    </font>
    <font>
      <u/>
      <sz val="10"/>
      <color rgb="FF1155CC"/>
      <name val="Arial Narrow"/>
    </font>
    <font>
      <b/>
      <sz val="10"/>
      <color theme="1"/>
      <name val="Arial Narrow"/>
    </font>
    <font>
      <sz val="10"/>
      <name val="Arial Narrow"/>
    </font>
    <font>
      <strike/>
      <sz val="11"/>
      <color theme="1"/>
      <name val="Arial Narrow"/>
    </font>
    <font>
      <b/>
      <sz val="10"/>
      <color theme="1"/>
      <name val="Arial"/>
      <family val="2"/>
    </font>
    <font>
      <sz val="11"/>
      <color theme="1"/>
      <name val="Arial Narrow"/>
      <family val="2"/>
    </font>
  </fonts>
  <fills count="12">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FFFFF"/>
        <bgColor rgb="FFFFFFFF"/>
      </patternFill>
    </fill>
    <fill>
      <patternFill patternType="solid">
        <fgColor rgb="FFFFE598"/>
        <bgColor rgb="FFFFE598"/>
      </patternFill>
    </fill>
    <fill>
      <patternFill patternType="solid">
        <fgColor rgb="FFC5E0B3"/>
        <bgColor rgb="FFC5E0B3"/>
      </patternFill>
    </fill>
    <fill>
      <patternFill patternType="solid">
        <fgColor rgb="FFA4C2F4"/>
        <bgColor rgb="FFA4C2F4"/>
      </patternFill>
    </fill>
    <fill>
      <patternFill patternType="solid">
        <fgColor rgb="FFD9EAD3"/>
        <bgColor rgb="FFD9EAD3"/>
      </patternFill>
    </fill>
    <fill>
      <patternFill patternType="solid">
        <fgColor rgb="FFB6D7A8"/>
        <bgColor rgb="FFB6D7A8"/>
      </patternFill>
    </fill>
    <fill>
      <patternFill patternType="solid">
        <fgColor theme="8" tint="0.39997558519241921"/>
        <bgColor indexed="64"/>
      </patternFill>
    </fill>
  </fills>
  <borders count="51">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right/>
      <top/>
      <bottom/>
      <diagonal/>
    </border>
    <border>
      <left style="medium">
        <color rgb="FF000000"/>
      </left>
      <right/>
      <top/>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diagonal/>
    </border>
    <border>
      <left style="medium">
        <color rgb="FF2F5496"/>
      </left>
      <right style="medium">
        <color rgb="FF2F5496"/>
      </right>
      <top style="medium">
        <color rgb="FF2F5496"/>
      </top>
      <bottom style="medium">
        <color rgb="FF2F5496"/>
      </bottom>
      <diagonal/>
    </border>
  </borders>
  <cellStyleXfs count="1">
    <xf numFmtId="0" fontId="0" fillId="0" borderId="0"/>
  </cellStyleXfs>
  <cellXfs count="116">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1" fillId="4" borderId="15" xfId="0" applyFont="1" applyFill="1" applyBorder="1"/>
    <xf numFmtId="0" fontId="11" fillId="4" borderId="16" xfId="0" applyFont="1" applyFill="1" applyBorder="1"/>
    <xf numFmtId="0" fontId="11" fillId="4" borderId="22" xfId="0" applyFont="1" applyFill="1" applyBorder="1"/>
    <xf numFmtId="0" fontId="1" fillId="5" borderId="23" xfId="0" applyFont="1" applyFill="1" applyBorder="1"/>
    <xf numFmtId="0" fontId="1" fillId="5" borderId="24" xfId="0" applyFont="1" applyFill="1" applyBorder="1"/>
    <xf numFmtId="0" fontId="13" fillId="0" borderId="25" xfId="0" applyFont="1" applyBorder="1" applyAlignment="1">
      <alignment vertical="center"/>
    </xf>
    <xf numFmtId="0" fontId="11" fillId="4" borderId="26" xfId="0" applyFont="1" applyFill="1" applyBorder="1"/>
    <xf numFmtId="0" fontId="11" fillId="4" borderId="32" xfId="0" applyFont="1" applyFill="1" applyBorder="1"/>
    <xf numFmtId="0" fontId="14" fillId="6" borderId="40" xfId="0" applyFont="1" applyFill="1" applyBorder="1" applyAlignment="1">
      <alignment horizontal="center" vertical="center" wrapText="1"/>
    </xf>
    <xf numFmtId="0" fontId="16" fillId="4" borderId="42" xfId="0" applyFont="1" applyFill="1" applyBorder="1" applyAlignment="1">
      <alignment vertical="center" wrapText="1"/>
    </xf>
    <xf numFmtId="164" fontId="1" fillId="0" borderId="42" xfId="0" applyNumberFormat="1" applyFont="1" applyBorder="1" applyAlignment="1">
      <alignment horizontal="center" vertical="center"/>
    </xf>
    <xf numFmtId="0" fontId="1" fillId="4" borderId="42" xfId="0" applyFont="1" applyFill="1" applyBorder="1" applyAlignment="1">
      <alignment horizontal="center" vertical="center" wrapText="1"/>
    </xf>
    <xf numFmtId="9" fontId="1" fillId="5" borderId="24" xfId="0" applyNumberFormat="1" applyFont="1" applyFill="1" applyBorder="1" applyAlignment="1">
      <alignment horizontal="center"/>
    </xf>
    <xf numFmtId="0" fontId="17" fillId="4" borderId="24" xfId="0" applyFont="1" applyFill="1" applyBorder="1" applyAlignment="1">
      <alignment vertical="center" wrapText="1"/>
    </xf>
    <xf numFmtId="0" fontId="16" fillId="4" borderId="24" xfId="0" applyFont="1" applyFill="1" applyBorder="1" applyAlignment="1">
      <alignment vertical="center" wrapText="1"/>
    </xf>
    <xf numFmtId="165" fontId="1" fillId="0" borderId="24" xfId="0" applyNumberFormat="1" applyFont="1" applyBorder="1" applyAlignment="1">
      <alignment horizontal="center" vertical="center"/>
    </xf>
    <xf numFmtId="0" fontId="1" fillId="0" borderId="24" xfId="0" applyFont="1" applyBorder="1" applyAlignment="1">
      <alignment horizontal="center" vertical="center"/>
    </xf>
    <xf numFmtId="0" fontId="16" fillId="4" borderId="24" xfId="0" applyFont="1" applyFill="1" applyBorder="1" applyAlignment="1">
      <alignment vertical="center" wrapText="1"/>
    </xf>
    <xf numFmtId="0" fontId="1" fillId="0" borderId="24" xfId="0" applyFont="1" applyBorder="1" applyAlignment="1">
      <alignment horizontal="center" vertical="center" wrapText="1"/>
    </xf>
    <xf numFmtId="0" fontId="16" fillId="4" borderId="40" xfId="0" applyFont="1" applyFill="1" applyBorder="1" applyAlignment="1">
      <alignment vertical="center" wrapText="1"/>
    </xf>
    <xf numFmtId="165" fontId="1" fillId="0" borderId="45" xfId="0" applyNumberFormat="1" applyFont="1" applyBorder="1" applyAlignment="1">
      <alignment horizontal="center" vertical="center"/>
    </xf>
    <xf numFmtId="0" fontId="1" fillId="0" borderId="45" xfId="0" applyFont="1" applyBorder="1" applyAlignment="1">
      <alignment horizontal="center" vertical="center"/>
    </xf>
    <xf numFmtId="0" fontId="16" fillId="4" borderId="42" xfId="0" applyFont="1" applyFill="1" applyBorder="1" applyAlignment="1">
      <alignment horizontal="left" vertical="center" wrapText="1"/>
    </xf>
    <xf numFmtId="0" fontId="16" fillId="4" borderId="42" xfId="0" applyFont="1" applyFill="1" applyBorder="1" applyAlignment="1">
      <alignment horizontal="center" vertical="center" wrapText="1"/>
    </xf>
    <xf numFmtId="0" fontId="18" fillId="5" borderId="24" xfId="0" applyFont="1" applyFill="1" applyBorder="1" applyAlignment="1">
      <alignment vertical="top" wrapText="1"/>
    </xf>
    <xf numFmtId="0" fontId="18" fillId="5" borderId="24" xfId="0" applyFont="1" applyFill="1" applyBorder="1" applyAlignment="1">
      <alignment vertical="top" wrapText="1"/>
    </xf>
    <xf numFmtId="0" fontId="16" fillId="4" borderId="24" xfId="0" applyFont="1" applyFill="1" applyBorder="1" applyAlignment="1">
      <alignment horizontal="left" vertical="center" wrapText="1"/>
    </xf>
    <xf numFmtId="0" fontId="16" fillId="4" borderId="24" xfId="0" applyFont="1" applyFill="1" applyBorder="1" applyAlignment="1">
      <alignment horizontal="center" vertical="center" wrapText="1"/>
    </xf>
    <xf numFmtId="0" fontId="1" fillId="5" borderId="24" xfId="0" applyFont="1" applyFill="1" applyBorder="1" applyAlignment="1">
      <alignment horizontal="center"/>
    </xf>
    <xf numFmtId="0" fontId="19" fillId="5" borderId="24" xfId="0" applyFont="1" applyFill="1" applyBorder="1" applyAlignment="1">
      <alignment vertical="top" wrapText="1"/>
    </xf>
    <xf numFmtId="0" fontId="1" fillId="0" borderId="0" xfId="0" applyFont="1"/>
    <xf numFmtId="0" fontId="20" fillId="5" borderId="24" xfId="0" applyFont="1" applyFill="1" applyBorder="1" applyAlignment="1">
      <alignment vertical="top" wrapText="1"/>
    </xf>
    <xf numFmtId="0" fontId="18" fillId="5" borderId="24" xfId="0" applyFont="1" applyFill="1" applyBorder="1" applyAlignment="1">
      <alignment vertical="top" wrapText="1"/>
    </xf>
    <xf numFmtId="0" fontId="16" fillId="5" borderId="24" xfId="0" applyFont="1" applyFill="1" applyBorder="1" applyAlignment="1">
      <alignment wrapText="1"/>
    </xf>
    <xf numFmtId="0" fontId="16" fillId="5" borderId="24" xfId="0" applyFont="1" applyFill="1" applyBorder="1"/>
    <xf numFmtId="0" fontId="16" fillId="5" borderId="24" xfId="0" applyFont="1" applyFill="1" applyBorder="1" applyAlignment="1">
      <alignment horizontal="center" vertical="center" wrapText="1"/>
    </xf>
    <xf numFmtId="0" fontId="18" fillId="5" borderId="24" xfId="0" applyFont="1" applyFill="1" applyBorder="1" applyAlignment="1">
      <alignment vertical="top"/>
    </xf>
    <xf numFmtId="166" fontId="16" fillId="4" borderId="24" xfId="0" applyNumberFormat="1" applyFont="1" applyFill="1" applyBorder="1" applyAlignment="1">
      <alignment horizontal="center" vertical="center" wrapText="1"/>
    </xf>
    <xf numFmtId="0" fontId="18" fillId="5" borderId="24" xfId="0" applyFont="1" applyFill="1" applyBorder="1" applyAlignment="1">
      <alignment vertical="top" wrapText="1"/>
    </xf>
    <xf numFmtId="0" fontId="16" fillId="0" borderId="24" xfId="0" applyFont="1" applyBorder="1" applyAlignment="1">
      <alignment vertical="center" wrapText="1"/>
    </xf>
    <xf numFmtId="0" fontId="16" fillId="0" borderId="24" xfId="0" applyFont="1" applyBorder="1" applyAlignment="1">
      <alignment horizontal="center" vertical="center" wrapText="1"/>
    </xf>
    <xf numFmtId="0" fontId="11" fillId="0" borderId="0" xfId="0" applyFont="1"/>
    <xf numFmtId="0" fontId="16" fillId="0" borderId="45" xfId="0" applyFont="1" applyBorder="1" applyAlignment="1">
      <alignment horizontal="center" vertical="center" wrapText="1"/>
    </xf>
    <xf numFmtId="9" fontId="1" fillId="5" borderId="40" xfId="0" applyNumberFormat="1" applyFont="1" applyFill="1" applyBorder="1" applyAlignment="1">
      <alignment horizontal="center"/>
    </xf>
    <xf numFmtId="0" fontId="18" fillId="5" borderId="40" xfId="0" applyFont="1" applyFill="1" applyBorder="1" applyAlignment="1">
      <alignment vertical="top" wrapText="1"/>
    </xf>
    <xf numFmtId="9" fontId="22" fillId="10" borderId="48" xfId="0" applyNumberFormat="1" applyFont="1" applyFill="1" applyBorder="1" applyAlignment="1">
      <alignment horizontal="center" vertical="center"/>
    </xf>
    <xf numFmtId="0" fontId="4" fillId="0" borderId="47" xfId="0" applyFont="1" applyBorder="1" applyAlignment="1"/>
    <xf numFmtId="0" fontId="16" fillId="4" borderId="45" xfId="0" applyFont="1" applyFill="1" applyBorder="1" applyAlignment="1">
      <alignment vertical="center" wrapText="1"/>
    </xf>
    <xf numFmtId="0" fontId="16" fillId="4" borderId="45" xfId="0" applyFont="1" applyFill="1" applyBorder="1" applyAlignment="1">
      <alignment horizontal="center" vertical="center" wrapText="1"/>
    </xf>
    <xf numFmtId="0" fontId="18" fillId="5" borderId="45" xfId="0" applyFont="1" applyFill="1" applyBorder="1" applyAlignment="1">
      <alignment vertical="top" wrapText="1"/>
    </xf>
    <xf numFmtId="0" fontId="0" fillId="0" borderId="0" xfId="0" applyFont="1" applyAlignment="1"/>
    <xf numFmtId="9" fontId="22" fillId="10" borderId="47" xfId="0" applyNumberFormat="1" applyFont="1" applyFill="1" applyBorder="1" applyAlignment="1">
      <alignment horizontal="center" vertical="center"/>
    </xf>
    <xf numFmtId="0" fontId="30" fillId="0" borderId="50" xfId="0" applyFont="1" applyFill="1" applyBorder="1" applyAlignment="1">
      <alignment horizontal="justify" vertical="center" wrapText="1"/>
    </xf>
    <xf numFmtId="0" fontId="10" fillId="0" borderId="0" xfId="0" applyFont="1" applyAlignment="1">
      <alignment horizontal="center" vertical="center"/>
    </xf>
    <xf numFmtId="0" fontId="0" fillId="0" borderId="0" xfId="0" applyFont="1" applyAlignment="1"/>
    <xf numFmtId="0" fontId="1" fillId="0" borderId="0" xfId="0" applyFont="1" applyAlignment="1">
      <alignment horizontal="center" vertical="center" wrapText="1"/>
    </xf>
    <xf numFmtId="0" fontId="1" fillId="0" borderId="0" xfId="0" applyFont="1" applyAlignment="1">
      <alignment horizontal="center" vertical="center"/>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9" fillId="0" borderId="0" xfId="0" applyFont="1" applyAlignment="1">
      <alignment horizontal="left" vertical="center" wrapText="1"/>
    </xf>
    <xf numFmtId="0" fontId="7" fillId="0" borderId="0" xfId="0" applyFont="1" applyAlignment="1">
      <alignment horizontal="center" vertical="center" wrapText="1"/>
    </xf>
    <xf numFmtId="0" fontId="21" fillId="9" borderId="15" xfId="0" applyFont="1" applyFill="1" applyBorder="1" applyAlignment="1">
      <alignment horizontal="center" vertical="center"/>
    </xf>
    <xf numFmtId="0" fontId="21" fillId="9" borderId="49" xfId="0" applyFont="1" applyFill="1" applyBorder="1" applyAlignment="1">
      <alignment horizontal="center" vertical="center"/>
    </xf>
    <xf numFmtId="0" fontId="14" fillId="8" borderId="34" xfId="0" applyFont="1" applyFill="1" applyBorder="1" applyAlignment="1">
      <alignment horizontal="center" vertical="center" wrapText="1"/>
    </xf>
    <xf numFmtId="0" fontId="4" fillId="0" borderId="39" xfId="0" applyFont="1" applyBorder="1"/>
    <xf numFmtId="0" fontId="11" fillId="0" borderId="17" xfId="0" applyFont="1" applyBorder="1" applyAlignment="1">
      <alignment horizontal="center"/>
    </xf>
    <xf numFmtId="0" fontId="4" fillId="0" borderId="27" xfId="0" applyFont="1" applyBorder="1"/>
    <xf numFmtId="0" fontId="12" fillId="0" borderId="18" xfId="0" applyFont="1" applyBorder="1" applyAlignment="1">
      <alignment horizontal="center" vertical="center" wrapText="1"/>
    </xf>
    <xf numFmtId="0" fontId="4" fillId="0" borderId="19" xfId="0" applyFont="1" applyBorder="1"/>
    <xf numFmtId="0" fontId="4" fillId="0" borderId="20" xfId="0" applyFont="1" applyBorder="1"/>
    <xf numFmtId="0" fontId="4" fillId="0" borderId="28" xfId="0" applyFont="1" applyBorder="1"/>
    <xf numFmtId="0" fontId="4" fillId="0" borderId="29" xfId="0" applyFont="1" applyBorder="1"/>
    <xf numFmtId="0" fontId="4" fillId="0" borderId="30" xfId="0" applyFont="1" applyBorder="1"/>
    <xf numFmtId="0" fontId="12" fillId="0" borderId="21" xfId="0" applyFont="1" applyBorder="1" applyAlignment="1">
      <alignment horizontal="center" vertical="center" wrapText="1"/>
    </xf>
    <xf numFmtId="0" fontId="4" fillId="0" borderId="31" xfId="0" applyFont="1" applyBorder="1"/>
    <xf numFmtId="0" fontId="10" fillId="0" borderId="21" xfId="0" applyFont="1" applyBorder="1" applyAlignment="1">
      <alignment horizontal="center" vertical="center" wrapText="1"/>
    </xf>
    <xf numFmtId="0" fontId="14" fillId="6" borderId="21"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29" fillId="11" borderId="21" xfId="0" applyFont="1" applyFill="1" applyBorder="1" applyAlignment="1">
      <alignment horizontal="center" vertical="center" wrapText="1"/>
    </xf>
    <xf numFmtId="0" fontId="4" fillId="11" borderId="39" xfId="0" applyFont="1" applyFill="1" applyBorder="1"/>
    <xf numFmtId="0" fontId="15" fillId="0" borderId="41" xfId="0" applyFont="1" applyBorder="1" applyAlignment="1">
      <alignment horizontal="center" vertical="center" textRotation="255" wrapText="1"/>
    </xf>
    <xf numFmtId="0" fontId="4" fillId="0" borderId="43" xfId="0" applyFont="1" applyBorder="1"/>
    <xf numFmtId="0" fontId="4" fillId="0" borderId="44" xfId="0" applyFont="1" applyBorder="1"/>
    <xf numFmtId="0" fontId="4" fillId="0" borderId="46" xfId="0" applyFont="1" applyBorder="1"/>
    <xf numFmtId="0" fontId="14" fillId="6" borderId="35" xfId="0" applyFont="1" applyFill="1" applyBorder="1" applyAlignment="1">
      <alignment horizontal="center" vertical="center" wrapText="1"/>
    </xf>
    <xf numFmtId="0" fontId="4" fillId="0" borderId="36" xfId="0" applyFont="1" applyBorder="1"/>
    <xf numFmtId="0" fontId="4" fillId="0" borderId="37" xfId="0" applyFont="1" applyBorder="1"/>
    <xf numFmtId="0" fontId="14" fillId="6" borderId="33" xfId="0" applyFont="1" applyFill="1" applyBorder="1" applyAlignment="1">
      <alignment horizontal="center" vertical="center" wrapText="1"/>
    </xf>
    <xf numFmtId="0" fontId="4" fillId="0" borderId="38" xfId="0" applyFont="1" applyBorder="1"/>
    <xf numFmtId="9" fontId="1" fillId="0" borderId="2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314325</xdr:colOff>
      <xdr:row>1</xdr:row>
      <xdr:rowOff>85725</xdr:rowOff>
    </xdr:from>
    <xdr:ext cx="1800225" cy="50482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parquesnacionales.gov.co/portal/wp-content/uploads/2022/06/informe-rendicion-de-cuentas-2021-2022_vf.pdf" TargetMode="External"/><Relationship Id="rId2" Type="http://schemas.openxmlformats.org/officeDocument/2006/relationships/hyperlink" Target="https://www.youtube.com/watch?v=ZSa5jpvIL0o&amp;list=RDCMUC_YY06Jk-2UD6hbcGEdPIOQ&amp;index=1" TargetMode="External"/><Relationship Id="rId1" Type="http://schemas.openxmlformats.org/officeDocument/2006/relationships/hyperlink" Target="https://www.parquesnacionales.gov.co/portal/wp-content/uploads/2022/07/informe-caracterizacion-pnn-2022.pdf" TargetMode="External"/><Relationship Id="rId6" Type="http://schemas.openxmlformats.org/officeDocument/2006/relationships/drawing" Target="../drawings/drawing1.xml"/><Relationship Id="rId5" Type="http://schemas.openxmlformats.org/officeDocument/2006/relationships/hyperlink" Target="https://www.parquesnacionales.gov.co/portal/es/transparencia-y-acceso-a-la-informacion-publica/" TargetMode="External"/><Relationship Id="rId4" Type="http://schemas.openxmlformats.org/officeDocument/2006/relationships/hyperlink" Target="https://docs.google.com/forms/d/1vlGuOJjETL_MAVUyfpGqhzpLdKxlswTKXt7QwHcQpv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heetViews>
  <sheetFormatPr baseColWidth="10" defaultColWidth="12.625" defaultRowHeight="15" customHeight="1" x14ac:dyDescent="0.2"/>
  <cols>
    <col min="1" max="1" width="1.5" customWidth="1"/>
    <col min="2" max="2" width="1.125" customWidth="1"/>
    <col min="3" max="19" width="10" customWidth="1"/>
    <col min="20" max="20" width="1.375" customWidth="1"/>
    <col min="21" max="21" width="3.375" customWidth="1"/>
    <col min="22" max="25" width="0.125" hidden="1" customWidth="1"/>
    <col min="26" max="26" width="10" hidden="1" customWidth="1"/>
  </cols>
  <sheetData>
    <row r="1" spans="1:26" ht="6" customHeight="1" x14ac:dyDescent="0.2">
      <c r="A1" s="1"/>
      <c r="B1" s="1"/>
      <c r="C1" s="2"/>
      <c r="D1" s="1"/>
      <c r="E1" s="1"/>
      <c r="F1" s="1"/>
      <c r="G1" s="1"/>
      <c r="H1" s="1"/>
      <c r="I1" s="1"/>
      <c r="J1" s="1"/>
      <c r="K1" s="1"/>
      <c r="L1" s="1" t="s">
        <v>0</v>
      </c>
      <c r="M1" s="3"/>
      <c r="N1" s="1"/>
      <c r="O1" s="1"/>
      <c r="P1" s="1"/>
      <c r="Q1" s="1"/>
      <c r="R1" s="1"/>
      <c r="S1" s="1"/>
      <c r="T1" s="1"/>
      <c r="U1" s="1"/>
      <c r="V1" s="1"/>
      <c r="W1" s="1"/>
      <c r="X1" s="1"/>
      <c r="Y1" s="1"/>
      <c r="Z1" s="1"/>
    </row>
    <row r="2" spans="1:26" ht="93" customHeight="1" x14ac:dyDescent="0.2">
      <c r="A2" s="1"/>
      <c r="B2" s="4"/>
      <c r="C2" s="5"/>
      <c r="D2" s="6"/>
      <c r="E2" s="6"/>
      <c r="F2" s="6"/>
      <c r="G2" s="6"/>
      <c r="H2" s="6"/>
      <c r="I2" s="6"/>
      <c r="J2" s="6"/>
      <c r="K2" s="6"/>
      <c r="L2" s="6"/>
      <c r="M2" s="7"/>
      <c r="N2" s="6"/>
      <c r="O2" s="6"/>
      <c r="P2" s="6"/>
      <c r="Q2" s="6"/>
      <c r="R2" s="6"/>
      <c r="S2" s="6"/>
      <c r="T2" s="8"/>
      <c r="U2" s="1"/>
      <c r="V2" s="1"/>
      <c r="W2" s="1"/>
      <c r="X2" s="1"/>
      <c r="Y2" s="1"/>
      <c r="Z2" s="1"/>
    </row>
    <row r="3" spans="1:26" ht="27" x14ac:dyDescent="0.2">
      <c r="A3" s="1"/>
      <c r="B3" s="9"/>
      <c r="C3" s="76" t="s">
        <v>1</v>
      </c>
      <c r="D3" s="77"/>
      <c r="E3" s="77"/>
      <c r="F3" s="77"/>
      <c r="G3" s="77"/>
      <c r="H3" s="77"/>
      <c r="I3" s="77"/>
      <c r="J3" s="77"/>
      <c r="K3" s="77"/>
      <c r="L3" s="77"/>
      <c r="M3" s="77"/>
      <c r="N3" s="77"/>
      <c r="O3" s="77"/>
      <c r="P3" s="77"/>
      <c r="Q3" s="77"/>
      <c r="R3" s="77"/>
      <c r="S3" s="78"/>
      <c r="T3" s="10"/>
      <c r="U3" s="11"/>
      <c r="V3" s="11"/>
      <c r="W3" s="11"/>
      <c r="X3" s="11"/>
      <c r="Y3" s="11"/>
      <c r="Z3" s="1"/>
    </row>
    <row r="4" spans="1:26" ht="7.5" customHeight="1" x14ac:dyDescent="0.2">
      <c r="A4" s="1"/>
      <c r="B4" s="9"/>
      <c r="C4" s="2"/>
      <c r="D4" s="1"/>
      <c r="E4" s="1"/>
      <c r="F4" s="1"/>
      <c r="G4" s="1"/>
      <c r="H4" s="1"/>
      <c r="I4" s="1"/>
      <c r="J4" s="1"/>
      <c r="K4" s="1"/>
      <c r="L4" s="1"/>
      <c r="M4" s="3"/>
      <c r="N4" s="1"/>
      <c r="O4" s="1"/>
      <c r="P4" s="1"/>
      <c r="Q4" s="1"/>
      <c r="R4" s="1"/>
      <c r="S4" s="1"/>
      <c r="T4" s="12"/>
      <c r="U4" s="1"/>
      <c r="V4" s="1"/>
      <c r="W4" s="1"/>
      <c r="X4" s="1"/>
      <c r="Y4" s="1"/>
      <c r="Z4" s="1"/>
    </row>
    <row r="5" spans="1:26" ht="23.25" customHeight="1" x14ac:dyDescent="0.2">
      <c r="A5" s="1"/>
      <c r="B5" s="9"/>
      <c r="C5" s="79" t="s">
        <v>2</v>
      </c>
      <c r="D5" s="80"/>
      <c r="E5" s="80"/>
      <c r="F5" s="80"/>
      <c r="G5" s="80"/>
      <c r="H5" s="80"/>
      <c r="I5" s="80"/>
      <c r="J5" s="80"/>
      <c r="K5" s="80"/>
      <c r="L5" s="80"/>
      <c r="M5" s="80"/>
      <c r="N5" s="80"/>
      <c r="O5" s="80"/>
      <c r="P5" s="80"/>
      <c r="Q5" s="80"/>
      <c r="R5" s="80"/>
      <c r="S5" s="81"/>
      <c r="T5" s="12"/>
      <c r="U5" s="1"/>
      <c r="V5" s="1"/>
      <c r="W5" s="1"/>
      <c r="X5" s="1"/>
      <c r="Y5" s="1"/>
      <c r="Z5" s="1"/>
    </row>
    <row r="6" spans="1:26" ht="15" customHeight="1" x14ac:dyDescent="0.2">
      <c r="A6" s="1"/>
      <c r="B6" s="9"/>
      <c r="C6" s="2"/>
      <c r="D6" s="1"/>
      <c r="E6" s="1"/>
      <c r="F6" s="1"/>
      <c r="G6" s="1"/>
      <c r="H6" s="1"/>
      <c r="I6" s="1"/>
      <c r="J6" s="1"/>
      <c r="K6" s="1"/>
      <c r="L6" s="1"/>
      <c r="M6" s="3"/>
      <c r="N6" s="1"/>
      <c r="O6" s="1"/>
      <c r="P6" s="1"/>
      <c r="Q6" s="1"/>
      <c r="R6" s="1"/>
      <c r="S6" s="1"/>
      <c r="T6" s="12"/>
      <c r="U6" s="1"/>
      <c r="V6" s="1"/>
      <c r="W6" s="1"/>
      <c r="X6" s="1"/>
      <c r="Y6" s="1"/>
      <c r="Z6" s="1"/>
    </row>
    <row r="7" spans="1:26" ht="15" customHeight="1" x14ac:dyDescent="0.2">
      <c r="A7" s="1"/>
      <c r="B7" s="9"/>
      <c r="C7" s="82" t="s">
        <v>3</v>
      </c>
      <c r="D7" s="73"/>
      <c r="E7" s="73"/>
      <c r="F7" s="73"/>
      <c r="G7" s="73"/>
      <c r="H7" s="73"/>
      <c r="I7" s="73"/>
      <c r="J7" s="73"/>
      <c r="K7" s="73"/>
      <c r="L7" s="73"/>
      <c r="M7" s="73"/>
      <c r="N7" s="73"/>
      <c r="O7" s="73"/>
      <c r="P7" s="73"/>
      <c r="Q7" s="73"/>
      <c r="R7" s="73"/>
      <c r="S7" s="73"/>
      <c r="T7" s="12"/>
      <c r="U7" s="1"/>
      <c r="V7" s="1"/>
      <c r="W7" s="1"/>
      <c r="X7" s="1"/>
      <c r="Y7" s="1"/>
      <c r="Z7" s="1"/>
    </row>
    <row r="8" spans="1:26" ht="15" customHeight="1" x14ac:dyDescent="0.2">
      <c r="A8" s="1"/>
      <c r="B8" s="9"/>
      <c r="C8" s="73"/>
      <c r="D8" s="73"/>
      <c r="E8" s="73"/>
      <c r="F8" s="73"/>
      <c r="G8" s="73"/>
      <c r="H8" s="73"/>
      <c r="I8" s="73"/>
      <c r="J8" s="73"/>
      <c r="K8" s="73"/>
      <c r="L8" s="73"/>
      <c r="M8" s="73"/>
      <c r="N8" s="73"/>
      <c r="O8" s="73"/>
      <c r="P8" s="73"/>
      <c r="Q8" s="73"/>
      <c r="R8" s="73"/>
      <c r="S8" s="73"/>
      <c r="T8" s="12"/>
      <c r="U8" s="1"/>
      <c r="V8" s="1"/>
      <c r="W8" s="1"/>
      <c r="X8" s="1"/>
      <c r="Y8" s="1"/>
      <c r="Z8" s="1"/>
    </row>
    <row r="9" spans="1:26" ht="15" customHeight="1" x14ac:dyDescent="0.2">
      <c r="A9" s="1"/>
      <c r="B9" s="9"/>
      <c r="C9" s="73"/>
      <c r="D9" s="73"/>
      <c r="E9" s="73"/>
      <c r="F9" s="73"/>
      <c r="G9" s="73"/>
      <c r="H9" s="73"/>
      <c r="I9" s="73"/>
      <c r="J9" s="73"/>
      <c r="K9" s="73"/>
      <c r="L9" s="73"/>
      <c r="M9" s="73"/>
      <c r="N9" s="73"/>
      <c r="O9" s="73"/>
      <c r="P9" s="73"/>
      <c r="Q9" s="73"/>
      <c r="R9" s="73"/>
      <c r="S9" s="73"/>
      <c r="T9" s="12"/>
      <c r="U9" s="1"/>
      <c r="V9" s="1"/>
      <c r="W9" s="1"/>
      <c r="X9" s="1"/>
      <c r="Y9" s="1"/>
      <c r="Z9" s="1"/>
    </row>
    <row r="10" spans="1:26" ht="15" customHeight="1" x14ac:dyDescent="0.2">
      <c r="A10" s="1"/>
      <c r="B10" s="9"/>
      <c r="C10" s="73"/>
      <c r="D10" s="73"/>
      <c r="E10" s="73"/>
      <c r="F10" s="73"/>
      <c r="G10" s="73"/>
      <c r="H10" s="73"/>
      <c r="I10" s="73"/>
      <c r="J10" s="73"/>
      <c r="K10" s="73"/>
      <c r="L10" s="73"/>
      <c r="M10" s="73"/>
      <c r="N10" s="73"/>
      <c r="O10" s="73"/>
      <c r="P10" s="73"/>
      <c r="Q10" s="73"/>
      <c r="R10" s="73"/>
      <c r="S10" s="73"/>
      <c r="T10" s="12"/>
      <c r="U10" s="1"/>
      <c r="V10" s="1"/>
      <c r="W10" s="1"/>
      <c r="X10" s="1"/>
      <c r="Y10" s="1"/>
      <c r="Z10" s="1"/>
    </row>
    <row r="11" spans="1:26" ht="15" customHeight="1" x14ac:dyDescent="0.2">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x14ac:dyDescent="0.2">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x14ac:dyDescent="0.2">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x14ac:dyDescent="0.2">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x14ac:dyDescent="0.2">
      <c r="A15" s="1"/>
      <c r="B15" s="9"/>
      <c r="C15" s="83" t="s">
        <v>5</v>
      </c>
      <c r="D15" s="73"/>
      <c r="E15" s="73"/>
      <c r="F15" s="73"/>
      <c r="G15" s="73"/>
      <c r="H15" s="73"/>
      <c r="I15" s="73"/>
      <c r="J15" s="73"/>
      <c r="K15" s="73"/>
      <c r="L15" s="73"/>
      <c r="M15" s="73"/>
      <c r="N15" s="73"/>
      <c r="O15" s="73"/>
      <c r="P15" s="73"/>
      <c r="Q15" s="73"/>
      <c r="R15" s="73"/>
      <c r="S15" s="73"/>
      <c r="T15" s="12"/>
      <c r="U15" s="1"/>
      <c r="V15" s="1"/>
      <c r="W15" s="1"/>
      <c r="X15" s="1"/>
      <c r="Y15" s="1"/>
      <c r="Z15" s="1"/>
    </row>
    <row r="16" spans="1:26" ht="15.75" customHeight="1" x14ac:dyDescent="0.2">
      <c r="A16" s="1"/>
      <c r="B16" s="9"/>
      <c r="C16" s="13"/>
      <c r="D16" s="1"/>
      <c r="E16" s="1"/>
      <c r="F16" s="1"/>
      <c r="G16" s="1"/>
      <c r="H16" s="1"/>
      <c r="I16" s="1"/>
      <c r="J16" s="1"/>
      <c r="K16" s="1"/>
      <c r="L16" s="1"/>
      <c r="M16" s="3"/>
      <c r="N16" s="1"/>
      <c r="O16" s="1"/>
      <c r="P16" s="1"/>
      <c r="Q16" s="1"/>
      <c r="R16" s="1"/>
      <c r="S16" s="1"/>
      <c r="T16" s="12"/>
      <c r="U16" s="1"/>
      <c r="V16" s="1"/>
      <c r="W16" s="1"/>
      <c r="X16" s="1"/>
      <c r="Y16" s="1"/>
      <c r="Z16" s="1"/>
    </row>
    <row r="17" spans="1:26" ht="15.75" customHeight="1" x14ac:dyDescent="0.2">
      <c r="A17" s="1"/>
      <c r="B17" s="9"/>
      <c r="C17" s="84" t="s">
        <v>6</v>
      </c>
      <c r="D17" s="73"/>
      <c r="E17" s="73"/>
      <c r="F17" s="73"/>
      <c r="G17" s="73"/>
      <c r="H17" s="73"/>
      <c r="I17" s="73"/>
      <c r="J17" s="73"/>
      <c r="K17" s="73"/>
      <c r="L17" s="73"/>
      <c r="M17" s="73"/>
      <c r="N17" s="73"/>
      <c r="O17" s="73"/>
      <c r="P17" s="73"/>
      <c r="Q17" s="73"/>
      <c r="R17" s="73"/>
      <c r="S17" s="73"/>
      <c r="T17" s="12"/>
      <c r="U17" s="1"/>
      <c r="V17" s="1"/>
      <c r="W17" s="1"/>
      <c r="X17" s="1"/>
      <c r="Y17" s="1"/>
      <c r="Z17" s="1"/>
    </row>
    <row r="18" spans="1:26" ht="36.75" customHeight="1" x14ac:dyDescent="0.2">
      <c r="A18" s="1"/>
      <c r="B18" s="9"/>
      <c r="C18" s="73"/>
      <c r="D18" s="73"/>
      <c r="E18" s="73"/>
      <c r="F18" s="73"/>
      <c r="G18" s="73"/>
      <c r="H18" s="73"/>
      <c r="I18" s="73"/>
      <c r="J18" s="73"/>
      <c r="K18" s="73"/>
      <c r="L18" s="73"/>
      <c r="M18" s="73"/>
      <c r="N18" s="73"/>
      <c r="O18" s="73"/>
      <c r="P18" s="73"/>
      <c r="Q18" s="73"/>
      <c r="R18" s="73"/>
      <c r="S18" s="73"/>
      <c r="T18" s="12"/>
      <c r="U18" s="1"/>
      <c r="V18" s="1"/>
      <c r="W18" s="1"/>
      <c r="X18" s="1"/>
      <c r="Y18" s="1"/>
      <c r="Z18" s="1"/>
    </row>
    <row r="19" spans="1:26" ht="42" customHeight="1" x14ac:dyDescent="0.2">
      <c r="A19" s="1"/>
      <c r="B19" s="9"/>
      <c r="C19" s="74" t="s">
        <v>7</v>
      </c>
      <c r="D19" s="73"/>
      <c r="E19" s="73"/>
      <c r="F19" s="73"/>
      <c r="G19" s="73"/>
      <c r="H19" s="73"/>
      <c r="I19" s="73"/>
      <c r="J19" s="73"/>
      <c r="K19" s="73"/>
      <c r="L19" s="73"/>
      <c r="M19" s="73"/>
      <c r="N19" s="73"/>
      <c r="O19" s="73"/>
      <c r="P19" s="73"/>
      <c r="Q19" s="73"/>
      <c r="R19" s="73"/>
      <c r="S19" s="73"/>
      <c r="T19" s="12"/>
      <c r="U19" s="1"/>
      <c r="V19" s="1"/>
      <c r="W19" s="1"/>
      <c r="X19" s="1"/>
      <c r="Y19" s="1"/>
      <c r="Z19" s="1"/>
    </row>
    <row r="20" spans="1:26" ht="36" customHeight="1" x14ac:dyDescent="0.2">
      <c r="A20" s="1"/>
      <c r="B20" s="9"/>
      <c r="C20" s="74" t="s">
        <v>8</v>
      </c>
      <c r="D20" s="73"/>
      <c r="E20" s="73"/>
      <c r="F20" s="73"/>
      <c r="G20" s="73"/>
      <c r="H20" s="73"/>
      <c r="I20" s="73"/>
      <c r="J20" s="73"/>
      <c r="K20" s="73"/>
      <c r="L20" s="73"/>
      <c r="M20" s="73"/>
      <c r="N20" s="73"/>
      <c r="O20" s="73"/>
      <c r="P20" s="73"/>
      <c r="Q20" s="73"/>
      <c r="R20" s="73"/>
      <c r="S20" s="73"/>
      <c r="T20" s="12"/>
      <c r="U20" s="1"/>
      <c r="V20" s="1"/>
      <c r="W20" s="1"/>
      <c r="X20" s="1"/>
      <c r="Y20" s="1"/>
      <c r="Z20" s="1"/>
    </row>
    <row r="21" spans="1:26" ht="60" customHeight="1" x14ac:dyDescent="0.2">
      <c r="A21" s="1"/>
      <c r="B21" s="9"/>
      <c r="C21" s="74" t="s">
        <v>9</v>
      </c>
      <c r="D21" s="73"/>
      <c r="E21" s="73"/>
      <c r="F21" s="73"/>
      <c r="G21" s="73"/>
      <c r="H21" s="73"/>
      <c r="I21" s="73"/>
      <c r="J21" s="73"/>
      <c r="K21" s="73"/>
      <c r="L21" s="73"/>
      <c r="M21" s="73"/>
      <c r="N21" s="73"/>
      <c r="O21" s="73"/>
      <c r="P21" s="73"/>
      <c r="Q21" s="73"/>
      <c r="R21" s="73"/>
      <c r="S21" s="73"/>
      <c r="T21" s="12"/>
      <c r="U21" s="1"/>
      <c r="V21" s="1"/>
      <c r="W21" s="1"/>
      <c r="X21" s="1"/>
      <c r="Y21" s="1"/>
      <c r="Z21" s="1"/>
    </row>
    <row r="22" spans="1:26" ht="49.5" customHeight="1" x14ac:dyDescent="0.2">
      <c r="A22" s="1"/>
      <c r="B22" s="9"/>
      <c r="C22" s="74" t="s">
        <v>10</v>
      </c>
      <c r="D22" s="73"/>
      <c r="E22" s="73"/>
      <c r="F22" s="73"/>
      <c r="G22" s="73"/>
      <c r="H22" s="73"/>
      <c r="I22" s="73"/>
      <c r="J22" s="73"/>
      <c r="K22" s="73"/>
      <c r="L22" s="73"/>
      <c r="M22" s="73"/>
      <c r="N22" s="73"/>
      <c r="O22" s="73"/>
      <c r="P22" s="73"/>
      <c r="Q22" s="73"/>
      <c r="R22" s="73"/>
      <c r="S22" s="73"/>
      <c r="T22" s="12"/>
      <c r="U22" s="1"/>
      <c r="V22" s="1"/>
      <c r="W22" s="1"/>
      <c r="X22" s="1"/>
      <c r="Y22" s="1"/>
      <c r="Z22" s="1"/>
    </row>
    <row r="23" spans="1:26" ht="82.5" customHeight="1" x14ac:dyDescent="0.2">
      <c r="A23" s="1"/>
      <c r="B23" s="9"/>
      <c r="C23" s="74" t="s">
        <v>11</v>
      </c>
      <c r="D23" s="73"/>
      <c r="E23" s="73"/>
      <c r="F23" s="73"/>
      <c r="G23" s="73"/>
      <c r="H23" s="73"/>
      <c r="I23" s="73"/>
      <c r="J23" s="73"/>
      <c r="K23" s="73"/>
      <c r="L23" s="73"/>
      <c r="M23" s="73"/>
      <c r="N23" s="73"/>
      <c r="O23" s="73"/>
      <c r="P23" s="73"/>
      <c r="Q23" s="73"/>
      <c r="R23" s="73"/>
      <c r="S23" s="73"/>
      <c r="T23" s="12"/>
      <c r="U23" s="1"/>
      <c r="V23" s="1"/>
      <c r="W23" s="1"/>
      <c r="X23" s="1"/>
      <c r="Y23" s="1"/>
      <c r="Z23" s="1"/>
    </row>
    <row r="24" spans="1:26" ht="40.5" customHeight="1" x14ac:dyDescent="0.2">
      <c r="A24" s="1"/>
      <c r="B24" s="9"/>
      <c r="C24" s="74" t="s">
        <v>12</v>
      </c>
      <c r="D24" s="73"/>
      <c r="E24" s="73"/>
      <c r="F24" s="73"/>
      <c r="G24" s="73"/>
      <c r="H24" s="73"/>
      <c r="I24" s="73"/>
      <c r="J24" s="73"/>
      <c r="K24" s="73"/>
      <c r="L24" s="73"/>
      <c r="M24" s="73"/>
      <c r="N24" s="73"/>
      <c r="O24" s="73"/>
      <c r="P24" s="73"/>
      <c r="Q24" s="73"/>
      <c r="R24" s="73"/>
      <c r="S24" s="73"/>
      <c r="T24" s="12"/>
      <c r="U24" s="1"/>
      <c r="V24" s="1"/>
      <c r="W24" s="1"/>
      <c r="X24" s="1"/>
      <c r="Y24" s="1"/>
      <c r="Z24" s="1"/>
    </row>
    <row r="25" spans="1:26" ht="66" customHeight="1" x14ac:dyDescent="0.2">
      <c r="A25" s="1"/>
      <c r="B25" s="9"/>
      <c r="C25" s="74" t="s">
        <v>13</v>
      </c>
      <c r="D25" s="73"/>
      <c r="E25" s="73"/>
      <c r="F25" s="73"/>
      <c r="G25" s="73"/>
      <c r="H25" s="73"/>
      <c r="I25" s="73"/>
      <c r="J25" s="73"/>
      <c r="K25" s="73"/>
      <c r="L25" s="73"/>
      <c r="M25" s="73"/>
      <c r="N25" s="73"/>
      <c r="O25" s="73"/>
      <c r="P25" s="73"/>
      <c r="Q25" s="73"/>
      <c r="R25" s="73"/>
      <c r="S25" s="73"/>
      <c r="T25" s="12"/>
      <c r="U25" s="1"/>
      <c r="V25" s="1"/>
      <c r="W25" s="1"/>
      <c r="X25" s="1"/>
      <c r="Y25" s="1"/>
      <c r="Z25" s="1"/>
    </row>
    <row r="26" spans="1:26" ht="40.5" customHeight="1" x14ac:dyDescent="0.2">
      <c r="A26" s="1"/>
      <c r="B26" s="9"/>
      <c r="C26" s="74" t="s">
        <v>14</v>
      </c>
      <c r="D26" s="73"/>
      <c r="E26" s="73"/>
      <c r="F26" s="73"/>
      <c r="G26" s="73"/>
      <c r="H26" s="73"/>
      <c r="I26" s="73"/>
      <c r="J26" s="73"/>
      <c r="K26" s="73"/>
      <c r="L26" s="73"/>
      <c r="M26" s="73"/>
      <c r="N26" s="73"/>
      <c r="O26" s="73"/>
      <c r="P26" s="73"/>
      <c r="Q26" s="73"/>
      <c r="R26" s="73"/>
      <c r="S26" s="73"/>
      <c r="T26" s="12"/>
      <c r="U26" s="1"/>
      <c r="V26" s="1"/>
      <c r="W26" s="1"/>
      <c r="X26" s="1"/>
      <c r="Y26" s="1"/>
      <c r="Z26" s="1"/>
    </row>
    <row r="27" spans="1:26" ht="36" customHeight="1" x14ac:dyDescent="0.2">
      <c r="A27" s="1"/>
      <c r="B27" s="9"/>
      <c r="C27" s="74" t="s">
        <v>15</v>
      </c>
      <c r="D27" s="73"/>
      <c r="E27" s="73"/>
      <c r="F27" s="73"/>
      <c r="G27" s="73"/>
      <c r="H27" s="73"/>
      <c r="I27" s="73"/>
      <c r="J27" s="73"/>
      <c r="K27" s="73"/>
      <c r="L27" s="73"/>
      <c r="M27" s="73"/>
      <c r="N27" s="73"/>
      <c r="O27" s="73"/>
      <c r="P27" s="73"/>
      <c r="Q27" s="73"/>
      <c r="R27" s="73"/>
      <c r="S27" s="73"/>
      <c r="T27" s="12"/>
      <c r="U27" s="1"/>
      <c r="V27" s="1"/>
      <c r="W27" s="1"/>
      <c r="X27" s="1"/>
      <c r="Y27" s="1"/>
      <c r="Z27" s="1"/>
    </row>
    <row r="28" spans="1:26" ht="15" customHeight="1" x14ac:dyDescent="0.2">
      <c r="A28" s="1"/>
      <c r="B28" s="9"/>
      <c r="C28" s="75" t="s">
        <v>16</v>
      </c>
      <c r="D28" s="73"/>
      <c r="E28" s="73"/>
      <c r="F28" s="73"/>
      <c r="G28" s="73"/>
      <c r="H28" s="73"/>
      <c r="I28" s="73"/>
      <c r="J28" s="73"/>
      <c r="K28" s="73"/>
      <c r="L28" s="73"/>
      <c r="M28" s="73"/>
      <c r="N28" s="73"/>
      <c r="O28" s="73"/>
      <c r="P28" s="73"/>
      <c r="Q28" s="73"/>
      <c r="R28" s="73"/>
      <c r="S28" s="73"/>
      <c r="T28" s="12"/>
      <c r="U28" s="1"/>
      <c r="V28" s="1"/>
      <c r="W28" s="1"/>
      <c r="X28" s="1"/>
      <c r="Y28" s="1"/>
      <c r="Z28" s="1"/>
    </row>
    <row r="29" spans="1:26" ht="49.5" customHeight="1" x14ac:dyDescent="0.2">
      <c r="A29" s="1"/>
      <c r="B29" s="9"/>
      <c r="C29" s="74" t="s">
        <v>17</v>
      </c>
      <c r="D29" s="73"/>
      <c r="E29" s="73"/>
      <c r="F29" s="73"/>
      <c r="G29" s="73"/>
      <c r="H29" s="73"/>
      <c r="I29" s="73"/>
      <c r="J29" s="73"/>
      <c r="K29" s="73"/>
      <c r="L29" s="73"/>
      <c r="M29" s="73"/>
      <c r="N29" s="73"/>
      <c r="O29" s="73"/>
      <c r="P29" s="73"/>
      <c r="Q29" s="73"/>
      <c r="R29" s="73"/>
      <c r="S29" s="73"/>
      <c r="T29" s="12"/>
      <c r="U29" s="1"/>
      <c r="V29" s="1"/>
      <c r="W29" s="1"/>
      <c r="X29" s="1"/>
      <c r="Y29" s="1"/>
      <c r="Z29" s="1"/>
    </row>
    <row r="30" spans="1:26" ht="27" customHeight="1" x14ac:dyDescent="0.2">
      <c r="A30" s="1"/>
      <c r="B30" s="9"/>
      <c r="C30" s="74" t="s">
        <v>18</v>
      </c>
      <c r="D30" s="73"/>
      <c r="E30" s="73"/>
      <c r="F30" s="73"/>
      <c r="G30" s="73"/>
      <c r="H30" s="73"/>
      <c r="I30" s="73"/>
      <c r="J30" s="73"/>
      <c r="K30" s="73"/>
      <c r="L30" s="73"/>
      <c r="M30" s="73"/>
      <c r="N30" s="73"/>
      <c r="O30" s="73"/>
      <c r="P30" s="73"/>
      <c r="Q30" s="73"/>
      <c r="R30" s="73"/>
      <c r="S30" s="73"/>
      <c r="T30" s="12"/>
      <c r="U30" s="1"/>
      <c r="V30" s="1"/>
      <c r="W30" s="1"/>
      <c r="X30" s="1"/>
      <c r="Y30" s="1"/>
      <c r="Z30" s="1"/>
    </row>
    <row r="31" spans="1:26" ht="15" customHeight="1" x14ac:dyDescent="0.2">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x14ac:dyDescent="0.2">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x14ac:dyDescent="0.2">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x14ac:dyDescent="0.2">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x14ac:dyDescent="0.2">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x14ac:dyDescent="0.2">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x14ac:dyDescent="0.2">
      <c r="A37" s="1"/>
      <c r="B37" s="9"/>
      <c r="C37" s="1"/>
      <c r="D37" s="1"/>
      <c r="E37" s="1"/>
      <c r="F37" s="1"/>
      <c r="G37" s="1"/>
      <c r="H37" s="1"/>
      <c r="I37" s="1"/>
      <c r="J37" s="1"/>
      <c r="K37" s="1"/>
      <c r="L37" s="1"/>
      <c r="M37" s="1"/>
      <c r="N37" s="1"/>
      <c r="O37" s="1"/>
      <c r="P37" s="1"/>
      <c r="Q37" s="1"/>
      <c r="R37" s="1"/>
      <c r="S37" s="1"/>
      <c r="T37" s="12"/>
      <c r="U37" s="1"/>
      <c r="V37" s="1"/>
      <c r="W37" s="1"/>
      <c r="X37" s="1"/>
      <c r="Y37" s="1"/>
      <c r="Z37" s="1"/>
    </row>
    <row r="38" spans="1:26" ht="15" customHeight="1" x14ac:dyDescent="0.2">
      <c r="A38" s="1"/>
      <c r="B38" s="9"/>
      <c r="C38" s="1"/>
      <c r="D38" s="1"/>
      <c r="E38" s="1"/>
      <c r="F38" s="1"/>
      <c r="G38" s="1"/>
      <c r="H38" s="1"/>
      <c r="I38" s="1"/>
      <c r="J38" s="1"/>
      <c r="K38" s="1"/>
      <c r="L38" s="1"/>
      <c r="M38" s="1"/>
      <c r="N38" s="1"/>
      <c r="O38" s="1"/>
      <c r="P38" s="1"/>
      <c r="Q38" s="1"/>
      <c r="R38" s="1"/>
      <c r="S38" s="1"/>
      <c r="T38" s="12"/>
      <c r="U38" s="1"/>
      <c r="V38" s="1"/>
      <c r="W38" s="1"/>
      <c r="X38" s="1"/>
      <c r="Y38" s="1"/>
      <c r="Z38" s="1"/>
    </row>
    <row r="39" spans="1:26" ht="15" customHeight="1" x14ac:dyDescent="0.2">
      <c r="A39" s="1"/>
      <c r="B39" s="15"/>
      <c r="C39" s="16"/>
      <c r="D39" s="16"/>
      <c r="E39" s="16"/>
      <c r="F39" s="16"/>
      <c r="G39" s="16"/>
      <c r="H39" s="16"/>
      <c r="I39" s="16"/>
      <c r="J39" s="16"/>
      <c r="K39" s="16"/>
      <c r="L39" s="16"/>
      <c r="M39" s="17"/>
      <c r="N39" s="16"/>
      <c r="O39" s="16"/>
      <c r="P39" s="16"/>
      <c r="Q39" s="16"/>
      <c r="R39" s="16"/>
      <c r="S39" s="16"/>
      <c r="T39" s="18"/>
      <c r="U39" s="1"/>
      <c r="V39" s="1"/>
      <c r="W39" s="1"/>
      <c r="X39" s="1"/>
      <c r="Y39" s="1"/>
      <c r="Z39" s="1"/>
    </row>
    <row r="40" spans="1:26" ht="14.25" x14ac:dyDescent="0.2">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x14ac:dyDescent="0.2">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x14ac:dyDescent="0.2">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x14ac:dyDescent="0.2">
      <c r="A43" s="1"/>
      <c r="B43" s="1"/>
      <c r="C43" s="1"/>
      <c r="D43" s="1"/>
      <c r="E43" s="1"/>
      <c r="F43" s="1"/>
      <c r="G43" s="1"/>
      <c r="H43" s="1"/>
      <c r="I43" s="1"/>
      <c r="J43" s="1"/>
      <c r="K43" s="1"/>
      <c r="L43" s="1"/>
      <c r="M43" s="3"/>
      <c r="N43" s="1"/>
      <c r="O43" s="1"/>
      <c r="P43" s="1"/>
      <c r="Q43" s="1"/>
      <c r="R43" s="1"/>
      <c r="S43" s="1"/>
      <c r="T43" s="1"/>
      <c r="U43" s="1"/>
      <c r="V43" s="1"/>
      <c r="W43" s="1"/>
      <c r="X43" s="1"/>
      <c r="Y43" s="1"/>
      <c r="Z43" s="1"/>
    </row>
    <row r="44" spans="1:26" ht="14.25" x14ac:dyDescent="0.2">
      <c r="A44" s="1"/>
      <c r="B44" s="1"/>
      <c r="C44" s="1"/>
      <c r="D44" s="1"/>
      <c r="E44" s="1"/>
      <c r="F44" s="1"/>
      <c r="G44" s="1"/>
      <c r="H44" s="1"/>
      <c r="I44" s="1"/>
      <c r="J44" s="1"/>
      <c r="K44" s="1"/>
      <c r="L44" s="1"/>
      <c r="M44" s="3"/>
      <c r="N44" s="1"/>
      <c r="O44" s="1"/>
      <c r="P44" s="1"/>
      <c r="Q44" s="1"/>
      <c r="R44" s="1"/>
      <c r="S44" s="1"/>
      <c r="T44" s="1"/>
      <c r="U44" s="1"/>
      <c r="V44" s="1"/>
      <c r="W44" s="1"/>
      <c r="X44" s="1"/>
      <c r="Y44" s="1"/>
      <c r="Z44" s="1"/>
    </row>
    <row r="45" spans="1:26" ht="14.25" x14ac:dyDescent="0.2">
      <c r="A45" s="1"/>
      <c r="B45" s="1"/>
      <c r="C45" s="1"/>
      <c r="D45" s="1"/>
      <c r="E45" s="1"/>
      <c r="F45" s="1"/>
      <c r="G45" s="1"/>
      <c r="H45" s="1"/>
      <c r="I45" s="1"/>
      <c r="J45" s="1"/>
      <c r="K45" s="1"/>
      <c r="L45" s="1"/>
      <c r="M45" s="3"/>
      <c r="N45" s="1"/>
      <c r="O45" s="1"/>
      <c r="P45" s="1"/>
      <c r="Q45" s="1"/>
      <c r="R45" s="1"/>
      <c r="S45" s="1"/>
      <c r="T45" s="1"/>
      <c r="U45" s="1"/>
      <c r="V45" s="1"/>
      <c r="W45" s="1"/>
      <c r="X45" s="1"/>
      <c r="Y45" s="1"/>
      <c r="Z45" s="3"/>
    </row>
    <row r="46" spans="1:26" ht="14.25" x14ac:dyDescent="0.2">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8" x14ac:dyDescent="0.2">
      <c r="A47" s="1"/>
      <c r="B47" s="1"/>
      <c r="C47" s="1"/>
      <c r="D47" s="1"/>
      <c r="E47" s="1"/>
      <c r="F47" s="1"/>
      <c r="G47" s="1"/>
      <c r="H47" s="1"/>
      <c r="I47" s="1"/>
      <c r="J47" s="1"/>
      <c r="K47" s="72"/>
      <c r="L47" s="73"/>
      <c r="M47" s="3"/>
      <c r="N47" s="1"/>
      <c r="O47" s="1"/>
      <c r="P47" s="1"/>
      <c r="Q47" s="1"/>
      <c r="R47" s="1"/>
      <c r="S47" s="1"/>
      <c r="T47" s="1"/>
      <c r="U47" s="1"/>
      <c r="V47" s="1"/>
      <c r="W47" s="1"/>
      <c r="X47" s="1"/>
      <c r="Y47" s="1"/>
      <c r="Z47" s="3"/>
    </row>
    <row r="48" spans="1:26" ht="14.25" x14ac:dyDescent="0.2">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x14ac:dyDescent="0.2">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x14ac:dyDescent="0.2">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x14ac:dyDescent="0.2">
      <c r="A51" s="1"/>
      <c r="B51" s="1"/>
      <c r="C51" s="1"/>
      <c r="D51" s="1"/>
      <c r="E51" s="1"/>
      <c r="F51" s="1"/>
      <c r="G51" s="1"/>
      <c r="H51" s="1"/>
      <c r="I51" s="1"/>
      <c r="J51" s="1"/>
      <c r="K51" s="1"/>
      <c r="L51" s="1"/>
      <c r="M51" s="3"/>
      <c r="N51" s="1"/>
      <c r="O51" s="1"/>
      <c r="P51" s="1"/>
      <c r="Q51" s="1"/>
      <c r="R51" s="1"/>
      <c r="S51" s="1"/>
      <c r="T51" s="1"/>
      <c r="U51" s="1"/>
      <c r="V51" s="1"/>
      <c r="W51" s="1"/>
      <c r="X51" s="1"/>
      <c r="Y51" s="1"/>
      <c r="Z51" s="3"/>
    </row>
    <row r="52" spans="1:26" ht="14.25" x14ac:dyDescent="0.2">
      <c r="A52" s="1"/>
      <c r="B52" s="1"/>
      <c r="C52" s="1"/>
      <c r="D52" s="1"/>
      <c r="E52" s="1"/>
      <c r="F52" s="1"/>
      <c r="G52" s="1"/>
      <c r="H52" s="1"/>
      <c r="I52" s="1"/>
      <c r="J52" s="1"/>
      <c r="K52" s="1"/>
      <c r="L52" s="1"/>
      <c r="M52" s="3"/>
      <c r="N52" s="1"/>
      <c r="O52" s="1"/>
      <c r="P52" s="1"/>
      <c r="Q52" s="1"/>
      <c r="R52" s="1"/>
      <c r="S52" s="1"/>
      <c r="T52" s="1"/>
      <c r="U52" s="1"/>
      <c r="V52" s="1"/>
      <c r="W52" s="1"/>
      <c r="X52" s="1"/>
      <c r="Y52" s="1"/>
      <c r="Z52" s="3"/>
    </row>
    <row r="53" spans="1:26" ht="14.25" customHeight="1" x14ac:dyDescent="0.2">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hidden="1" customHeight="1" x14ac:dyDescent="0.2">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hidden="1" customHeight="1" x14ac:dyDescent="0.2">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hidden="1" customHeight="1" x14ac:dyDescent="0.2">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hidden="1" customHeight="1" x14ac:dyDescent="0.2">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hidden="1" customHeight="1" x14ac:dyDescent="0.2">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hidden="1" customHeight="1" x14ac:dyDescent="0.2">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hidden="1" customHeight="1" x14ac:dyDescent="0.2">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hidden="1" customHeight="1" x14ac:dyDescent="0.2">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hidden="1" customHeight="1" x14ac:dyDescent="0.2">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hidden="1" customHeight="1" x14ac:dyDescent="0.2">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hidden="1" customHeight="1" x14ac:dyDescent="0.2">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hidden="1" customHeight="1" x14ac:dyDescent="0.2">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hidden="1" customHeight="1" x14ac:dyDescent="0.2">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hidden="1" customHeight="1" x14ac:dyDescent="0.2">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hidden="1" customHeight="1" x14ac:dyDescent="0.2">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hidden="1" customHeight="1" x14ac:dyDescent="0.2">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hidden="1" customHeight="1" x14ac:dyDescent="0.2">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hidden="1" customHeight="1" x14ac:dyDescent="0.2">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hidden="1" customHeight="1" x14ac:dyDescent="0.2">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hidden="1" customHeight="1" x14ac:dyDescent="0.2">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hidden="1" customHeight="1" x14ac:dyDescent="0.2">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hidden="1" customHeight="1" x14ac:dyDescent="0.2">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hidden="1" customHeight="1" x14ac:dyDescent="0.2">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hidden="1" customHeight="1" x14ac:dyDescent="0.2">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hidden="1" customHeight="1" x14ac:dyDescent="0.2">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hidden="1" customHeight="1" x14ac:dyDescent="0.2">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hidden="1" customHeight="1" x14ac:dyDescent="0.2">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hidden="1" customHeight="1" x14ac:dyDescent="0.2">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hidden="1" customHeight="1" x14ac:dyDescent="0.2">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hidden="1" customHeight="1" x14ac:dyDescent="0.2">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hidden="1" customHeight="1" x14ac:dyDescent="0.2">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hidden="1" customHeight="1" x14ac:dyDescent="0.2">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hidden="1" customHeight="1" x14ac:dyDescent="0.2">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hidden="1" customHeight="1" x14ac:dyDescent="0.2">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hidden="1" customHeight="1" x14ac:dyDescent="0.2">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hidden="1" customHeight="1" x14ac:dyDescent="0.2">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hidden="1" customHeight="1" x14ac:dyDescent="0.2">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hidden="1" customHeight="1" x14ac:dyDescent="0.2">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hidden="1" customHeight="1" x14ac:dyDescent="0.2">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hidden="1" customHeight="1" x14ac:dyDescent="0.2">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hidden="1" customHeight="1" x14ac:dyDescent="0.2">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hidden="1" customHeight="1" x14ac:dyDescent="0.2">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hidden="1" customHeight="1" x14ac:dyDescent="0.2">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hidden="1" customHeight="1" x14ac:dyDescent="0.2">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hidden="1" customHeight="1" x14ac:dyDescent="0.2">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hidden="1" customHeight="1" x14ac:dyDescent="0.2">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hidden="1" customHeight="1" x14ac:dyDescent="0.2">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hidden="1" customHeight="1" x14ac:dyDescent="0.2">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hidden="1" customHeight="1" x14ac:dyDescent="0.2">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hidden="1" customHeight="1" x14ac:dyDescent="0.2">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hidden="1" customHeight="1" x14ac:dyDescent="0.2">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hidden="1" customHeight="1" x14ac:dyDescent="0.2">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hidden="1" customHeight="1" x14ac:dyDescent="0.2">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hidden="1" customHeight="1" x14ac:dyDescent="0.2">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hidden="1" customHeight="1" x14ac:dyDescent="0.2">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hidden="1" customHeight="1" x14ac:dyDescent="0.2">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hidden="1" customHeight="1" x14ac:dyDescent="0.2">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hidden="1" customHeight="1" x14ac:dyDescent="0.2">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hidden="1" customHeight="1" x14ac:dyDescent="0.2">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hidden="1" customHeight="1" x14ac:dyDescent="0.2">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hidden="1" customHeight="1" x14ac:dyDescent="0.2">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hidden="1" customHeight="1" x14ac:dyDescent="0.2">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hidden="1" customHeight="1" x14ac:dyDescent="0.2">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hidden="1" customHeight="1" x14ac:dyDescent="0.2">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hidden="1" customHeight="1" x14ac:dyDescent="0.2">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hidden="1" customHeight="1" x14ac:dyDescent="0.2">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hidden="1" customHeight="1" x14ac:dyDescent="0.2">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hidden="1" customHeight="1" x14ac:dyDescent="0.2">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hidden="1" customHeight="1" x14ac:dyDescent="0.2">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hidden="1" customHeight="1" x14ac:dyDescent="0.2">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hidden="1" customHeight="1" x14ac:dyDescent="0.2">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hidden="1" customHeight="1" x14ac:dyDescent="0.2">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hidden="1" customHeight="1" x14ac:dyDescent="0.2">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hidden="1" customHeight="1" x14ac:dyDescent="0.2">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hidden="1" customHeight="1" x14ac:dyDescent="0.2">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hidden="1" customHeight="1" x14ac:dyDescent="0.2">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hidden="1" customHeight="1" x14ac:dyDescent="0.2">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hidden="1" customHeight="1" x14ac:dyDescent="0.2">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hidden="1" customHeight="1" x14ac:dyDescent="0.2">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hidden="1" customHeight="1" x14ac:dyDescent="0.2">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hidden="1" customHeight="1" x14ac:dyDescent="0.2">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hidden="1" customHeight="1" x14ac:dyDescent="0.2">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hidden="1" customHeight="1" x14ac:dyDescent="0.2">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hidden="1" customHeight="1" x14ac:dyDescent="0.2">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hidden="1" customHeight="1" x14ac:dyDescent="0.2">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hidden="1" customHeight="1" x14ac:dyDescent="0.2">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hidden="1" customHeight="1" x14ac:dyDescent="0.2">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hidden="1" customHeight="1" x14ac:dyDescent="0.2">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hidden="1" customHeight="1" x14ac:dyDescent="0.2">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hidden="1" customHeight="1" x14ac:dyDescent="0.2">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hidden="1" customHeight="1" x14ac:dyDescent="0.2">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hidden="1" customHeight="1" x14ac:dyDescent="0.2">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hidden="1" customHeight="1" x14ac:dyDescent="0.2">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hidden="1" customHeight="1" x14ac:dyDescent="0.2">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hidden="1" customHeight="1" x14ac:dyDescent="0.2">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hidden="1" customHeight="1" x14ac:dyDescent="0.2">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hidden="1" customHeight="1" x14ac:dyDescent="0.2">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hidden="1" customHeight="1" x14ac:dyDescent="0.2">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hidden="1" customHeight="1" x14ac:dyDescent="0.2">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hidden="1" customHeight="1" x14ac:dyDescent="0.2">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hidden="1" customHeight="1" x14ac:dyDescent="0.2">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hidden="1" customHeight="1" x14ac:dyDescent="0.2">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hidden="1" customHeight="1" x14ac:dyDescent="0.2">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hidden="1" customHeight="1" x14ac:dyDescent="0.2">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hidden="1" customHeight="1" x14ac:dyDescent="0.2">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hidden="1" customHeight="1" x14ac:dyDescent="0.2">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hidden="1" customHeight="1" x14ac:dyDescent="0.2">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hidden="1" customHeight="1" x14ac:dyDescent="0.2">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hidden="1" customHeight="1" x14ac:dyDescent="0.2">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hidden="1" customHeight="1" x14ac:dyDescent="0.2">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hidden="1" customHeight="1" x14ac:dyDescent="0.2">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hidden="1" customHeight="1" x14ac:dyDescent="0.2">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hidden="1" customHeight="1" x14ac:dyDescent="0.2">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hidden="1" customHeight="1" x14ac:dyDescent="0.2">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hidden="1" customHeight="1" x14ac:dyDescent="0.2">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hidden="1" customHeight="1" x14ac:dyDescent="0.2">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hidden="1" customHeight="1" x14ac:dyDescent="0.2">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hidden="1" customHeight="1" x14ac:dyDescent="0.2">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hidden="1" customHeight="1" x14ac:dyDescent="0.2">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hidden="1" customHeight="1" x14ac:dyDescent="0.2">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hidden="1" customHeight="1" x14ac:dyDescent="0.2">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hidden="1" customHeight="1" x14ac:dyDescent="0.2">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hidden="1" customHeight="1" x14ac:dyDescent="0.2">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hidden="1" customHeight="1" x14ac:dyDescent="0.2">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hidden="1" customHeight="1" x14ac:dyDescent="0.2">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hidden="1" customHeight="1" x14ac:dyDescent="0.2">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hidden="1" customHeight="1" x14ac:dyDescent="0.2">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hidden="1" customHeight="1" x14ac:dyDescent="0.2">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hidden="1" customHeight="1" x14ac:dyDescent="0.2">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hidden="1" customHeight="1" x14ac:dyDescent="0.2">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hidden="1" customHeight="1" x14ac:dyDescent="0.2">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hidden="1" customHeight="1" x14ac:dyDescent="0.2">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hidden="1" customHeight="1" x14ac:dyDescent="0.2">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hidden="1" customHeight="1" x14ac:dyDescent="0.2">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hidden="1" customHeight="1" x14ac:dyDescent="0.2">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hidden="1" customHeight="1" x14ac:dyDescent="0.2">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hidden="1" customHeight="1" x14ac:dyDescent="0.2">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hidden="1" customHeight="1" x14ac:dyDescent="0.2">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hidden="1" customHeight="1" x14ac:dyDescent="0.2">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hidden="1" customHeight="1" x14ac:dyDescent="0.2">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hidden="1" customHeight="1" x14ac:dyDescent="0.2">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hidden="1" customHeight="1" x14ac:dyDescent="0.2">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hidden="1" customHeight="1" x14ac:dyDescent="0.2">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hidden="1" customHeight="1" x14ac:dyDescent="0.2">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hidden="1" customHeight="1" x14ac:dyDescent="0.2">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hidden="1" customHeight="1" x14ac:dyDescent="0.2">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hidden="1" customHeight="1" x14ac:dyDescent="0.2">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hidden="1" customHeight="1" x14ac:dyDescent="0.2">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hidden="1" customHeight="1" x14ac:dyDescent="0.2">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hidden="1" customHeight="1" x14ac:dyDescent="0.2">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hidden="1" customHeight="1" x14ac:dyDescent="0.2">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hidden="1" customHeight="1" x14ac:dyDescent="0.2">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hidden="1" customHeight="1" x14ac:dyDescent="0.2">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hidden="1" customHeight="1" x14ac:dyDescent="0.2">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hidden="1" customHeight="1" x14ac:dyDescent="0.2">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hidden="1" customHeight="1" x14ac:dyDescent="0.2">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hidden="1" customHeight="1" x14ac:dyDescent="0.2">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hidden="1" customHeight="1" x14ac:dyDescent="0.2">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hidden="1" customHeight="1" x14ac:dyDescent="0.2">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hidden="1" customHeight="1" x14ac:dyDescent="0.2">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hidden="1" customHeight="1" x14ac:dyDescent="0.2">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hidden="1" customHeight="1" x14ac:dyDescent="0.2">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hidden="1" customHeight="1" x14ac:dyDescent="0.2">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hidden="1" customHeight="1" x14ac:dyDescent="0.2">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hidden="1" customHeight="1" x14ac:dyDescent="0.2">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hidden="1" customHeight="1" x14ac:dyDescent="0.2">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hidden="1" customHeight="1" x14ac:dyDescent="0.2">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hidden="1" customHeight="1" x14ac:dyDescent="0.2">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hidden="1" customHeight="1" x14ac:dyDescent="0.2">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hidden="1" customHeight="1" x14ac:dyDescent="0.2">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hidden="1" customHeight="1" x14ac:dyDescent="0.2">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hidden="1" customHeight="1" x14ac:dyDescent="0.2">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hidden="1" customHeight="1" x14ac:dyDescent="0.2">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hidden="1" customHeight="1" x14ac:dyDescent="0.2">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hidden="1" customHeight="1" x14ac:dyDescent="0.2">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hidden="1" customHeight="1" x14ac:dyDescent="0.2">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hidden="1" customHeight="1" x14ac:dyDescent="0.2">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hidden="1" customHeight="1" x14ac:dyDescent="0.2">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hidden="1" customHeight="1" x14ac:dyDescent="0.2">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hidden="1" customHeight="1" x14ac:dyDescent="0.2">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hidden="1" customHeight="1" x14ac:dyDescent="0.2">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hidden="1" customHeight="1" x14ac:dyDescent="0.2">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hidden="1" customHeight="1" x14ac:dyDescent="0.2">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hidden="1" customHeight="1" x14ac:dyDescent="0.2">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hidden="1" customHeight="1" x14ac:dyDescent="0.2">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hidden="1" customHeight="1" x14ac:dyDescent="0.2">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hidden="1" customHeight="1" x14ac:dyDescent="0.2">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hidden="1" customHeight="1" x14ac:dyDescent="0.2">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hidden="1" customHeight="1" x14ac:dyDescent="0.2">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hidden="1" customHeight="1" x14ac:dyDescent="0.2">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hidden="1" customHeight="1" x14ac:dyDescent="0.2">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hidden="1" customHeight="1" x14ac:dyDescent="0.2">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hidden="1" customHeight="1" x14ac:dyDescent="0.2">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hidden="1" customHeight="1" x14ac:dyDescent="0.2">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hidden="1" customHeight="1" x14ac:dyDescent="0.2">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hidden="1" customHeight="1" x14ac:dyDescent="0.2">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hidden="1" customHeight="1" x14ac:dyDescent="0.2">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hidden="1" customHeight="1" x14ac:dyDescent="0.2">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hidden="1" customHeight="1" x14ac:dyDescent="0.2">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hidden="1" customHeight="1" x14ac:dyDescent="0.2">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hidden="1" customHeight="1" x14ac:dyDescent="0.2">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hidden="1" customHeight="1" x14ac:dyDescent="0.2">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hidden="1" customHeight="1" x14ac:dyDescent="0.2">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hidden="1" customHeight="1" x14ac:dyDescent="0.2">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hidden="1" customHeight="1" x14ac:dyDescent="0.2">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hidden="1" customHeight="1" x14ac:dyDescent="0.2">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hidden="1" customHeight="1" x14ac:dyDescent="0.2">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hidden="1" customHeight="1" x14ac:dyDescent="0.2">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hidden="1" customHeight="1" x14ac:dyDescent="0.2">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hidden="1" customHeight="1" x14ac:dyDescent="0.2">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hidden="1" customHeight="1" x14ac:dyDescent="0.2">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hidden="1" customHeight="1" x14ac:dyDescent="0.2">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hidden="1" customHeight="1" x14ac:dyDescent="0.2">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hidden="1" customHeight="1" x14ac:dyDescent="0.2">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hidden="1" customHeight="1" x14ac:dyDescent="0.2">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hidden="1" customHeight="1" x14ac:dyDescent="0.2">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hidden="1" customHeight="1" x14ac:dyDescent="0.2">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hidden="1" customHeight="1" x14ac:dyDescent="0.2">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hidden="1" customHeight="1" x14ac:dyDescent="0.2">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hidden="1" customHeight="1" x14ac:dyDescent="0.2">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hidden="1" customHeight="1" x14ac:dyDescent="0.2">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hidden="1" customHeight="1" x14ac:dyDescent="0.2">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hidden="1" customHeight="1" x14ac:dyDescent="0.2">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hidden="1" customHeight="1" x14ac:dyDescent="0.2">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hidden="1" customHeight="1" x14ac:dyDescent="0.2">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hidden="1" customHeight="1" x14ac:dyDescent="0.2">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hidden="1" customHeight="1" x14ac:dyDescent="0.2">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hidden="1" customHeight="1" x14ac:dyDescent="0.2">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hidden="1" customHeight="1" x14ac:dyDescent="0.2">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hidden="1" customHeight="1" x14ac:dyDescent="0.2">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hidden="1" customHeight="1" x14ac:dyDescent="0.2">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hidden="1" customHeight="1" x14ac:dyDescent="0.2">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hidden="1" customHeight="1" x14ac:dyDescent="0.2">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hidden="1" customHeight="1" x14ac:dyDescent="0.2">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hidden="1" customHeight="1" x14ac:dyDescent="0.2">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hidden="1" customHeight="1" x14ac:dyDescent="0.2">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hidden="1" customHeight="1" x14ac:dyDescent="0.2">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hidden="1" customHeight="1" x14ac:dyDescent="0.2">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hidden="1" customHeight="1" x14ac:dyDescent="0.2">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hidden="1" customHeight="1" x14ac:dyDescent="0.2">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hidden="1" customHeight="1" x14ac:dyDescent="0.2">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hidden="1" customHeight="1" x14ac:dyDescent="0.2">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hidden="1" customHeight="1" x14ac:dyDescent="0.2">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hidden="1" customHeight="1" x14ac:dyDescent="0.2">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hidden="1" customHeight="1" x14ac:dyDescent="0.2">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hidden="1" customHeight="1" x14ac:dyDescent="0.2">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hidden="1" customHeight="1" x14ac:dyDescent="0.2">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hidden="1" customHeight="1" x14ac:dyDescent="0.2">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hidden="1" customHeight="1" x14ac:dyDescent="0.2">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hidden="1" customHeight="1" x14ac:dyDescent="0.2">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hidden="1" customHeight="1" x14ac:dyDescent="0.2">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hidden="1" customHeight="1" x14ac:dyDescent="0.2">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hidden="1" customHeight="1" x14ac:dyDescent="0.2">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hidden="1" customHeight="1" x14ac:dyDescent="0.2">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hidden="1" customHeight="1" x14ac:dyDescent="0.2">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hidden="1" customHeight="1" x14ac:dyDescent="0.2">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hidden="1" customHeight="1" x14ac:dyDescent="0.2">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hidden="1" customHeight="1" x14ac:dyDescent="0.2">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hidden="1" customHeight="1" x14ac:dyDescent="0.2">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hidden="1" customHeight="1" x14ac:dyDescent="0.2">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hidden="1" customHeight="1" x14ac:dyDescent="0.2">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hidden="1" customHeight="1" x14ac:dyDescent="0.2">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hidden="1" customHeight="1" x14ac:dyDescent="0.2">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hidden="1" customHeight="1" x14ac:dyDescent="0.2">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hidden="1" customHeight="1" x14ac:dyDescent="0.2">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hidden="1" customHeight="1" x14ac:dyDescent="0.2">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hidden="1" customHeight="1" x14ac:dyDescent="0.2">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hidden="1" customHeight="1" x14ac:dyDescent="0.2">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hidden="1" customHeight="1" x14ac:dyDescent="0.2">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hidden="1" customHeight="1" x14ac:dyDescent="0.2">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hidden="1" customHeight="1" x14ac:dyDescent="0.2">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hidden="1" customHeight="1" x14ac:dyDescent="0.2">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hidden="1" customHeight="1" x14ac:dyDescent="0.2">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hidden="1" customHeight="1" x14ac:dyDescent="0.2">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hidden="1" customHeight="1" x14ac:dyDescent="0.2">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hidden="1" customHeight="1" x14ac:dyDescent="0.2">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hidden="1" customHeight="1" x14ac:dyDescent="0.2">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hidden="1" customHeight="1" x14ac:dyDescent="0.2">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hidden="1" customHeight="1" x14ac:dyDescent="0.2">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hidden="1" customHeight="1" x14ac:dyDescent="0.2">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hidden="1" customHeight="1" x14ac:dyDescent="0.2">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hidden="1" customHeight="1" x14ac:dyDescent="0.2">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hidden="1" customHeight="1" x14ac:dyDescent="0.2">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hidden="1" customHeight="1" x14ac:dyDescent="0.2">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hidden="1" customHeight="1" x14ac:dyDescent="0.2">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hidden="1" customHeight="1" x14ac:dyDescent="0.2">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hidden="1" customHeight="1" x14ac:dyDescent="0.2">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hidden="1" customHeight="1" x14ac:dyDescent="0.2">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hidden="1" customHeight="1" x14ac:dyDescent="0.2">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hidden="1" customHeight="1" x14ac:dyDescent="0.2">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hidden="1" customHeight="1" x14ac:dyDescent="0.2">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hidden="1" customHeight="1" x14ac:dyDescent="0.2">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hidden="1" customHeight="1" x14ac:dyDescent="0.2">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hidden="1" customHeight="1" x14ac:dyDescent="0.2">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hidden="1" customHeight="1" x14ac:dyDescent="0.2">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hidden="1" customHeight="1" x14ac:dyDescent="0.2">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hidden="1" customHeight="1" x14ac:dyDescent="0.2">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hidden="1" customHeight="1" x14ac:dyDescent="0.2">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hidden="1" customHeight="1" x14ac:dyDescent="0.2">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hidden="1" customHeight="1" x14ac:dyDescent="0.2">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hidden="1" customHeight="1" x14ac:dyDescent="0.2">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hidden="1" customHeight="1" x14ac:dyDescent="0.2">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hidden="1" customHeight="1" x14ac:dyDescent="0.2">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hidden="1" customHeight="1" x14ac:dyDescent="0.2">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hidden="1" customHeight="1" x14ac:dyDescent="0.2">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hidden="1" customHeight="1" x14ac:dyDescent="0.2">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hidden="1" customHeight="1" x14ac:dyDescent="0.2">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hidden="1" customHeight="1" x14ac:dyDescent="0.2">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hidden="1" customHeight="1" x14ac:dyDescent="0.2">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hidden="1" customHeight="1" x14ac:dyDescent="0.2">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hidden="1" customHeight="1" x14ac:dyDescent="0.2">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hidden="1" customHeight="1" x14ac:dyDescent="0.2">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hidden="1" customHeight="1" x14ac:dyDescent="0.2">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hidden="1" customHeight="1" x14ac:dyDescent="0.2">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hidden="1" customHeight="1" x14ac:dyDescent="0.2">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hidden="1" customHeight="1" x14ac:dyDescent="0.2">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hidden="1" customHeight="1" x14ac:dyDescent="0.2">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hidden="1" customHeight="1" x14ac:dyDescent="0.2">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hidden="1" customHeight="1" x14ac:dyDescent="0.2">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hidden="1" customHeight="1" x14ac:dyDescent="0.2">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hidden="1" customHeight="1" x14ac:dyDescent="0.2">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hidden="1" customHeight="1" x14ac:dyDescent="0.2">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hidden="1" customHeight="1" x14ac:dyDescent="0.2">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hidden="1" customHeight="1" x14ac:dyDescent="0.2">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hidden="1" customHeight="1" x14ac:dyDescent="0.2">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hidden="1" customHeight="1" x14ac:dyDescent="0.2">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hidden="1" customHeight="1" x14ac:dyDescent="0.2">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hidden="1" customHeight="1" x14ac:dyDescent="0.2">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hidden="1" customHeight="1" x14ac:dyDescent="0.2">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hidden="1" customHeight="1" x14ac:dyDescent="0.2">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hidden="1" customHeight="1" x14ac:dyDescent="0.2">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hidden="1" customHeight="1" x14ac:dyDescent="0.2">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hidden="1" customHeight="1" x14ac:dyDescent="0.2">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hidden="1" customHeight="1" x14ac:dyDescent="0.2">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hidden="1" customHeight="1" x14ac:dyDescent="0.2">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hidden="1" customHeight="1" x14ac:dyDescent="0.2">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hidden="1" customHeight="1" x14ac:dyDescent="0.2">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hidden="1" customHeight="1" x14ac:dyDescent="0.2">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hidden="1" customHeight="1" x14ac:dyDescent="0.2">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hidden="1" customHeight="1" x14ac:dyDescent="0.2">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hidden="1" customHeight="1" x14ac:dyDescent="0.2">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hidden="1" customHeight="1" x14ac:dyDescent="0.2">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hidden="1" customHeight="1" x14ac:dyDescent="0.2">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hidden="1" customHeight="1" x14ac:dyDescent="0.2">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hidden="1" customHeight="1" x14ac:dyDescent="0.2">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hidden="1" customHeight="1" x14ac:dyDescent="0.2">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hidden="1" customHeight="1" x14ac:dyDescent="0.2">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hidden="1" customHeight="1" x14ac:dyDescent="0.2">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hidden="1" customHeight="1" x14ac:dyDescent="0.2">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hidden="1" customHeight="1" x14ac:dyDescent="0.2">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hidden="1" customHeight="1" x14ac:dyDescent="0.2">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hidden="1" customHeight="1" x14ac:dyDescent="0.2">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hidden="1" customHeight="1" x14ac:dyDescent="0.2">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hidden="1" customHeight="1" x14ac:dyDescent="0.2">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hidden="1" customHeight="1" x14ac:dyDescent="0.2">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hidden="1" customHeight="1" x14ac:dyDescent="0.2">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hidden="1" customHeight="1" x14ac:dyDescent="0.2">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hidden="1" customHeight="1" x14ac:dyDescent="0.2">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hidden="1" customHeight="1" x14ac:dyDescent="0.2">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hidden="1" customHeight="1" x14ac:dyDescent="0.2">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hidden="1" customHeight="1" x14ac:dyDescent="0.2">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hidden="1" customHeight="1" x14ac:dyDescent="0.2">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hidden="1" customHeight="1" x14ac:dyDescent="0.2">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hidden="1" customHeight="1" x14ac:dyDescent="0.2">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hidden="1" customHeight="1" x14ac:dyDescent="0.2">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hidden="1" customHeight="1" x14ac:dyDescent="0.2">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hidden="1" customHeight="1" x14ac:dyDescent="0.2">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hidden="1" customHeight="1" x14ac:dyDescent="0.2">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hidden="1" customHeight="1" x14ac:dyDescent="0.2">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hidden="1" customHeight="1" x14ac:dyDescent="0.2">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hidden="1" customHeight="1" x14ac:dyDescent="0.2">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hidden="1" customHeight="1" x14ac:dyDescent="0.2">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hidden="1" customHeight="1" x14ac:dyDescent="0.2">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hidden="1" customHeight="1" x14ac:dyDescent="0.2">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hidden="1" customHeight="1" x14ac:dyDescent="0.2">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hidden="1" customHeight="1" x14ac:dyDescent="0.2">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hidden="1" customHeight="1" x14ac:dyDescent="0.2">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hidden="1" customHeight="1" x14ac:dyDescent="0.2">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hidden="1" customHeight="1" x14ac:dyDescent="0.2">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hidden="1" customHeight="1" x14ac:dyDescent="0.2">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hidden="1" customHeight="1" x14ac:dyDescent="0.2">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hidden="1" customHeight="1" x14ac:dyDescent="0.2">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hidden="1" customHeight="1" x14ac:dyDescent="0.2">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hidden="1" customHeight="1" x14ac:dyDescent="0.2">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hidden="1" customHeight="1" x14ac:dyDescent="0.2">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hidden="1" customHeight="1" x14ac:dyDescent="0.2">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hidden="1" customHeight="1" x14ac:dyDescent="0.2">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hidden="1" customHeight="1" x14ac:dyDescent="0.2">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hidden="1" customHeight="1" x14ac:dyDescent="0.2">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hidden="1" customHeight="1" x14ac:dyDescent="0.2">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hidden="1" customHeight="1" x14ac:dyDescent="0.2">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hidden="1" customHeight="1" x14ac:dyDescent="0.2">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hidden="1" customHeight="1" x14ac:dyDescent="0.2">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hidden="1" customHeight="1" x14ac:dyDescent="0.2">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hidden="1" customHeight="1" x14ac:dyDescent="0.2">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hidden="1" customHeight="1" x14ac:dyDescent="0.2">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hidden="1" customHeight="1" x14ac:dyDescent="0.2">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hidden="1" customHeight="1" x14ac:dyDescent="0.2">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hidden="1" customHeight="1" x14ac:dyDescent="0.2">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hidden="1" customHeight="1" x14ac:dyDescent="0.2">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hidden="1" customHeight="1" x14ac:dyDescent="0.2">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hidden="1" customHeight="1" x14ac:dyDescent="0.2">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hidden="1" customHeight="1" x14ac:dyDescent="0.2">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hidden="1" customHeight="1" x14ac:dyDescent="0.2">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hidden="1" customHeight="1" x14ac:dyDescent="0.2">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hidden="1" customHeight="1" x14ac:dyDescent="0.2">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hidden="1" customHeight="1" x14ac:dyDescent="0.2">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hidden="1" customHeight="1" x14ac:dyDescent="0.2">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hidden="1" customHeight="1" x14ac:dyDescent="0.2">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hidden="1" customHeight="1" x14ac:dyDescent="0.2">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hidden="1" customHeight="1" x14ac:dyDescent="0.2">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hidden="1" customHeight="1" x14ac:dyDescent="0.2">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hidden="1" customHeight="1" x14ac:dyDescent="0.2">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hidden="1" customHeight="1" x14ac:dyDescent="0.2">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hidden="1" customHeight="1" x14ac:dyDescent="0.2">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hidden="1" customHeight="1" x14ac:dyDescent="0.2">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hidden="1" customHeight="1" x14ac:dyDescent="0.2">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hidden="1" customHeight="1" x14ac:dyDescent="0.2">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hidden="1" customHeight="1" x14ac:dyDescent="0.2">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hidden="1" customHeight="1" x14ac:dyDescent="0.2">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hidden="1" customHeight="1" x14ac:dyDescent="0.2">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hidden="1" customHeight="1" x14ac:dyDescent="0.2">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hidden="1" customHeight="1" x14ac:dyDescent="0.2">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hidden="1" customHeight="1" x14ac:dyDescent="0.2">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hidden="1" customHeight="1" x14ac:dyDescent="0.2">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hidden="1" customHeight="1" x14ac:dyDescent="0.2">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hidden="1" customHeight="1" x14ac:dyDescent="0.2">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hidden="1" customHeight="1" x14ac:dyDescent="0.2">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hidden="1" customHeight="1" x14ac:dyDescent="0.2">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hidden="1" customHeight="1" x14ac:dyDescent="0.2">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hidden="1" customHeight="1" x14ac:dyDescent="0.2">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hidden="1" customHeight="1" x14ac:dyDescent="0.2">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hidden="1" customHeight="1" x14ac:dyDescent="0.2">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hidden="1" customHeight="1" x14ac:dyDescent="0.2">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hidden="1" customHeight="1" x14ac:dyDescent="0.2">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hidden="1" customHeight="1" x14ac:dyDescent="0.2">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hidden="1" customHeight="1" x14ac:dyDescent="0.2">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hidden="1" customHeight="1" x14ac:dyDescent="0.2">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hidden="1" customHeight="1" x14ac:dyDescent="0.2">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hidden="1" customHeight="1" x14ac:dyDescent="0.2">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hidden="1" customHeight="1" x14ac:dyDescent="0.2">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hidden="1" customHeight="1" x14ac:dyDescent="0.2">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hidden="1" customHeight="1" x14ac:dyDescent="0.2">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hidden="1" customHeight="1" x14ac:dyDescent="0.2">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hidden="1" customHeight="1" x14ac:dyDescent="0.2">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hidden="1" customHeight="1" x14ac:dyDescent="0.2">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hidden="1" customHeight="1" x14ac:dyDescent="0.2">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hidden="1" customHeight="1" x14ac:dyDescent="0.2">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hidden="1" customHeight="1" x14ac:dyDescent="0.2">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hidden="1" customHeight="1" x14ac:dyDescent="0.2">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hidden="1" customHeight="1" x14ac:dyDescent="0.2">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hidden="1" customHeight="1" x14ac:dyDescent="0.2">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hidden="1" customHeight="1" x14ac:dyDescent="0.2">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hidden="1" customHeight="1" x14ac:dyDescent="0.2">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hidden="1" customHeight="1" x14ac:dyDescent="0.2">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hidden="1" customHeight="1" x14ac:dyDescent="0.2">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hidden="1" customHeight="1" x14ac:dyDescent="0.2">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hidden="1" customHeight="1" x14ac:dyDescent="0.2">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hidden="1" customHeight="1" x14ac:dyDescent="0.2">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hidden="1" customHeight="1" x14ac:dyDescent="0.2">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hidden="1" customHeight="1" x14ac:dyDescent="0.2">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hidden="1" customHeight="1" x14ac:dyDescent="0.2">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hidden="1" customHeight="1" x14ac:dyDescent="0.2">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hidden="1" customHeight="1" x14ac:dyDescent="0.2">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hidden="1" customHeight="1" x14ac:dyDescent="0.2">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hidden="1" customHeight="1" x14ac:dyDescent="0.2">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hidden="1" customHeight="1" x14ac:dyDescent="0.2">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hidden="1" customHeight="1" x14ac:dyDescent="0.2">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hidden="1" customHeight="1" x14ac:dyDescent="0.2">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hidden="1" customHeight="1" x14ac:dyDescent="0.2">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hidden="1" customHeight="1" x14ac:dyDescent="0.2">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hidden="1" customHeight="1" x14ac:dyDescent="0.2">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hidden="1" customHeight="1" x14ac:dyDescent="0.2">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hidden="1" customHeight="1" x14ac:dyDescent="0.2">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hidden="1" customHeight="1" x14ac:dyDescent="0.2">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hidden="1" customHeight="1" x14ac:dyDescent="0.2">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hidden="1" customHeight="1" x14ac:dyDescent="0.2">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hidden="1" customHeight="1" x14ac:dyDescent="0.2">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hidden="1" customHeight="1" x14ac:dyDescent="0.2">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hidden="1" customHeight="1" x14ac:dyDescent="0.2">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hidden="1" customHeight="1" x14ac:dyDescent="0.2">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hidden="1" customHeight="1" x14ac:dyDescent="0.2">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hidden="1" customHeight="1" x14ac:dyDescent="0.2">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hidden="1" customHeight="1" x14ac:dyDescent="0.2">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hidden="1" customHeight="1" x14ac:dyDescent="0.2">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hidden="1" customHeight="1" x14ac:dyDescent="0.2">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hidden="1" customHeight="1" x14ac:dyDescent="0.2">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hidden="1" customHeight="1" x14ac:dyDescent="0.2">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hidden="1" customHeight="1" x14ac:dyDescent="0.2">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hidden="1" customHeight="1" x14ac:dyDescent="0.2">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hidden="1" customHeight="1" x14ac:dyDescent="0.2">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hidden="1" customHeight="1" x14ac:dyDescent="0.2">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hidden="1" customHeight="1" x14ac:dyDescent="0.2">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hidden="1" customHeight="1" x14ac:dyDescent="0.2">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hidden="1" customHeight="1" x14ac:dyDescent="0.2">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hidden="1" customHeight="1" x14ac:dyDescent="0.2">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hidden="1" customHeight="1" x14ac:dyDescent="0.2">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hidden="1" customHeight="1" x14ac:dyDescent="0.2">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hidden="1" customHeight="1" x14ac:dyDescent="0.2">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hidden="1" customHeight="1" x14ac:dyDescent="0.2">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hidden="1" customHeight="1" x14ac:dyDescent="0.2">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hidden="1" customHeight="1" x14ac:dyDescent="0.2">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hidden="1" customHeight="1" x14ac:dyDescent="0.2">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hidden="1" customHeight="1" x14ac:dyDescent="0.2">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hidden="1" customHeight="1" x14ac:dyDescent="0.2">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hidden="1" customHeight="1" x14ac:dyDescent="0.2">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hidden="1" customHeight="1" x14ac:dyDescent="0.2">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hidden="1" customHeight="1" x14ac:dyDescent="0.2">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hidden="1" customHeight="1" x14ac:dyDescent="0.2">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hidden="1" customHeight="1" x14ac:dyDescent="0.2">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hidden="1" customHeight="1" x14ac:dyDescent="0.2">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hidden="1" customHeight="1" x14ac:dyDescent="0.2">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hidden="1" customHeight="1" x14ac:dyDescent="0.2">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hidden="1" customHeight="1" x14ac:dyDescent="0.2">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hidden="1" customHeight="1" x14ac:dyDescent="0.2">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hidden="1" customHeight="1" x14ac:dyDescent="0.2">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hidden="1" customHeight="1" x14ac:dyDescent="0.2">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hidden="1" customHeight="1" x14ac:dyDescent="0.2">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hidden="1" customHeight="1" x14ac:dyDescent="0.2">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hidden="1" customHeight="1" x14ac:dyDescent="0.2">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hidden="1" customHeight="1" x14ac:dyDescent="0.2">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hidden="1" customHeight="1" x14ac:dyDescent="0.2">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hidden="1" customHeight="1" x14ac:dyDescent="0.2">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hidden="1" customHeight="1" x14ac:dyDescent="0.2">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hidden="1" customHeight="1" x14ac:dyDescent="0.2">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hidden="1" customHeight="1" x14ac:dyDescent="0.2">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hidden="1" customHeight="1" x14ac:dyDescent="0.2">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hidden="1" customHeight="1" x14ac:dyDescent="0.2">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hidden="1" customHeight="1" x14ac:dyDescent="0.2">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hidden="1" customHeight="1" x14ac:dyDescent="0.2">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hidden="1" customHeight="1" x14ac:dyDescent="0.2">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hidden="1" customHeight="1" x14ac:dyDescent="0.2">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hidden="1" customHeight="1" x14ac:dyDescent="0.2">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hidden="1" customHeight="1" x14ac:dyDescent="0.2">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hidden="1" customHeight="1" x14ac:dyDescent="0.2">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hidden="1" customHeight="1" x14ac:dyDescent="0.2">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hidden="1" customHeight="1" x14ac:dyDescent="0.2">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hidden="1" customHeight="1" x14ac:dyDescent="0.2">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hidden="1" customHeight="1" x14ac:dyDescent="0.2">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hidden="1" customHeight="1" x14ac:dyDescent="0.2">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hidden="1" customHeight="1" x14ac:dyDescent="0.2">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hidden="1" customHeight="1" x14ac:dyDescent="0.2">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hidden="1" customHeight="1" x14ac:dyDescent="0.2">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hidden="1" customHeight="1" x14ac:dyDescent="0.2">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hidden="1" customHeight="1" x14ac:dyDescent="0.2">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hidden="1" customHeight="1" x14ac:dyDescent="0.2">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hidden="1" customHeight="1" x14ac:dyDescent="0.2">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hidden="1" customHeight="1" x14ac:dyDescent="0.2">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hidden="1" customHeight="1" x14ac:dyDescent="0.2">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hidden="1" customHeight="1" x14ac:dyDescent="0.2">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hidden="1" customHeight="1" x14ac:dyDescent="0.2">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hidden="1" customHeight="1" x14ac:dyDescent="0.2">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hidden="1" customHeight="1" x14ac:dyDescent="0.2">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hidden="1" customHeight="1" x14ac:dyDescent="0.2">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hidden="1" customHeight="1" x14ac:dyDescent="0.2">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hidden="1" customHeight="1" x14ac:dyDescent="0.2">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hidden="1" customHeight="1" x14ac:dyDescent="0.2">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hidden="1" customHeight="1" x14ac:dyDescent="0.2">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hidden="1" customHeight="1" x14ac:dyDescent="0.2">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hidden="1" customHeight="1" x14ac:dyDescent="0.2">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hidden="1" customHeight="1" x14ac:dyDescent="0.2">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hidden="1" customHeight="1" x14ac:dyDescent="0.2">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hidden="1" customHeight="1" x14ac:dyDescent="0.2">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hidden="1" customHeight="1" x14ac:dyDescent="0.2">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hidden="1" customHeight="1" x14ac:dyDescent="0.2">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hidden="1" customHeight="1" x14ac:dyDescent="0.2">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hidden="1" customHeight="1" x14ac:dyDescent="0.2">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hidden="1" customHeight="1" x14ac:dyDescent="0.2">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hidden="1" customHeight="1" x14ac:dyDescent="0.2">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hidden="1" customHeight="1" x14ac:dyDescent="0.2">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hidden="1" customHeight="1" x14ac:dyDescent="0.2">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hidden="1" customHeight="1" x14ac:dyDescent="0.2">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hidden="1" customHeight="1" x14ac:dyDescent="0.2">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hidden="1" customHeight="1" x14ac:dyDescent="0.2">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hidden="1" customHeight="1" x14ac:dyDescent="0.2">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hidden="1" customHeight="1" x14ac:dyDescent="0.2">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hidden="1" customHeight="1" x14ac:dyDescent="0.2">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hidden="1" customHeight="1" x14ac:dyDescent="0.2">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hidden="1" customHeight="1" x14ac:dyDescent="0.2">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hidden="1" customHeight="1" x14ac:dyDescent="0.2">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hidden="1" customHeight="1" x14ac:dyDescent="0.2">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hidden="1" customHeight="1" x14ac:dyDescent="0.2">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hidden="1" customHeight="1" x14ac:dyDescent="0.2">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hidden="1" customHeight="1" x14ac:dyDescent="0.2">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hidden="1" customHeight="1" x14ac:dyDescent="0.2">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hidden="1" customHeight="1" x14ac:dyDescent="0.2">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hidden="1" customHeight="1" x14ac:dyDescent="0.2">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hidden="1" customHeight="1" x14ac:dyDescent="0.2">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hidden="1" customHeight="1" x14ac:dyDescent="0.2">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hidden="1" customHeight="1" x14ac:dyDescent="0.2">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hidden="1" customHeight="1" x14ac:dyDescent="0.2">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hidden="1" customHeight="1" x14ac:dyDescent="0.2">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hidden="1" customHeight="1" x14ac:dyDescent="0.2">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hidden="1" customHeight="1" x14ac:dyDescent="0.2">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hidden="1" customHeight="1" x14ac:dyDescent="0.2">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hidden="1" customHeight="1" x14ac:dyDescent="0.2">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hidden="1" customHeight="1" x14ac:dyDescent="0.2">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hidden="1" customHeight="1" x14ac:dyDescent="0.2">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hidden="1" customHeight="1" x14ac:dyDescent="0.2">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hidden="1" customHeight="1" x14ac:dyDescent="0.2">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hidden="1" customHeight="1" x14ac:dyDescent="0.2">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hidden="1" customHeight="1" x14ac:dyDescent="0.2">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hidden="1" customHeight="1" x14ac:dyDescent="0.2">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hidden="1" customHeight="1" x14ac:dyDescent="0.2">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hidden="1" customHeight="1" x14ac:dyDescent="0.2">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hidden="1" customHeight="1" x14ac:dyDescent="0.2">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hidden="1" customHeight="1" x14ac:dyDescent="0.2">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hidden="1" customHeight="1" x14ac:dyDescent="0.2">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hidden="1" customHeight="1" x14ac:dyDescent="0.2">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hidden="1" customHeight="1" x14ac:dyDescent="0.2">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hidden="1" customHeight="1" x14ac:dyDescent="0.2">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hidden="1" customHeight="1" x14ac:dyDescent="0.2">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hidden="1" customHeight="1" x14ac:dyDescent="0.2">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hidden="1" customHeight="1" x14ac:dyDescent="0.2">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hidden="1" customHeight="1" x14ac:dyDescent="0.2">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hidden="1" customHeight="1" x14ac:dyDescent="0.2">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hidden="1" customHeight="1" x14ac:dyDescent="0.2">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hidden="1" customHeight="1" x14ac:dyDescent="0.2">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hidden="1" customHeight="1" x14ac:dyDescent="0.2">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hidden="1" customHeight="1" x14ac:dyDescent="0.2">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hidden="1" customHeight="1" x14ac:dyDescent="0.2">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hidden="1" customHeight="1" x14ac:dyDescent="0.2">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hidden="1" customHeight="1" x14ac:dyDescent="0.2">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hidden="1" customHeight="1" x14ac:dyDescent="0.2">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hidden="1" customHeight="1" x14ac:dyDescent="0.2">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hidden="1" customHeight="1" x14ac:dyDescent="0.2">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hidden="1" customHeight="1" x14ac:dyDescent="0.2">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hidden="1" customHeight="1" x14ac:dyDescent="0.2">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hidden="1" customHeight="1" x14ac:dyDescent="0.2">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hidden="1" customHeight="1" x14ac:dyDescent="0.2">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hidden="1" customHeight="1" x14ac:dyDescent="0.2">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hidden="1" customHeight="1" x14ac:dyDescent="0.2">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hidden="1" customHeight="1" x14ac:dyDescent="0.2">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hidden="1" customHeight="1" x14ac:dyDescent="0.2">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hidden="1" customHeight="1" x14ac:dyDescent="0.2">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hidden="1" customHeight="1" x14ac:dyDescent="0.2">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hidden="1" customHeight="1" x14ac:dyDescent="0.2">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hidden="1" customHeight="1" x14ac:dyDescent="0.2">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hidden="1" customHeight="1" x14ac:dyDescent="0.2">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hidden="1" customHeight="1" x14ac:dyDescent="0.2">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hidden="1" customHeight="1" x14ac:dyDescent="0.2">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hidden="1" customHeight="1" x14ac:dyDescent="0.2">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hidden="1" customHeight="1" x14ac:dyDescent="0.2">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hidden="1" customHeight="1" x14ac:dyDescent="0.2">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hidden="1" customHeight="1" x14ac:dyDescent="0.2">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hidden="1" customHeight="1" x14ac:dyDescent="0.2">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hidden="1" customHeight="1" x14ac:dyDescent="0.2">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hidden="1" customHeight="1" x14ac:dyDescent="0.2">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hidden="1" customHeight="1" x14ac:dyDescent="0.2">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hidden="1" customHeight="1" x14ac:dyDescent="0.2">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hidden="1" customHeight="1" x14ac:dyDescent="0.2">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hidden="1" customHeight="1" x14ac:dyDescent="0.2">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hidden="1" customHeight="1" x14ac:dyDescent="0.2">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hidden="1" customHeight="1" x14ac:dyDescent="0.2">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hidden="1" customHeight="1" x14ac:dyDescent="0.2">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hidden="1" customHeight="1" x14ac:dyDescent="0.2">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hidden="1" customHeight="1" x14ac:dyDescent="0.2">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hidden="1" customHeight="1" x14ac:dyDescent="0.2">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hidden="1" customHeight="1" x14ac:dyDescent="0.2">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hidden="1" customHeight="1" x14ac:dyDescent="0.2">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hidden="1" customHeight="1" x14ac:dyDescent="0.2">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hidden="1" customHeight="1" x14ac:dyDescent="0.2">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hidden="1" customHeight="1" x14ac:dyDescent="0.2">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hidden="1" customHeight="1" x14ac:dyDescent="0.2">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hidden="1" customHeight="1" x14ac:dyDescent="0.2">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hidden="1" customHeight="1" x14ac:dyDescent="0.2">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hidden="1" customHeight="1" x14ac:dyDescent="0.2">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hidden="1" customHeight="1" x14ac:dyDescent="0.2">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hidden="1" customHeight="1" x14ac:dyDescent="0.2">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hidden="1" customHeight="1" x14ac:dyDescent="0.2">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hidden="1" customHeight="1" x14ac:dyDescent="0.2">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hidden="1" customHeight="1" x14ac:dyDescent="0.2">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hidden="1" customHeight="1" x14ac:dyDescent="0.2">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hidden="1" customHeight="1" x14ac:dyDescent="0.2">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hidden="1" customHeight="1" x14ac:dyDescent="0.2">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hidden="1" customHeight="1" x14ac:dyDescent="0.2">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hidden="1" customHeight="1" x14ac:dyDescent="0.2">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hidden="1" customHeight="1" x14ac:dyDescent="0.2">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hidden="1" customHeight="1" x14ac:dyDescent="0.2">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hidden="1" customHeight="1" x14ac:dyDescent="0.2">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hidden="1" customHeight="1" x14ac:dyDescent="0.2">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hidden="1" customHeight="1" x14ac:dyDescent="0.2">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hidden="1" customHeight="1" x14ac:dyDescent="0.2">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hidden="1" customHeight="1" x14ac:dyDescent="0.2">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hidden="1" customHeight="1" x14ac:dyDescent="0.2">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hidden="1" customHeight="1" x14ac:dyDescent="0.2">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hidden="1" customHeight="1" x14ac:dyDescent="0.2">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hidden="1" customHeight="1" x14ac:dyDescent="0.2">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hidden="1" customHeight="1" x14ac:dyDescent="0.2">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hidden="1" customHeight="1" x14ac:dyDescent="0.2">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hidden="1" customHeight="1" x14ac:dyDescent="0.2">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hidden="1" customHeight="1" x14ac:dyDescent="0.2">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hidden="1" customHeight="1" x14ac:dyDescent="0.2">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hidden="1" customHeight="1" x14ac:dyDescent="0.2">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hidden="1" customHeight="1" x14ac:dyDescent="0.2">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hidden="1" customHeight="1" x14ac:dyDescent="0.2">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hidden="1" customHeight="1" x14ac:dyDescent="0.2">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hidden="1" customHeight="1" x14ac:dyDescent="0.2">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hidden="1" customHeight="1" x14ac:dyDescent="0.2">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hidden="1" customHeight="1" x14ac:dyDescent="0.2">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hidden="1" customHeight="1" x14ac:dyDescent="0.2">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hidden="1" customHeight="1" x14ac:dyDescent="0.2">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hidden="1" customHeight="1" x14ac:dyDescent="0.2">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hidden="1" customHeight="1" x14ac:dyDescent="0.2">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hidden="1" customHeight="1" x14ac:dyDescent="0.2">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hidden="1" customHeight="1" x14ac:dyDescent="0.2">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hidden="1" customHeight="1" x14ac:dyDescent="0.2">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hidden="1" customHeight="1" x14ac:dyDescent="0.2">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hidden="1" customHeight="1" x14ac:dyDescent="0.2">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hidden="1" customHeight="1" x14ac:dyDescent="0.2">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hidden="1" customHeight="1" x14ac:dyDescent="0.2">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hidden="1" customHeight="1" x14ac:dyDescent="0.2">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hidden="1" customHeight="1" x14ac:dyDescent="0.2">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hidden="1" customHeight="1" x14ac:dyDescent="0.2">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hidden="1" customHeight="1" x14ac:dyDescent="0.2">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hidden="1" customHeight="1" x14ac:dyDescent="0.2">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hidden="1" customHeight="1" x14ac:dyDescent="0.2">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hidden="1" customHeight="1" x14ac:dyDescent="0.2">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hidden="1" customHeight="1" x14ac:dyDescent="0.2">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hidden="1" customHeight="1" x14ac:dyDescent="0.2">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hidden="1" customHeight="1" x14ac:dyDescent="0.2">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hidden="1" customHeight="1" x14ac:dyDescent="0.2">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hidden="1" customHeight="1" x14ac:dyDescent="0.2">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hidden="1" customHeight="1" x14ac:dyDescent="0.2">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hidden="1" customHeight="1" x14ac:dyDescent="0.2">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hidden="1" customHeight="1" x14ac:dyDescent="0.2">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hidden="1" customHeight="1" x14ac:dyDescent="0.2">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hidden="1" customHeight="1" x14ac:dyDescent="0.2">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hidden="1" customHeight="1" x14ac:dyDescent="0.2">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hidden="1" customHeight="1" x14ac:dyDescent="0.2">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hidden="1" customHeight="1" x14ac:dyDescent="0.2">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hidden="1" customHeight="1" x14ac:dyDescent="0.2">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hidden="1" customHeight="1" x14ac:dyDescent="0.2">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hidden="1" customHeight="1" x14ac:dyDescent="0.2">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hidden="1" customHeight="1" x14ac:dyDescent="0.2">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hidden="1" customHeight="1" x14ac:dyDescent="0.2">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hidden="1" customHeight="1" x14ac:dyDescent="0.2">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hidden="1" customHeight="1" x14ac:dyDescent="0.2">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hidden="1" customHeight="1" x14ac:dyDescent="0.2">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hidden="1" customHeight="1" x14ac:dyDescent="0.2">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hidden="1" customHeight="1" x14ac:dyDescent="0.2">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hidden="1" customHeight="1" x14ac:dyDescent="0.2">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hidden="1" customHeight="1" x14ac:dyDescent="0.2">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hidden="1" customHeight="1" x14ac:dyDescent="0.2">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hidden="1" customHeight="1" x14ac:dyDescent="0.2">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hidden="1" customHeight="1" x14ac:dyDescent="0.2">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hidden="1" customHeight="1" x14ac:dyDescent="0.2">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hidden="1" customHeight="1" x14ac:dyDescent="0.2">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hidden="1" customHeight="1" x14ac:dyDescent="0.2">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hidden="1" customHeight="1" x14ac:dyDescent="0.2">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hidden="1" customHeight="1" x14ac:dyDescent="0.2">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hidden="1" customHeight="1" x14ac:dyDescent="0.2">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hidden="1" customHeight="1" x14ac:dyDescent="0.2">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hidden="1" customHeight="1" x14ac:dyDescent="0.2">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hidden="1" customHeight="1" x14ac:dyDescent="0.2">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hidden="1" customHeight="1" x14ac:dyDescent="0.2">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hidden="1" customHeight="1" x14ac:dyDescent="0.2">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hidden="1" customHeight="1" x14ac:dyDescent="0.2">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hidden="1" customHeight="1" x14ac:dyDescent="0.2">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hidden="1" customHeight="1" x14ac:dyDescent="0.2">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hidden="1" customHeight="1" x14ac:dyDescent="0.2">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hidden="1" customHeight="1" x14ac:dyDescent="0.2">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hidden="1" customHeight="1" x14ac:dyDescent="0.2">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hidden="1" customHeight="1" x14ac:dyDescent="0.2">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hidden="1" customHeight="1" x14ac:dyDescent="0.2">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hidden="1" customHeight="1" x14ac:dyDescent="0.2">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hidden="1" customHeight="1" x14ac:dyDescent="0.2">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hidden="1" customHeight="1" x14ac:dyDescent="0.2">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hidden="1" customHeight="1" x14ac:dyDescent="0.2">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hidden="1" customHeight="1" x14ac:dyDescent="0.2">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hidden="1" customHeight="1" x14ac:dyDescent="0.2">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hidden="1" customHeight="1" x14ac:dyDescent="0.2">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hidden="1" customHeight="1" x14ac:dyDescent="0.2">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hidden="1" customHeight="1" x14ac:dyDescent="0.2">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hidden="1" customHeight="1" x14ac:dyDescent="0.2">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hidden="1" customHeight="1" x14ac:dyDescent="0.2">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hidden="1" customHeight="1" x14ac:dyDescent="0.2">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hidden="1" customHeight="1" x14ac:dyDescent="0.2">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hidden="1" customHeight="1" x14ac:dyDescent="0.2">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hidden="1" customHeight="1" x14ac:dyDescent="0.2">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hidden="1" customHeight="1" x14ac:dyDescent="0.2">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hidden="1" customHeight="1" x14ac:dyDescent="0.2">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hidden="1" customHeight="1" x14ac:dyDescent="0.2">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hidden="1" customHeight="1" x14ac:dyDescent="0.2">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hidden="1" customHeight="1" x14ac:dyDescent="0.2">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hidden="1" customHeight="1" x14ac:dyDescent="0.2">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hidden="1" customHeight="1" x14ac:dyDescent="0.2">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hidden="1" customHeight="1" x14ac:dyDescent="0.2">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hidden="1" customHeight="1" x14ac:dyDescent="0.2">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hidden="1" customHeight="1" x14ac:dyDescent="0.2">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hidden="1" customHeight="1" x14ac:dyDescent="0.2">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hidden="1" customHeight="1" x14ac:dyDescent="0.2">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hidden="1" customHeight="1" x14ac:dyDescent="0.2">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hidden="1" customHeight="1" x14ac:dyDescent="0.2">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hidden="1" customHeight="1" x14ac:dyDescent="0.2">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hidden="1" customHeight="1" x14ac:dyDescent="0.2">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hidden="1" customHeight="1" x14ac:dyDescent="0.2">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hidden="1" customHeight="1" x14ac:dyDescent="0.2">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hidden="1" customHeight="1" x14ac:dyDescent="0.2">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hidden="1" customHeight="1" x14ac:dyDescent="0.2">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hidden="1" customHeight="1" x14ac:dyDescent="0.2">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hidden="1" customHeight="1" x14ac:dyDescent="0.2">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hidden="1" customHeight="1" x14ac:dyDescent="0.2">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hidden="1" customHeight="1" x14ac:dyDescent="0.2">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hidden="1" customHeight="1" x14ac:dyDescent="0.2">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hidden="1" customHeight="1" x14ac:dyDescent="0.2">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hidden="1" customHeight="1" x14ac:dyDescent="0.2">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hidden="1" customHeight="1" x14ac:dyDescent="0.2">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hidden="1" customHeight="1" x14ac:dyDescent="0.2">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hidden="1" customHeight="1" x14ac:dyDescent="0.2">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hidden="1" customHeight="1" x14ac:dyDescent="0.2">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hidden="1" customHeight="1" x14ac:dyDescent="0.2">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hidden="1" customHeight="1" x14ac:dyDescent="0.2">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hidden="1" customHeight="1" x14ac:dyDescent="0.2">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hidden="1" customHeight="1" x14ac:dyDescent="0.2">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hidden="1" customHeight="1" x14ac:dyDescent="0.2">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hidden="1" customHeight="1" x14ac:dyDescent="0.2">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hidden="1" customHeight="1" x14ac:dyDescent="0.2">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hidden="1" customHeight="1" x14ac:dyDescent="0.2">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hidden="1" customHeight="1" x14ac:dyDescent="0.2">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hidden="1" customHeight="1" x14ac:dyDescent="0.2">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hidden="1" customHeight="1" x14ac:dyDescent="0.2">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hidden="1" customHeight="1" x14ac:dyDescent="0.2">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hidden="1" customHeight="1" x14ac:dyDescent="0.2">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hidden="1" customHeight="1" x14ac:dyDescent="0.2">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hidden="1" customHeight="1" x14ac:dyDescent="0.2">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hidden="1" customHeight="1" x14ac:dyDescent="0.2">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hidden="1" customHeight="1" x14ac:dyDescent="0.2">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hidden="1" customHeight="1" x14ac:dyDescent="0.2">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hidden="1" customHeight="1" x14ac:dyDescent="0.2">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hidden="1" customHeight="1" x14ac:dyDescent="0.2">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hidden="1" customHeight="1" x14ac:dyDescent="0.2">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hidden="1" customHeight="1" x14ac:dyDescent="0.2">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hidden="1" customHeight="1" x14ac:dyDescent="0.2">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hidden="1" customHeight="1" x14ac:dyDescent="0.2">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hidden="1" customHeight="1" x14ac:dyDescent="0.2">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hidden="1" customHeight="1" x14ac:dyDescent="0.2">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hidden="1" customHeight="1" x14ac:dyDescent="0.2">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hidden="1" customHeight="1" x14ac:dyDescent="0.2">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hidden="1" customHeight="1" x14ac:dyDescent="0.2">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hidden="1" customHeight="1" x14ac:dyDescent="0.2">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hidden="1" customHeight="1" x14ac:dyDescent="0.2">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hidden="1" customHeight="1" x14ac:dyDescent="0.2">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hidden="1" customHeight="1" x14ac:dyDescent="0.2">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hidden="1" customHeight="1" x14ac:dyDescent="0.2">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hidden="1" customHeight="1" x14ac:dyDescent="0.2">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hidden="1" customHeight="1" x14ac:dyDescent="0.2">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hidden="1" customHeight="1" x14ac:dyDescent="0.2">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hidden="1" customHeight="1" x14ac:dyDescent="0.2">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hidden="1" customHeight="1" x14ac:dyDescent="0.2">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hidden="1" customHeight="1" x14ac:dyDescent="0.2">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hidden="1" customHeight="1" x14ac:dyDescent="0.2">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hidden="1" customHeight="1" x14ac:dyDescent="0.2">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hidden="1" customHeight="1" x14ac:dyDescent="0.2">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hidden="1" customHeight="1" x14ac:dyDescent="0.2">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hidden="1" customHeight="1" x14ac:dyDescent="0.2">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hidden="1" customHeight="1" x14ac:dyDescent="0.2">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hidden="1" customHeight="1" x14ac:dyDescent="0.2">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hidden="1" customHeight="1" x14ac:dyDescent="0.2">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hidden="1" customHeight="1" x14ac:dyDescent="0.2">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hidden="1" customHeight="1" x14ac:dyDescent="0.2">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hidden="1" customHeight="1" x14ac:dyDescent="0.2">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hidden="1" customHeight="1" x14ac:dyDescent="0.2">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hidden="1" customHeight="1" x14ac:dyDescent="0.2">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hidden="1" customHeight="1" x14ac:dyDescent="0.2">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hidden="1" customHeight="1" x14ac:dyDescent="0.2">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hidden="1" customHeight="1" x14ac:dyDescent="0.2">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hidden="1" customHeight="1" x14ac:dyDescent="0.2">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hidden="1" customHeight="1" x14ac:dyDescent="0.2">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hidden="1" customHeight="1" x14ac:dyDescent="0.2">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hidden="1" customHeight="1" x14ac:dyDescent="0.2">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hidden="1" customHeight="1" x14ac:dyDescent="0.2">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hidden="1" customHeight="1" x14ac:dyDescent="0.2">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hidden="1" customHeight="1" x14ac:dyDescent="0.2">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hidden="1" customHeight="1" x14ac:dyDescent="0.2">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hidden="1" customHeight="1" x14ac:dyDescent="0.2">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hidden="1" customHeight="1" x14ac:dyDescent="0.2">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hidden="1" customHeight="1" x14ac:dyDescent="0.2">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hidden="1" customHeight="1" x14ac:dyDescent="0.2">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hidden="1" customHeight="1" x14ac:dyDescent="0.2">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hidden="1" customHeight="1" x14ac:dyDescent="0.2">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hidden="1" customHeight="1" x14ac:dyDescent="0.2">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hidden="1" customHeight="1" x14ac:dyDescent="0.2">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hidden="1" customHeight="1" x14ac:dyDescent="0.2">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hidden="1" customHeight="1" x14ac:dyDescent="0.2">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hidden="1" customHeight="1" x14ac:dyDescent="0.2">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hidden="1" customHeight="1" x14ac:dyDescent="0.2">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hidden="1" customHeight="1" x14ac:dyDescent="0.2">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hidden="1" customHeight="1" x14ac:dyDescent="0.2">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hidden="1" customHeight="1" x14ac:dyDescent="0.2">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hidden="1" customHeight="1" x14ac:dyDescent="0.2">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hidden="1" customHeight="1" x14ac:dyDescent="0.2">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8">
    <mergeCell ref="C3:S3"/>
    <mergeCell ref="C5:S5"/>
    <mergeCell ref="C7:S10"/>
    <mergeCell ref="C15:S15"/>
    <mergeCell ref="C17:S18"/>
    <mergeCell ref="C19:S19"/>
    <mergeCell ref="C20:S20"/>
    <mergeCell ref="C28:S28"/>
    <mergeCell ref="C29:S29"/>
    <mergeCell ref="C30:S30"/>
    <mergeCell ref="K47:L47"/>
    <mergeCell ref="C21:S21"/>
    <mergeCell ref="C22:S22"/>
    <mergeCell ref="C23:S23"/>
    <mergeCell ref="C24:S24"/>
    <mergeCell ref="C25:S25"/>
    <mergeCell ref="C26:S26"/>
    <mergeCell ref="C27:S2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5"/>
  <sheetViews>
    <sheetView tabSelected="1" topLeftCell="P1" workbookViewId="0">
      <selection activeCell="U8" sqref="U8"/>
    </sheetView>
  </sheetViews>
  <sheetFormatPr baseColWidth="10" defaultColWidth="12.625" defaultRowHeight="15" customHeight="1" x14ac:dyDescent="0.2"/>
  <cols>
    <col min="1" max="1" width="9" customWidth="1"/>
    <col min="2" max="2" width="42.75" customWidth="1"/>
    <col min="3" max="3" width="23.125" customWidth="1"/>
    <col min="4" max="4" width="36" customWidth="1"/>
    <col min="5" max="5" width="19" customWidth="1"/>
    <col min="6" max="7" width="15.25" customWidth="1"/>
    <col min="8" max="8" width="14.375" customWidth="1"/>
    <col min="9" max="9" width="18.125" customWidth="1"/>
    <col min="10" max="10" width="52.125" customWidth="1"/>
    <col min="11" max="11" width="30.125" customWidth="1"/>
    <col min="12" max="12" width="28.75" customWidth="1"/>
    <col min="13" max="13" width="17.375" customWidth="1"/>
    <col min="14" max="14" width="40" customWidth="1"/>
    <col min="15" max="15" width="49.875" customWidth="1"/>
    <col min="16" max="16" width="41.625" customWidth="1"/>
    <col min="17" max="17" width="10.125" customWidth="1"/>
    <col min="18" max="18" width="37.875" style="69" customWidth="1"/>
    <col min="19" max="19" width="41.625" customWidth="1"/>
    <col min="20" max="20" width="10.125" customWidth="1"/>
    <col min="21" max="21" width="37.25" customWidth="1"/>
  </cols>
  <sheetData>
    <row r="1" spans="1:39"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ht="28.5" customHeight="1" thickBot="1" x14ac:dyDescent="0.3">
      <c r="A2" s="20"/>
      <c r="B2" s="89" t="s">
        <v>19</v>
      </c>
      <c r="C2" s="91" t="s">
        <v>20</v>
      </c>
      <c r="D2" s="92"/>
      <c r="E2" s="92"/>
      <c r="F2" s="92"/>
      <c r="G2" s="92"/>
      <c r="H2" s="92"/>
      <c r="I2" s="92"/>
      <c r="J2" s="92"/>
      <c r="K2" s="92"/>
      <c r="L2" s="93"/>
      <c r="M2" s="97" t="s">
        <v>21</v>
      </c>
      <c r="N2" s="99" t="s">
        <v>22</v>
      </c>
      <c r="O2" s="21"/>
      <c r="P2" s="22"/>
      <c r="Q2" s="23"/>
      <c r="R2" s="22"/>
      <c r="S2" s="24" t="s">
        <v>23</v>
      </c>
      <c r="T2" s="25"/>
      <c r="U2" s="19"/>
      <c r="V2" s="19"/>
      <c r="W2" s="19"/>
      <c r="X2" s="19"/>
      <c r="Y2" s="19"/>
      <c r="Z2" s="19"/>
      <c r="AA2" s="19"/>
      <c r="AB2" s="19"/>
      <c r="AC2" s="19"/>
      <c r="AD2" s="19"/>
      <c r="AE2" s="19"/>
      <c r="AF2" s="19"/>
      <c r="AG2" s="19"/>
      <c r="AH2" s="19"/>
      <c r="AI2" s="19"/>
      <c r="AJ2" s="19"/>
      <c r="AK2" s="19"/>
      <c r="AL2" s="19"/>
      <c r="AM2" s="19"/>
    </row>
    <row r="3" spans="1:39" ht="31.5" customHeight="1" thickBot="1" x14ac:dyDescent="0.3">
      <c r="A3" s="20"/>
      <c r="B3" s="90"/>
      <c r="C3" s="94"/>
      <c r="D3" s="95"/>
      <c r="E3" s="95"/>
      <c r="F3" s="95"/>
      <c r="G3" s="95"/>
      <c r="H3" s="95"/>
      <c r="I3" s="95"/>
      <c r="J3" s="95"/>
      <c r="K3" s="95"/>
      <c r="L3" s="96"/>
      <c r="M3" s="98"/>
      <c r="N3" s="98"/>
      <c r="O3" s="26"/>
      <c r="P3" s="22"/>
      <c r="Q3" s="23"/>
      <c r="R3" s="22"/>
      <c r="S3" s="24" t="s">
        <v>24</v>
      </c>
      <c r="T3" s="25"/>
      <c r="U3" s="19"/>
      <c r="V3" s="19"/>
      <c r="W3" s="19"/>
      <c r="X3" s="19"/>
      <c r="Y3" s="19"/>
      <c r="Z3" s="19"/>
      <c r="AA3" s="19"/>
      <c r="AB3" s="19"/>
      <c r="AC3" s="19"/>
      <c r="AD3" s="19"/>
      <c r="AE3" s="19"/>
      <c r="AF3" s="19"/>
      <c r="AG3" s="19"/>
      <c r="AH3" s="19"/>
      <c r="AI3" s="19"/>
      <c r="AJ3" s="19"/>
      <c r="AK3" s="19"/>
      <c r="AL3" s="19"/>
      <c r="AM3" s="19"/>
    </row>
    <row r="4" spans="1:39" ht="31.5" customHeight="1" x14ac:dyDescent="0.25">
      <c r="A4" s="113" t="s">
        <v>25</v>
      </c>
      <c r="B4" s="100" t="s">
        <v>26</v>
      </c>
      <c r="C4" s="101" t="s">
        <v>27</v>
      </c>
      <c r="D4" s="101" t="s">
        <v>28</v>
      </c>
      <c r="E4" s="101" t="s">
        <v>29</v>
      </c>
      <c r="F4" s="110" t="s">
        <v>30</v>
      </c>
      <c r="G4" s="111"/>
      <c r="H4" s="111"/>
      <c r="I4" s="112"/>
      <c r="J4" s="102" t="s">
        <v>31</v>
      </c>
      <c r="K4" s="102" t="s">
        <v>32</v>
      </c>
      <c r="L4" s="102" t="s">
        <v>33</v>
      </c>
      <c r="M4" s="102" t="s">
        <v>34</v>
      </c>
      <c r="N4" s="102" t="s">
        <v>35</v>
      </c>
      <c r="O4" s="102" t="s">
        <v>36</v>
      </c>
      <c r="P4" s="103" t="s">
        <v>37</v>
      </c>
      <c r="Q4" s="103" t="s">
        <v>38</v>
      </c>
      <c r="R4" s="104" t="s">
        <v>182</v>
      </c>
      <c r="S4" s="87" t="s">
        <v>39</v>
      </c>
      <c r="T4" s="87" t="s">
        <v>38</v>
      </c>
      <c r="U4" s="104" t="s">
        <v>186</v>
      </c>
      <c r="V4" s="19"/>
      <c r="W4" s="19"/>
      <c r="X4" s="19"/>
      <c r="Y4" s="19"/>
      <c r="Z4" s="19"/>
      <c r="AA4" s="19"/>
      <c r="AB4" s="19"/>
      <c r="AC4" s="19"/>
      <c r="AD4" s="19"/>
      <c r="AE4" s="19"/>
      <c r="AF4" s="19"/>
      <c r="AG4" s="19"/>
      <c r="AH4" s="19"/>
      <c r="AI4" s="19"/>
      <c r="AJ4" s="19"/>
      <c r="AK4" s="19"/>
      <c r="AL4" s="19"/>
      <c r="AM4" s="19"/>
    </row>
    <row r="5" spans="1:39" ht="47.25" customHeight="1" thickBot="1" x14ac:dyDescent="0.3">
      <c r="A5" s="114"/>
      <c r="B5" s="88"/>
      <c r="C5" s="88"/>
      <c r="D5" s="88"/>
      <c r="E5" s="88"/>
      <c r="F5" s="27" t="s">
        <v>40</v>
      </c>
      <c r="G5" s="27" t="s">
        <v>41</v>
      </c>
      <c r="H5" s="27" t="s">
        <v>42</v>
      </c>
      <c r="I5" s="27" t="s">
        <v>43</v>
      </c>
      <c r="J5" s="88"/>
      <c r="K5" s="88"/>
      <c r="L5" s="88"/>
      <c r="M5" s="88"/>
      <c r="N5" s="88"/>
      <c r="O5" s="88"/>
      <c r="P5" s="88"/>
      <c r="Q5" s="88"/>
      <c r="R5" s="105"/>
      <c r="S5" s="88"/>
      <c r="T5" s="88"/>
      <c r="U5" s="105"/>
      <c r="V5" s="19"/>
      <c r="W5" s="19"/>
      <c r="X5" s="19"/>
      <c r="Y5" s="19"/>
      <c r="Z5" s="19"/>
      <c r="AA5" s="19"/>
      <c r="AB5" s="19"/>
      <c r="AC5" s="19"/>
      <c r="AD5" s="19"/>
      <c r="AE5" s="19"/>
      <c r="AF5" s="19"/>
      <c r="AG5" s="19"/>
      <c r="AH5" s="19"/>
      <c r="AI5" s="19"/>
      <c r="AJ5" s="19"/>
      <c r="AK5" s="19"/>
      <c r="AL5" s="19"/>
      <c r="AM5" s="19"/>
    </row>
    <row r="6" spans="1:39" ht="39" customHeight="1" thickBot="1" x14ac:dyDescent="0.3">
      <c r="A6" s="106" t="s">
        <v>44</v>
      </c>
      <c r="B6" s="42" t="s">
        <v>180</v>
      </c>
      <c r="C6" s="42" t="s">
        <v>180</v>
      </c>
      <c r="D6" s="42" t="s">
        <v>180</v>
      </c>
      <c r="E6" s="42" t="s">
        <v>180</v>
      </c>
      <c r="F6" s="42" t="s">
        <v>180</v>
      </c>
      <c r="G6" s="42" t="s">
        <v>180</v>
      </c>
      <c r="H6" s="42" t="s">
        <v>180</v>
      </c>
      <c r="I6" s="42" t="s">
        <v>180</v>
      </c>
      <c r="J6" s="28" t="s">
        <v>45</v>
      </c>
      <c r="K6" s="42" t="s">
        <v>180</v>
      </c>
      <c r="L6" s="42" t="s">
        <v>180</v>
      </c>
      <c r="M6" s="29">
        <v>44742</v>
      </c>
      <c r="N6" s="30" t="s">
        <v>46</v>
      </c>
      <c r="O6" s="28" t="s">
        <v>47</v>
      </c>
      <c r="P6" s="28" t="s">
        <v>48</v>
      </c>
      <c r="Q6" s="31">
        <f>AVERAGE(0.2)</f>
        <v>0.2</v>
      </c>
      <c r="R6" s="71" t="s">
        <v>183</v>
      </c>
      <c r="S6" s="32" t="s">
        <v>49</v>
      </c>
      <c r="T6" s="115">
        <f>AVERAGE(1,1)</f>
        <v>1</v>
      </c>
      <c r="U6" s="71" t="s">
        <v>185</v>
      </c>
      <c r="V6" s="19"/>
      <c r="W6" s="19"/>
      <c r="X6" s="19"/>
      <c r="Y6" s="19"/>
      <c r="Z6" s="19"/>
      <c r="AA6" s="19"/>
      <c r="AB6" s="19"/>
      <c r="AC6" s="19"/>
      <c r="AD6" s="19"/>
      <c r="AE6" s="19"/>
      <c r="AF6" s="19"/>
      <c r="AG6" s="19"/>
      <c r="AH6" s="19"/>
      <c r="AI6" s="19"/>
      <c r="AJ6" s="19"/>
      <c r="AK6" s="19"/>
      <c r="AL6" s="19"/>
      <c r="AM6" s="19"/>
    </row>
    <row r="7" spans="1:39" ht="39" customHeight="1" thickBot="1" x14ac:dyDescent="0.3">
      <c r="A7" s="107"/>
      <c r="B7" s="42" t="s">
        <v>180</v>
      </c>
      <c r="C7" s="42" t="s">
        <v>180</v>
      </c>
      <c r="D7" s="42" t="s">
        <v>180</v>
      </c>
      <c r="E7" s="42" t="s">
        <v>180</v>
      </c>
      <c r="F7" s="42" t="s">
        <v>180</v>
      </c>
      <c r="G7" s="42" t="s">
        <v>180</v>
      </c>
      <c r="H7" s="42" t="s">
        <v>180</v>
      </c>
      <c r="I7" s="42" t="s">
        <v>180</v>
      </c>
      <c r="J7" s="33" t="s">
        <v>50</v>
      </c>
      <c r="K7" s="42" t="s">
        <v>180</v>
      </c>
      <c r="L7" s="42" t="s">
        <v>180</v>
      </c>
      <c r="M7" s="34">
        <v>44926</v>
      </c>
      <c r="N7" s="35" t="s">
        <v>51</v>
      </c>
      <c r="O7" s="42" t="s">
        <v>181</v>
      </c>
      <c r="P7" s="28" t="s">
        <v>52</v>
      </c>
      <c r="Q7" s="31">
        <f t="shared" ref="Q7:Q11" si="0">AVERAGE(,)</f>
        <v>0</v>
      </c>
      <c r="R7" s="71" t="s">
        <v>184</v>
      </c>
      <c r="S7" s="36" t="s">
        <v>53</v>
      </c>
      <c r="T7" s="115">
        <f t="shared" ref="T7:T8" si="1">AVERAGE(1)</f>
        <v>1</v>
      </c>
      <c r="U7" s="71" t="s">
        <v>185</v>
      </c>
      <c r="V7" s="19"/>
      <c r="W7" s="19"/>
      <c r="X7" s="19"/>
      <c r="Y7" s="19"/>
      <c r="Z7" s="19"/>
      <c r="AA7" s="19"/>
      <c r="AB7" s="19"/>
      <c r="AC7" s="19"/>
      <c r="AD7" s="19"/>
      <c r="AE7" s="19"/>
      <c r="AF7" s="19"/>
      <c r="AG7" s="19"/>
      <c r="AH7" s="19"/>
      <c r="AI7" s="19"/>
      <c r="AJ7" s="19"/>
      <c r="AK7" s="19"/>
      <c r="AL7" s="19"/>
      <c r="AM7" s="19"/>
    </row>
    <row r="8" spans="1:39" ht="39" customHeight="1" thickBot="1" x14ac:dyDescent="0.3">
      <c r="A8" s="107"/>
      <c r="B8" s="42" t="s">
        <v>180</v>
      </c>
      <c r="C8" s="42" t="s">
        <v>180</v>
      </c>
      <c r="D8" s="42" t="s">
        <v>180</v>
      </c>
      <c r="E8" s="42" t="s">
        <v>180</v>
      </c>
      <c r="F8" s="42" t="s">
        <v>180</v>
      </c>
      <c r="G8" s="42" t="s">
        <v>180</v>
      </c>
      <c r="H8" s="42" t="s">
        <v>180</v>
      </c>
      <c r="I8" s="42" t="s">
        <v>180</v>
      </c>
      <c r="J8" s="33" t="s">
        <v>54</v>
      </c>
      <c r="K8" s="42" t="s">
        <v>180</v>
      </c>
      <c r="L8" s="42" t="s">
        <v>180</v>
      </c>
      <c r="M8" s="34">
        <v>44926</v>
      </c>
      <c r="N8" s="35" t="s">
        <v>51</v>
      </c>
      <c r="O8" s="42" t="s">
        <v>181</v>
      </c>
      <c r="P8" s="28" t="s">
        <v>52</v>
      </c>
      <c r="Q8" s="31">
        <f t="shared" si="0"/>
        <v>0</v>
      </c>
      <c r="R8" s="71" t="s">
        <v>184</v>
      </c>
      <c r="S8" s="36" t="s">
        <v>55</v>
      </c>
      <c r="T8" s="115">
        <f t="shared" si="1"/>
        <v>1</v>
      </c>
      <c r="U8" s="71" t="s">
        <v>185</v>
      </c>
      <c r="V8" s="19"/>
      <c r="W8" s="19"/>
      <c r="X8" s="19"/>
      <c r="Y8" s="19"/>
      <c r="Z8" s="19"/>
      <c r="AA8" s="19"/>
      <c r="AB8" s="19"/>
      <c r="AC8" s="19"/>
      <c r="AD8" s="19"/>
      <c r="AE8" s="19"/>
      <c r="AF8" s="19"/>
      <c r="AG8" s="19"/>
      <c r="AH8" s="19"/>
      <c r="AI8" s="19"/>
      <c r="AJ8" s="19"/>
      <c r="AK8" s="19"/>
      <c r="AL8" s="19"/>
      <c r="AM8" s="19"/>
    </row>
    <row r="9" spans="1:39" ht="39" customHeight="1" thickBot="1" x14ac:dyDescent="0.3">
      <c r="A9" s="107"/>
      <c r="B9" s="42" t="s">
        <v>180</v>
      </c>
      <c r="C9" s="42" t="s">
        <v>180</v>
      </c>
      <c r="D9" s="42" t="s">
        <v>180</v>
      </c>
      <c r="E9" s="42" t="s">
        <v>180</v>
      </c>
      <c r="F9" s="42" t="s">
        <v>180</v>
      </c>
      <c r="G9" s="42" t="s">
        <v>180</v>
      </c>
      <c r="H9" s="42" t="s">
        <v>180</v>
      </c>
      <c r="I9" s="42" t="s">
        <v>180</v>
      </c>
      <c r="J9" s="33" t="s">
        <v>56</v>
      </c>
      <c r="K9" s="42" t="s">
        <v>180</v>
      </c>
      <c r="L9" s="42" t="s">
        <v>180</v>
      </c>
      <c r="M9" s="34">
        <v>44926</v>
      </c>
      <c r="N9" s="37" t="s">
        <v>51</v>
      </c>
      <c r="O9" s="42" t="s">
        <v>181</v>
      </c>
      <c r="P9" s="28" t="s">
        <v>57</v>
      </c>
      <c r="Q9" s="31">
        <f t="shared" si="0"/>
        <v>0</v>
      </c>
      <c r="R9" s="71" t="s">
        <v>184</v>
      </c>
      <c r="S9" s="36" t="s">
        <v>58</v>
      </c>
      <c r="T9" s="115">
        <f>AVERAGE(0)</f>
        <v>0</v>
      </c>
      <c r="U9" s="71" t="s">
        <v>184</v>
      </c>
      <c r="V9" s="19"/>
      <c r="W9" s="19"/>
      <c r="X9" s="19"/>
      <c r="Y9" s="19"/>
      <c r="Z9" s="19"/>
      <c r="AA9" s="19"/>
      <c r="AB9" s="19"/>
      <c r="AC9" s="19"/>
      <c r="AD9" s="19"/>
      <c r="AE9" s="19"/>
      <c r="AF9" s="19"/>
      <c r="AG9" s="19"/>
      <c r="AH9" s="19"/>
      <c r="AI9" s="19"/>
      <c r="AJ9" s="19"/>
      <c r="AK9" s="19"/>
      <c r="AL9" s="19"/>
      <c r="AM9" s="19"/>
    </row>
    <row r="10" spans="1:39" ht="55.5" customHeight="1" thickBot="1" x14ac:dyDescent="0.3">
      <c r="A10" s="107"/>
      <c r="B10" s="42" t="s">
        <v>180</v>
      </c>
      <c r="C10" s="42" t="s">
        <v>180</v>
      </c>
      <c r="D10" s="42" t="s">
        <v>180</v>
      </c>
      <c r="E10" s="42" t="s">
        <v>180</v>
      </c>
      <c r="F10" s="42" t="s">
        <v>180</v>
      </c>
      <c r="G10" s="42" t="s">
        <v>180</v>
      </c>
      <c r="H10" s="42" t="s">
        <v>180</v>
      </c>
      <c r="I10" s="42" t="s">
        <v>180</v>
      </c>
      <c r="J10" s="33" t="s">
        <v>59</v>
      </c>
      <c r="K10" s="42" t="s">
        <v>180</v>
      </c>
      <c r="L10" s="42" t="s">
        <v>180</v>
      </c>
      <c r="M10" s="34">
        <v>44926</v>
      </c>
      <c r="N10" s="35" t="s">
        <v>51</v>
      </c>
      <c r="O10" s="42" t="s">
        <v>181</v>
      </c>
      <c r="P10" s="28" t="s">
        <v>52</v>
      </c>
      <c r="Q10" s="31">
        <f t="shared" si="0"/>
        <v>0</v>
      </c>
      <c r="R10" s="71" t="s">
        <v>184</v>
      </c>
      <c r="S10" s="36" t="s">
        <v>60</v>
      </c>
      <c r="T10" s="115">
        <f t="shared" ref="T10:T13" si="2">AVERAGE(1)</f>
        <v>1</v>
      </c>
      <c r="U10" s="71" t="s">
        <v>185</v>
      </c>
      <c r="V10" s="19"/>
      <c r="W10" s="19"/>
      <c r="X10" s="19"/>
      <c r="Y10" s="19"/>
      <c r="Z10" s="19"/>
      <c r="AA10" s="19"/>
      <c r="AB10" s="19"/>
      <c r="AC10" s="19"/>
      <c r="AD10" s="19"/>
      <c r="AE10" s="19"/>
      <c r="AF10" s="19"/>
      <c r="AG10" s="19"/>
      <c r="AH10" s="19"/>
      <c r="AI10" s="19"/>
      <c r="AJ10" s="19"/>
      <c r="AK10" s="19"/>
      <c r="AL10" s="19"/>
      <c r="AM10" s="19"/>
    </row>
    <row r="11" spans="1:39" ht="55.5" customHeight="1" thickBot="1" x14ac:dyDescent="0.3">
      <c r="A11" s="108"/>
      <c r="B11" s="42" t="s">
        <v>180</v>
      </c>
      <c r="C11" s="42" t="s">
        <v>180</v>
      </c>
      <c r="D11" s="42" t="s">
        <v>180</v>
      </c>
      <c r="E11" s="42" t="s">
        <v>180</v>
      </c>
      <c r="F11" s="42" t="s">
        <v>180</v>
      </c>
      <c r="G11" s="42" t="s">
        <v>180</v>
      </c>
      <c r="H11" s="42" t="s">
        <v>180</v>
      </c>
      <c r="I11" s="42" t="s">
        <v>180</v>
      </c>
      <c r="J11" s="38" t="s">
        <v>61</v>
      </c>
      <c r="K11" s="42" t="s">
        <v>180</v>
      </c>
      <c r="L11" s="42" t="s">
        <v>180</v>
      </c>
      <c r="M11" s="39">
        <v>44926</v>
      </c>
      <c r="N11" s="40" t="s">
        <v>51</v>
      </c>
      <c r="O11" s="42" t="s">
        <v>181</v>
      </c>
      <c r="P11" s="28" t="s">
        <v>52</v>
      </c>
      <c r="Q11" s="31">
        <f t="shared" si="0"/>
        <v>0</v>
      </c>
      <c r="R11" s="71" t="s">
        <v>184</v>
      </c>
      <c r="S11" s="36" t="s">
        <v>62</v>
      </c>
      <c r="T11" s="115">
        <f t="shared" si="2"/>
        <v>1</v>
      </c>
      <c r="U11" s="71" t="s">
        <v>185</v>
      </c>
      <c r="V11" s="19"/>
      <c r="W11" s="19"/>
      <c r="X11" s="19"/>
      <c r="Y11" s="19"/>
      <c r="Z11" s="19"/>
      <c r="AA11" s="19"/>
      <c r="AB11" s="19"/>
      <c r="AC11" s="19"/>
      <c r="AD11" s="19"/>
      <c r="AE11" s="19"/>
      <c r="AF11" s="19"/>
      <c r="AG11" s="19"/>
      <c r="AH11" s="19"/>
      <c r="AI11" s="19"/>
      <c r="AJ11" s="19"/>
      <c r="AK11" s="19"/>
      <c r="AL11" s="19"/>
      <c r="AM11" s="19"/>
    </row>
    <row r="12" spans="1:39" ht="91.5" customHeight="1" thickBot="1" x14ac:dyDescent="0.3">
      <c r="A12" s="106" t="s">
        <v>63</v>
      </c>
      <c r="B12" s="41" t="s">
        <v>64</v>
      </c>
      <c r="C12" s="28" t="s">
        <v>65</v>
      </c>
      <c r="D12" s="28" t="s">
        <v>66</v>
      </c>
      <c r="E12" s="28" t="s">
        <v>67</v>
      </c>
      <c r="F12" s="42" t="s">
        <v>68</v>
      </c>
      <c r="G12" s="42" t="s">
        <v>69</v>
      </c>
      <c r="H12" s="42"/>
      <c r="I12" s="42"/>
      <c r="J12" s="28" t="s">
        <v>70</v>
      </c>
      <c r="K12" s="28" t="s">
        <v>71</v>
      </c>
      <c r="L12" s="28" t="s">
        <v>72</v>
      </c>
      <c r="M12" s="42" t="s">
        <v>73</v>
      </c>
      <c r="N12" s="42" t="s">
        <v>74</v>
      </c>
      <c r="O12" s="42" t="s">
        <v>181</v>
      </c>
      <c r="P12" s="43" t="s">
        <v>75</v>
      </c>
      <c r="Q12" s="31">
        <f t="shared" ref="Q12:Q13" si="3">AVERAGE(1)</f>
        <v>1</v>
      </c>
      <c r="R12" s="71" t="s">
        <v>185</v>
      </c>
      <c r="S12" s="44" t="s">
        <v>76</v>
      </c>
      <c r="T12" s="115">
        <f t="shared" si="2"/>
        <v>1</v>
      </c>
      <c r="U12" s="71" t="s">
        <v>185</v>
      </c>
      <c r="V12" s="19"/>
      <c r="W12" s="19"/>
      <c r="X12" s="19"/>
      <c r="Y12" s="19"/>
      <c r="Z12" s="19"/>
      <c r="AA12" s="19"/>
      <c r="AB12" s="19"/>
      <c r="AC12" s="19"/>
      <c r="AD12" s="19"/>
      <c r="AE12" s="19"/>
      <c r="AF12" s="19"/>
      <c r="AG12" s="19"/>
      <c r="AH12" s="19"/>
      <c r="AI12" s="19"/>
      <c r="AJ12" s="19"/>
      <c r="AK12" s="19"/>
      <c r="AL12" s="19"/>
      <c r="AM12" s="19"/>
    </row>
    <row r="13" spans="1:39" ht="75" customHeight="1" thickBot="1" x14ac:dyDescent="0.3">
      <c r="A13" s="107"/>
      <c r="B13" s="45" t="s">
        <v>77</v>
      </c>
      <c r="C13" s="33" t="s">
        <v>65</v>
      </c>
      <c r="D13" s="33" t="s">
        <v>66</v>
      </c>
      <c r="E13" s="33" t="s">
        <v>67</v>
      </c>
      <c r="F13" s="46" t="s">
        <v>69</v>
      </c>
      <c r="G13" s="46" t="s">
        <v>69</v>
      </c>
      <c r="H13" s="46"/>
      <c r="I13" s="46"/>
      <c r="J13" s="33" t="s">
        <v>70</v>
      </c>
      <c r="K13" s="33" t="s">
        <v>78</v>
      </c>
      <c r="L13" s="33" t="s">
        <v>72</v>
      </c>
      <c r="M13" s="46" t="s">
        <v>79</v>
      </c>
      <c r="N13" s="46" t="s">
        <v>74</v>
      </c>
      <c r="O13" s="42" t="s">
        <v>181</v>
      </c>
      <c r="P13" s="43" t="s">
        <v>75</v>
      </c>
      <c r="Q13" s="31">
        <f t="shared" si="3"/>
        <v>1</v>
      </c>
      <c r="R13" s="71" t="s">
        <v>185</v>
      </c>
      <c r="S13" s="44" t="s">
        <v>76</v>
      </c>
      <c r="T13" s="115">
        <f t="shared" si="2"/>
        <v>1</v>
      </c>
      <c r="U13" s="71" t="s">
        <v>185</v>
      </c>
      <c r="V13" s="19"/>
      <c r="W13" s="19"/>
      <c r="X13" s="19"/>
      <c r="Y13" s="19"/>
      <c r="Z13" s="19"/>
      <c r="AA13" s="19"/>
      <c r="AB13" s="19"/>
      <c r="AC13" s="19"/>
      <c r="AD13" s="19"/>
      <c r="AE13" s="19"/>
      <c r="AF13" s="19"/>
      <c r="AG13" s="19"/>
      <c r="AH13" s="19"/>
      <c r="AI13" s="19"/>
      <c r="AJ13" s="19"/>
      <c r="AK13" s="19"/>
      <c r="AL13" s="19"/>
      <c r="AM13" s="19"/>
    </row>
    <row r="14" spans="1:39" ht="91.5" customHeight="1" thickBot="1" x14ac:dyDescent="0.3">
      <c r="A14" s="107"/>
      <c r="B14" s="45" t="s">
        <v>80</v>
      </c>
      <c r="C14" s="33" t="s">
        <v>65</v>
      </c>
      <c r="D14" s="33" t="s">
        <v>66</v>
      </c>
      <c r="E14" s="33" t="s">
        <v>67</v>
      </c>
      <c r="F14" s="46"/>
      <c r="G14" s="46"/>
      <c r="H14" s="46"/>
      <c r="I14" s="46" t="s">
        <v>69</v>
      </c>
      <c r="J14" s="33" t="s">
        <v>81</v>
      </c>
      <c r="K14" s="33" t="s">
        <v>82</v>
      </c>
      <c r="L14" s="33" t="s">
        <v>83</v>
      </c>
      <c r="M14" s="46" t="s">
        <v>84</v>
      </c>
      <c r="N14" s="46" t="s">
        <v>85</v>
      </c>
      <c r="O14" s="42" t="s">
        <v>181</v>
      </c>
      <c r="P14" s="43" t="s">
        <v>86</v>
      </c>
      <c r="Q14" s="47">
        <f>AVERAGE(,)</f>
        <v>0</v>
      </c>
      <c r="R14" s="71" t="s">
        <v>184</v>
      </c>
      <c r="S14" s="48" t="s">
        <v>87</v>
      </c>
      <c r="T14" s="115">
        <f>AVERAGE(1,1,1)</f>
        <v>1</v>
      </c>
      <c r="U14" s="71" t="s">
        <v>185</v>
      </c>
      <c r="V14" s="19"/>
      <c r="W14" s="19"/>
      <c r="X14" s="19"/>
      <c r="Y14" s="19"/>
      <c r="Z14" s="19"/>
      <c r="AA14" s="19"/>
      <c r="AB14" s="19"/>
      <c r="AC14" s="19"/>
      <c r="AD14" s="19"/>
      <c r="AE14" s="19"/>
      <c r="AF14" s="19"/>
      <c r="AG14" s="19"/>
      <c r="AH14" s="19"/>
      <c r="AI14" s="19"/>
      <c r="AJ14" s="19"/>
      <c r="AK14" s="19"/>
      <c r="AL14" s="19"/>
      <c r="AM14" s="19"/>
    </row>
    <row r="15" spans="1:39" ht="93" customHeight="1" thickBot="1" x14ac:dyDescent="0.3">
      <c r="A15" s="107"/>
      <c r="B15" s="45" t="s">
        <v>88</v>
      </c>
      <c r="C15" s="33" t="s">
        <v>89</v>
      </c>
      <c r="D15" s="33" t="s">
        <v>66</v>
      </c>
      <c r="E15" s="33"/>
      <c r="F15" s="46"/>
      <c r="G15" s="46"/>
      <c r="H15" s="46" t="s">
        <v>69</v>
      </c>
      <c r="I15" s="46"/>
      <c r="J15" s="33"/>
      <c r="K15" s="33" t="s">
        <v>90</v>
      </c>
      <c r="L15" s="33" t="s">
        <v>83</v>
      </c>
      <c r="M15" s="46" t="s">
        <v>91</v>
      </c>
      <c r="N15" s="46" t="s">
        <v>92</v>
      </c>
      <c r="O15" s="42" t="s">
        <v>181</v>
      </c>
      <c r="P15" s="43" t="s">
        <v>93</v>
      </c>
      <c r="Q15" s="31">
        <f>AVERAGE(1,1,1,1,1,1,1,1)</f>
        <v>1</v>
      </c>
      <c r="R15" s="71" t="s">
        <v>185</v>
      </c>
      <c r="S15" s="44" t="s">
        <v>94</v>
      </c>
      <c r="T15" s="115">
        <f>AVERAGE(1,1,1,1,1,1,1)</f>
        <v>1</v>
      </c>
      <c r="U15" s="71" t="s">
        <v>185</v>
      </c>
      <c r="V15" s="19"/>
      <c r="W15" s="19"/>
      <c r="X15" s="19"/>
      <c r="Y15" s="19"/>
      <c r="Z15" s="19"/>
      <c r="AA15" s="19"/>
      <c r="AB15" s="19"/>
      <c r="AC15" s="19"/>
      <c r="AD15" s="19"/>
      <c r="AE15" s="19"/>
      <c r="AF15" s="19"/>
      <c r="AG15" s="19"/>
      <c r="AH15" s="19"/>
      <c r="AI15" s="19"/>
      <c r="AJ15" s="19"/>
      <c r="AK15" s="19"/>
      <c r="AL15" s="19"/>
      <c r="AM15" s="19"/>
    </row>
    <row r="16" spans="1:39" ht="63" customHeight="1" thickBot="1" x14ac:dyDescent="0.3">
      <c r="A16" s="107"/>
      <c r="B16" s="45" t="s">
        <v>95</v>
      </c>
      <c r="C16" s="33" t="s">
        <v>65</v>
      </c>
      <c r="D16" s="33" t="s">
        <v>66</v>
      </c>
      <c r="E16" s="33" t="s">
        <v>96</v>
      </c>
      <c r="F16" s="46"/>
      <c r="G16" s="46"/>
      <c r="H16" s="46" t="s">
        <v>69</v>
      </c>
      <c r="I16" s="46"/>
      <c r="J16" s="33"/>
      <c r="K16" s="33" t="s">
        <v>97</v>
      </c>
      <c r="L16" s="33" t="s">
        <v>83</v>
      </c>
      <c r="M16" s="46" t="s">
        <v>98</v>
      </c>
      <c r="N16" s="46" t="s">
        <v>99</v>
      </c>
      <c r="O16" s="42" t="s">
        <v>181</v>
      </c>
      <c r="P16" s="43" t="s">
        <v>100</v>
      </c>
      <c r="Q16" s="31">
        <f>AVERAGE(,)</f>
        <v>0</v>
      </c>
      <c r="R16" s="71" t="s">
        <v>184</v>
      </c>
      <c r="S16" s="48" t="s">
        <v>101</v>
      </c>
      <c r="T16" s="115">
        <f>AVERAGE(1,1)</f>
        <v>1</v>
      </c>
      <c r="U16" s="71" t="s">
        <v>185</v>
      </c>
      <c r="V16" s="19"/>
      <c r="W16" s="19"/>
      <c r="X16" s="19"/>
      <c r="Y16" s="19"/>
      <c r="Z16" s="19"/>
      <c r="AA16" s="19"/>
      <c r="AB16" s="19"/>
      <c r="AC16" s="19"/>
      <c r="AD16" s="19"/>
      <c r="AE16" s="19"/>
      <c r="AF16" s="19"/>
      <c r="AG16" s="19"/>
      <c r="AH16" s="19"/>
      <c r="AI16" s="19"/>
      <c r="AJ16" s="19"/>
      <c r="AK16" s="19"/>
      <c r="AL16" s="19"/>
      <c r="AM16" s="19"/>
    </row>
    <row r="17" spans="1:39" ht="70.5" customHeight="1" thickBot="1" x14ac:dyDescent="0.3">
      <c r="A17" s="107"/>
      <c r="B17" s="45" t="s">
        <v>102</v>
      </c>
      <c r="C17" s="33" t="s">
        <v>103</v>
      </c>
      <c r="D17" s="33" t="s">
        <v>66</v>
      </c>
      <c r="E17" s="33"/>
      <c r="F17" s="46"/>
      <c r="G17" s="46"/>
      <c r="H17" s="46"/>
      <c r="I17" s="46"/>
      <c r="J17" s="33"/>
      <c r="K17" s="33" t="s">
        <v>104</v>
      </c>
      <c r="L17" s="33" t="s">
        <v>83</v>
      </c>
      <c r="M17" s="46" t="s">
        <v>98</v>
      </c>
      <c r="N17" s="46" t="s">
        <v>105</v>
      </c>
      <c r="O17" s="42" t="s">
        <v>181</v>
      </c>
      <c r="P17" s="50" t="s">
        <v>106</v>
      </c>
      <c r="Q17" s="31">
        <f>AVERAGE(0.25)</f>
        <v>0.25</v>
      </c>
      <c r="R17" s="71" t="s">
        <v>183</v>
      </c>
      <c r="S17" s="51" t="s">
        <v>107</v>
      </c>
      <c r="T17" s="115">
        <f>AVERAGE(1)</f>
        <v>1</v>
      </c>
      <c r="U17" s="71" t="s">
        <v>185</v>
      </c>
      <c r="V17" s="19"/>
      <c r="W17" s="19"/>
      <c r="X17" s="19"/>
      <c r="Y17" s="19"/>
      <c r="Z17" s="19"/>
      <c r="AA17" s="19"/>
      <c r="AB17" s="19"/>
      <c r="AC17" s="19"/>
      <c r="AD17" s="19"/>
      <c r="AE17" s="19"/>
      <c r="AF17" s="19"/>
      <c r="AG17" s="19"/>
      <c r="AH17" s="19"/>
      <c r="AI17" s="19"/>
      <c r="AJ17" s="19"/>
      <c r="AK17" s="19"/>
      <c r="AL17" s="19"/>
      <c r="AM17" s="19"/>
    </row>
    <row r="18" spans="1:39" ht="83.25" customHeight="1" thickBot="1" x14ac:dyDescent="0.3">
      <c r="A18" s="107"/>
      <c r="B18" s="45" t="s">
        <v>108</v>
      </c>
      <c r="C18" s="33" t="s">
        <v>89</v>
      </c>
      <c r="D18" s="33" t="s">
        <v>66</v>
      </c>
      <c r="E18" s="33" t="s">
        <v>109</v>
      </c>
      <c r="F18" s="46" t="s">
        <v>69</v>
      </c>
      <c r="G18" s="46"/>
      <c r="H18" s="46" t="s">
        <v>69</v>
      </c>
      <c r="I18" s="46"/>
      <c r="J18" s="33" t="s">
        <v>110</v>
      </c>
      <c r="K18" s="33" t="s">
        <v>111</v>
      </c>
      <c r="L18" s="33" t="s">
        <v>83</v>
      </c>
      <c r="M18" s="46" t="s">
        <v>112</v>
      </c>
      <c r="N18" s="46" t="s">
        <v>113</v>
      </c>
      <c r="O18" s="42" t="s">
        <v>181</v>
      </c>
      <c r="P18" s="43" t="s">
        <v>114</v>
      </c>
      <c r="Q18" s="31">
        <f>AVERAGE(1,1,1,1)</f>
        <v>1</v>
      </c>
      <c r="R18" s="71" t="s">
        <v>185</v>
      </c>
      <c r="S18" s="44" t="s">
        <v>115</v>
      </c>
      <c r="T18" s="115">
        <f>AVERAGE(1,1,1,1,1,1)</f>
        <v>1</v>
      </c>
      <c r="U18" s="71" t="s">
        <v>185</v>
      </c>
      <c r="V18" s="19"/>
      <c r="W18" s="19"/>
      <c r="X18" s="19"/>
      <c r="Y18" s="19"/>
      <c r="Z18" s="19"/>
      <c r="AA18" s="19"/>
      <c r="AB18" s="19"/>
      <c r="AC18" s="19"/>
      <c r="AD18" s="19"/>
      <c r="AE18" s="19"/>
      <c r="AF18" s="19"/>
      <c r="AG18" s="19"/>
      <c r="AH18" s="19"/>
      <c r="AI18" s="19"/>
      <c r="AJ18" s="19"/>
      <c r="AK18" s="19"/>
      <c r="AL18" s="19"/>
      <c r="AM18" s="19"/>
    </row>
    <row r="19" spans="1:39" ht="90" thickBot="1" x14ac:dyDescent="0.35">
      <c r="A19" s="107"/>
      <c r="B19" s="45" t="s">
        <v>116</v>
      </c>
      <c r="C19" s="33" t="s">
        <v>117</v>
      </c>
      <c r="D19" s="33" t="s">
        <v>118</v>
      </c>
      <c r="E19" s="52" t="s">
        <v>119</v>
      </c>
      <c r="F19" s="53"/>
      <c r="G19" s="53"/>
      <c r="H19" s="53"/>
      <c r="I19" s="53" t="s">
        <v>69</v>
      </c>
      <c r="J19" s="52" t="s">
        <v>120</v>
      </c>
      <c r="K19" s="52" t="s">
        <v>121</v>
      </c>
      <c r="L19" s="33" t="s">
        <v>83</v>
      </c>
      <c r="M19" s="46" t="s">
        <v>122</v>
      </c>
      <c r="N19" s="54" t="s">
        <v>123</v>
      </c>
      <c r="O19" s="42" t="s">
        <v>181</v>
      </c>
      <c r="P19" s="55" t="s">
        <v>124</v>
      </c>
      <c r="Q19" s="31">
        <f>AVERAGE(0)</f>
        <v>0</v>
      </c>
      <c r="R19" s="71" t="s">
        <v>184</v>
      </c>
      <c r="S19" s="44" t="s">
        <v>125</v>
      </c>
      <c r="T19" s="115">
        <f>AVERAGE(0.5)</f>
        <v>0.5</v>
      </c>
      <c r="U19" s="71" t="s">
        <v>187</v>
      </c>
      <c r="V19" s="19"/>
      <c r="W19" s="19"/>
      <c r="X19" s="19"/>
      <c r="Y19" s="19"/>
      <c r="Z19" s="19"/>
      <c r="AA19" s="19"/>
      <c r="AB19" s="19"/>
      <c r="AC19" s="19"/>
      <c r="AD19" s="19"/>
      <c r="AE19" s="19"/>
      <c r="AF19" s="19"/>
      <c r="AG19" s="19"/>
      <c r="AH19" s="19"/>
      <c r="AI19" s="19"/>
      <c r="AJ19" s="19"/>
      <c r="AK19" s="19"/>
      <c r="AL19" s="19"/>
      <c r="AM19" s="19"/>
    </row>
    <row r="20" spans="1:39" ht="103.5" customHeight="1" thickBot="1" x14ac:dyDescent="0.35">
      <c r="A20" s="107"/>
      <c r="B20" s="45" t="s">
        <v>126</v>
      </c>
      <c r="C20" s="33" t="s">
        <v>117</v>
      </c>
      <c r="D20" s="33" t="s">
        <v>127</v>
      </c>
      <c r="E20" s="52" t="s">
        <v>128</v>
      </c>
      <c r="F20" s="53"/>
      <c r="G20" s="53" t="s">
        <v>129</v>
      </c>
      <c r="H20" s="53"/>
      <c r="I20" s="53"/>
      <c r="J20" s="52" t="s">
        <v>130</v>
      </c>
      <c r="K20" s="52" t="s">
        <v>131</v>
      </c>
      <c r="L20" s="33" t="s">
        <v>83</v>
      </c>
      <c r="M20" s="56">
        <v>44926</v>
      </c>
      <c r="N20" s="54" t="s">
        <v>132</v>
      </c>
      <c r="O20" s="42" t="s">
        <v>181</v>
      </c>
      <c r="P20" s="43" t="s">
        <v>133</v>
      </c>
      <c r="Q20" s="31">
        <f>AVERAGE(1,1,1,1,1,1,1)</f>
        <v>1</v>
      </c>
      <c r="R20" s="71" t="s">
        <v>185</v>
      </c>
      <c r="S20" s="57" t="s">
        <v>134</v>
      </c>
      <c r="T20" s="115">
        <f>AVERAGE(1,1,1,1,1)</f>
        <v>1</v>
      </c>
      <c r="U20" s="71" t="s">
        <v>185</v>
      </c>
      <c r="V20" s="19"/>
      <c r="W20" s="19"/>
      <c r="X20" s="19"/>
      <c r="Y20" s="19"/>
      <c r="Z20" s="19"/>
      <c r="AA20" s="19"/>
      <c r="AB20" s="19"/>
      <c r="AC20" s="19"/>
      <c r="AD20" s="19"/>
      <c r="AE20" s="19"/>
      <c r="AF20" s="19"/>
      <c r="AG20" s="19"/>
      <c r="AH20" s="19"/>
      <c r="AI20" s="19"/>
      <c r="AJ20" s="19"/>
      <c r="AK20" s="19"/>
      <c r="AL20" s="19"/>
      <c r="AM20" s="19"/>
    </row>
    <row r="21" spans="1:39" ht="109.5" customHeight="1" thickBot="1" x14ac:dyDescent="0.3">
      <c r="A21" s="107"/>
      <c r="B21" s="45" t="s">
        <v>135</v>
      </c>
      <c r="C21" s="33" t="s">
        <v>89</v>
      </c>
      <c r="D21" s="33" t="s">
        <v>66</v>
      </c>
      <c r="E21" s="33" t="s">
        <v>136</v>
      </c>
      <c r="F21" s="46"/>
      <c r="G21" s="46"/>
      <c r="H21" s="46"/>
      <c r="I21" s="46"/>
      <c r="J21" s="33"/>
      <c r="K21" s="33" t="s">
        <v>137</v>
      </c>
      <c r="L21" s="33" t="s">
        <v>83</v>
      </c>
      <c r="M21" s="46" t="s">
        <v>91</v>
      </c>
      <c r="N21" s="54" t="s">
        <v>138</v>
      </c>
      <c r="O21" s="42" t="s">
        <v>181</v>
      </c>
      <c r="P21" s="43" t="s">
        <v>139</v>
      </c>
      <c r="Q21" s="31">
        <f>AVERAGE(1,1,1,0,1,1,1)</f>
        <v>0.8571428571428571</v>
      </c>
      <c r="R21" s="71" t="s">
        <v>185</v>
      </c>
      <c r="S21" s="44" t="s">
        <v>140</v>
      </c>
      <c r="T21" s="115">
        <f>AVERAGE(0,1,1,0,1)</f>
        <v>0.6</v>
      </c>
      <c r="U21" s="71" t="s">
        <v>187</v>
      </c>
      <c r="V21" s="19"/>
      <c r="W21" s="19"/>
      <c r="X21" s="19"/>
      <c r="Y21" s="19"/>
      <c r="Z21" s="19"/>
      <c r="AA21" s="19"/>
      <c r="AB21" s="19"/>
      <c r="AC21" s="19"/>
      <c r="AD21" s="19"/>
      <c r="AE21" s="19"/>
      <c r="AF21" s="19"/>
      <c r="AG21" s="19"/>
      <c r="AH21" s="19"/>
      <c r="AI21" s="19"/>
      <c r="AJ21" s="19"/>
      <c r="AK21" s="19"/>
      <c r="AL21" s="19"/>
      <c r="AM21" s="19"/>
    </row>
    <row r="22" spans="1:39" ht="90.75" customHeight="1" thickBot="1" x14ac:dyDescent="0.3">
      <c r="A22" s="107"/>
      <c r="B22" s="33" t="s">
        <v>141</v>
      </c>
      <c r="C22" s="33" t="s">
        <v>89</v>
      </c>
      <c r="D22" s="33" t="s">
        <v>142</v>
      </c>
      <c r="E22" s="33" t="s">
        <v>109</v>
      </c>
      <c r="F22" s="46" t="s">
        <v>69</v>
      </c>
      <c r="G22" s="46" t="s">
        <v>69</v>
      </c>
      <c r="H22" s="46" t="s">
        <v>69</v>
      </c>
      <c r="I22" s="46"/>
      <c r="J22" s="33" t="s">
        <v>143</v>
      </c>
      <c r="K22" s="33" t="s">
        <v>144</v>
      </c>
      <c r="L22" s="33" t="s">
        <v>145</v>
      </c>
      <c r="M22" s="46" t="s">
        <v>112</v>
      </c>
      <c r="N22" s="46" t="s">
        <v>113</v>
      </c>
      <c r="O22" s="42" t="s">
        <v>181</v>
      </c>
      <c r="P22" s="43" t="s">
        <v>146</v>
      </c>
      <c r="Q22" s="31">
        <f>AVERAGE(1,1,1,1,1,1,1)</f>
        <v>1</v>
      </c>
      <c r="R22" s="71" t="s">
        <v>185</v>
      </c>
      <c r="S22" s="44" t="s">
        <v>147</v>
      </c>
      <c r="T22" s="115">
        <f>AVERAGE(1,1,1,1,1,1)</f>
        <v>1</v>
      </c>
      <c r="U22" s="71" t="s">
        <v>185</v>
      </c>
      <c r="V22" s="19"/>
      <c r="W22" s="19"/>
      <c r="X22" s="19"/>
      <c r="Y22" s="19"/>
      <c r="Z22" s="19"/>
      <c r="AA22" s="19"/>
      <c r="AB22" s="19"/>
      <c r="AC22" s="19"/>
      <c r="AD22" s="19"/>
      <c r="AE22" s="19"/>
      <c r="AF22" s="19"/>
      <c r="AG22" s="19"/>
      <c r="AH22" s="19"/>
      <c r="AI22" s="19"/>
      <c r="AJ22" s="19"/>
      <c r="AK22" s="19"/>
      <c r="AL22" s="19"/>
      <c r="AM22" s="19"/>
    </row>
    <row r="23" spans="1:39" ht="88.5" customHeight="1" thickBot="1" x14ac:dyDescent="0.3">
      <c r="A23" s="107"/>
      <c r="B23" s="33" t="s">
        <v>148</v>
      </c>
      <c r="C23" s="33" t="s">
        <v>89</v>
      </c>
      <c r="D23" s="33" t="s">
        <v>149</v>
      </c>
      <c r="E23" s="33" t="s">
        <v>150</v>
      </c>
      <c r="F23" s="46" t="s">
        <v>69</v>
      </c>
      <c r="G23" s="46" t="s">
        <v>69</v>
      </c>
      <c r="H23" s="46" t="s">
        <v>69</v>
      </c>
      <c r="I23" s="46"/>
      <c r="J23" s="33" t="s">
        <v>143</v>
      </c>
      <c r="K23" s="33" t="s">
        <v>144</v>
      </c>
      <c r="L23" s="33" t="s">
        <v>151</v>
      </c>
      <c r="M23" s="46" t="s">
        <v>112</v>
      </c>
      <c r="N23" s="46" t="s">
        <v>113</v>
      </c>
      <c r="O23" s="42" t="s">
        <v>181</v>
      </c>
      <c r="P23" s="43" t="s">
        <v>152</v>
      </c>
      <c r="Q23" s="31">
        <f>AVERAGE(1,1,1,1,1,1)</f>
        <v>1</v>
      </c>
      <c r="R23" s="71" t="s">
        <v>185</v>
      </c>
      <c r="S23" s="44" t="s">
        <v>153</v>
      </c>
      <c r="T23" s="115">
        <f>AVERAGE(1,1,1,0.5,1,1,1)</f>
        <v>0.9285714285714286</v>
      </c>
      <c r="U23" s="71" t="s">
        <v>185</v>
      </c>
      <c r="V23" s="19"/>
      <c r="W23" s="19"/>
      <c r="X23" s="19"/>
      <c r="Y23" s="19"/>
      <c r="Z23" s="19"/>
      <c r="AA23" s="19"/>
      <c r="AB23" s="19"/>
      <c r="AC23" s="19"/>
      <c r="AD23" s="19"/>
      <c r="AE23" s="19"/>
      <c r="AF23" s="19"/>
      <c r="AG23" s="19"/>
      <c r="AH23" s="19"/>
      <c r="AI23" s="19"/>
      <c r="AJ23" s="19"/>
      <c r="AK23" s="19"/>
      <c r="AL23" s="19"/>
      <c r="AM23" s="19"/>
    </row>
    <row r="24" spans="1:39" ht="102.75" thickBot="1" x14ac:dyDescent="0.3">
      <c r="A24" s="107"/>
      <c r="B24" s="33" t="s">
        <v>154</v>
      </c>
      <c r="C24" s="58" t="s">
        <v>103</v>
      </c>
      <c r="D24" s="58" t="s">
        <v>66</v>
      </c>
      <c r="E24" s="58" t="s">
        <v>155</v>
      </c>
      <c r="F24" s="59"/>
      <c r="G24" s="59"/>
      <c r="H24" s="59" t="s">
        <v>69</v>
      </c>
      <c r="I24" s="59"/>
      <c r="J24" s="58"/>
      <c r="K24" s="58"/>
      <c r="L24" s="58" t="s">
        <v>83</v>
      </c>
      <c r="M24" s="59" t="s">
        <v>112</v>
      </c>
      <c r="N24" s="59" t="s">
        <v>46</v>
      </c>
      <c r="O24" s="42" t="s">
        <v>181</v>
      </c>
      <c r="P24" s="43" t="s">
        <v>156</v>
      </c>
      <c r="Q24" s="31">
        <f>AVERAGE(1)</f>
        <v>1</v>
      </c>
      <c r="R24" s="71" t="s">
        <v>185</v>
      </c>
      <c r="S24" s="48" t="s">
        <v>157</v>
      </c>
      <c r="T24" s="115">
        <f t="shared" ref="T24:T25" si="4">AVERAGE(1)</f>
        <v>1</v>
      </c>
      <c r="U24" s="71" t="s">
        <v>185</v>
      </c>
      <c r="V24" s="19"/>
      <c r="W24" s="19"/>
      <c r="X24" s="19"/>
      <c r="Y24" s="19"/>
      <c r="Z24" s="19"/>
      <c r="AA24" s="19"/>
      <c r="AB24" s="19"/>
      <c r="AC24" s="19"/>
      <c r="AD24" s="19"/>
      <c r="AE24" s="19"/>
      <c r="AF24" s="19"/>
      <c r="AG24" s="19"/>
      <c r="AH24" s="19"/>
      <c r="AI24" s="19"/>
      <c r="AJ24" s="19"/>
      <c r="AK24" s="19"/>
      <c r="AL24" s="19"/>
      <c r="AM24" s="19"/>
    </row>
    <row r="25" spans="1:39" ht="90" customHeight="1" thickBot="1" x14ac:dyDescent="0.3">
      <c r="A25" s="109"/>
      <c r="B25" s="66" t="s">
        <v>158</v>
      </c>
      <c r="C25" s="66" t="s">
        <v>103</v>
      </c>
      <c r="D25" s="66" t="s">
        <v>66</v>
      </c>
      <c r="E25" s="66"/>
      <c r="F25" s="67"/>
      <c r="G25" s="67"/>
      <c r="H25" s="67" t="s">
        <v>69</v>
      </c>
      <c r="I25" s="67" t="s">
        <v>69</v>
      </c>
      <c r="J25" s="66"/>
      <c r="K25" s="66"/>
      <c r="L25" s="66" t="s">
        <v>83</v>
      </c>
      <c r="M25" s="67" t="s">
        <v>112</v>
      </c>
      <c r="N25" s="61" t="s">
        <v>46</v>
      </c>
      <c r="O25" s="42" t="s">
        <v>181</v>
      </c>
      <c r="P25" s="68" t="s">
        <v>159</v>
      </c>
      <c r="Q25" s="62">
        <f>AVERAGE(0)</f>
        <v>0</v>
      </c>
      <c r="R25" s="71" t="s">
        <v>184</v>
      </c>
      <c r="S25" s="63" t="s">
        <v>160</v>
      </c>
      <c r="T25" s="115">
        <f t="shared" si="4"/>
        <v>1</v>
      </c>
      <c r="U25" s="71" t="s">
        <v>185</v>
      </c>
      <c r="V25" s="19"/>
      <c r="W25" s="19"/>
      <c r="X25" s="19"/>
      <c r="Y25" s="19"/>
      <c r="Z25" s="19"/>
      <c r="AA25" s="19"/>
      <c r="AB25" s="19"/>
      <c r="AC25" s="19"/>
      <c r="AD25" s="19"/>
      <c r="AE25" s="19"/>
      <c r="AF25" s="19"/>
      <c r="AG25" s="19"/>
      <c r="AH25" s="19"/>
      <c r="AI25" s="19"/>
      <c r="AJ25" s="19"/>
      <c r="AK25" s="19"/>
      <c r="AL25" s="19"/>
      <c r="AM25" s="19"/>
    </row>
    <row r="26" spans="1:39" ht="42.75" customHeight="1" thickBot="1" x14ac:dyDescent="0.3">
      <c r="A26" s="85" t="s">
        <v>161</v>
      </c>
      <c r="B26" s="85"/>
      <c r="C26" s="85"/>
      <c r="D26" s="85"/>
      <c r="E26" s="85"/>
      <c r="F26" s="85"/>
      <c r="G26" s="85"/>
      <c r="H26" s="85"/>
      <c r="I26" s="85"/>
      <c r="J26" s="85"/>
      <c r="K26" s="85"/>
      <c r="L26" s="85"/>
      <c r="M26" s="85"/>
      <c r="N26" s="85"/>
      <c r="O26" s="85"/>
      <c r="P26" s="86"/>
      <c r="Q26" s="64">
        <v>0.57999999999999996</v>
      </c>
      <c r="R26" s="70"/>
      <c r="S26" s="65"/>
      <c r="T26" s="64">
        <f>AVERAGE(T6,T7,T8,T10,T11,T12,T13,T14,T15,T16,T17,T18,T19,T20,T21,T22,T23,T24,T25)</f>
        <v>0.94887218045112787</v>
      </c>
      <c r="U26" s="19"/>
      <c r="V26" s="19"/>
      <c r="W26" s="19"/>
      <c r="X26" s="19"/>
      <c r="Y26" s="19"/>
      <c r="Z26" s="19"/>
      <c r="AA26" s="19"/>
      <c r="AB26" s="19"/>
      <c r="AC26" s="19"/>
      <c r="AD26" s="19"/>
      <c r="AE26" s="19"/>
      <c r="AF26" s="19"/>
      <c r="AG26" s="19"/>
      <c r="AH26" s="19"/>
      <c r="AI26" s="19"/>
      <c r="AJ26" s="19"/>
      <c r="AK26" s="19"/>
      <c r="AL26" s="19"/>
      <c r="AM26" s="19"/>
    </row>
    <row r="27" spans="1:39" ht="15" customHeight="1"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row>
    <row r="28" spans="1:39" ht="15.75" customHeight="1"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row>
    <row r="29" spans="1:39" ht="15.75" customHeight="1" x14ac:dyDescent="0.2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row>
    <row r="30" spans="1:39" ht="15.75" customHeight="1" x14ac:dyDescent="0.25">
      <c r="A30" s="19"/>
      <c r="B30" s="19"/>
      <c r="C30" s="19"/>
      <c r="D30" s="19" t="s">
        <v>162</v>
      </c>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row>
    <row r="31" spans="1:39" ht="15" customHeight="1"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row>
    <row r="32" spans="1:39" ht="15.75" customHeight="1"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row>
    <row r="33" spans="1:39" ht="15.75" customHeight="1"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row>
    <row r="34" spans="1:39" ht="15.75" customHeight="1"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row>
    <row r="35" spans="1:39" ht="15" customHeight="1"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row>
    <row r="36" spans="1:39" ht="15.75" customHeight="1"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row>
    <row r="37" spans="1:39" ht="15.75" customHeight="1"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row>
    <row r="38" spans="1:39" ht="15.75" customHeight="1"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row>
    <row r="39" spans="1:39" ht="15" customHeight="1"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row>
    <row r="40" spans="1:39" ht="15.75" customHeight="1"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row>
    <row r="41" spans="1:39" ht="15.75" customHeight="1"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row>
    <row r="42" spans="1:39" ht="15.75" customHeight="1"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row>
    <row r="43" spans="1:39" ht="15" customHeight="1"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row>
    <row r="44" spans="1:39" ht="15.75" customHeight="1"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row>
    <row r="45" spans="1:39" ht="15.75" customHeight="1"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row>
    <row r="46" spans="1:39" ht="15.75" customHeight="1"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row>
    <row r="47" spans="1:39" ht="15" customHeight="1"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row>
    <row r="48" spans="1:39" ht="15.75" customHeight="1"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1:39" ht="15.75" customHeight="1"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row>
    <row r="50" spans="1:39" ht="15.75" customHeight="1"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row>
    <row r="51" spans="1:39" ht="15" customHeight="1"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row>
    <row r="52" spans="1:39" ht="15.75" customHeight="1"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row>
    <row r="53" spans="1:39" ht="15.75" customHeight="1"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5.75" customHeight="1"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row>
    <row r="55" spans="1:39" ht="15" customHeight="1"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39" ht="15.75" customHeight="1"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row>
    <row r="57" spans="1:39" ht="15.75" customHeight="1"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row>
    <row r="58" spans="1:39" ht="15.75" customHeight="1"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row>
    <row r="59" spans="1:39" ht="15" customHeight="1"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row>
    <row r="60" spans="1:39" ht="15.75" customHeight="1"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row>
    <row r="61" spans="1:39" ht="15.75" customHeight="1"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row>
    <row r="62" spans="1:39" ht="15.75" customHeight="1"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row>
    <row r="63" spans="1:39" ht="15" customHeight="1"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row>
    <row r="64" spans="1:39" ht="15.75" customHeight="1"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row>
    <row r="65" spans="1:39" ht="15.75" customHeight="1"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row>
    <row r="66" spans="1:39" ht="15.75" customHeight="1"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row>
    <row r="67" spans="1:39" ht="15"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5.75" customHeight="1"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row>
    <row r="69" spans="1:39" ht="15.75" customHeight="1"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row>
    <row r="70" spans="1:39" ht="15.75" customHeight="1"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row>
    <row r="71" spans="1:39" ht="15" customHeight="1"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row>
    <row r="72" spans="1:39" ht="15.75" customHeight="1"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row>
    <row r="73" spans="1:39" ht="15.75" customHeight="1"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row>
    <row r="74" spans="1:39" ht="15.75" customHeight="1"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row>
    <row r="75" spans="1:39" ht="15" customHeight="1"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row>
    <row r="76" spans="1:39" ht="15.75" customHeight="1"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row>
    <row r="77" spans="1:39" ht="15.75" customHeight="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row>
    <row r="78" spans="1:39" ht="15.75" customHeight="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row>
    <row r="79" spans="1:39" ht="15.75" customHeight="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row>
    <row r="80" spans="1:39" ht="15.75" customHeight="1"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row>
    <row r="81" spans="1:39" ht="15.75" customHeight="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row>
    <row r="82" spans="1:39" ht="15.75" customHeight="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row>
    <row r="83" spans="1:39" ht="15.75" customHeight="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row>
    <row r="84" spans="1:39" ht="15.75" customHeight="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row>
    <row r="85" spans="1:39" ht="15.75" customHeight="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row>
    <row r="86" spans="1:39" ht="15.75" customHeight="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5.75" customHeight="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row>
    <row r="88" spans="1:39" ht="15.75" customHeight="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row>
    <row r="89" spans="1:39" ht="15.75" customHeight="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row>
    <row r="90" spans="1:39" ht="15.75" customHeight="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row>
    <row r="91" spans="1:39" ht="15.75" customHeight="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row>
    <row r="92" spans="1:39" ht="15.75" customHeight="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row>
    <row r="93" spans="1:39" ht="15.75" customHeight="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row>
    <row r="94" spans="1:39" ht="15.75" customHeight="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row>
    <row r="95" spans="1:39" ht="15.75" customHeight="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row>
    <row r="96" spans="1:39" ht="15.75" customHeight="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row>
    <row r="97" spans="1:39" ht="15.75" customHeight="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row>
    <row r="98" spans="1:39" ht="15.75" customHeight="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row>
    <row r="99" spans="1:39" ht="15.75" customHeight="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row>
    <row r="100" spans="1:39" ht="15.75" customHeight="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row>
    <row r="101" spans="1:39" ht="15.75" customHeight="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row>
    <row r="102" spans="1:39" ht="15.75" customHeight="1" x14ac:dyDescent="0.25">
      <c r="A102" s="49"/>
      <c r="B102" s="49"/>
      <c r="C102" s="49"/>
      <c r="D102" s="49"/>
      <c r="E102" s="49"/>
      <c r="F102" s="49"/>
      <c r="G102" s="49"/>
      <c r="H102" s="49"/>
      <c r="I102" s="49"/>
      <c r="J102" s="49"/>
      <c r="K102" s="49"/>
      <c r="L102" s="49"/>
      <c r="M102" s="49"/>
      <c r="N102" s="49"/>
      <c r="O102" s="4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row>
    <row r="103" spans="1:39" ht="15.75" customHeight="1" x14ac:dyDescent="0.25">
      <c r="A103" s="49"/>
      <c r="B103" s="49"/>
      <c r="C103" s="49"/>
      <c r="D103" s="49"/>
      <c r="E103" s="49"/>
      <c r="F103" s="49"/>
      <c r="G103" s="49"/>
      <c r="H103" s="49"/>
      <c r="I103" s="49"/>
      <c r="J103" s="49"/>
      <c r="K103" s="49"/>
      <c r="L103" s="49"/>
      <c r="M103" s="49"/>
      <c r="N103" s="49"/>
      <c r="O103" s="49"/>
      <c r="P103" s="23"/>
      <c r="Q103" s="23"/>
      <c r="R103" s="23"/>
      <c r="S103" s="23"/>
      <c r="T103" s="23"/>
      <c r="U103" s="19"/>
      <c r="V103" s="19"/>
      <c r="W103" s="19"/>
      <c r="X103" s="19"/>
      <c r="Y103" s="19"/>
      <c r="Z103" s="19"/>
      <c r="AA103" s="19"/>
      <c r="AB103" s="19"/>
      <c r="AC103" s="19"/>
      <c r="AD103" s="19"/>
      <c r="AE103" s="19"/>
      <c r="AF103" s="19"/>
      <c r="AG103" s="19"/>
      <c r="AH103" s="19"/>
      <c r="AI103" s="19"/>
      <c r="AJ103" s="19"/>
      <c r="AK103" s="19"/>
      <c r="AL103" s="19"/>
      <c r="AM103" s="19"/>
    </row>
    <row r="104" spans="1:39" ht="15.75" customHeight="1" x14ac:dyDescent="0.25">
      <c r="A104" s="49"/>
      <c r="B104" s="49"/>
      <c r="C104" s="49"/>
      <c r="D104" s="49"/>
      <c r="E104" s="49"/>
      <c r="F104" s="49"/>
      <c r="G104" s="49"/>
      <c r="H104" s="49"/>
      <c r="I104" s="49"/>
      <c r="J104" s="49"/>
      <c r="K104" s="49"/>
      <c r="L104" s="49"/>
      <c r="M104" s="49"/>
      <c r="N104" s="49"/>
      <c r="O104" s="49"/>
      <c r="P104" s="23"/>
      <c r="Q104" s="23"/>
      <c r="R104" s="23"/>
      <c r="S104" s="23"/>
      <c r="T104" s="23"/>
      <c r="U104" s="19"/>
      <c r="V104" s="19"/>
      <c r="W104" s="19"/>
      <c r="X104" s="19"/>
      <c r="Y104" s="19"/>
      <c r="Z104" s="19"/>
      <c r="AA104" s="19"/>
      <c r="AB104" s="19"/>
      <c r="AC104" s="19"/>
      <c r="AD104" s="19"/>
      <c r="AE104" s="19"/>
      <c r="AF104" s="19"/>
      <c r="AG104" s="19"/>
      <c r="AH104" s="19"/>
      <c r="AI104" s="19"/>
      <c r="AJ104" s="19"/>
      <c r="AK104" s="19"/>
      <c r="AL104" s="19"/>
      <c r="AM104" s="19"/>
    </row>
    <row r="105" spans="1:39" ht="15.75" customHeight="1" x14ac:dyDescent="0.25">
      <c r="A105" s="49"/>
      <c r="B105" s="49"/>
      <c r="C105" s="49"/>
      <c r="D105" s="49"/>
      <c r="E105" s="49"/>
      <c r="F105" s="49"/>
      <c r="G105" s="49"/>
      <c r="H105" s="49"/>
      <c r="I105" s="49"/>
      <c r="J105" s="49"/>
      <c r="K105" s="49"/>
      <c r="L105" s="49"/>
      <c r="M105" s="49"/>
      <c r="N105" s="49"/>
      <c r="O105" s="49"/>
      <c r="P105" s="23"/>
      <c r="Q105" s="23"/>
      <c r="R105" s="23"/>
      <c r="S105" s="23"/>
      <c r="T105" s="23"/>
      <c r="U105" s="19"/>
      <c r="V105" s="19"/>
      <c r="W105" s="19"/>
      <c r="X105" s="19"/>
      <c r="Y105" s="19"/>
      <c r="Z105" s="19"/>
      <c r="AA105" s="19"/>
      <c r="AB105" s="19"/>
      <c r="AC105" s="19"/>
      <c r="AD105" s="19"/>
      <c r="AE105" s="19"/>
      <c r="AF105" s="19"/>
      <c r="AG105" s="19"/>
      <c r="AH105" s="19"/>
      <c r="AI105" s="19"/>
      <c r="AJ105" s="19"/>
      <c r="AK105" s="19"/>
      <c r="AL105" s="19"/>
      <c r="AM105" s="19"/>
    </row>
    <row r="106" spans="1:39" ht="15.75" customHeight="1" x14ac:dyDescent="0.25">
      <c r="A106" s="49"/>
      <c r="B106" s="49"/>
      <c r="C106" s="49"/>
      <c r="D106" s="49"/>
      <c r="E106" s="49"/>
      <c r="F106" s="49"/>
      <c r="G106" s="49"/>
      <c r="H106" s="49"/>
      <c r="I106" s="49"/>
      <c r="J106" s="49"/>
      <c r="K106" s="49"/>
      <c r="L106" s="49"/>
      <c r="M106" s="49"/>
      <c r="N106" s="49"/>
      <c r="O106" s="49"/>
      <c r="P106" s="23"/>
      <c r="Q106" s="23"/>
      <c r="R106" s="23"/>
      <c r="S106" s="23"/>
      <c r="T106" s="23"/>
      <c r="U106" s="19"/>
      <c r="V106" s="19"/>
      <c r="W106" s="19"/>
      <c r="X106" s="19"/>
      <c r="Y106" s="19"/>
      <c r="Z106" s="19"/>
      <c r="AA106" s="19"/>
      <c r="AB106" s="19"/>
      <c r="AC106" s="19"/>
      <c r="AD106" s="19"/>
      <c r="AE106" s="19"/>
      <c r="AF106" s="19"/>
      <c r="AG106" s="19"/>
      <c r="AH106" s="19"/>
      <c r="AI106" s="19"/>
      <c r="AJ106" s="19"/>
      <c r="AK106" s="19"/>
      <c r="AL106" s="19"/>
      <c r="AM106" s="19"/>
    </row>
    <row r="107" spans="1:39" ht="15.75" customHeight="1" x14ac:dyDescent="0.25">
      <c r="A107" s="49"/>
      <c r="B107" s="49"/>
      <c r="C107" s="49"/>
      <c r="D107" s="49"/>
      <c r="E107" s="49"/>
      <c r="F107" s="49"/>
      <c r="G107" s="49"/>
      <c r="H107" s="49"/>
      <c r="I107" s="49"/>
      <c r="J107" s="49"/>
      <c r="K107" s="49"/>
      <c r="L107" s="49"/>
      <c r="M107" s="49"/>
      <c r="N107" s="49"/>
      <c r="O107" s="49"/>
      <c r="P107" s="23"/>
      <c r="Q107" s="23"/>
      <c r="R107" s="23"/>
      <c r="S107" s="23"/>
      <c r="T107" s="23"/>
      <c r="U107" s="19"/>
      <c r="V107" s="19"/>
      <c r="W107" s="19"/>
      <c r="X107" s="19"/>
      <c r="Y107" s="19"/>
      <c r="Z107" s="19"/>
      <c r="AA107" s="19"/>
      <c r="AB107" s="19"/>
      <c r="AC107" s="19"/>
      <c r="AD107" s="19"/>
      <c r="AE107" s="19"/>
      <c r="AF107" s="19"/>
      <c r="AG107" s="19"/>
      <c r="AH107" s="19"/>
      <c r="AI107" s="19"/>
      <c r="AJ107" s="19"/>
      <c r="AK107" s="19"/>
      <c r="AL107" s="19"/>
      <c r="AM107" s="19"/>
    </row>
    <row r="108" spans="1:39" ht="15.75" customHeight="1" x14ac:dyDescent="0.25">
      <c r="A108" s="49"/>
      <c r="B108" s="49"/>
      <c r="C108" s="49"/>
      <c r="D108" s="49"/>
      <c r="E108" s="49"/>
      <c r="F108" s="49"/>
      <c r="G108" s="49"/>
      <c r="H108" s="49"/>
      <c r="I108" s="49"/>
      <c r="J108" s="49"/>
      <c r="K108" s="49"/>
      <c r="L108" s="49"/>
      <c r="M108" s="49"/>
      <c r="N108" s="49"/>
      <c r="O108" s="49"/>
      <c r="P108" s="23"/>
      <c r="Q108" s="23"/>
      <c r="R108" s="23"/>
      <c r="S108" s="23"/>
      <c r="T108" s="23"/>
      <c r="U108" s="19"/>
      <c r="V108" s="19"/>
      <c r="W108" s="19"/>
      <c r="X108" s="19"/>
      <c r="Y108" s="19"/>
      <c r="Z108" s="19"/>
      <c r="AA108" s="19"/>
      <c r="AB108" s="19"/>
      <c r="AC108" s="19"/>
      <c r="AD108" s="19"/>
      <c r="AE108" s="19"/>
      <c r="AF108" s="19"/>
      <c r="AG108" s="19"/>
      <c r="AH108" s="19"/>
      <c r="AI108" s="19"/>
      <c r="AJ108" s="19"/>
      <c r="AK108" s="19"/>
      <c r="AL108" s="19"/>
      <c r="AM108" s="19"/>
    </row>
    <row r="109" spans="1:39" ht="15.75" customHeight="1" x14ac:dyDescent="0.25">
      <c r="A109" s="49"/>
      <c r="B109" s="49"/>
      <c r="C109" s="49"/>
      <c r="D109" s="49"/>
      <c r="E109" s="49"/>
      <c r="F109" s="49"/>
      <c r="G109" s="49"/>
      <c r="H109" s="49"/>
      <c r="I109" s="49"/>
      <c r="J109" s="49"/>
      <c r="K109" s="49"/>
      <c r="L109" s="49"/>
      <c r="M109" s="49"/>
      <c r="N109" s="49"/>
      <c r="O109" s="49"/>
      <c r="P109" s="23"/>
      <c r="Q109" s="23"/>
      <c r="R109" s="23"/>
      <c r="S109" s="23"/>
      <c r="T109" s="23"/>
      <c r="U109" s="19"/>
      <c r="V109" s="19"/>
      <c r="W109" s="19"/>
      <c r="X109" s="19"/>
      <c r="Y109" s="19"/>
      <c r="Z109" s="19"/>
      <c r="AA109" s="19"/>
      <c r="AB109" s="19"/>
      <c r="AC109" s="19"/>
      <c r="AD109" s="19"/>
      <c r="AE109" s="19"/>
      <c r="AF109" s="19"/>
      <c r="AG109" s="19"/>
      <c r="AH109" s="19"/>
      <c r="AI109" s="19"/>
      <c r="AJ109" s="19"/>
      <c r="AK109" s="19"/>
      <c r="AL109" s="19"/>
      <c r="AM109" s="19"/>
    </row>
    <row r="110" spans="1:39" ht="15.75" customHeight="1" x14ac:dyDescent="0.25">
      <c r="A110" s="49"/>
      <c r="B110" s="49"/>
      <c r="C110" s="49"/>
      <c r="D110" s="49"/>
      <c r="E110" s="49"/>
      <c r="F110" s="49"/>
      <c r="G110" s="49"/>
      <c r="H110" s="49"/>
      <c r="I110" s="49"/>
      <c r="J110" s="49"/>
      <c r="K110" s="49"/>
      <c r="L110" s="49"/>
      <c r="M110" s="49"/>
      <c r="N110" s="49"/>
      <c r="O110" s="49"/>
      <c r="P110" s="23"/>
      <c r="Q110" s="23"/>
      <c r="R110" s="23"/>
      <c r="S110" s="23"/>
      <c r="T110" s="23"/>
      <c r="U110" s="19"/>
      <c r="V110" s="19"/>
      <c r="W110" s="19"/>
      <c r="X110" s="19"/>
      <c r="Y110" s="19"/>
      <c r="Z110" s="19"/>
      <c r="AA110" s="19"/>
      <c r="AB110" s="19"/>
      <c r="AC110" s="19"/>
      <c r="AD110" s="19"/>
      <c r="AE110" s="19"/>
      <c r="AF110" s="19"/>
      <c r="AG110" s="19"/>
      <c r="AH110" s="19"/>
      <c r="AI110" s="19"/>
      <c r="AJ110" s="19"/>
      <c r="AK110" s="19"/>
      <c r="AL110" s="19"/>
      <c r="AM110" s="19"/>
    </row>
    <row r="111" spans="1:39" ht="15.75" customHeight="1" x14ac:dyDescent="0.25">
      <c r="A111" s="49"/>
      <c r="B111" s="49"/>
      <c r="C111" s="49"/>
      <c r="D111" s="49"/>
      <c r="E111" s="49"/>
      <c r="F111" s="49"/>
      <c r="G111" s="49"/>
      <c r="H111" s="49"/>
      <c r="I111" s="49"/>
      <c r="J111" s="49"/>
      <c r="K111" s="49"/>
      <c r="L111" s="49"/>
      <c r="M111" s="49"/>
      <c r="N111" s="49"/>
      <c r="O111" s="49"/>
      <c r="P111" s="23"/>
      <c r="Q111" s="23"/>
      <c r="R111" s="23"/>
      <c r="S111" s="23"/>
      <c r="T111" s="23"/>
      <c r="U111" s="19"/>
      <c r="V111" s="19"/>
      <c r="W111" s="19"/>
      <c r="X111" s="19"/>
      <c r="Y111" s="19"/>
      <c r="Z111" s="19"/>
      <c r="AA111" s="19"/>
      <c r="AB111" s="19"/>
      <c r="AC111" s="19"/>
      <c r="AD111" s="19"/>
      <c r="AE111" s="19"/>
      <c r="AF111" s="19"/>
      <c r="AG111" s="19"/>
      <c r="AH111" s="19"/>
      <c r="AI111" s="19"/>
      <c r="AJ111" s="19"/>
      <c r="AK111" s="19"/>
      <c r="AL111" s="19"/>
      <c r="AM111" s="19"/>
    </row>
    <row r="112" spans="1:39" ht="15.75" customHeight="1" x14ac:dyDescent="0.25">
      <c r="A112" s="49"/>
      <c r="B112" s="49"/>
      <c r="C112" s="49"/>
      <c r="D112" s="49"/>
      <c r="E112" s="49"/>
      <c r="F112" s="49"/>
      <c r="G112" s="49"/>
      <c r="H112" s="49"/>
      <c r="I112" s="49"/>
      <c r="J112" s="49"/>
      <c r="K112" s="49"/>
      <c r="L112" s="49"/>
      <c r="M112" s="49"/>
      <c r="N112" s="49"/>
      <c r="O112" s="49"/>
      <c r="P112" s="23"/>
      <c r="Q112" s="23"/>
      <c r="R112" s="23"/>
      <c r="S112" s="23"/>
      <c r="T112" s="23"/>
      <c r="U112" s="19"/>
      <c r="V112" s="19"/>
      <c r="W112" s="19"/>
      <c r="X112" s="19"/>
      <c r="Y112" s="19"/>
      <c r="Z112" s="19"/>
      <c r="AA112" s="19"/>
      <c r="AB112" s="19"/>
      <c r="AC112" s="19"/>
      <c r="AD112" s="19"/>
      <c r="AE112" s="19"/>
      <c r="AF112" s="19"/>
      <c r="AG112" s="19"/>
      <c r="AH112" s="19"/>
      <c r="AI112" s="19"/>
      <c r="AJ112" s="19"/>
      <c r="AK112" s="19"/>
      <c r="AL112" s="19"/>
      <c r="AM112" s="19"/>
    </row>
    <row r="113" spans="1:39" ht="15.75" customHeight="1" x14ac:dyDescent="0.25">
      <c r="A113" s="49"/>
      <c r="B113" s="49"/>
      <c r="C113" s="49"/>
      <c r="D113" s="49"/>
      <c r="E113" s="49"/>
      <c r="F113" s="49"/>
      <c r="G113" s="49"/>
      <c r="H113" s="49"/>
      <c r="I113" s="49"/>
      <c r="J113" s="49"/>
      <c r="K113" s="49"/>
      <c r="L113" s="49"/>
      <c r="M113" s="49"/>
      <c r="N113" s="49"/>
      <c r="O113" s="49"/>
      <c r="P113" s="23"/>
      <c r="Q113" s="23"/>
      <c r="R113" s="23"/>
      <c r="S113" s="23"/>
      <c r="T113" s="23"/>
      <c r="U113" s="19"/>
      <c r="V113" s="19"/>
      <c r="W113" s="19"/>
      <c r="X113" s="19"/>
      <c r="Y113" s="19"/>
      <c r="Z113" s="19"/>
      <c r="AA113" s="19"/>
      <c r="AB113" s="19"/>
      <c r="AC113" s="19"/>
      <c r="AD113" s="19"/>
      <c r="AE113" s="19"/>
      <c r="AF113" s="19"/>
      <c r="AG113" s="19"/>
      <c r="AH113" s="19"/>
      <c r="AI113" s="19"/>
      <c r="AJ113" s="19"/>
      <c r="AK113" s="19"/>
      <c r="AL113" s="19"/>
      <c r="AM113" s="19"/>
    </row>
    <row r="114" spans="1:39" ht="15.75" customHeight="1" x14ac:dyDescent="0.25">
      <c r="A114" s="49"/>
      <c r="B114" s="49"/>
      <c r="C114" s="49"/>
      <c r="D114" s="49"/>
      <c r="E114" s="49"/>
      <c r="F114" s="49"/>
      <c r="G114" s="49"/>
      <c r="H114" s="49"/>
      <c r="I114" s="49"/>
      <c r="J114" s="49"/>
      <c r="K114" s="49"/>
      <c r="L114" s="49"/>
      <c r="M114" s="49"/>
      <c r="N114" s="49"/>
      <c r="O114" s="49"/>
      <c r="P114" s="23"/>
      <c r="Q114" s="23"/>
      <c r="R114" s="23"/>
      <c r="S114" s="23"/>
      <c r="T114" s="23"/>
      <c r="U114" s="19"/>
      <c r="V114" s="19"/>
      <c r="W114" s="19"/>
      <c r="X114" s="19"/>
      <c r="Y114" s="19"/>
      <c r="Z114" s="19"/>
      <c r="AA114" s="19"/>
      <c r="AB114" s="19"/>
      <c r="AC114" s="19"/>
      <c r="AD114" s="19"/>
      <c r="AE114" s="19"/>
      <c r="AF114" s="19"/>
      <c r="AG114" s="19"/>
      <c r="AH114" s="19"/>
      <c r="AI114" s="19"/>
      <c r="AJ114" s="19"/>
      <c r="AK114" s="19"/>
      <c r="AL114" s="19"/>
      <c r="AM114" s="19"/>
    </row>
    <row r="115" spans="1:39" ht="15.75" customHeight="1" x14ac:dyDescent="0.25">
      <c r="A115" s="49"/>
      <c r="B115" s="49"/>
      <c r="C115" s="49"/>
      <c r="D115" s="49"/>
      <c r="E115" s="49"/>
      <c r="F115" s="49"/>
      <c r="G115" s="49"/>
      <c r="H115" s="49"/>
      <c r="I115" s="49"/>
      <c r="J115" s="49"/>
      <c r="K115" s="49"/>
      <c r="L115" s="49"/>
      <c r="M115" s="49"/>
      <c r="N115" s="49"/>
      <c r="O115" s="49"/>
      <c r="P115" s="23"/>
      <c r="Q115" s="23"/>
      <c r="R115" s="23"/>
      <c r="S115" s="23"/>
      <c r="T115" s="23"/>
      <c r="U115" s="19"/>
      <c r="V115" s="19"/>
      <c r="W115" s="19"/>
      <c r="X115" s="19"/>
      <c r="Y115" s="19"/>
      <c r="Z115" s="19"/>
      <c r="AA115" s="19"/>
      <c r="AB115" s="19"/>
      <c r="AC115" s="19"/>
      <c r="AD115" s="19"/>
      <c r="AE115" s="19"/>
      <c r="AF115" s="19"/>
      <c r="AG115" s="19"/>
      <c r="AH115" s="19"/>
      <c r="AI115" s="19"/>
      <c r="AJ115" s="19"/>
      <c r="AK115" s="19"/>
      <c r="AL115" s="19"/>
      <c r="AM115" s="19"/>
    </row>
    <row r="116" spans="1:39" ht="15.75" customHeight="1" x14ac:dyDescent="0.25">
      <c r="A116" s="49"/>
      <c r="B116" s="49"/>
      <c r="C116" s="49"/>
      <c r="D116" s="49"/>
      <c r="E116" s="49"/>
      <c r="F116" s="49"/>
      <c r="G116" s="49"/>
      <c r="H116" s="49"/>
      <c r="I116" s="49"/>
      <c r="J116" s="49"/>
      <c r="K116" s="49"/>
      <c r="L116" s="49"/>
      <c r="M116" s="49"/>
      <c r="N116" s="49"/>
      <c r="O116" s="49"/>
      <c r="P116" s="23"/>
      <c r="Q116" s="23"/>
      <c r="R116" s="23"/>
      <c r="S116" s="23"/>
      <c r="T116" s="23"/>
      <c r="U116" s="19"/>
      <c r="V116" s="19"/>
      <c r="W116" s="19"/>
      <c r="X116" s="19"/>
      <c r="Y116" s="19"/>
      <c r="Z116" s="19"/>
      <c r="AA116" s="19"/>
      <c r="AB116" s="19"/>
      <c r="AC116" s="19"/>
      <c r="AD116" s="19"/>
      <c r="AE116" s="19"/>
      <c r="AF116" s="19"/>
      <c r="AG116" s="19"/>
      <c r="AH116" s="19"/>
      <c r="AI116" s="19"/>
      <c r="AJ116" s="19"/>
      <c r="AK116" s="19"/>
      <c r="AL116" s="19"/>
      <c r="AM116" s="19"/>
    </row>
    <row r="117" spans="1:39" ht="15.75" customHeight="1" x14ac:dyDescent="0.25">
      <c r="A117" s="49"/>
      <c r="B117" s="49"/>
      <c r="C117" s="49"/>
      <c r="D117" s="49"/>
      <c r="E117" s="49"/>
      <c r="F117" s="49"/>
      <c r="G117" s="49"/>
      <c r="H117" s="49"/>
      <c r="I117" s="49"/>
      <c r="J117" s="49"/>
      <c r="K117" s="49"/>
      <c r="L117" s="49"/>
      <c r="M117" s="49"/>
      <c r="N117" s="49"/>
      <c r="O117" s="49"/>
      <c r="P117" s="23"/>
      <c r="Q117" s="23"/>
      <c r="R117" s="23"/>
      <c r="S117" s="23"/>
      <c r="T117" s="23"/>
      <c r="U117" s="19"/>
      <c r="V117" s="19"/>
      <c r="W117" s="19"/>
      <c r="X117" s="19"/>
      <c r="Y117" s="19"/>
      <c r="Z117" s="19"/>
      <c r="AA117" s="19"/>
      <c r="AB117" s="19"/>
      <c r="AC117" s="19"/>
      <c r="AD117" s="19"/>
      <c r="AE117" s="19"/>
      <c r="AF117" s="19"/>
      <c r="AG117" s="19"/>
      <c r="AH117" s="19"/>
      <c r="AI117" s="19"/>
      <c r="AJ117" s="19"/>
      <c r="AK117" s="19"/>
      <c r="AL117" s="19"/>
      <c r="AM117" s="19"/>
    </row>
    <row r="118" spans="1:39" ht="15.75" customHeight="1" x14ac:dyDescent="0.25">
      <c r="A118" s="49"/>
      <c r="B118" s="49"/>
      <c r="C118" s="49"/>
      <c r="D118" s="49"/>
      <c r="E118" s="49"/>
      <c r="F118" s="49"/>
      <c r="G118" s="49"/>
      <c r="H118" s="49"/>
      <c r="I118" s="49"/>
      <c r="J118" s="49"/>
      <c r="K118" s="49"/>
      <c r="L118" s="49"/>
      <c r="M118" s="49"/>
      <c r="N118" s="49"/>
      <c r="O118" s="49"/>
      <c r="P118" s="23"/>
      <c r="Q118" s="23"/>
      <c r="R118" s="23"/>
      <c r="S118" s="23"/>
      <c r="T118" s="23"/>
      <c r="U118" s="19"/>
      <c r="V118" s="19"/>
      <c r="W118" s="19"/>
      <c r="X118" s="19"/>
      <c r="Y118" s="19"/>
      <c r="Z118" s="19"/>
      <c r="AA118" s="19"/>
      <c r="AB118" s="19"/>
      <c r="AC118" s="19"/>
      <c r="AD118" s="19"/>
      <c r="AE118" s="19"/>
      <c r="AF118" s="19"/>
      <c r="AG118" s="19"/>
      <c r="AH118" s="19"/>
      <c r="AI118" s="19"/>
      <c r="AJ118" s="19"/>
      <c r="AK118" s="19"/>
      <c r="AL118" s="19"/>
      <c r="AM118" s="19"/>
    </row>
    <row r="119" spans="1:39" ht="15.75" customHeight="1" x14ac:dyDescent="0.25">
      <c r="A119" s="49"/>
      <c r="B119" s="49"/>
      <c r="C119" s="49"/>
      <c r="D119" s="49"/>
      <c r="E119" s="49"/>
      <c r="F119" s="49"/>
      <c r="G119" s="49"/>
      <c r="H119" s="49"/>
      <c r="I119" s="49"/>
      <c r="J119" s="49"/>
      <c r="K119" s="49"/>
      <c r="L119" s="49"/>
      <c r="M119" s="49"/>
      <c r="N119" s="49"/>
      <c r="O119" s="49"/>
      <c r="P119" s="23"/>
      <c r="Q119" s="23"/>
      <c r="R119" s="23"/>
      <c r="S119" s="23"/>
      <c r="T119" s="23"/>
      <c r="U119" s="19"/>
      <c r="V119" s="19"/>
      <c r="W119" s="19"/>
      <c r="X119" s="19"/>
      <c r="Y119" s="19"/>
      <c r="Z119" s="19"/>
      <c r="AA119" s="19"/>
      <c r="AB119" s="19"/>
      <c r="AC119" s="19"/>
      <c r="AD119" s="19"/>
      <c r="AE119" s="19"/>
      <c r="AF119" s="19"/>
      <c r="AG119" s="19"/>
      <c r="AH119" s="19"/>
      <c r="AI119" s="19"/>
      <c r="AJ119" s="19"/>
      <c r="AK119" s="19"/>
      <c r="AL119" s="19"/>
      <c r="AM119" s="19"/>
    </row>
    <row r="120" spans="1:39" ht="15.75" customHeight="1" x14ac:dyDescent="0.25">
      <c r="A120" s="49"/>
      <c r="B120" s="49"/>
      <c r="C120" s="49"/>
      <c r="D120" s="49"/>
      <c r="E120" s="49"/>
      <c r="F120" s="49"/>
      <c r="G120" s="49"/>
      <c r="H120" s="49"/>
      <c r="I120" s="49"/>
      <c r="J120" s="49"/>
      <c r="K120" s="49"/>
      <c r="L120" s="49"/>
      <c r="M120" s="49"/>
      <c r="N120" s="49"/>
      <c r="O120" s="49"/>
      <c r="P120" s="23"/>
      <c r="Q120" s="23"/>
      <c r="R120" s="23"/>
      <c r="S120" s="23"/>
      <c r="T120" s="23"/>
      <c r="U120" s="19"/>
      <c r="V120" s="19"/>
      <c r="W120" s="19"/>
      <c r="X120" s="19"/>
      <c r="Y120" s="19"/>
      <c r="Z120" s="19"/>
      <c r="AA120" s="19"/>
      <c r="AB120" s="19"/>
      <c r="AC120" s="19"/>
      <c r="AD120" s="19"/>
      <c r="AE120" s="19"/>
      <c r="AF120" s="19"/>
      <c r="AG120" s="19"/>
      <c r="AH120" s="19"/>
      <c r="AI120" s="19"/>
      <c r="AJ120" s="19"/>
      <c r="AK120" s="19"/>
      <c r="AL120" s="19"/>
      <c r="AM120" s="19"/>
    </row>
    <row r="121" spans="1:39" ht="15.75" customHeight="1" x14ac:dyDescent="0.25">
      <c r="A121" s="49"/>
      <c r="B121" s="49"/>
      <c r="C121" s="49"/>
      <c r="D121" s="49"/>
      <c r="E121" s="49"/>
      <c r="F121" s="49"/>
      <c r="G121" s="49"/>
      <c r="H121" s="49"/>
      <c r="I121" s="49"/>
      <c r="J121" s="49"/>
      <c r="K121" s="49"/>
      <c r="L121" s="49"/>
      <c r="M121" s="49"/>
      <c r="N121" s="49"/>
      <c r="O121" s="49"/>
      <c r="P121" s="23"/>
      <c r="Q121" s="23"/>
      <c r="R121" s="23"/>
      <c r="S121" s="23"/>
      <c r="T121" s="23"/>
      <c r="U121" s="19"/>
      <c r="V121" s="19"/>
      <c r="W121" s="19"/>
      <c r="X121" s="19"/>
      <c r="Y121" s="19"/>
      <c r="Z121" s="19"/>
      <c r="AA121" s="19"/>
      <c r="AB121" s="19"/>
      <c r="AC121" s="19"/>
      <c r="AD121" s="19"/>
      <c r="AE121" s="19"/>
      <c r="AF121" s="19"/>
      <c r="AG121" s="19"/>
      <c r="AH121" s="19"/>
      <c r="AI121" s="19"/>
      <c r="AJ121" s="19"/>
      <c r="AK121" s="19"/>
      <c r="AL121" s="19"/>
      <c r="AM121" s="19"/>
    </row>
    <row r="122" spans="1:39" ht="15.75" customHeight="1" x14ac:dyDescent="0.25">
      <c r="A122" s="49"/>
      <c r="B122" s="49"/>
      <c r="C122" s="49"/>
      <c r="D122" s="49"/>
      <c r="E122" s="49"/>
      <c r="F122" s="49"/>
      <c r="G122" s="49"/>
      <c r="H122" s="49"/>
      <c r="I122" s="49"/>
      <c r="J122" s="49"/>
      <c r="K122" s="49"/>
      <c r="L122" s="49"/>
      <c r="M122" s="49"/>
      <c r="N122" s="49"/>
      <c r="O122" s="49"/>
      <c r="P122" s="23"/>
      <c r="Q122" s="23"/>
      <c r="R122" s="23"/>
      <c r="S122" s="23"/>
      <c r="T122" s="23"/>
      <c r="U122" s="19"/>
      <c r="V122" s="19"/>
      <c r="W122" s="19"/>
      <c r="X122" s="19"/>
      <c r="Y122" s="19"/>
      <c r="Z122" s="19"/>
      <c r="AA122" s="19"/>
      <c r="AB122" s="19"/>
      <c r="AC122" s="19"/>
      <c r="AD122" s="19"/>
      <c r="AE122" s="19"/>
      <c r="AF122" s="19"/>
      <c r="AG122" s="19"/>
      <c r="AH122" s="19"/>
      <c r="AI122" s="19"/>
      <c r="AJ122" s="19"/>
      <c r="AK122" s="19"/>
      <c r="AL122" s="19"/>
      <c r="AM122" s="19"/>
    </row>
    <row r="123" spans="1:39" ht="15.75" customHeight="1" x14ac:dyDescent="0.25">
      <c r="A123" s="49"/>
      <c r="B123" s="49"/>
      <c r="C123" s="49"/>
      <c r="D123" s="49"/>
      <c r="E123" s="49"/>
      <c r="F123" s="49"/>
      <c r="G123" s="49"/>
      <c r="H123" s="49"/>
      <c r="I123" s="49"/>
      <c r="J123" s="49"/>
      <c r="K123" s="49"/>
      <c r="L123" s="49"/>
      <c r="M123" s="49"/>
      <c r="N123" s="49"/>
      <c r="O123" s="49"/>
      <c r="P123" s="23"/>
      <c r="Q123" s="23"/>
      <c r="R123" s="23"/>
      <c r="S123" s="23"/>
      <c r="T123" s="23"/>
      <c r="U123" s="19"/>
      <c r="V123" s="19"/>
      <c r="W123" s="19"/>
      <c r="X123" s="19"/>
      <c r="Y123" s="19"/>
      <c r="Z123" s="19"/>
      <c r="AA123" s="19"/>
      <c r="AB123" s="19"/>
      <c r="AC123" s="19"/>
      <c r="AD123" s="19"/>
      <c r="AE123" s="19"/>
      <c r="AF123" s="19"/>
      <c r="AG123" s="19"/>
      <c r="AH123" s="19"/>
      <c r="AI123" s="19"/>
      <c r="AJ123" s="19"/>
      <c r="AK123" s="19"/>
      <c r="AL123" s="19"/>
      <c r="AM123" s="19"/>
    </row>
    <row r="124" spans="1:39" ht="15.75" customHeight="1" x14ac:dyDescent="0.25">
      <c r="A124" s="49"/>
      <c r="B124" s="49"/>
      <c r="C124" s="49"/>
      <c r="D124" s="49"/>
      <c r="E124" s="49"/>
      <c r="F124" s="49"/>
      <c r="G124" s="49"/>
      <c r="H124" s="49"/>
      <c r="I124" s="49"/>
      <c r="J124" s="49"/>
      <c r="K124" s="49"/>
      <c r="L124" s="49"/>
      <c r="M124" s="49"/>
      <c r="N124" s="49"/>
      <c r="O124" s="49"/>
      <c r="P124" s="23"/>
      <c r="Q124" s="23"/>
      <c r="R124" s="23"/>
      <c r="S124" s="23"/>
      <c r="T124" s="23"/>
      <c r="U124" s="19"/>
      <c r="V124" s="19"/>
      <c r="W124" s="19"/>
      <c r="X124" s="19"/>
      <c r="Y124" s="19"/>
      <c r="Z124" s="19"/>
      <c r="AA124" s="19"/>
      <c r="AB124" s="19"/>
      <c r="AC124" s="19"/>
      <c r="AD124" s="19"/>
      <c r="AE124" s="19"/>
      <c r="AF124" s="19"/>
      <c r="AG124" s="19"/>
      <c r="AH124" s="19"/>
      <c r="AI124" s="19"/>
      <c r="AJ124" s="19"/>
      <c r="AK124" s="19"/>
      <c r="AL124" s="19"/>
      <c r="AM124" s="19"/>
    </row>
    <row r="125" spans="1:39" ht="15.75" customHeight="1" x14ac:dyDescent="0.25">
      <c r="A125" s="49"/>
      <c r="B125" s="49"/>
      <c r="C125" s="49"/>
      <c r="D125" s="49"/>
      <c r="E125" s="49"/>
      <c r="F125" s="49"/>
      <c r="G125" s="49"/>
      <c r="H125" s="49"/>
      <c r="I125" s="49"/>
      <c r="J125" s="49"/>
      <c r="K125" s="49"/>
      <c r="L125" s="49"/>
      <c r="M125" s="49"/>
      <c r="N125" s="49"/>
      <c r="O125" s="49"/>
      <c r="P125" s="23"/>
      <c r="Q125" s="23"/>
      <c r="R125" s="23"/>
      <c r="S125" s="23"/>
      <c r="T125" s="23"/>
      <c r="U125" s="19"/>
      <c r="V125" s="19"/>
      <c r="W125" s="19"/>
      <c r="X125" s="19"/>
      <c r="Y125" s="19"/>
      <c r="Z125" s="19"/>
      <c r="AA125" s="19"/>
      <c r="AB125" s="19"/>
      <c r="AC125" s="19"/>
      <c r="AD125" s="19"/>
      <c r="AE125" s="19"/>
      <c r="AF125" s="19"/>
      <c r="AG125" s="19"/>
      <c r="AH125" s="19"/>
      <c r="AI125" s="19"/>
      <c r="AJ125" s="19"/>
      <c r="AK125" s="19"/>
      <c r="AL125" s="19"/>
      <c r="AM125" s="19"/>
    </row>
    <row r="126" spans="1:39" ht="15.75" customHeight="1" x14ac:dyDescent="0.25">
      <c r="A126" s="49"/>
      <c r="B126" s="49"/>
      <c r="C126" s="49"/>
      <c r="D126" s="49"/>
      <c r="E126" s="49"/>
      <c r="F126" s="49"/>
      <c r="G126" s="49"/>
      <c r="H126" s="49"/>
      <c r="I126" s="49"/>
      <c r="J126" s="49"/>
      <c r="K126" s="49"/>
      <c r="L126" s="49"/>
      <c r="M126" s="49"/>
      <c r="N126" s="49"/>
      <c r="O126" s="49"/>
      <c r="P126" s="23"/>
      <c r="Q126" s="23"/>
      <c r="R126" s="23"/>
      <c r="S126" s="23"/>
      <c r="T126" s="23"/>
      <c r="U126" s="19"/>
      <c r="V126" s="19"/>
      <c r="W126" s="19"/>
      <c r="X126" s="19"/>
      <c r="Y126" s="19"/>
      <c r="Z126" s="19"/>
      <c r="AA126" s="19"/>
      <c r="AB126" s="19"/>
      <c r="AC126" s="19"/>
      <c r="AD126" s="19"/>
      <c r="AE126" s="19"/>
      <c r="AF126" s="19"/>
      <c r="AG126" s="19"/>
      <c r="AH126" s="19"/>
      <c r="AI126" s="19"/>
      <c r="AJ126" s="19"/>
      <c r="AK126" s="19"/>
      <c r="AL126" s="19"/>
      <c r="AM126" s="19"/>
    </row>
    <row r="127" spans="1:39" ht="15.75" customHeight="1" x14ac:dyDescent="0.25">
      <c r="A127" s="49"/>
      <c r="B127" s="49"/>
      <c r="C127" s="49"/>
      <c r="D127" s="49"/>
      <c r="E127" s="49"/>
      <c r="F127" s="49"/>
      <c r="G127" s="49"/>
      <c r="H127" s="49"/>
      <c r="I127" s="49"/>
      <c r="J127" s="49"/>
      <c r="K127" s="49"/>
      <c r="L127" s="49"/>
      <c r="M127" s="49"/>
      <c r="N127" s="49"/>
      <c r="O127" s="49"/>
      <c r="P127" s="23"/>
      <c r="Q127" s="23"/>
      <c r="R127" s="23"/>
      <c r="S127" s="23"/>
      <c r="T127" s="23"/>
      <c r="U127" s="19"/>
      <c r="V127" s="19"/>
      <c r="W127" s="19"/>
      <c r="X127" s="19"/>
      <c r="Y127" s="19"/>
      <c r="Z127" s="19"/>
      <c r="AA127" s="19"/>
      <c r="AB127" s="19"/>
      <c r="AC127" s="19"/>
      <c r="AD127" s="19"/>
      <c r="AE127" s="19"/>
      <c r="AF127" s="19"/>
      <c r="AG127" s="19"/>
      <c r="AH127" s="19"/>
      <c r="AI127" s="19"/>
      <c r="AJ127" s="19"/>
      <c r="AK127" s="19"/>
      <c r="AL127" s="19"/>
      <c r="AM127" s="19"/>
    </row>
    <row r="128" spans="1:39" ht="15.75" customHeight="1" x14ac:dyDescent="0.25">
      <c r="A128" s="49"/>
      <c r="B128" s="49"/>
      <c r="C128" s="49"/>
      <c r="D128" s="49"/>
      <c r="E128" s="49"/>
      <c r="F128" s="49"/>
      <c r="G128" s="49"/>
      <c r="H128" s="49"/>
      <c r="I128" s="49"/>
      <c r="J128" s="49"/>
      <c r="K128" s="49"/>
      <c r="L128" s="49"/>
      <c r="M128" s="49"/>
      <c r="N128" s="49"/>
      <c r="O128" s="49"/>
      <c r="P128" s="23"/>
      <c r="Q128" s="23"/>
      <c r="R128" s="23"/>
      <c r="S128" s="23"/>
      <c r="T128" s="23"/>
      <c r="U128" s="19"/>
      <c r="V128" s="19"/>
      <c r="W128" s="19"/>
      <c r="X128" s="19"/>
      <c r="Y128" s="19"/>
      <c r="Z128" s="19"/>
      <c r="AA128" s="19"/>
      <c r="AB128" s="19"/>
      <c r="AC128" s="19"/>
      <c r="AD128" s="19"/>
      <c r="AE128" s="19"/>
      <c r="AF128" s="19"/>
      <c r="AG128" s="19"/>
      <c r="AH128" s="19"/>
      <c r="AI128" s="19"/>
      <c r="AJ128" s="19"/>
      <c r="AK128" s="19"/>
      <c r="AL128" s="19"/>
      <c r="AM128" s="19"/>
    </row>
    <row r="129" spans="1:39" ht="15.75" customHeight="1" x14ac:dyDescent="0.25">
      <c r="A129" s="49"/>
      <c r="B129" s="49"/>
      <c r="C129" s="49"/>
      <c r="D129" s="49"/>
      <c r="E129" s="49"/>
      <c r="F129" s="49"/>
      <c r="G129" s="49"/>
      <c r="H129" s="49"/>
      <c r="I129" s="49"/>
      <c r="J129" s="49"/>
      <c r="K129" s="49"/>
      <c r="L129" s="49"/>
      <c r="M129" s="49"/>
      <c r="N129" s="49"/>
      <c r="O129" s="49"/>
      <c r="P129" s="23"/>
      <c r="Q129" s="23"/>
      <c r="R129" s="23"/>
      <c r="S129" s="23"/>
      <c r="T129" s="23"/>
      <c r="U129" s="19"/>
      <c r="V129" s="19"/>
      <c r="W129" s="19"/>
      <c r="X129" s="19"/>
      <c r="Y129" s="19"/>
      <c r="Z129" s="19"/>
      <c r="AA129" s="19"/>
      <c r="AB129" s="19"/>
      <c r="AC129" s="19"/>
      <c r="AD129" s="19"/>
      <c r="AE129" s="19"/>
      <c r="AF129" s="19"/>
      <c r="AG129" s="19"/>
      <c r="AH129" s="19"/>
      <c r="AI129" s="19"/>
      <c r="AJ129" s="19"/>
      <c r="AK129" s="19"/>
      <c r="AL129" s="19"/>
      <c r="AM129" s="19"/>
    </row>
    <row r="130" spans="1:39" ht="15.75" customHeight="1" x14ac:dyDescent="0.25">
      <c r="A130" s="49"/>
      <c r="B130" s="49"/>
      <c r="C130" s="49"/>
      <c r="D130" s="49"/>
      <c r="E130" s="49"/>
      <c r="F130" s="49"/>
      <c r="G130" s="49"/>
      <c r="H130" s="49"/>
      <c r="I130" s="49"/>
      <c r="J130" s="49"/>
      <c r="K130" s="49"/>
      <c r="L130" s="49"/>
      <c r="M130" s="49"/>
      <c r="N130" s="49"/>
      <c r="O130" s="49"/>
      <c r="P130" s="49"/>
      <c r="Q130" s="49"/>
      <c r="R130" s="49"/>
      <c r="S130" s="49"/>
      <c r="T130" s="49"/>
      <c r="U130" s="19"/>
      <c r="V130" s="19"/>
      <c r="W130" s="19"/>
      <c r="X130" s="19"/>
      <c r="Y130" s="19"/>
      <c r="Z130" s="19"/>
      <c r="AA130" s="19"/>
      <c r="AB130" s="19"/>
      <c r="AC130" s="19"/>
      <c r="AD130" s="19"/>
      <c r="AE130" s="19"/>
      <c r="AF130" s="19"/>
      <c r="AG130" s="19"/>
      <c r="AH130" s="19"/>
      <c r="AI130" s="19"/>
      <c r="AJ130" s="19"/>
      <c r="AK130" s="19"/>
      <c r="AL130" s="19"/>
      <c r="AM130" s="19"/>
    </row>
    <row r="131" spans="1:39" ht="15.75" customHeight="1" x14ac:dyDescent="0.25">
      <c r="A131" s="49"/>
      <c r="B131" s="49"/>
      <c r="C131" s="49"/>
      <c r="D131" s="49"/>
      <c r="E131" s="49"/>
      <c r="F131" s="49"/>
      <c r="G131" s="49"/>
      <c r="H131" s="49"/>
      <c r="I131" s="49"/>
      <c r="J131" s="49"/>
      <c r="K131" s="49"/>
      <c r="L131" s="49"/>
      <c r="M131" s="49"/>
      <c r="N131" s="49"/>
      <c r="O131" s="49"/>
      <c r="P131" s="49"/>
      <c r="Q131" s="49"/>
      <c r="R131" s="49"/>
      <c r="S131" s="49"/>
      <c r="T131" s="49"/>
      <c r="U131" s="19"/>
      <c r="V131" s="19"/>
      <c r="W131" s="19"/>
      <c r="X131" s="19"/>
      <c r="Y131" s="19"/>
      <c r="Z131" s="19"/>
      <c r="AA131" s="19"/>
      <c r="AB131" s="19"/>
      <c r="AC131" s="19"/>
      <c r="AD131" s="19"/>
      <c r="AE131" s="19"/>
      <c r="AF131" s="19"/>
      <c r="AG131" s="19"/>
      <c r="AH131" s="19"/>
      <c r="AI131" s="19"/>
      <c r="AJ131" s="19"/>
      <c r="AK131" s="19"/>
      <c r="AL131" s="19"/>
      <c r="AM131" s="19"/>
    </row>
    <row r="132" spans="1:39" ht="15.75" customHeight="1" x14ac:dyDescent="0.25">
      <c r="A132" s="49"/>
      <c r="B132" s="49"/>
      <c r="C132" s="49"/>
      <c r="D132" s="49"/>
      <c r="E132" s="49"/>
      <c r="F132" s="49"/>
      <c r="G132" s="49"/>
      <c r="H132" s="49"/>
      <c r="I132" s="49"/>
      <c r="J132" s="49"/>
      <c r="K132" s="49"/>
      <c r="L132" s="49"/>
      <c r="M132" s="49"/>
      <c r="N132" s="49"/>
      <c r="O132" s="49"/>
      <c r="P132" s="49"/>
      <c r="Q132" s="49"/>
      <c r="R132" s="49"/>
      <c r="S132" s="49"/>
      <c r="T132" s="49"/>
      <c r="U132" s="19"/>
      <c r="V132" s="19"/>
      <c r="W132" s="19"/>
      <c r="X132" s="19"/>
      <c r="Y132" s="19"/>
      <c r="Z132" s="19"/>
      <c r="AA132" s="19"/>
      <c r="AB132" s="19"/>
      <c r="AC132" s="19"/>
      <c r="AD132" s="19"/>
      <c r="AE132" s="19"/>
      <c r="AF132" s="19"/>
      <c r="AG132" s="19"/>
      <c r="AH132" s="19"/>
      <c r="AI132" s="19"/>
      <c r="AJ132" s="19"/>
      <c r="AK132" s="19"/>
      <c r="AL132" s="19"/>
      <c r="AM132" s="19"/>
    </row>
    <row r="133" spans="1:39" ht="15.75" customHeight="1" x14ac:dyDescent="0.25">
      <c r="A133" s="49"/>
      <c r="B133" s="49"/>
      <c r="C133" s="49"/>
      <c r="D133" s="49"/>
      <c r="E133" s="49"/>
      <c r="F133" s="49"/>
      <c r="G133" s="49"/>
      <c r="H133" s="49"/>
      <c r="I133" s="49"/>
      <c r="J133" s="49"/>
      <c r="K133" s="49"/>
      <c r="L133" s="49"/>
      <c r="M133" s="49"/>
      <c r="N133" s="49"/>
      <c r="O133" s="49"/>
      <c r="P133" s="49"/>
      <c r="Q133" s="49"/>
      <c r="R133" s="49"/>
      <c r="S133" s="49"/>
      <c r="T133" s="49"/>
      <c r="U133" s="19"/>
      <c r="V133" s="19"/>
      <c r="W133" s="19"/>
      <c r="X133" s="19"/>
      <c r="Y133" s="19"/>
      <c r="Z133" s="19"/>
      <c r="AA133" s="19"/>
      <c r="AB133" s="19"/>
      <c r="AC133" s="19"/>
      <c r="AD133" s="19"/>
      <c r="AE133" s="19"/>
      <c r="AF133" s="19"/>
      <c r="AG133" s="19"/>
      <c r="AH133" s="19"/>
      <c r="AI133" s="19"/>
      <c r="AJ133" s="19"/>
      <c r="AK133" s="19"/>
      <c r="AL133" s="19"/>
      <c r="AM133" s="19"/>
    </row>
    <row r="134" spans="1:39" ht="15.75" customHeight="1" x14ac:dyDescent="0.25">
      <c r="A134" s="49"/>
      <c r="B134" s="49"/>
      <c r="C134" s="49"/>
      <c r="D134" s="49"/>
      <c r="E134" s="49"/>
      <c r="F134" s="49"/>
      <c r="G134" s="49"/>
      <c r="H134" s="49"/>
      <c r="I134" s="49"/>
      <c r="J134" s="49"/>
      <c r="K134" s="49"/>
      <c r="L134" s="49"/>
      <c r="M134" s="49"/>
      <c r="N134" s="49"/>
      <c r="O134" s="49"/>
      <c r="P134" s="49"/>
      <c r="Q134" s="49"/>
      <c r="R134" s="49"/>
      <c r="S134" s="49"/>
      <c r="T134" s="49"/>
      <c r="U134" s="19"/>
      <c r="V134" s="19"/>
      <c r="W134" s="19"/>
      <c r="X134" s="19"/>
      <c r="Y134" s="19"/>
      <c r="Z134" s="19"/>
      <c r="AA134" s="19"/>
      <c r="AB134" s="19"/>
      <c r="AC134" s="19"/>
      <c r="AD134" s="19"/>
      <c r="AE134" s="19"/>
      <c r="AF134" s="19"/>
      <c r="AG134" s="19"/>
      <c r="AH134" s="19"/>
      <c r="AI134" s="19"/>
      <c r="AJ134" s="19"/>
      <c r="AK134" s="19"/>
      <c r="AL134" s="19"/>
      <c r="AM134" s="19"/>
    </row>
    <row r="135" spans="1:39" ht="15.75" customHeight="1" x14ac:dyDescent="0.25">
      <c r="A135" s="49"/>
      <c r="B135" s="49"/>
      <c r="C135" s="49"/>
      <c r="D135" s="49"/>
      <c r="E135" s="49"/>
      <c r="F135" s="49"/>
      <c r="G135" s="49"/>
      <c r="H135" s="49"/>
      <c r="I135" s="49"/>
      <c r="J135" s="49"/>
      <c r="K135" s="49"/>
      <c r="L135" s="49"/>
      <c r="M135" s="49"/>
      <c r="N135" s="49"/>
      <c r="O135" s="49"/>
      <c r="P135" s="49"/>
      <c r="Q135" s="49"/>
      <c r="R135" s="49"/>
      <c r="S135" s="49"/>
      <c r="T135" s="49"/>
      <c r="U135" s="19"/>
      <c r="V135" s="19"/>
      <c r="W135" s="19"/>
      <c r="X135" s="19"/>
      <c r="Y135" s="19"/>
      <c r="Z135" s="19"/>
      <c r="AA135" s="19"/>
      <c r="AB135" s="19"/>
      <c r="AC135" s="19"/>
      <c r="AD135" s="19"/>
      <c r="AE135" s="19"/>
      <c r="AF135" s="19"/>
      <c r="AG135" s="19"/>
      <c r="AH135" s="19"/>
      <c r="AI135" s="19"/>
      <c r="AJ135" s="19"/>
      <c r="AK135" s="19"/>
      <c r="AL135" s="19"/>
      <c r="AM135" s="19"/>
    </row>
    <row r="136" spans="1:39" ht="15.75" customHeight="1" x14ac:dyDescent="0.25">
      <c r="A136" s="49"/>
      <c r="B136" s="49"/>
      <c r="C136" s="49"/>
      <c r="D136" s="49"/>
      <c r="E136" s="49"/>
      <c r="F136" s="49"/>
      <c r="G136" s="49"/>
      <c r="H136" s="49"/>
      <c r="I136" s="49"/>
      <c r="J136" s="49"/>
      <c r="K136" s="49"/>
      <c r="L136" s="49"/>
      <c r="M136" s="49"/>
      <c r="N136" s="49"/>
      <c r="O136" s="49"/>
      <c r="P136" s="49"/>
      <c r="Q136" s="49"/>
      <c r="R136" s="49"/>
      <c r="S136" s="49"/>
      <c r="T136" s="49"/>
      <c r="U136" s="19"/>
      <c r="V136" s="19"/>
      <c r="W136" s="19"/>
      <c r="X136" s="19"/>
      <c r="Y136" s="19"/>
      <c r="Z136" s="19"/>
      <c r="AA136" s="19"/>
      <c r="AB136" s="19"/>
      <c r="AC136" s="19"/>
      <c r="AD136" s="19"/>
      <c r="AE136" s="19"/>
      <c r="AF136" s="19"/>
      <c r="AG136" s="19"/>
      <c r="AH136" s="19"/>
      <c r="AI136" s="19"/>
      <c r="AJ136" s="19"/>
      <c r="AK136" s="19"/>
      <c r="AL136" s="19"/>
      <c r="AM136" s="19"/>
    </row>
    <row r="137" spans="1:39" ht="15.75" customHeight="1" x14ac:dyDescent="0.25">
      <c r="A137" s="49"/>
      <c r="B137" s="49"/>
      <c r="C137" s="49"/>
      <c r="D137" s="49"/>
      <c r="E137" s="49"/>
      <c r="F137" s="49"/>
      <c r="G137" s="49"/>
      <c r="H137" s="49"/>
      <c r="I137" s="49"/>
      <c r="J137" s="49"/>
      <c r="K137" s="49"/>
      <c r="L137" s="49"/>
      <c r="M137" s="49"/>
      <c r="N137" s="49"/>
      <c r="O137" s="49"/>
      <c r="P137" s="49"/>
      <c r="Q137" s="49"/>
      <c r="R137" s="49"/>
      <c r="S137" s="49"/>
      <c r="T137" s="49"/>
      <c r="U137" s="19"/>
      <c r="V137" s="19"/>
      <c r="W137" s="19"/>
      <c r="X137" s="19"/>
      <c r="Y137" s="19"/>
      <c r="Z137" s="19"/>
      <c r="AA137" s="19"/>
      <c r="AB137" s="19"/>
      <c r="AC137" s="19"/>
      <c r="AD137" s="19"/>
      <c r="AE137" s="19"/>
      <c r="AF137" s="19"/>
      <c r="AG137" s="19"/>
      <c r="AH137" s="19"/>
      <c r="AI137" s="19"/>
      <c r="AJ137" s="19"/>
      <c r="AK137" s="19"/>
      <c r="AL137" s="19"/>
      <c r="AM137" s="19"/>
    </row>
    <row r="138" spans="1:39" ht="15.7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19"/>
      <c r="V138" s="19"/>
      <c r="W138" s="19"/>
      <c r="X138" s="19"/>
      <c r="Y138" s="19"/>
      <c r="Z138" s="19"/>
      <c r="AA138" s="19"/>
      <c r="AB138" s="19"/>
      <c r="AC138" s="19"/>
      <c r="AD138" s="19"/>
      <c r="AE138" s="19"/>
      <c r="AF138" s="19"/>
      <c r="AG138" s="19"/>
      <c r="AH138" s="19"/>
      <c r="AI138" s="19"/>
      <c r="AJ138" s="19"/>
      <c r="AK138" s="19"/>
      <c r="AL138" s="19"/>
      <c r="AM138" s="19"/>
    </row>
    <row r="139" spans="1:39" ht="15.7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19"/>
      <c r="V139" s="19"/>
      <c r="W139" s="19"/>
      <c r="X139" s="19"/>
      <c r="Y139" s="19"/>
      <c r="Z139" s="19"/>
      <c r="AA139" s="19"/>
      <c r="AB139" s="19"/>
      <c r="AC139" s="19"/>
      <c r="AD139" s="19"/>
      <c r="AE139" s="19"/>
      <c r="AF139" s="19"/>
      <c r="AG139" s="19"/>
      <c r="AH139" s="19"/>
      <c r="AI139" s="19"/>
      <c r="AJ139" s="19"/>
      <c r="AK139" s="19"/>
      <c r="AL139" s="19"/>
      <c r="AM139" s="19"/>
    </row>
    <row r="140" spans="1:39" ht="15.7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19"/>
      <c r="V140" s="19"/>
      <c r="W140" s="19"/>
      <c r="X140" s="19"/>
      <c r="Y140" s="19"/>
      <c r="Z140" s="19"/>
      <c r="AA140" s="19"/>
      <c r="AB140" s="19"/>
      <c r="AC140" s="19"/>
      <c r="AD140" s="19"/>
      <c r="AE140" s="19"/>
      <c r="AF140" s="19"/>
      <c r="AG140" s="19"/>
      <c r="AH140" s="19"/>
      <c r="AI140" s="19"/>
      <c r="AJ140" s="19"/>
      <c r="AK140" s="19"/>
      <c r="AL140" s="19"/>
      <c r="AM140" s="19"/>
    </row>
    <row r="141" spans="1:39" ht="15.7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19"/>
      <c r="V141" s="19"/>
      <c r="W141" s="19"/>
      <c r="X141" s="19"/>
      <c r="Y141" s="19"/>
      <c r="Z141" s="19"/>
      <c r="AA141" s="19"/>
      <c r="AB141" s="19"/>
      <c r="AC141" s="19"/>
      <c r="AD141" s="19"/>
      <c r="AE141" s="19"/>
      <c r="AF141" s="19"/>
      <c r="AG141" s="19"/>
      <c r="AH141" s="19"/>
      <c r="AI141" s="19"/>
      <c r="AJ141" s="19"/>
      <c r="AK141" s="19"/>
      <c r="AL141" s="19"/>
      <c r="AM141" s="19"/>
    </row>
    <row r="142" spans="1:39" ht="15.75" customHeight="1" x14ac:dyDescent="0.25">
      <c r="A142" s="49"/>
      <c r="B142" s="49"/>
      <c r="C142" s="49"/>
      <c r="D142" s="49"/>
      <c r="E142" s="49"/>
      <c r="F142" s="49"/>
      <c r="G142" s="49"/>
      <c r="H142" s="49"/>
      <c r="I142" s="49"/>
      <c r="J142" s="49"/>
      <c r="K142" s="49"/>
      <c r="L142" s="49"/>
      <c r="M142" s="49"/>
      <c r="N142" s="49"/>
      <c r="O142" s="49"/>
      <c r="P142" s="49"/>
      <c r="Q142" s="49"/>
      <c r="R142" s="49"/>
      <c r="S142" s="49"/>
      <c r="T142" s="49"/>
      <c r="U142" s="19"/>
      <c r="V142" s="19"/>
      <c r="W142" s="19"/>
      <c r="X142" s="19"/>
      <c r="Y142" s="19"/>
      <c r="Z142" s="19"/>
      <c r="AA142" s="19"/>
      <c r="AB142" s="19"/>
      <c r="AC142" s="19"/>
      <c r="AD142" s="19"/>
      <c r="AE142" s="19"/>
      <c r="AF142" s="19"/>
      <c r="AG142" s="19"/>
      <c r="AH142" s="19"/>
      <c r="AI142" s="19"/>
      <c r="AJ142" s="19"/>
      <c r="AK142" s="19"/>
      <c r="AL142" s="19"/>
      <c r="AM142" s="19"/>
    </row>
    <row r="143" spans="1:39" ht="15.7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19"/>
      <c r="V143" s="19"/>
      <c r="W143" s="19"/>
      <c r="X143" s="19"/>
      <c r="Y143" s="19"/>
      <c r="Z143" s="19"/>
      <c r="AA143" s="19"/>
      <c r="AB143" s="19"/>
      <c r="AC143" s="19"/>
      <c r="AD143" s="19"/>
      <c r="AE143" s="19"/>
      <c r="AF143" s="19"/>
      <c r="AG143" s="19"/>
      <c r="AH143" s="19"/>
      <c r="AI143" s="19"/>
      <c r="AJ143" s="19"/>
      <c r="AK143" s="19"/>
      <c r="AL143" s="19"/>
      <c r="AM143" s="19"/>
    </row>
    <row r="144" spans="1:39" ht="15.7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19"/>
      <c r="V144" s="19"/>
      <c r="W144" s="19"/>
      <c r="X144" s="19"/>
      <c r="Y144" s="19"/>
      <c r="Z144" s="19"/>
      <c r="AA144" s="19"/>
      <c r="AB144" s="19"/>
      <c r="AC144" s="19"/>
      <c r="AD144" s="19"/>
      <c r="AE144" s="19"/>
      <c r="AF144" s="19"/>
      <c r="AG144" s="19"/>
      <c r="AH144" s="19"/>
      <c r="AI144" s="19"/>
      <c r="AJ144" s="19"/>
      <c r="AK144" s="19"/>
      <c r="AL144" s="19"/>
      <c r="AM144" s="19"/>
    </row>
    <row r="145" spans="1:39" ht="15.7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19"/>
      <c r="V145" s="19"/>
      <c r="W145" s="19"/>
      <c r="X145" s="19"/>
      <c r="Y145" s="19"/>
      <c r="Z145" s="19"/>
      <c r="AA145" s="19"/>
      <c r="AB145" s="19"/>
      <c r="AC145" s="19"/>
      <c r="AD145" s="19"/>
      <c r="AE145" s="19"/>
      <c r="AF145" s="19"/>
      <c r="AG145" s="19"/>
      <c r="AH145" s="19"/>
      <c r="AI145" s="19"/>
      <c r="AJ145" s="19"/>
      <c r="AK145" s="19"/>
      <c r="AL145" s="19"/>
      <c r="AM145" s="19"/>
    </row>
    <row r="146" spans="1:39" ht="15.7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19"/>
      <c r="V146" s="19"/>
      <c r="W146" s="19"/>
      <c r="X146" s="19"/>
      <c r="Y146" s="19"/>
      <c r="Z146" s="19"/>
      <c r="AA146" s="19"/>
      <c r="AB146" s="19"/>
      <c r="AC146" s="19"/>
      <c r="AD146" s="19"/>
      <c r="AE146" s="19"/>
      <c r="AF146" s="19"/>
      <c r="AG146" s="19"/>
      <c r="AH146" s="19"/>
      <c r="AI146" s="19"/>
      <c r="AJ146" s="19"/>
      <c r="AK146" s="19"/>
      <c r="AL146" s="19"/>
      <c r="AM146" s="19"/>
    </row>
    <row r="147" spans="1:39" ht="15.75" customHeight="1" x14ac:dyDescent="0.25">
      <c r="A147" s="49"/>
      <c r="B147" s="49"/>
      <c r="C147" s="49"/>
      <c r="D147" s="49"/>
      <c r="E147" s="49"/>
      <c r="F147" s="49"/>
      <c r="G147" s="49"/>
      <c r="H147" s="49"/>
      <c r="I147" s="49"/>
      <c r="J147" s="49"/>
      <c r="K147" s="49"/>
      <c r="L147" s="49"/>
      <c r="M147" s="49"/>
      <c r="N147" s="49"/>
      <c r="O147" s="49"/>
      <c r="P147" s="49"/>
      <c r="Q147" s="49"/>
      <c r="R147" s="49"/>
      <c r="S147" s="49"/>
      <c r="T147" s="49"/>
      <c r="U147" s="19"/>
      <c r="V147" s="19"/>
      <c r="W147" s="19"/>
      <c r="X147" s="19"/>
      <c r="Y147" s="19"/>
      <c r="Z147" s="19"/>
      <c r="AA147" s="19"/>
      <c r="AB147" s="19"/>
      <c r="AC147" s="19"/>
      <c r="AD147" s="19"/>
      <c r="AE147" s="19"/>
      <c r="AF147" s="19"/>
      <c r="AG147" s="19"/>
      <c r="AH147" s="19"/>
      <c r="AI147" s="19"/>
      <c r="AJ147" s="19"/>
      <c r="AK147" s="19"/>
      <c r="AL147" s="19"/>
      <c r="AM147" s="19"/>
    </row>
    <row r="148" spans="1:39" ht="15.7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19"/>
      <c r="V148" s="19"/>
      <c r="W148" s="19"/>
      <c r="X148" s="19"/>
      <c r="Y148" s="19"/>
      <c r="Z148" s="19"/>
      <c r="AA148" s="19"/>
      <c r="AB148" s="19"/>
      <c r="AC148" s="19"/>
      <c r="AD148" s="19"/>
      <c r="AE148" s="19"/>
      <c r="AF148" s="19"/>
      <c r="AG148" s="19"/>
      <c r="AH148" s="19"/>
      <c r="AI148" s="19"/>
      <c r="AJ148" s="19"/>
      <c r="AK148" s="19"/>
      <c r="AL148" s="19"/>
      <c r="AM148" s="19"/>
    </row>
    <row r="149" spans="1:39" ht="15.7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19"/>
      <c r="V149" s="19"/>
      <c r="W149" s="19"/>
      <c r="X149" s="19"/>
      <c r="Y149" s="19"/>
      <c r="Z149" s="19"/>
      <c r="AA149" s="19"/>
      <c r="AB149" s="19"/>
      <c r="AC149" s="19"/>
      <c r="AD149" s="19"/>
      <c r="AE149" s="19"/>
      <c r="AF149" s="19"/>
      <c r="AG149" s="19"/>
      <c r="AH149" s="19"/>
      <c r="AI149" s="19"/>
      <c r="AJ149" s="19"/>
      <c r="AK149" s="19"/>
      <c r="AL149" s="19"/>
      <c r="AM149" s="19"/>
    </row>
    <row r="150" spans="1:39" ht="15.7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19"/>
      <c r="V150" s="19"/>
      <c r="W150" s="19"/>
      <c r="X150" s="19"/>
      <c r="Y150" s="19"/>
      <c r="Z150" s="19"/>
      <c r="AA150" s="19"/>
      <c r="AB150" s="19"/>
      <c r="AC150" s="19"/>
      <c r="AD150" s="19"/>
      <c r="AE150" s="19"/>
      <c r="AF150" s="19"/>
      <c r="AG150" s="19"/>
      <c r="AH150" s="19"/>
      <c r="AI150" s="19"/>
      <c r="AJ150" s="19"/>
      <c r="AK150" s="19"/>
      <c r="AL150" s="19"/>
      <c r="AM150" s="19"/>
    </row>
    <row r="151" spans="1:39" ht="15.7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19"/>
      <c r="V151" s="19"/>
      <c r="W151" s="19"/>
      <c r="X151" s="19"/>
      <c r="Y151" s="19"/>
      <c r="Z151" s="19"/>
      <c r="AA151" s="19"/>
      <c r="AB151" s="19"/>
      <c r="AC151" s="19"/>
      <c r="AD151" s="19"/>
      <c r="AE151" s="19"/>
      <c r="AF151" s="19"/>
      <c r="AG151" s="19"/>
      <c r="AH151" s="19"/>
      <c r="AI151" s="19"/>
      <c r="AJ151" s="19"/>
      <c r="AK151" s="19"/>
      <c r="AL151" s="19"/>
      <c r="AM151" s="19"/>
    </row>
    <row r="152" spans="1:39" ht="15.7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19"/>
      <c r="V152" s="19"/>
      <c r="W152" s="19"/>
      <c r="X152" s="19"/>
      <c r="Y152" s="19"/>
      <c r="Z152" s="19"/>
      <c r="AA152" s="19"/>
      <c r="AB152" s="19"/>
      <c r="AC152" s="19"/>
      <c r="AD152" s="19"/>
      <c r="AE152" s="19"/>
      <c r="AF152" s="19"/>
      <c r="AG152" s="19"/>
      <c r="AH152" s="19"/>
      <c r="AI152" s="19"/>
      <c r="AJ152" s="19"/>
      <c r="AK152" s="19"/>
      <c r="AL152" s="19"/>
      <c r="AM152" s="19"/>
    </row>
    <row r="153" spans="1:39" ht="15.7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19"/>
      <c r="V153" s="19"/>
      <c r="W153" s="19"/>
      <c r="X153" s="19"/>
      <c r="Y153" s="19"/>
      <c r="Z153" s="19"/>
      <c r="AA153" s="19"/>
      <c r="AB153" s="19"/>
      <c r="AC153" s="19"/>
      <c r="AD153" s="19"/>
      <c r="AE153" s="19"/>
      <c r="AF153" s="19"/>
      <c r="AG153" s="19"/>
      <c r="AH153" s="19"/>
      <c r="AI153" s="19"/>
      <c r="AJ153" s="19"/>
      <c r="AK153" s="19"/>
      <c r="AL153" s="19"/>
      <c r="AM153" s="19"/>
    </row>
    <row r="154" spans="1:39" ht="15.7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19"/>
      <c r="V154" s="19"/>
      <c r="W154" s="19"/>
      <c r="X154" s="19"/>
      <c r="Y154" s="19"/>
      <c r="Z154" s="19"/>
      <c r="AA154" s="19"/>
      <c r="AB154" s="19"/>
      <c r="AC154" s="19"/>
      <c r="AD154" s="19"/>
      <c r="AE154" s="19"/>
      <c r="AF154" s="19"/>
      <c r="AG154" s="19"/>
      <c r="AH154" s="19"/>
      <c r="AI154" s="19"/>
      <c r="AJ154" s="19"/>
      <c r="AK154" s="19"/>
      <c r="AL154" s="19"/>
      <c r="AM154" s="19"/>
    </row>
    <row r="155" spans="1:39" ht="15.7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19"/>
      <c r="V155" s="19"/>
      <c r="W155" s="19"/>
      <c r="X155" s="19"/>
      <c r="Y155" s="19"/>
      <c r="Z155" s="19"/>
      <c r="AA155" s="19"/>
      <c r="AB155" s="19"/>
      <c r="AC155" s="19"/>
      <c r="AD155" s="19"/>
      <c r="AE155" s="19"/>
      <c r="AF155" s="19"/>
      <c r="AG155" s="19"/>
      <c r="AH155" s="19"/>
      <c r="AI155" s="19"/>
      <c r="AJ155" s="19"/>
      <c r="AK155" s="19"/>
      <c r="AL155" s="19"/>
      <c r="AM155" s="19"/>
    </row>
    <row r="156" spans="1:39" ht="15.7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19"/>
      <c r="V156" s="19"/>
      <c r="W156" s="19"/>
      <c r="X156" s="19"/>
      <c r="Y156" s="19"/>
      <c r="Z156" s="19"/>
      <c r="AA156" s="19"/>
      <c r="AB156" s="19"/>
      <c r="AC156" s="19"/>
      <c r="AD156" s="19"/>
      <c r="AE156" s="19"/>
      <c r="AF156" s="19"/>
      <c r="AG156" s="19"/>
      <c r="AH156" s="19"/>
      <c r="AI156" s="19"/>
      <c r="AJ156" s="19"/>
      <c r="AK156" s="19"/>
      <c r="AL156" s="19"/>
      <c r="AM156" s="19"/>
    </row>
    <row r="157" spans="1:39" ht="15.7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19"/>
      <c r="V157" s="19"/>
      <c r="W157" s="19"/>
      <c r="X157" s="19"/>
      <c r="Y157" s="19"/>
      <c r="Z157" s="19"/>
      <c r="AA157" s="19"/>
      <c r="AB157" s="19"/>
      <c r="AC157" s="19"/>
      <c r="AD157" s="19"/>
      <c r="AE157" s="19"/>
      <c r="AF157" s="19"/>
      <c r="AG157" s="19"/>
      <c r="AH157" s="19"/>
      <c r="AI157" s="19"/>
      <c r="AJ157" s="19"/>
      <c r="AK157" s="19"/>
      <c r="AL157" s="19"/>
      <c r="AM157" s="19"/>
    </row>
    <row r="158" spans="1:39" ht="15.7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19"/>
      <c r="V158" s="19"/>
      <c r="W158" s="19"/>
      <c r="X158" s="19"/>
      <c r="Y158" s="19"/>
      <c r="Z158" s="19"/>
      <c r="AA158" s="19"/>
      <c r="AB158" s="19"/>
      <c r="AC158" s="19"/>
      <c r="AD158" s="19"/>
      <c r="AE158" s="19"/>
      <c r="AF158" s="19"/>
      <c r="AG158" s="19"/>
      <c r="AH158" s="19"/>
      <c r="AI158" s="19"/>
      <c r="AJ158" s="19"/>
      <c r="AK158" s="19"/>
      <c r="AL158" s="19"/>
      <c r="AM158" s="19"/>
    </row>
    <row r="159" spans="1:39" ht="15.75" customHeight="1" x14ac:dyDescent="0.25">
      <c r="A159" s="49"/>
      <c r="B159" s="49"/>
      <c r="C159" s="49"/>
      <c r="D159" s="49"/>
      <c r="E159" s="49"/>
      <c r="F159" s="49"/>
      <c r="G159" s="49"/>
      <c r="H159" s="49"/>
      <c r="I159" s="49"/>
      <c r="J159" s="49"/>
      <c r="K159" s="49"/>
      <c r="L159" s="49"/>
      <c r="M159" s="49"/>
      <c r="N159" s="49"/>
      <c r="O159" s="49"/>
      <c r="P159" s="49"/>
      <c r="Q159" s="49"/>
      <c r="R159" s="49"/>
      <c r="S159" s="49"/>
      <c r="T159" s="49"/>
      <c r="U159" s="19"/>
      <c r="V159" s="19"/>
      <c r="W159" s="19"/>
      <c r="X159" s="19"/>
      <c r="Y159" s="19"/>
      <c r="Z159" s="19"/>
      <c r="AA159" s="19"/>
      <c r="AB159" s="19"/>
      <c r="AC159" s="19"/>
      <c r="AD159" s="19"/>
      <c r="AE159" s="19"/>
      <c r="AF159" s="19"/>
      <c r="AG159" s="19"/>
      <c r="AH159" s="19"/>
      <c r="AI159" s="19"/>
      <c r="AJ159" s="19"/>
      <c r="AK159" s="19"/>
      <c r="AL159" s="19"/>
      <c r="AM159" s="19"/>
    </row>
    <row r="160" spans="1:39" ht="15.75" customHeight="1" x14ac:dyDescent="0.25">
      <c r="A160" s="49"/>
      <c r="B160" s="49"/>
      <c r="C160" s="49"/>
      <c r="D160" s="49"/>
      <c r="E160" s="49"/>
      <c r="F160" s="49"/>
      <c r="G160" s="49"/>
      <c r="H160" s="49"/>
      <c r="I160" s="49"/>
      <c r="J160" s="49"/>
      <c r="K160" s="49"/>
      <c r="L160" s="49"/>
      <c r="M160" s="49"/>
      <c r="N160" s="49"/>
      <c r="O160" s="49"/>
      <c r="P160" s="49"/>
      <c r="Q160" s="49"/>
      <c r="R160" s="49"/>
      <c r="S160" s="49"/>
      <c r="T160" s="49"/>
      <c r="U160" s="19"/>
      <c r="V160" s="19"/>
      <c r="W160" s="19"/>
      <c r="X160" s="19"/>
      <c r="Y160" s="19"/>
      <c r="Z160" s="19"/>
      <c r="AA160" s="19"/>
      <c r="AB160" s="19"/>
      <c r="AC160" s="19"/>
      <c r="AD160" s="19"/>
      <c r="AE160" s="19"/>
      <c r="AF160" s="19"/>
      <c r="AG160" s="19"/>
      <c r="AH160" s="19"/>
      <c r="AI160" s="19"/>
      <c r="AJ160" s="19"/>
      <c r="AK160" s="19"/>
      <c r="AL160" s="19"/>
      <c r="AM160" s="19"/>
    </row>
    <row r="161" spans="1:39" ht="15.75" customHeight="1" x14ac:dyDescent="0.25">
      <c r="A161" s="49"/>
      <c r="B161" s="49"/>
      <c r="C161" s="49"/>
      <c r="D161" s="49"/>
      <c r="E161" s="49"/>
      <c r="F161" s="49"/>
      <c r="G161" s="49"/>
      <c r="H161" s="49"/>
      <c r="I161" s="49"/>
      <c r="J161" s="49"/>
      <c r="K161" s="49"/>
      <c r="L161" s="49"/>
      <c r="M161" s="49"/>
      <c r="N161" s="49"/>
      <c r="O161" s="49"/>
      <c r="P161" s="49"/>
      <c r="Q161" s="49"/>
      <c r="R161" s="49"/>
      <c r="S161" s="49"/>
      <c r="T161" s="49"/>
      <c r="U161" s="19"/>
      <c r="V161" s="19"/>
      <c r="W161" s="19"/>
      <c r="X161" s="19"/>
      <c r="Y161" s="19"/>
      <c r="Z161" s="19"/>
      <c r="AA161" s="19"/>
      <c r="AB161" s="19"/>
      <c r="AC161" s="19"/>
      <c r="AD161" s="19"/>
      <c r="AE161" s="19"/>
      <c r="AF161" s="19"/>
      <c r="AG161" s="19"/>
      <c r="AH161" s="19"/>
      <c r="AI161" s="19"/>
      <c r="AJ161" s="19"/>
      <c r="AK161" s="19"/>
      <c r="AL161" s="19"/>
      <c r="AM161" s="19"/>
    </row>
    <row r="162" spans="1:39" ht="15.75" customHeight="1" x14ac:dyDescent="0.25">
      <c r="A162" s="49"/>
      <c r="B162" s="49"/>
      <c r="C162" s="49"/>
      <c r="D162" s="49"/>
      <c r="E162" s="49"/>
      <c r="F162" s="49"/>
      <c r="G162" s="49"/>
      <c r="H162" s="49"/>
      <c r="I162" s="49"/>
      <c r="J162" s="49"/>
      <c r="K162" s="49"/>
      <c r="L162" s="49"/>
      <c r="M162" s="49"/>
      <c r="N162" s="49"/>
      <c r="O162" s="49"/>
      <c r="P162" s="49"/>
      <c r="Q162" s="49"/>
      <c r="R162" s="49"/>
      <c r="S162" s="49"/>
      <c r="T162" s="49"/>
      <c r="U162" s="19"/>
      <c r="V162" s="19"/>
      <c r="W162" s="19"/>
      <c r="X162" s="19"/>
      <c r="Y162" s="19"/>
      <c r="Z162" s="19"/>
      <c r="AA162" s="19"/>
      <c r="AB162" s="19"/>
      <c r="AC162" s="19"/>
      <c r="AD162" s="19"/>
      <c r="AE162" s="19"/>
      <c r="AF162" s="19"/>
      <c r="AG162" s="19"/>
      <c r="AH162" s="19"/>
      <c r="AI162" s="19"/>
      <c r="AJ162" s="19"/>
      <c r="AK162" s="19"/>
      <c r="AL162" s="19"/>
      <c r="AM162" s="19"/>
    </row>
    <row r="163" spans="1:39" ht="15.75" customHeight="1" x14ac:dyDescent="0.25">
      <c r="A163" s="49"/>
      <c r="B163" s="49"/>
      <c r="C163" s="49"/>
      <c r="D163" s="49"/>
      <c r="E163" s="49"/>
      <c r="F163" s="49"/>
      <c r="G163" s="49"/>
      <c r="H163" s="49"/>
      <c r="I163" s="49"/>
      <c r="J163" s="49"/>
      <c r="K163" s="49"/>
      <c r="L163" s="49"/>
      <c r="M163" s="49"/>
      <c r="N163" s="49"/>
      <c r="O163" s="49"/>
      <c r="P163" s="49"/>
      <c r="Q163" s="49"/>
      <c r="R163" s="49"/>
      <c r="S163" s="49"/>
      <c r="T163" s="49"/>
      <c r="U163" s="19"/>
      <c r="V163" s="19"/>
      <c r="W163" s="19"/>
      <c r="X163" s="19"/>
      <c r="Y163" s="19"/>
      <c r="Z163" s="19"/>
      <c r="AA163" s="19"/>
      <c r="AB163" s="19"/>
      <c r="AC163" s="19"/>
      <c r="AD163" s="19"/>
      <c r="AE163" s="19"/>
      <c r="AF163" s="19"/>
      <c r="AG163" s="19"/>
      <c r="AH163" s="19"/>
      <c r="AI163" s="19"/>
      <c r="AJ163" s="19"/>
      <c r="AK163" s="19"/>
      <c r="AL163" s="19"/>
      <c r="AM163" s="19"/>
    </row>
    <row r="164" spans="1:39" ht="15.75" customHeight="1" x14ac:dyDescent="0.25">
      <c r="A164" s="49"/>
      <c r="B164" s="49"/>
      <c r="C164" s="49"/>
      <c r="D164" s="49"/>
      <c r="E164" s="49"/>
      <c r="F164" s="49"/>
      <c r="G164" s="49"/>
      <c r="H164" s="49"/>
      <c r="I164" s="49"/>
      <c r="J164" s="49"/>
      <c r="K164" s="49"/>
      <c r="L164" s="49"/>
      <c r="M164" s="49"/>
      <c r="N164" s="49"/>
      <c r="O164" s="49"/>
      <c r="P164" s="49"/>
      <c r="Q164" s="49"/>
      <c r="R164" s="49"/>
      <c r="S164" s="49"/>
      <c r="T164" s="49"/>
      <c r="U164" s="19"/>
      <c r="V164" s="19"/>
      <c r="W164" s="19"/>
      <c r="X164" s="19"/>
      <c r="Y164" s="19"/>
      <c r="Z164" s="19"/>
      <c r="AA164" s="19"/>
      <c r="AB164" s="19"/>
      <c r="AC164" s="19"/>
      <c r="AD164" s="19"/>
      <c r="AE164" s="19"/>
      <c r="AF164" s="19"/>
      <c r="AG164" s="19"/>
      <c r="AH164" s="19"/>
      <c r="AI164" s="19"/>
      <c r="AJ164" s="19"/>
      <c r="AK164" s="19"/>
      <c r="AL164" s="19"/>
      <c r="AM164" s="19"/>
    </row>
    <row r="165" spans="1:39" ht="15.75" customHeight="1" x14ac:dyDescent="0.25">
      <c r="A165" s="49"/>
      <c r="B165" s="49"/>
      <c r="C165" s="49"/>
      <c r="D165" s="49"/>
      <c r="E165" s="49"/>
      <c r="F165" s="49"/>
      <c r="G165" s="49"/>
      <c r="H165" s="49"/>
      <c r="I165" s="49"/>
      <c r="J165" s="49"/>
      <c r="K165" s="49"/>
      <c r="L165" s="49"/>
      <c r="M165" s="49"/>
      <c r="N165" s="49"/>
      <c r="O165" s="49"/>
      <c r="P165" s="49"/>
      <c r="Q165" s="49"/>
      <c r="R165" s="49"/>
      <c r="S165" s="49"/>
      <c r="T165" s="49"/>
      <c r="U165" s="19"/>
      <c r="V165" s="19"/>
      <c r="W165" s="19"/>
      <c r="X165" s="19"/>
      <c r="Y165" s="19"/>
      <c r="Z165" s="19"/>
      <c r="AA165" s="19"/>
      <c r="AB165" s="19"/>
      <c r="AC165" s="19"/>
      <c r="AD165" s="19"/>
      <c r="AE165" s="19"/>
      <c r="AF165" s="19"/>
      <c r="AG165" s="19"/>
      <c r="AH165" s="19"/>
      <c r="AI165" s="19"/>
      <c r="AJ165" s="19"/>
      <c r="AK165" s="19"/>
      <c r="AL165" s="19"/>
      <c r="AM165" s="19"/>
    </row>
    <row r="166" spans="1:39" ht="15.75" customHeight="1" x14ac:dyDescent="0.25">
      <c r="A166" s="49"/>
      <c r="B166" s="49"/>
      <c r="C166" s="49"/>
      <c r="D166" s="49"/>
      <c r="E166" s="49"/>
      <c r="F166" s="49"/>
      <c r="G166" s="49"/>
      <c r="H166" s="49"/>
      <c r="I166" s="49"/>
      <c r="J166" s="49"/>
      <c r="K166" s="49"/>
      <c r="L166" s="49"/>
      <c r="M166" s="49"/>
      <c r="N166" s="49"/>
      <c r="O166" s="49"/>
      <c r="P166" s="49"/>
      <c r="Q166" s="49"/>
      <c r="R166" s="49"/>
      <c r="S166" s="49"/>
      <c r="T166" s="49"/>
      <c r="U166" s="19"/>
      <c r="V166" s="19"/>
      <c r="W166" s="19"/>
      <c r="X166" s="19"/>
      <c r="Y166" s="19"/>
      <c r="Z166" s="19"/>
      <c r="AA166" s="19"/>
      <c r="AB166" s="19"/>
      <c r="AC166" s="19"/>
      <c r="AD166" s="19"/>
      <c r="AE166" s="19"/>
      <c r="AF166" s="19"/>
      <c r="AG166" s="19"/>
      <c r="AH166" s="19"/>
      <c r="AI166" s="19"/>
      <c r="AJ166" s="19"/>
      <c r="AK166" s="19"/>
      <c r="AL166" s="19"/>
      <c r="AM166" s="19"/>
    </row>
    <row r="167" spans="1:39" ht="15.75" customHeight="1" x14ac:dyDescent="0.25">
      <c r="A167" s="49"/>
      <c r="B167" s="49"/>
      <c r="C167" s="49"/>
      <c r="D167" s="49"/>
      <c r="E167" s="49"/>
      <c r="F167" s="49"/>
      <c r="G167" s="49"/>
      <c r="H167" s="49"/>
      <c r="I167" s="49"/>
      <c r="J167" s="49"/>
      <c r="K167" s="49"/>
      <c r="L167" s="49"/>
      <c r="M167" s="49"/>
      <c r="N167" s="49"/>
      <c r="O167" s="49"/>
      <c r="P167" s="49"/>
      <c r="Q167" s="49"/>
      <c r="R167" s="49"/>
      <c r="S167" s="49"/>
      <c r="T167" s="49"/>
      <c r="U167" s="19"/>
      <c r="V167" s="19"/>
      <c r="W167" s="19"/>
      <c r="X167" s="19"/>
      <c r="Y167" s="19"/>
      <c r="Z167" s="19"/>
      <c r="AA167" s="19"/>
      <c r="AB167" s="19"/>
      <c r="AC167" s="19"/>
      <c r="AD167" s="19"/>
      <c r="AE167" s="19"/>
      <c r="AF167" s="19"/>
      <c r="AG167" s="19"/>
      <c r="AH167" s="19"/>
      <c r="AI167" s="19"/>
      <c r="AJ167" s="19"/>
      <c r="AK167" s="19"/>
      <c r="AL167" s="19"/>
      <c r="AM167" s="19"/>
    </row>
    <row r="168" spans="1:39" ht="15.75" customHeight="1" x14ac:dyDescent="0.25">
      <c r="A168" s="49"/>
      <c r="B168" s="49"/>
      <c r="C168" s="49"/>
      <c r="D168" s="49"/>
      <c r="E168" s="49"/>
      <c r="F168" s="49"/>
      <c r="G168" s="49"/>
      <c r="H168" s="49"/>
      <c r="I168" s="49"/>
      <c r="J168" s="49"/>
      <c r="K168" s="49"/>
      <c r="L168" s="49"/>
      <c r="M168" s="49"/>
      <c r="N168" s="49"/>
      <c r="O168" s="49"/>
      <c r="P168" s="49"/>
      <c r="Q168" s="49"/>
      <c r="R168" s="49"/>
      <c r="S168" s="49"/>
      <c r="T168" s="49"/>
      <c r="U168" s="19"/>
      <c r="V168" s="19"/>
      <c r="W168" s="19"/>
      <c r="X168" s="19"/>
      <c r="Y168" s="19"/>
      <c r="Z168" s="19"/>
      <c r="AA168" s="19"/>
      <c r="AB168" s="19"/>
      <c r="AC168" s="19"/>
      <c r="AD168" s="19"/>
      <c r="AE168" s="19"/>
      <c r="AF168" s="19"/>
      <c r="AG168" s="19"/>
      <c r="AH168" s="19"/>
      <c r="AI168" s="19"/>
      <c r="AJ168" s="19"/>
      <c r="AK168" s="19"/>
      <c r="AL168" s="19"/>
      <c r="AM168" s="19"/>
    </row>
    <row r="169" spans="1:39" ht="15.75" customHeight="1" x14ac:dyDescent="0.25">
      <c r="A169" s="49"/>
      <c r="B169" s="49"/>
      <c r="C169" s="49"/>
      <c r="D169" s="49"/>
      <c r="E169" s="49"/>
      <c r="F169" s="49"/>
      <c r="G169" s="49"/>
      <c r="H169" s="49"/>
      <c r="I169" s="49"/>
      <c r="J169" s="49"/>
      <c r="K169" s="49"/>
      <c r="L169" s="49"/>
      <c r="M169" s="49"/>
      <c r="N169" s="49"/>
      <c r="O169" s="49"/>
      <c r="P169" s="49"/>
      <c r="Q169" s="49"/>
      <c r="R169" s="49"/>
      <c r="S169" s="49"/>
      <c r="T169" s="49"/>
      <c r="U169" s="19"/>
      <c r="V169" s="19"/>
      <c r="W169" s="19"/>
      <c r="X169" s="19"/>
      <c r="Y169" s="19"/>
      <c r="Z169" s="19"/>
      <c r="AA169" s="19"/>
      <c r="AB169" s="19"/>
      <c r="AC169" s="19"/>
      <c r="AD169" s="19"/>
      <c r="AE169" s="19"/>
      <c r="AF169" s="19"/>
      <c r="AG169" s="19"/>
      <c r="AH169" s="19"/>
      <c r="AI169" s="19"/>
      <c r="AJ169" s="19"/>
      <c r="AK169" s="19"/>
      <c r="AL169" s="19"/>
      <c r="AM169" s="19"/>
    </row>
    <row r="170" spans="1:39" ht="15.75" customHeight="1" x14ac:dyDescent="0.25">
      <c r="A170" s="49"/>
      <c r="B170" s="49"/>
      <c r="C170" s="49"/>
      <c r="D170" s="49"/>
      <c r="E170" s="49"/>
      <c r="F170" s="49"/>
      <c r="G170" s="49"/>
      <c r="H170" s="49"/>
      <c r="I170" s="49"/>
      <c r="J170" s="49"/>
      <c r="K170" s="49"/>
      <c r="L170" s="49"/>
      <c r="M170" s="49"/>
      <c r="N170" s="49"/>
      <c r="O170" s="49"/>
      <c r="P170" s="49"/>
      <c r="Q170" s="49"/>
      <c r="R170" s="49"/>
      <c r="S170" s="49"/>
      <c r="T170" s="49"/>
      <c r="U170" s="19"/>
      <c r="V170" s="19"/>
      <c r="W170" s="19"/>
      <c r="X170" s="19"/>
      <c r="Y170" s="19"/>
      <c r="Z170" s="19"/>
      <c r="AA170" s="19"/>
      <c r="AB170" s="19"/>
      <c r="AC170" s="19"/>
      <c r="AD170" s="19"/>
      <c r="AE170" s="19"/>
      <c r="AF170" s="19"/>
      <c r="AG170" s="19"/>
      <c r="AH170" s="19"/>
      <c r="AI170" s="19"/>
      <c r="AJ170" s="19"/>
      <c r="AK170" s="19"/>
      <c r="AL170" s="19"/>
      <c r="AM170" s="19"/>
    </row>
    <row r="171" spans="1:39" ht="15.75" customHeight="1" x14ac:dyDescent="0.25">
      <c r="A171" s="49"/>
      <c r="B171" s="49"/>
      <c r="C171" s="49"/>
      <c r="D171" s="49"/>
      <c r="E171" s="49"/>
      <c r="F171" s="49"/>
      <c r="G171" s="49"/>
      <c r="H171" s="49"/>
      <c r="I171" s="49"/>
      <c r="J171" s="49"/>
      <c r="K171" s="49"/>
      <c r="L171" s="49"/>
      <c r="M171" s="49"/>
      <c r="N171" s="49"/>
      <c r="O171" s="49"/>
      <c r="P171" s="49"/>
      <c r="Q171" s="49"/>
      <c r="R171" s="49"/>
      <c r="S171" s="49"/>
      <c r="T171" s="49"/>
      <c r="U171" s="19"/>
      <c r="V171" s="19"/>
      <c r="W171" s="19"/>
      <c r="X171" s="19"/>
      <c r="Y171" s="19"/>
      <c r="Z171" s="19"/>
      <c r="AA171" s="19"/>
      <c r="AB171" s="19"/>
      <c r="AC171" s="19"/>
      <c r="AD171" s="19"/>
      <c r="AE171" s="19"/>
      <c r="AF171" s="19"/>
      <c r="AG171" s="19"/>
      <c r="AH171" s="19"/>
      <c r="AI171" s="19"/>
      <c r="AJ171" s="19"/>
      <c r="AK171" s="19"/>
      <c r="AL171" s="19"/>
      <c r="AM171" s="19"/>
    </row>
    <row r="172" spans="1:39" ht="15.75" customHeight="1" x14ac:dyDescent="0.25">
      <c r="A172" s="49"/>
      <c r="B172" s="49"/>
      <c r="C172" s="49"/>
      <c r="D172" s="49"/>
      <c r="E172" s="49"/>
      <c r="F172" s="49"/>
      <c r="G172" s="49"/>
      <c r="H172" s="49"/>
      <c r="I172" s="49"/>
      <c r="J172" s="49"/>
      <c r="K172" s="49"/>
      <c r="L172" s="49"/>
      <c r="M172" s="49"/>
      <c r="N172" s="49"/>
      <c r="O172" s="49"/>
      <c r="P172" s="49"/>
      <c r="Q172" s="49"/>
      <c r="R172" s="49"/>
      <c r="S172" s="49"/>
      <c r="T172" s="49"/>
      <c r="U172" s="19"/>
      <c r="V172" s="19"/>
      <c r="W172" s="19"/>
      <c r="X172" s="19"/>
      <c r="Y172" s="19"/>
      <c r="Z172" s="19"/>
      <c r="AA172" s="19"/>
      <c r="AB172" s="19"/>
      <c r="AC172" s="19"/>
      <c r="AD172" s="19"/>
      <c r="AE172" s="19"/>
      <c r="AF172" s="19"/>
      <c r="AG172" s="19"/>
      <c r="AH172" s="19"/>
      <c r="AI172" s="19"/>
      <c r="AJ172" s="19"/>
      <c r="AK172" s="19"/>
      <c r="AL172" s="19"/>
      <c r="AM172" s="19"/>
    </row>
    <row r="173" spans="1:39" ht="15.75" customHeight="1" x14ac:dyDescent="0.25">
      <c r="A173" s="49"/>
      <c r="B173" s="49"/>
      <c r="C173" s="49"/>
      <c r="D173" s="49"/>
      <c r="E173" s="49"/>
      <c r="F173" s="49"/>
      <c r="G173" s="49"/>
      <c r="H173" s="49"/>
      <c r="I173" s="49"/>
      <c r="J173" s="49"/>
      <c r="K173" s="49"/>
      <c r="L173" s="49"/>
      <c r="M173" s="49"/>
      <c r="N173" s="49"/>
      <c r="O173" s="49"/>
      <c r="P173" s="49"/>
      <c r="Q173" s="49"/>
      <c r="R173" s="49"/>
      <c r="S173" s="49"/>
      <c r="T173" s="49"/>
      <c r="U173" s="19"/>
      <c r="V173" s="19"/>
      <c r="W173" s="19"/>
      <c r="X173" s="19"/>
      <c r="Y173" s="19"/>
      <c r="Z173" s="19"/>
      <c r="AA173" s="19"/>
      <c r="AB173" s="19"/>
      <c r="AC173" s="19"/>
      <c r="AD173" s="19"/>
      <c r="AE173" s="19"/>
      <c r="AF173" s="19"/>
      <c r="AG173" s="19"/>
      <c r="AH173" s="19"/>
      <c r="AI173" s="19"/>
      <c r="AJ173" s="19"/>
      <c r="AK173" s="19"/>
      <c r="AL173" s="19"/>
      <c r="AM173" s="19"/>
    </row>
    <row r="174" spans="1:39" ht="15.75" customHeight="1" x14ac:dyDescent="0.25">
      <c r="A174" s="49"/>
      <c r="B174" s="49"/>
      <c r="C174" s="49"/>
      <c r="D174" s="49"/>
      <c r="E174" s="49"/>
      <c r="F174" s="49"/>
      <c r="G174" s="49"/>
      <c r="H174" s="49"/>
      <c r="I174" s="49"/>
      <c r="J174" s="49"/>
      <c r="K174" s="49"/>
      <c r="L174" s="49"/>
      <c r="M174" s="49"/>
      <c r="N174" s="49"/>
      <c r="O174" s="49"/>
      <c r="P174" s="49"/>
      <c r="Q174" s="49"/>
      <c r="R174" s="49"/>
      <c r="S174" s="49"/>
      <c r="T174" s="49"/>
      <c r="U174" s="19"/>
      <c r="V174" s="19"/>
      <c r="W174" s="19"/>
      <c r="X174" s="19"/>
      <c r="Y174" s="19"/>
      <c r="Z174" s="19"/>
      <c r="AA174" s="19"/>
      <c r="AB174" s="19"/>
      <c r="AC174" s="19"/>
      <c r="AD174" s="19"/>
      <c r="AE174" s="19"/>
      <c r="AF174" s="19"/>
      <c r="AG174" s="19"/>
      <c r="AH174" s="19"/>
      <c r="AI174" s="19"/>
      <c r="AJ174" s="19"/>
      <c r="AK174" s="19"/>
      <c r="AL174" s="19"/>
      <c r="AM174" s="19"/>
    </row>
    <row r="175" spans="1:39" ht="15.75" customHeight="1" x14ac:dyDescent="0.25">
      <c r="A175" s="49"/>
      <c r="B175" s="49"/>
      <c r="C175" s="49"/>
      <c r="D175" s="49"/>
      <c r="E175" s="49"/>
      <c r="F175" s="49"/>
      <c r="G175" s="49"/>
      <c r="H175" s="49"/>
      <c r="I175" s="49"/>
      <c r="J175" s="49"/>
      <c r="K175" s="49"/>
      <c r="L175" s="49"/>
      <c r="M175" s="49"/>
      <c r="N175" s="49"/>
      <c r="O175" s="49"/>
      <c r="P175" s="49"/>
      <c r="Q175" s="49"/>
      <c r="R175" s="49"/>
      <c r="S175" s="49"/>
      <c r="T175" s="49"/>
      <c r="U175" s="19"/>
      <c r="V175" s="19"/>
      <c r="W175" s="19"/>
      <c r="X175" s="19"/>
      <c r="Y175" s="19"/>
      <c r="Z175" s="19"/>
      <c r="AA175" s="19"/>
      <c r="AB175" s="19"/>
      <c r="AC175" s="19"/>
      <c r="AD175" s="19"/>
      <c r="AE175" s="19"/>
      <c r="AF175" s="19"/>
      <c r="AG175" s="19"/>
      <c r="AH175" s="19"/>
      <c r="AI175" s="19"/>
      <c r="AJ175" s="19"/>
      <c r="AK175" s="19"/>
      <c r="AL175" s="19"/>
      <c r="AM175" s="19"/>
    </row>
    <row r="176" spans="1:39" ht="15.75" customHeight="1" x14ac:dyDescent="0.25">
      <c r="A176" s="49"/>
      <c r="B176" s="49"/>
      <c r="C176" s="49"/>
      <c r="D176" s="49"/>
      <c r="E176" s="49"/>
      <c r="F176" s="49"/>
      <c r="G176" s="49"/>
      <c r="H176" s="49"/>
      <c r="I176" s="49"/>
      <c r="J176" s="49"/>
      <c r="K176" s="49"/>
      <c r="L176" s="49"/>
      <c r="M176" s="49"/>
      <c r="N176" s="49"/>
      <c r="O176" s="49"/>
      <c r="P176" s="49"/>
      <c r="Q176" s="49"/>
      <c r="R176" s="49"/>
      <c r="S176" s="49"/>
      <c r="T176" s="49"/>
      <c r="U176" s="19"/>
      <c r="V176" s="19"/>
      <c r="W176" s="19"/>
      <c r="X176" s="19"/>
      <c r="Y176" s="19"/>
      <c r="Z176" s="19"/>
      <c r="AA176" s="19"/>
      <c r="AB176" s="19"/>
      <c r="AC176" s="19"/>
      <c r="AD176" s="19"/>
      <c r="AE176" s="19"/>
      <c r="AF176" s="19"/>
      <c r="AG176" s="19"/>
      <c r="AH176" s="19"/>
      <c r="AI176" s="19"/>
      <c r="AJ176" s="19"/>
      <c r="AK176" s="19"/>
      <c r="AL176" s="19"/>
      <c r="AM176" s="19"/>
    </row>
    <row r="177" spans="1:39" ht="15.75" customHeight="1" x14ac:dyDescent="0.25">
      <c r="A177" s="49"/>
      <c r="B177" s="49"/>
      <c r="C177" s="49"/>
      <c r="D177" s="49"/>
      <c r="E177" s="49"/>
      <c r="F177" s="49"/>
      <c r="G177" s="49"/>
      <c r="H177" s="49"/>
      <c r="I177" s="49"/>
      <c r="J177" s="49"/>
      <c r="K177" s="49"/>
      <c r="L177" s="49"/>
      <c r="M177" s="49"/>
      <c r="N177" s="49"/>
      <c r="O177" s="49"/>
      <c r="P177" s="49"/>
      <c r="Q177" s="49"/>
      <c r="R177" s="49"/>
      <c r="S177" s="49"/>
      <c r="T177" s="49"/>
      <c r="U177" s="19"/>
      <c r="V177" s="19"/>
      <c r="W177" s="19"/>
      <c r="X177" s="19"/>
      <c r="Y177" s="19"/>
      <c r="Z177" s="19"/>
      <c r="AA177" s="19"/>
      <c r="AB177" s="19"/>
      <c r="AC177" s="19"/>
      <c r="AD177" s="19"/>
      <c r="AE177" s="19"/>
      <c r="AF177" s="19"/>
      <c r="AG177" s="19"/>
      <c r="AH177" s="19"/>
      <c r="AI177" s="19"/>
      <c r="AJ177" s="19"/>
      <c r="AK177" s="19"/>
      <c r="AL177" s="19"/>
      <c r="AM177" s="19"/>
    </row>
    <row r="178" spans="1:39" ht="15.75" customHeight="1" x14ac:dyDescent="0.25">
      <c r="A178" s="49"/>
      <c r="B178" s="49"/>
      <c r="C178" s="49"/>
      <c r="D178" s="49"/>
      <c r="E178" s="49"/>
      <c r="F178" s="49"/>
      <c r="G178" s="49"/>
      <c r="H178" s="49"/>
      <c r="I178" s="49"/>
      <c r="J178" s="49"/>
      <c r="K178" s="49"/>
      <c r="L178" s="49"/>
      <c r="M178" s="49"/>
      <c r="N178" s="49"/>
      <c r="O178" s="49"/>
      <c r="P178" s="49"/>
      <c r="Q178" s="49"/>
      <c r="R178" s="49"/>
      <c r="S178" s="49"/>
      <c r="T178" s="49"/>
      <c r="U178" s="19"/>
      <c r="V178" s="19"/>
      <c r="W178" s="19"/>
      <c r="X178" s="19"/>
      <c r="Y178" s="19"/>
      <c r="Z178" s="19"/>
      <c r="AA178" s="19"/>
      <c r="AB178" s="19"/>
      <c r="AC178" s="19"/>
      <c r="AD178" s="19"/>
      <c r="AE178" s="19"/>
      <c r="AF178" s="19"/>
      <c r="AG178" s="19"/>
      <c r="AH178" s="19"/>
      <c r="AI178" s="19"/>
      <c r="AJ178" s="19"/>
      <c r="AK178" s="19"/>
      <c r="AL178" s="19"/>
      <c r="AM178" s="19"/>
    </row>
    <row r="179" spans="1:39" ht="15.75" customHeight="1" x14ac:dyDescent="0.25">
      <c r="A179" s="49"/>
      <c r="B179" s="49"/>
      <c r="C179" s="49"/>
      <c r="D179" s="49"/>
      <c r="E179" s="49"/>
      <c r="F179" s="49"/>
      <c r="G179" s="49"/>
      <c r="H179" s="49"/>
      <c r="I179" s="49"/>
      <c r="J179" s="49"/>
      <c r="K179" s="49"/>
      <c r="L179" s="49"/>
      <c r="M179" s="49"/>
      <c r="N179" s="49"/>
      <c r="O179" s="49"/>
      <c r="P179" s="49"/>
      <c r="Q179" s="49"/>
      <c r="R179" s="49"/>
      <c r="S179" s="49"/>
      <c r="T179" s="49"/>
      <c r="U179" s="19"/>
      <c r="V179" s="19"/>
      <c r="W179" s="19"/>
      <c r="X179" s="19"/>
      <c r="Y179" s="19"/>
      <c r="Z179" s="19"/>
      <c r="AA179" s="19"/>
      <c r="AB179" s="19"/>
      <c r="AC179" s="19"/>
      <c r="AD179" s="19"/>
      <c r="AE179" s="19"/>
      <c r="AF179" s="19"/>
      <c r="AG179" s="19"/>
      <c r="AH179" s="19"/>
      <c r="AI179" s="19"/>
      <c r="AJ179" s="19"/>
      <c r="AK179" s="19"/>
      <c r="AL179" s="19"/>
      <c r="AM179" s="19"/>
    </row>
    <row r="180" spans="1:39" ht="15.75" customHeight="1" x14ac:dyDescent="0.25">
      <c r="A180" s="49"/>
      <c r="B180" s="49"/>
      <c r="C180" s="49"/>
      <c r="D180" s="49"/>
      <c r="E180" s="49"/>
      <c r="F180" s="49"/>
      <c r="G180" s="49"/>
      <c r="H180" s="49"/>
      <c r="I180" s="49"/>
      <c r="J180" s="49"/>
      <c r="K180" s="49"/>
      <c r="L180" s="49"/>
      <c r="M180" s="49"/>
      <c r="N180" s="49"/>
      <c r="O180" s="49"/>
      <c r="P180" s="49"/>
      <c r="Q180" s="49"/>
      <c r="R180" s="49"/>
      <c r="S180" s="49"/>
      <c r="T180" s="49"/>
      <c r="U180" s="19"/>
      <c r="V180" s="19"/>
      <c r="W180" s="19"/>
      <c r="X180" s="19"/>
      <c r="Y180" s="19"/>
      <c r="Z180" s="19"/>
      <c r="AA180" s="19"/>
      <c r="AB180" s="19"/>
      <c r="AC180" s="19"/>
      <c r="AD180" s="19"/>
      <c r="AE180" s="19"/>
      <c r="AF180" s="19"/>
      <c r="AG180" s="19"/>
      <c r="AH180" s="19"/>
      <c r="AI180" s="19"/>
      <c r="AJ180" s="19"/>
      <c r="AK180" s="19"/>
      <c r="AL180" s="19"/>
      <c r="AM180" s="19"/>
    </row>
    <row r="181" spans="1:39" ht="15.75" customHeight="1" x14ac:dyDescent="0.25">
      <c r="A181" s="49"/>
      <c r="B181" s="49"/>
      <c r="C181" s="49"/>
      <c r="D181" s="49"/>
      <c r="E181" s="49"/>
      <c r="F181" s="49"/>
      <c r="G181" s="49"/>
      <c r="H181" s="49"/>
      <c r="I181" s="49"/>
      <c r="J181" s="49"/>
      <c r="K181" s="49"/>
      <c r="L181" s="49"/>
      <c r="M181" s="49"/>
      <c r="N181" s="49"/>
      <c r="O181" s="49"/>
      <c r="P181" s="49"/>
      <c r="Q181" s="49"/>
      <c r="R181" s="49"/>
      <c r="S181" s="49"/>
      <c r="T181" s="49"/>
      <c r="U181" s="19"/>
      <c r="V181" s="19"/>
      <c r="W181" s="19"/>
      <c r="X181" s="19"/>
      <c r="Y181" s="19"/>
      <c r="Z181" s="19"/>
      <c r="AA181" s="19"/>
      <c r="AB181" s="19"/>
      <c r="AC181" s="19"/>
      <c r="AD181" s="19"/>
      <c r="AE181" s="19"/>
      <c r="AF181" s="19"/>
      <c r="AG181" s="19"/>
      <c r="AH181" s="19"/>
      <c r="AI181" s="19"/>
      <c r="AJ181" s="19"/>
      <c r="AK181" s="19"/>
      <c r="AL181" s="19"/>
      <c r="AM181" s="19"/>
    </row>
    <row r="182" spans="1:39" ht="15.75" customHeight="1" x14ac:dyDescent="0.25">
      <c r="A182" s="49"/>
      <c r="B182" s="49"/>
      <c r="C182" s="49"/>
      <c r="D182" s="49"/>
      <c r="E182" s="49"/>
      <c r="F182" s="49"/>
      <c r="G182" s="49"/>
      <c r="H182" s="49"/>
      <c r="I182" s="49"/>
      <c r="J182" s="49"/>
      <c r="K182" s="49"/>
      <c r="L182" s="49"/>
      <c r="M182" s="49"/>
      <c r="N182" s="49"/>
      <c r="O182" s="49"/>
      <c r="P182" s="49"/>
      <c r="Q182" s="49"/>
      <c r="R182" s="49"/>
      <c r="S182" s="49"/>
      <c r="T182" s="49"/>
      <c r="U182" s="19"/>
      <c r="V182" s="19"/>
      <c r="W182" s="19"/>
      <c r="X182" s="19"/>
      <c r="Y182" s="19"/>
      <c r="Z182" s="19"/>
      <c r="AA182" s="19"/>
      <c r="AB182" s="19"/>
      <c r="AC182" s="19"/>
      <c r="AD182" s="19"/>
      <c r="AE182" s="19"/>
      <c r="AF182" s="19"/>
      <c r="AG182" s="19"/>
      <c r="AH182" s="19"/>
      <c r="AI182" s="19"/>
      <c r="AJ182" s="19"/>
      <c r="AK182" s="19"/>
      <c r="AL182" s="19"/>
      <c r="AM182" s="19"/>
    </row>
    <row r="183" spans="1:39" ht="15.75" customHeight="1" x14ac:dyDescent="0.25">
      <c r="A183" s="49"/>
      <c r="B183" s="49"/>
      <c r="C183" s="49"/>
      <c r="D183" s="49"/>
      <c r="E183" s="49"/>
      <c r="F183" s="49"/>
      <c r="G183" s="49"/>
      <c r="H183" s="49"/>
      <c r="I183" s="49"/>
      <c r="J183" s="49"/>
      <c r="K183" s="49"/>
      <c r="L183" s="49"/>
      <c r="M183" s="49"/>
      <c r="N183" s="49"/>
      <c r="O183" s="49"/>
      <c r="P183" s="49"/>
      <c r="Q183" s="49"/>
      <c r="R183" s="49"/>
      <c r="S183" s="49"/>
      <c r="T183" s="49"/>
      <c r="U183" s="19"/>
      <c r="V183" s="19"/>
      <c r="W183" s="19"/>
      <c r="X183" s="19"/>
      <c r="Y183" s="19"/>
      <c r="Z183" s="19"/>
      <c r="AA183" s="19"/>
      <c r="AB183" s="19"/>
      <c r="AC183" s="19"/>
      <c r="AD183" s="19"/>
      <c r="AE183" s="19"/>
      <c r="AF183" s="19"/>
      <c r="AG183" s="19"/>
      <c r="AH183" s="19"/>
      <c r="AI183" s="19"/>
      <c r="AJ183" s="19"/>
      <c r="AK183" s="19"/>
      <c r="AL183" s="19"/>
      <c r="AM183" s="19"/>
    </row>
    <row r="184" spans="1:39" ht="15.75" customHeight="1" x14ac:dyDescent="0.25">
      <c r="A184" s="49"/>
      <c r="B184" s="49"/>
      <c r="C184" s="49"/>
      <c r="D184" s="49"/>
      <c r="E184" s="49"/>
      <c r="F184" s="49"/>
      <c r="G184" s="49"/>
      <c r="H184" s="49"/>
      <c r="I184" s="49"/>
      <c r="J184" s="49"/>
      <c r="K184" s="49"/>
      <c r="L184" s="49"/>
      <c r="M184" s="49"/>
      <c r="N184" s="49"/>
      <c r="O184" s="49"/>
      <c r="P184" s="49"/>
      <c r="Q184" s="49"/>
      <c r="R184" s="49"/>
      <c r="S184" s="49"/>
      <c r="T184" s="49"/>
      <c r="U184" s="19"/>
      <c r="V184" s="19"/>
      <c r="W184" s="19"/>
      <c r="X184" s="19"/>
      <c r="Y184" s="19"/>
      <c r="Z184" s="19"/>
      <c r="AA184" s="19"/>
      <c r="AB184" s="19"/>
      <c r="AC184" s="19"/>
      <c r="AD184" s="19"/>
      <c r="AE184" s="19"/>
      <c r="AF184" s="19"/>
      <c r="AG184" s="19"/>
      <c r="AH184" s="19"/>
      <c r="AI184" s="19"/>
      <c r="AJ184" s="19"/>
      <c r="AK184" s="19"/>
      <c r="AL184" s="19"/>
      <c r="AM184" s="19"/>
    </row>
    <row r="185" spans="1:39" ht="15.75" customHeight="1" x14ac:dyDescent="0.25">
      <c r="A185" s="49"/>
      <c r="B185" s="49"/>
      <c r="C185" s="49"/>
      <c r="D185" s="49"/>
      <c r="E185" s="49"/>
      <c r="F185" s="49"/>
      <c r="G185" s="49"/>
      <c r="H185" s="49"/>
      <c r="I185" s="49"/>
      <c r="J185" s="49"/>
      <c r="K185" s="49"/>
      <c r="L185" s="49"/>
      <c r="M185" s="49"/>
      <c r="N185" s="49"/>
      <c r="O185" s="49"/>
      <c r="P185" s="49"/>
      <c r="Q185" s="49"/>
      <c r="R185" s="49"/>
      <c r="S185" s="49"/>
      <c r="T185" s="49"/>
      <c r="U185" s="19"/>
      <c r="V185" s="19"/>
      <c r="W185" s="19"/>
      <c r="X185" s="19"/>
      <c r="Y185" s="19"/>
      <c r="Z185" s="19"/>
      <c r="AA185" s="19"/>
      <c r="AB185" s="19"/>
      <c r="AC185" s="19"/>
      <c r="AD185" s="19"/>
      <c r="AE185" s="19"/>
      <c r="AF185" s="19"/>
      <c r="AG185" s="19"/>
      <c r="AH185" s="19"/>
      <c r="AI185" s="19"/>
      <c r="AJ185" s="19"/>
      <c r="AK185" s="19"/>
      <c r="AL185" s="19"/>
      <c r="AM185" s="19"/>
    </row>
    <row r="186" spans="1:39" ht="15.75" customHeight="1" x14ac:dyDescent="0.25">
      <c r="A186" s="49"/>
      <c r="B186" s="49"/>
      <c r="C186" s="49"/>
      <c r="D186" s="49"/>
      <c r="E186" s="49"/>
      <c r="F186" s="49"/>
      <c r="G186" s="49"/>
      <c r="H186" s="49"/>
      <c r="I186" s="49"/>
      <c r="J186" s="49"/>
      <c r="K186" s="49"/>
      <c r="L186" s="49"/>
      <c r="M186" s="49"/>
      <c r="N186" s="49"/>
      <c r="O186" s="49"/>
      <c r="P186" s="49"/>
      <c r="Q186" s="49"/>
      <c r="R186" s="49"/>
      <c r="S186" s="49"/>
      <c r="T186" s="49"/>
      <c r="U186" s="19"/>
      <c r="V186" s="19"/>
      <c r="W186" s="19"/>
      <c r="X186" s="19"/>
      <c r="Y186" s="19"/>
      <c r="Z186" s="19"/>
      <c r="AA186" s="19"/>
      <c r="AB186" s="19"/>
      <c r="AC186" s="19"/>
      <c r="AD186" s="19"/>
      <c r="AE186" s="19"/>
      <c r="AF186" s="19"/>
      <c r="AG186" s="19"/>
      <c r="AH186" s="19"/>
      <c r="AI186" s="19"/>
      <c r="AJ186" s="19"/>
      <c r="AK186" s="19"/>
      <c r="AL186" s="19"/>
      <c r="AM186" s="19"/>
    </row>
    <row r="187" spans="1:39" ht="15.75" customHeight="1" x14ac:dyDescent="0.25">
      <c r="A187" s="49"/>
      <c r="B187" s="49"/>
      <c r="C187" s="49"/>
      <c r="D187" s="49"/>
      <c r="E187" s="49"/>
      <c r="F187" s="49"/>
      <c r="G187" s="49"/>
      <c r="H187" s="49"/>
      <c r="I187" s="49"/>
      <c r="J187" s="49"/>
      <c r="K187" s="49"/>
      <c r="L187" s="49"/>
      <c r="M187" s="49"/>
      <c r="N187" s="49"/>
      <c r="O187" s="49"/>
      <c r="P187" s="49"/>
      <c r="Q187" s="49"/>
      <c r="R187" s="49"/>
      <c r="S187" s="49"/>
      <c r="T187" s="49"/>
      <c r="U187" s="19"/>
      <c r="V187" s="19"/>
      <c r="W187" s="19"/>
      <c r="X187" s="19"/>
      <c r="Y187" s="19"/>
      <c r="Z187" s="19"/>
      <c r="AA187" s="19"/>
      <c r="AB187" s="19"/>
      <c r="AC187" s="19"/>
      <c r="AD187" s="19"/>
      <c r="AE187" s="19"/>
      <c r="AF187" s="19"/>
      <c r="AG187" s="19"/>
      <c r="AH187" s="19"/>
      <c r="AI187" s="19"/>
      <c r="AJ187" s="19"/>
      <c r="AK187" s="19"/>
      <c r="AL187" s="19"/>
      <c r="AM187" s="19"/>
    </row>
    <row r="188" spans="1:39" ht="15.75" customHeight="1" x14ac:dyDescent="0.25">
      <c r="A188" s="49"/>
      <c r="B188" s="49"/>
      <c r="C188" s="49"/>
      <c r="D188" s="49"/>
      <c r="E188" s="49"/>
      <c r="F188" s="49"/>
      <c r="G188" s="49"/>
      <c r="H188" s="49"/>
      <c r="I188" s="49"/>
      <c r="J188" s="49"/>
      <c r="K188" s="49"/>
      <c r="L188" s="49"/>
      <c r="M188" s="49"/>
      <c r="N188" s="49"/>
      <c r="O188" s="49"/>
      <c r="P188" s="49"/>
      <c r="Q188" s="49"/>
      <c r="R188" s="49"/>
      <c r="S188" s="49"/>
      <c r="T188" s="49"/>
      <c r="U188" s="19"/>
      <c r="V188" s="19"/>
      <c r="W188" s="19"/>
      <c r="X188" s="19"/>
      <c r="Y188" s="19"/>
      <c r="Z188" s="19"/>
      <c r="AA188" s="19"/>
      <c r="AB188" s="19"/>
      <c r="AC188" s="19"/>
      <c r="AD188" s="19"/>
      <c r="AE188" s="19"/>
      <c r="AF188" s="19"/>
      <c r="AG188" s="19"/>
      <c r="AH188" s="19"/>
      <c r="AI188" s="19"/>
      <c r="AJ188" s="19"/>
      <c r="AK188" s="19"/>
      <c r="AL188" s="19"/>
      <c r="AM188" s="19"/>
    </row>
    <row r="189" spans="1:39" ht="15.75" customHeight="1" x14ac:dyDescent="0.25">
      <c r="A189" s="49"/>
      <c r="B189" s="49"/>
      <c r="C189" s="49"/>
      <c r="D189" s="49"/>
      <c r="E189" s="49"/>
      <c r="F189" s="49"/>
      <c r="G189" s="49"/>
      <c r="H189" s="49"/>
      <c r="I189" s="49"/>
      <c r="J189" s="49"/>
      <c r="K189" s="49"/>
      <c r="L189" s="49"/>
      <c r="M189" s="49"/>
      <c r="N189" s="49"/>
      <c r="O189" s="49"/>
      <c r="P189" s="49"/>
      <c r="Q189" s="49"/>
      <c r="R189" s="49"/>
      <c r="S189" s="49"/>
      <c r="T189" s="49"/>
      <c r="U189" s="19"/>
      <c r="V189" s="19"/>
      <c r="W189" s="19"/>
      <c r="X189" s="19"/>
      <c r="Y189" s="19"/>
      <c r="Z189" s="19"/>
      <c r="AA189" s="19"/>
      <c r="AB189" s="19"/>
      <c r="AC189" s="19"/>
      <c r="AD189" s="19"/>
      <c r="AE189" s="19"/>
      <c r="AF189" s="19"/>
      <c r="AG189" s="19"/>
      <c r="AH189" s="19"/>
      <c r="AI189" s="19"/>
      <c r="AJ189" s="19"/>
      <c r="AK189" s="19"/>
      <c r="AL189" s="19"/>
      <c r="AM189" s="19"/>
    </row>
    <row r="190" spans="1:39" ht="15.75" customHeight="1" x14ac:dyDescent="0.25">
      <c r="A190" s="49"/>
      <c r="B190" s="49"/>
      <c r="C190" s="49"/>
      <c r="D190" s="49"/>
      <c r="E190" s="49"/>
      <c r="F190" s="49"/>
      <c r="G190" s="49"/>
      <c r="H190" s="49"/>
      <c r="I190" s="49"/>
      <c r="J190" s="49"/>
      <c r="K190" s="49"/>
      <c r="L190" s="49"/>
      <c r="M190" s="49"/>
      <c r="N190" s="49"/>
      <c r="O190" s="49"/>
      <c r="P190" s="49"/>
      <c r="Q190" s="49"/>
      <c r="R190" s="49"/>
      <c r="S190" s="49"/>
      <c r="T190" s="49"/>
      <c r="U190" s="19"/>
      <c r="V190" s="19"/>
      <c r="W190" s="19"/>
      <c r="X190" s="19"/>
      <c r="Y190" s="19"/>
      <c r="Z190" s="19"/>
      <c r="AA190" s="19"/>
      <c r="AB190" s="19"/>
      <c r="AC190" s="19"/>
      <c r="AD190" s="19"/>
      <c r="AE190" s="19"/>
      <c r="AF190" s="19"/>
      <c r="AG190" s="19"/>
      <c r="AH190" s="19"/>
      <c r="AI190" s="19"/>
      <c r="AJ190" s="19"/>
      <c r="AK190" s="19"/>
      <c r="AL190" s="19"/>
      <c r="AM190" s="19"/>
    </row>
    <row r="191" spans="1:39" ht="15.75" customHeight="1" x14ac:dyDescent="0.25">
      <c r="A191" s="49"/>
      <c r="B191" s="49"/>
      <c r="C191" s="49"/>
      <c r="D191" s="49"/>
      <c r="E191" s="49"/>
      <c r="F191" s="49"/>
      <c r="G191" s="49"/>
      <c r="H191" s="49"/>
      <c r="I191" s="49"/>
      <c r="J191" s="49"/>
      <c r="K191" s="49"/>
      <c r="L191" s="49"/>
      <c r="M191" s="49"/>
      <c r="N191" s="49"/>
      <c r="O191" s="49"/>
      <c r="P191" s="49"/>
      <c r="Q191" s="49"/>
      <c r="R191" s="49"/>
      <c r="S191" s="49"/>
      <c r="T191" s="49"/>
      <c r="U191" s="19"/>
      <c r="V191" s="19"/>
      <c r="W191" s="19"/>
      <c r="X191" s="19"/>
      <c r="Y191" s="19"/>
      <c r="Z191" s="19"/>
      <c r="AA191" s="19"/>
      <c r="AB191" s="19"/>
      <c r="AC191" s="19"/>
      <c r="AD191" s="19"/>
      <c r="AE191" s="19"/>
      <c r="AF191" s="19"/>
      <c r="AG191" s="19"/>
      <c r="AH191" s="19"/>
      <c r="AI191" s="19"/>
      <c r="AJ191" s="19"/>
      <c r="AK191" s="19"/>
      <c r="AL191" s="19"/>
      <c r="AM191" s="19"/>
    </row>
    <row r="192" spans="1:39" ht="15.75" customHeight="1" x14ac:dyDescent="0.25">
      <c r="A192" s="49"/>
      <c r="B192" s="49"/>
      <c r="C192" s="49"/>
      <c r="D192" s="49"/>
      <c r="E192" s="49"/>
      <c r="F192" s="49"/>
      <c r="G192" s="49"/>
      <c r="H192" s="49"/>
      <c r="I192" s="49"/>
      <c r="J192" s="49"/>
      <c r="K192" s="49"/>
      <c r="L192" s="49"/>
      <c r="M192" s="49"/>
      <c r="N192" s="49"/>
      <c r="O192" s="49"/>
      <c r="P192" s="49"/>
      <c r="Q192" s="49"/>
      <c r="R192" s="49"/>
      <c r="S192" s="49"/>
      <c r="T192" s="49"/>
      <c r="U192" s="19"/>
      <c r="V192" s="19"/>
      <c r="W192" s="19"/>
      <c r="X192" s="19"/>
      <c r="Y192" s="19"/>
      <c r="Z192" s="19"/>
      <c r="AA192" s="19"/>
      <c r="AB192" s="19"/>
      <c r="AC192" s="19"/>
      <c r="AD192" s="19"/>
      <c r="AE192" s="19"/>
      <c r="AF192" s="19"/>
      <c r="AG192" s="19"/>
      <c r="AH192" s="19"/>
      <c r="AI192" s="19"/>
      <c r="AJ192" s="19"/>
      <c r="AK192" s="19"/>
      <c r="AL192" s="19"/>
      <c r="AM192" s="19"/>
    </row>
    <row r="193" spans="1:39" ht="15.75" customHeight="1" x14ac:dyDescent="0.25">
      <c r="A193" s="49"/>
      <c r="B193" s="49"/>
      <c r="C193" s="49"/>
      <c r="D193" s="49"/>
      <c r="E193" s="49"/>
      <c r="F193" s="49"/>
      <c r="G193" s="49"/>
      <c r="H193" s="49"/>
      <c r="I193" s="49"/>
      <c r="J193" s="49"/>
      <c r="K193" s="49"/>
      <c r="L193" s="49"/>
      <c r="M193" s="49"/>
      <c r="N193" s="49"/>
      <c r="O193" s="49"/>
      <c r="P193" s="49"/>
      <c r="Q193" s="49"/>
      <c r="R193" s="49"/>
      <c r="S193" s="49"/>
      <c r="T193" s="49"/>
      <c r="U193" s="19"/>
      <c r="V193" s="19"/>
      <c r="W193" s="19"/>
      <c r="X193" s="19"/>
      <c r="Y193" s="19"/>
      <c r="Z193" s="19"/>
      <c r="AA193" s="19"/>
      <c r="AB193" s="19"/>
      <c r="AC193" s="19"/>
      <c r="AD193" s="19"/>
      <c r="AE193" s="19"/>
      <c r="AF193" s="19"/>
      <c r="AG193" s="19"/>
      <c r="AH193" s="19"/>
      <c r="AI193" s="19"/>
      <c r="AJ193" s="19"/>
      <c r="AK193" s="19"/>
      <c r="AL193" s="19"/>
      <c r="AM193" s="19"/>
    </row>
    <row r="194" spans="1:39" ht="15.75" customHeight="1" x14ac:dyDescent="0.25">
      <c r="A194" s="49"/>
      <c r="B194" s="49"/>
      <c r="C194" s="49"/>
      <c r="D194" s="49"/>
      <c r="E194" s="49"/>
      <c r="F194" s="49"/>
      <c r="G194" s="49"/>
      <c r="H194" s="49"/>
      <c r="I194" s="49"/>
      <c r="J194" s="49"/>
      <c r="K194" s="49"/>
      <c r="L194" s="49"/>
      <c r="M194" s="49"/>
      <c r="N194" s="49"/>
      <c r="O194" s="49"/>
      <c r="P194" s="49"/>
      <c r="Q194" s="49"/>
      <c r="R194" s="49"/>
      <c r="S194" s="49"/>
      <c r="T194" s="49"/>
      <c r="U194" s="19"/>
      <c r="V194" s="19"/>
      <c r="W194" s="19"/>
      <c r="X194" s="19"/>
      <c r="Y194" s="19"/>
      <c r="Z194" s="19"/>
      <c r="AA194" s="19"/>
      <c r="AB194" s="19"/>
      <c r="AC194" s="19"/>
      <c r="AD194" s="19"/>
      <c r="AE194" s="19"/>
      <c r="AF194" s="19"/>
      <c r="AG194" s="19"/>
      <c r="AH194" s="19"/>
      <c r="AI194" s="19"/>
      <c r="AJ194" s="19"/>
      <c r="AK194" s="19"/>
      <c r="AL194" s="19"/>
      <c r="AM194" s="19"/>
    </row>
    <row r="195" spans="1:39" ht="15.75" customHeight="1" x14ac:dyDescent="0.25">
      <c r="A195" s="49"/>
      <c r="B195" s="49"/>
      <c r="C195" s="49"/>
      <c r="D195" s="49"/>
      <c r="E195" s="49"/>
      <c r="F195" s="49"/>
      <c r="G195" s="49"/>
      <c r="H195" s="49"/>
      <c r="I195" s="49"/>
      <c r="J195" s="49"/>
      <c r="K195" s="49"/>
      <c r="L195" s="49"/>
      <c r="M195" s="49"/>
      <c r="N195" s="49"/>
      <c r="O195" s="49"/>
      <c r="P195" s="49"/>
      <c r="Q195" s="49"/>
      <c r="R195" s="49"/>
      <c r="S195" s="49"/>
      <c r="T195" s="49"/>
      <c r="U195" s="19"/>
      <c r="V195" s="19"/>
      <c r="W195" s="19"/>
      <c r="X195" s="19"/>
      <c r="Y195" s="19"/>
      <c r="Z195" s="19"/>
      <c r="AA195" s="19"/>
      <c r="AB195" s="19"/>
      <c r="AC195" s="19"/>
      <c r="AD195" s="19"/>
      <c r="AE195" s="19"/>
      <c r="AF195" s="19"/>
      <c r="AG195" s="19"/>
      <c r="AH195" s="19"/>
      <c r="AI195" s="19"/>
      <c r="AJ195" s="19"/>
      <c r="AK195" s="19"/>
      <c r="AL195" s="19"/>
      <c r="AM195" s="19"/>
    </row>
    <row r="196" spans="1:39" ht="15.75" customHeight="1" x14ac:dyDescent="0.25">
      <c r="A196" s="49"/>
      <c r="B196" s="49"/>
      <c r="C196" s="49"/>
      <c r="D196" s="49"/>
      <c r="E196" s="49"/>
      <c r="F196" s="49"/>
      <c r="G196" s="49"/>
      <c r="H196" s="49"/>
      <c r="I196" s="49"/>
      <c r="J196" s="49"/>
      <c r="K196" s="49"/>
      <c r="L196" s="49"/>
      <c r="M196" s="49"/>
      <c r="N196" s="49"/>
      <c r="O196" s="49"/>
      <c r="P196" s="49"/>
      <c r="Q196" s="49"/>
      <c r="R196" s="49"/>
      <c r="S196" s="49"/>
      <c r="T196" s="49"/>
      <c r="U196" s="19"/>
      <c r="V196" s="19"/>
      <c r="W196" s="19"/>
      <c r="X196" s="19"/>
      <c r="Y196" s="19"/>
      <c r="Z196" s="19"/>
      <c r="AA196" s="19"/>
      <c r="AB196" s="19"/>
      <c r="AC196" s="19"/>
      <c r="AD196" s="19"/>
      <c r="AE196" s="19"/>
      <c r="AF196" s="19"/>
      <c r="AG196" s="19"/>
      <c r="AH196" s="19"/>
      <c r="AI196" s="19"/>
      <c r="AJ196" s="19"/>
      <c r="AK196" s="19"/>
      <c r="AL196" s="19"/>
      <c r="AM196" s="19"/>
    </row>
    <row r="197" spans="1:39" ht="15.75" customHeight="1" x14ac:dyDescent="0.25">
      <c r="A197" s="49"/>
      <c r="B197" s="49"/>
      <c r="C197" s="49"/>
      <c r="D197" s="49"/>
      <c r="E197" s="49"/>
      <c r="F197" s="49"/>
      <c r="G197" s="49"/>
      <c r="H197" s="49"/>
      <c r="I197" s="49"/>
      <c r="J197" s="49"/>
      <c r="K197" s="49"/>
      <c r="L197" s="49"/>
      <c r="M197" s="49"/>
      <c r="N197" s="49"/>
      <c r="O197" s="49"/>
      <c r="P197" s="49"/>
      <c r="Q197" s="49"/>
      <c r="R197" s="49"/>
      <c r="S197" s="49"/>
      <c r="T197" s="49"/>
      <c r="U197" s="19"/>
      <c r="V197" s="19"/>
      <c r="W197" s="19"/>
      <c r="X197" s="19"/>
      <c r="Y197" s="19"/>
      <c r="Z197" s="19"/>
      <c r="AA197" s="19"/>
      <c r="AB197" s="19"/>
      <c r="AC197" s="19"/>
      <c r="AD197" s="19"/>
      <c r="AE197" s="19"/>
      <c r="AF197" s="19"/>
      <c r="AG197" s="19"/>
      <c r="AH197" s="19"/>
      <c r="AI197" s="19"/>
      <c r="AJ197" s="19"/>
      <c r="AK197" s="19"/>
      <c r="AL197" s="19"/>
      <c r="AM197" s="19"/>
    </row>
    <row r="198" spans="1:39" ht="15.75" customHeight="1" x14ac:dyDescent="0.25">
      <c r="A198" s="49"/>
      <c r="B198" s="49"/>
      <c r="C198" s="49"/>
      <c r="D198" s="49"/>
      <c r="E198" s="49"/>
      <c r="F198" s="49"/>
      <c r="G198" s="49"/>
      <c r="H198" s="49"/>
      <c r="I198" s="49"/>
      <c r="J198" s="49"/>
      <c r="K198" s="49"/>
      <c r="L198" s="49"/>
      <c r="M198" s="49"/>
      <c r="N198" s="49"/>
      <c r="O198" s="49"/>
      <c r="P198" s="49"/>
      <c r="Q198" s="49"/>
      <c r="R198" s="49"/>
      <c r="S198" s="49"/>
      <c r="T198" s="49"/>
      <c r="U198" s="19"/>
      <c r="V198" s="19"/>
      <c r="W198" s="19"/>
      <c r="X198" s="19"/>
      <c r="Y198" s="19"/>
      <c r="Z198" s="19"/>
      <c r="AA198" s="19"/>
      <c r="AB198" s="19"/>
      <c r="AC198" s="19"/>
      <c r="AD198" s="19"/>
      <c r="AE198" s="19"/>
      <c r="AF198" s="19"/>
      <c r="AG198" s="19"/>
      <c r="AH198" s="19"/>
      <c r="AI198" s="19"/>
      <c r="AJ198" s="19"/>
      <c r="AK198" s="19"/>
      <c r="AL198" s="19"/>
      <c r="AM198" s="19"/>
    </row>
    <row r="199" spans="1:39" ht="15.75" customHeight="1" x14ac:dyDescent="0.25">
      <c r="A199" s="49"/>
      <c r="B199" s="49"/>
      <c r="C199" s="49"/>
      <c r="D199" s="49"/>
      <c r="E199" s="49"/>
      <c r="F199" s="49"/>
      <c r="G199" s="49"/>
      <c r="H199" s="49"/>
      <c r="I199" s="49"/>
      <c r="J199" s="49"/>
      <c r="K199" s="49"/>
      <c r="L199" s="49"/>
      <c r="M199" s="49"/>
      <c r="N199" s="49"/>
      <c r="O199" s="49"/>
      <c r="P199" s="49"/>
      <c r="Q199" s="49"/>
      <c r="R199" s="49"/>
      <c r="S199" s="49"/>
      <c r="T199" s="49"/>
      <c r="U199" s="19"/>
      <c r="V199" s="19"/>
      <c r="W199" s="19"/>
      <c r="X199" s="19"/>
      <c r="Y199" s="19"/>
      <c r="Z199" s="19"/>
      <c r="AA199" s="19"/>
      <c r="AB199" s="19"/>
      <c r="AC199" s="19"/>
      <c r="AD199" s="19"/>
      <c r="AE199" s="19"/>
      <c r="AF199" s="19"/>
      <c r="AG199" s="19"/>
      <c r="AH199" s="19"/>
      <c r="AI199" s="19"/>
      <c r="AJ199" s="19"/>
      <c r="AK199" s="19"/>
      <c r="AL199" s="19"/>
      <c r="AM199" s="19"/>
    </row>
    <row r="200" spans="1:39" ht="15.75" customHeight="1" x14ac:dyDescent="0.25">
      <c r="A200" s="49"/>
      <c r="B200" s="49"/>
      <c r="C200" s="49"/>
      <c r="D200" s="49"/>
      <c r="E200" s="49"/>
      <c r="F200" s="49"/>
      <c r="G200" s="49"/>
      <c r="H200" s="49"/>
      <c r="I200" s="49"/>
      <c r="J200" s="49"/>
      <c r="K200" s="49"/>
      <c r="L200" s="49"/>
      <c r="M200" s="49"/>
      <c r="N200" s="49"/>
      <c r="O200" s="49"/>
      <c r="P200" s="49"/>
      <c r="Q200" s="49"/>
      <c r="R200" s="49"/>
      <c r="S200" s="49"/>
      <c r="T200" s="49"/>
      <c r="U200" s="19"/>
      <c r="V200" s="19"/>
      <c r="W200" s="19"/>
      <c r="X200" s="19"/>
      <c r="Y200" s="19"/>
      <c r="Z200" s="19"/>
      <c r="AA200" s="19"/>
      <c r="AB200" s="19"/>
      <c r="AC200" s="19"/>
      <c r="AD200" s="19"/>
      <c r="AE200" s="19"/>
      <c r="AF200" s="19"/>
      <c r="AG200" s="19"/>
      <c r="AH200" s="19"/>
      <c r="AI200" s="19"/>
      <c r="AJ200" s="19"/>
      <c r="AK200" s="19"/>
      <c r="AL200" s="19"/>
      <c r="AM200" s="19"/>
    </row>
    <row r="201" spans="1:39" ht="15.75" customHeight="1" x14ac:dyDescent="0.25">
      <c r="A201" s="49"/>
      <c r="B201" s="49"/>
      <c r="C201" s="49"/>
      <c r="D201" s="49"/>
      <c r="E201" s="49"/>
      <c r="F201" s="49"/>
      <c r="G201" s="49"/>
      <c r="H201" s="49"/>
      <c r="I201" s="49"/>
      <c r="J201" s="49"/>
      <c r="K201" s="49"/>
      <c r="L201" s="49"/>
      <c r="M201" s="49"/>
      <c r="N201" s="49"/>
      <c r="O201" s="49"/>
      <c r="P201" s="49"/>
      <c r="Q201" s="49"/>
      <c r="R201" s="49"/>
      <c r="S201" s="49"/>
      <c r="T201" s="49"/>
      <c r="U201" s="19"/>
      <c r="V201" s="19"/>
      <c r="W201" s="19"/>
      <c r="X201" s="19"/>
      <c r="Y201" s="19"/>
      <c r="Z201" s="19"/>
      <c r="AA201" s="19"/>
      <c r="AB201" s="19"/>
      <c r="AC201" s="19"/>
      <c r="AD201" s="19"/>
      <c r="AE201" s="19"/>
      <c r="AF201" s="19"/>
      <c r="AG201" s="19"/>
      <c r="AH201" s="19"/>
      <c r="AI201" s="19"/>
      <c r="AJ201" s="19"/>
      <c r="AK201" s="19"/>
      <c r="AL201" s="19"/>
      <c r="AM201" s="19"/>
    </row>
    <row r="202" spans="1:39" ht="15.75" customHeight="1" x14ac:dyDescent="0.25">
      <c r="A202" s="49"/>
      <c r="B202" s="49"/>
      <c r="C202" s="49"/>
      <c r="D202" s="49"/>
      <c r="E202" s="49"/>
      <c r="F202" s="49"/>
      <c r="G202" s="49"/>
      <c r="H202" s="49"/>
      <c r="I202" s="49"/>
      <c r="J202" s="49"/>
      <c r="K202" s="49"/>
      <c r="L202" s="49"/>
      <c r="M202" s="49"/>
      <c r="N202" s="49"/>
      <c r="O202" s="49"/>
      <c r="P202" s="49"/>
      <c r="Q202" s="49"/>
      <c r="R202" s="49"/>
      <c r="S202" s="49"/>
      <c r="T202" s="49"/>
      <c r="U202" s="19"/>
      <c r="V202" s="19"/>
      <c r="W202" s="19"/>
      <c r="X202" s="19"/>
      <c r="Y202" s="19"/>
      <c r="Z202" s="19"/>
      <c r="AA202" s="19"/>
      <c r="AB202" s="19"/>
      <c r="AC202" s="19"/>
      <c r="AD202" s="19"/>
      <c r="AE202" s="19"/>
      <c r="AF202" s="19"/>
      <c r="AG202" s="19"/>
      <c r="AH202" s="19"/>
      <c r="AI202" s="19"/>
      <c r="AJ202" s="19"/>
      <c r="AK202" s="19"/>
      <c r="AL202" s="19"/>
      <c r="AM202" s="19"/>
    </row>
    <row r="203" spans="1:39" ht="15.75" customHeight="1" x14ac:dyDescent="0.25">
      <c r="A203" s="49"/>
      <c r="B203" s="49"/>
      <c r="C203" s="49"/>
      <c r="D203" s="49"/>
      <c r="E203" s="49"/>
      <c r="F203" s="49"/>
      <c r="G203" s="49"/>
      <c r="H203" s="49"/>
      <c r="I203" s="49"/>
      <c r="J203" s="49"/>
      <c r="K203" s="49"/>
      <c r="L203" s="49"/>
      <c r="M203" s="49"/>
      <c r="N203" s="49"/>
      <c r="O203" s="49"/>
      <c r="P203" s="49"/>
      <c r="Q203" s="49"/>
      <c r="R203" s="49"/>
      <c r="S203" s="49"/>
      <c r="T203" s="49"/>
      <c r="U203" s="19"/>
      <c r="V203" s="19"/>
      <c r="W203" s="19"/>
      <c r="X203" s="19"/>
      <c r="Y203" s="19"/>
      <c r="Z203" s="19"/>
      <c r="AA203" s="19"/>
      <c r="AB203" s="19"/>
      <c r="AC203" s="19"/>
      <c r="AD203" s="19"/>
      <c r="AE203" s="19"/>
      <c r="AF203" s="19"/>
      <c r="AG203" s="19"/>
      <c r="AH203" s="19"/>
      <c r="AI203" s="19"/>
      <c r="AJ203" s="19"/>
      <c r="AK203" s="19"/>
      <c r="AL203" s="19"/>
      <c r="AM203" s="19"/>
    </row>
    <row r="204" spans="1:39" ht="15.75" customHeight="1" x14ac:dyDescent="0.25">
      <c r="A204" s="49"/>
      <c r="B204" s="49"/>
      <c r="C204" s="49"/>
      <c r="D204" s="49"/>
      <c r="E204" s="49"/>
      <c r="F204" s="49"/>
      <c r="G204" s="49"/>
      <c r="H204" s="49"/>
      <c r="I204" s="49"/>
      <c r="J204" s="49"/>
      <c r="K204" s="49"/>
      <c r="L204" s="49"/>
      <c r="M204" s="49"/>
      <c r="N204" s="49"/>
      <c r="O204" s="49"/>
      <c r="P204" s="49"/>
      <c r="Q204" s="49"/>
      <c r="R204" s="49"/>
      <c r="S204" s="49"/>
      <c r="T204" s="49"/>
      <c r="U204" s="19"/>
      <c r="V204" s="19"/>
      <c r="W204" s="19"/>
      <c r="X204" s="19"/>
      <c r="Y204" s="19"/>
      <c r="Z204" s="19"/>
      <c r="AA204" s="19"/>
      <c r="AB204" s="19"/>
      <c r="AC204" s="19"/>
      <c r="AD204" s="19"/>
      <c r="AE204" s="19"/>
      <c r="AF204" s="19"/>
      <c r="AG204" s="19"/>
      <c r="AH204" s="19"/>
      <c r="AI204" s="19"/>
      <c r="AJ204" s="19"/>
      <c r="AK204" s="19"/>
      <c r="AL204" s="19"/>
      <c r="AM204" s="19"/>
    </row>
    <row r="205" spans="1:39" ht="15.75" customHeight="1" x14ac:dyDescent="0.25">
      <c r="A205" s="49"/>
      <c r="B205" s="49"/>
      <c r="C205" s="49"/>
      <c r="D205" s="49"/>
      <c r="E205" s="49"/>
      <c r="F205" s="49"/>
      <c r="G205" s="49"/>
      <c r="H205" s="49"/>
      <c r="I205" s="49"/>
      <c r="J205" s="49"/>
      <c r="K205" s="49"/>
      <c r="L205" s="49"/>
      <c r="M205" s="49"/>
      <c r="N205" s="49"/>
      <c r="O205" s="49"/>
      <c r="P205" s="49"/>
      <c r="Q205" s="49"/>
      <c r="R205" s="49"/>
      <c r="S205" s="49"/>
      <c r="T205" s="49"/>
      <c r="U205" s="19"/>
      <c r="V205" s="19"/>
      <c r="W205" s="19"/>
      <c r="X205" s="19"/>
      <c r="Y205" s="19"/>
      <c r="Z205" s="19"/>
      <c r="AA205" s="19"/>
      <c r="AB205" s="19"/>
      <c r="AC205" s="19"/>
      <c r="AD205" s="19"/>
      <c r="AE205" s="19"/>
      <c r="AF205" s="19"/>
      <c r="AG205" s="19"/>
      <c r="AH205" s="19"/>
      <c r="AI205" s="19"/>
      <c r="AJ205" s="19"/>
      <c r="AK205" s="19"/>
      <c r="AL205" s="19"/>
      <c r="AM205" s="19"/>
    </row>
    <row r="206" spans="1:39" ht="15.75" customHeight="1" x14ac:dyDescent="0.25">
      <c r="A206" s="49"/>
      <c r="B206" s="49"/>
      <c r="C206" s="49"/>
      <c r="D206" s="49"/>
      <c r="E206" s="49"/>
      <c r="F206" s="49"/>
      <c r="G206" s="49"/>
      <c r="H206" s="49"/>
      <c r="I206" s="49"/>
      <c r="J206" s="49"/>
      <c r="K206" s="49"/>
      <c r="L206" s="49"/>
      <c r="M206" s="49"/>
      <c r="N206" s="49"/>
      <c r="O206" s="49"/>
      <c r="P206" s="49"/>
      <c r="Q206" s="49"/>
      <c r="R206" s="49"/>
      <c r="S206" s="49"/>
      <c r="T206" s="49"/>
      <c r="U206" s="19"/>
      <c r="V206" s="19"/>
      <c r="W206" s="19"/>
      <c r="X206" s="19"/>
      <c r="Y206" s="19"/>
      <c r="Z206" s="19"/>
      <c r="AA206" s="19"/>
      <c r="AB206" s="19"/>
      <c r="AC206" s="19"/>
      <c r="AD206" s="19"/>
      <c r="AE206" s="19"/>
      <c r="AF206" s="19"/>
      <c r="AG206" s="19"/>
      <c r="AH206" s="19"/>
      <c r="AI206" s="19"/>
      <c r="AJ206" s="19"/>
      <c r="AK206" s="19"/>
      <c r="AL206" s="19"/>
      <c r="AM206" s="19"/>
    </row>
    <row r="207" spans="1:39" ht="15.75" customHeight="1" x14ac:dyDescent="0.25">
      <c r="A207" s="49"/>
      <c r="B207" s="49"/>
      <c r="C207" s="49"/>
      <c r="D207" s="49"/>
      <c r="E207" s="49"/>
      <c r="F207" s="49"/>
      <c r="G207" s="49"/>
      <c r="H207" s="49"/>
      <c r="I207" s="49"/>
      <c r="J207" s="49"/>
      <c r="K207" s="49"/>
      <c r="L207" s="49"/>
      <c r="M207" s="49"/>
      <c r="N207" s="49"/>
      <c r="O207" s="49"/>
      <c r="P207" s="49"/>
      <c r="Q207" s="49"/>
      <c r="R207" s="49"/>
      <c r="S207" s="49"/>
      <c r="T207" s="49"/>
      <c r="U207" s="19"/>
      <c r="V207" s="19"/>
      <c r="W207" s="19"/>
      <c r="X207" s="19"/>
      <c r="Y207" s="19"/>
      <c r="Z207" s="19"/>
      <c r="AA207" s="19"/>
      <c r="AB207" s="19"/>
      <c r="AC207" s="19"/>
      <c r="AD207" s="19"/>
      <c r="AE207" s="19"/>
      <c r="AF207" s="19"/>
      <c r="AG207" s="19"/>
      <c r="AH207" s="19"/>
      <c r="AI207" s="19"/>
      <c r="AJ207" s="19"/>
      <c r="AK207" s="19"/>
      <c r="AL207" s="19"/>
      <c r="AM207" s="19"/>
    </row>
    <row r="208" spans="1:39" ht="15.75" customHeight="1" x14ac:dyDescent="0.25">
      <c r="A208" s="49"/>
      <c r="B208" s="49"/>
      <c r="C208" s="49"/>
      <c r="D208" s="49"/>
      <c r="E208" s="49"/>
      <c r="F208" s="49"/>
      <c r="G208" s="49"/>
      <c r="H208" s="49"/>
      <c r="I208" s="49"/>
      <c r="J208" s="49"/>
      <c r="K208" s="49"/>
      <c r="L208" s="49"/>
      <c r="M208" s="49"/>
      <c r="N208" s="49"/>
      <c r="O208" s="49"/>
      <c r="P208" s="49"/>
      <c r="Q208" s="49"/>
      <c r="R208" s="49"/>
      <c r="S208" s="49"/>
      <c r="T208" s="49"/>
      <c r="U208" s="19"/>
      <c r="V208" s="19"/>
      <c r="W208" s="19"/>
      <c r="X208" s="19"/>
      <c r="Y208" s="19"/>
      <c r="Z208" s="19"/>
      <c r="AA208" s="19"/>
      <c r="AB208" s="19"/>
      <c r="AC208" s="19"/>
      <c r="AD208" s="19"/>
      <c r="AE208" s="19"/>
      <c r="AF208" s="19"/>
      <c r="AG208" s="19"/>
      <c r="AH208" s="19"/>
      <c r="AI208" s="19"/>
      <c r="AJ208" s="19"/>
      <c r="AK208" s="19"/>
      <c r="AL208" s="19"/>
      <c r="AM208" s="19"/>
    </row>
    <row r="209" spans="1:39" ht="15.75" customHeight="1" x14ac:dyDescent="0.25">
      <c r="A209" s="49"/>
      <c r="B209" s="49"/>
      <c r="C209" s="49"/>
      <c r="D209" s="49"/>
      <c r="E209" s="49"/>
      <c r="F209" s="49"/>
      <c r="G209" s="49"/>
      <c r="H209" s="49"/>
      <c r="I209" s="49"/>
      <c r="J209" s="49"/>
      <c r="K209" s="49"/>
      <c r="L209" s="49"/>
      <c r="M209" s="49"/>
      <c r="N209" s="49"/>
      <c r="O209" s="49"/>
      <c r="P209" s="49"/>
      <c r="Q209" s="49"/>
      <c r="R209" s="49"/>
      <c r="S209" s="49"/>
      <c r="T209" s="49"/>
      <c r="U209" s="19"/>
      <c r="V209" s="19"/>
      <c r="W209" s="19"/>
      <c r="X209" s="19"/>
      <c r="Y209" s="19"/>
      <c r="Z209" s="19"/>
      <c r="AA209" s="19"/>
      <c r="AB209" s="19"/>
      <c r="AC209" s="19"/>
      <c r="AD209" s="19"/>
      <c r="AE209" s="19"/>
      <c r="AF209" s="19"/>
      <c r="AG209" s="19"/>
      <c r="AH209" s="19"/>
      <c r="AI209" s="19"/>
      <c r="AJ209" s="19"/>
      <c r="AK209" s="19"/>
      <c r="AL209" s="19"/>
      <c r="AM209" s="19"/>
    </row>
    <row r="210" spans="1:39" ht="15.75" customHeight="1" x14ac:dyDescent="0.25">
      <c r="A210" s="49"/>
      <c r="B210" s="49"/>
      <c r="C210" s="49"/>
      <c r="D210" s="49"/>
      <c r="E210" s="49"/>
      <c r="F210" s="49"/>
      <c r="G210" s="49"/>
      <c r="H210" s="49"/>
      <c r="I210" s="49"/>
      <c r="J210" s="49"/>
      <c r="K210" s="49"/>
      <c r="L210" s="49"/>
      <c r="M210" s="49"/>
      <c r="N210" s="49"/>
      <c r="O210" s="49"/>
      <c r="P210" s="49"/>
      <c r="Q210" s="49"/>
      <c r="R210" s="49"/>
      <c r="S210" s="49"/>
      <c r="T210" s="49"/>
      <c r="U210" s="19"/>
      <c r="V210" s="19"/>
      <c r="W210" s="19"/>
      <c r="X210" s="19"/>
      <c r="Y210" s="19"/>
      <c r="Z210" s="19"/>
      <c r="AA210" s="19"/>
      <c r="AB210" s="19"/>
      <c r="AC210" s="19"/>
      <c r="AD210" s="19"/>
      <c r="AE210" s="19"/>
      <c r="AF210" s="19"/>
      <c r="AG210" s="19"/>
      <c r="AH210" s="19"/>
      <c r="AI210" s="19"/>
      <c r="AJ210" s="19"/>
      <c r="AK210" s="19"/>
      <c r="AL210" s="19"/>
      <c r="AM210" s="19"/>
    </row>
    <row r="211" spans="1:39" ht="15.75" customHeight="1" x14ac:dyDescent="0.25">
      <c r="A211" s="49"/>
      <c r="B211" s="49"/>
      <c r="C211" s="49"/>
      <c r="D211" s="49"/>
      <c r="E211" s="49"/>
      <c r="F211" s="49"/>
      <c r="G211" s="49"/>
      <c r="H211" s="49"/>
      <c r="I211" s="49"/>
      <c r="J211" s="49"/>
      <c r="K211" s="49"/>
      <c r="L211" s="49"/>
      <c r="M211" s="49"/>
      <c r="N211" s="49"/>
      <c r="O211" s="49"/>
      <c r="P211" s="49"/>
      <c r="Q211" s="49"/>
      <c r="R211" s="49"/>
      <c r="S211" s="49"/>
      <c r="T211" s="49"/>
      <c r="U211" s="19"/>
      <c r="V211" s="19"/>
      <c r="W211" s="19"/>
      <c r="X211" s="19"/>
      <c r="Y211" s="19"/>
      <c r="Z211" s="19"/>
      <c r="AA211" s="19"/>
      <c r="AB211" s="19"/>
      <c r="AC211" s="19"/>
      <c r="AD211" s="19"/>
      <c r="AE211" s="19"/>
      <c r="AF211" s="19"/>
      <c r="AG211" s="19"/>
      <c r="AH211" s="19"/>
      <c r="AI211" s="19"/>
      <c r="AJ211" s="19"/>
      <c r="AK211" s="19"/>
      <c r="AL211" s="19"/>
      <c r="AM211" s="19"/>
    </row>
    <row r="212" spans="1:39" ht="15.75" customHeight="1" x14ac:dyDescent="0.25">
      <c r="A212" s="49"/>
      <c r="B212" s="49"/>
      <c r="C212" s="49"/>
      <c r="D212" s="49"/>
      <c r="E212" s="49"/>
      <c r="F212" s="49"/>
      <c r="G212" s="49"/>
      <c r="H212" s="49"/>
      <c r="I212" s="49"/>
      <c r="J212" s="49"/>
      <c r="K212" s="49"/>
      <c r="L212" s="49"/>
      <c r="M212" s="49"/>
      <c r="N212" s="49"/>
      <c r="O212" s="49"/>
      <c r="P212" s="49"/>
      <c r="Q212" s="49"/>
      <c r="R212" s="49"/>
      <c r="S212" s="49"/>
      <c r="T212" s="49"/>
      <c r="U212" s="19"/>
      <c r="V212" s="19"/>
      <c r="W212" s="19"/>
      <c r="X212" s="19"/>
      <c r="Y212" s="19"/>
      <c r="Z212" s="19"/>
      <c r="AA212" s="19"/>
      <c r="AB212" s="19"/>
      <c r="AC212" s="19"/>
      <c r="AD212" s="19"/>
      <c r="AE212" s="19"/>
      <c r="AF212" s="19"/>
      <c r="AG212" s="19"/>
      <c r="AH212" s="19"/>
      <c r="AI212" s="19"/>
      <c r="AJ212" s="19"/>
      <c r="AK212" s="19"/>
      <c r="AL212" s="19"/>
      <c r="AM212" s="19"/>
    </row>
    <row r="213" spans="1:39" ht="15.75" customHeight="1" x14ac:dyDescent="0.25">
      <c r="A213" s="49"/>
      <c r="B213" s="49"/>
      <c r="C213" s="49"/>
      <c r="D213" s="49"/>
      <c r="E213" s="49"/>
      <c r="F213" s="49"/>
      <c r="G213" s="49"/>
      <c r="H213" s="49"/>
      <c r="I213" s="49"/>
      <c r="J213" s="49"/>
      <c r="K213" s="49"/>
      <c r="L213" s="49"/>
      <c r="M213" s="49"/>
      <c r="N213" s="49"/>
      <c r="O213" s="49"/>
      <c r="P213" s="49"/>
      <c r="Q213" s="49"/>
      <c r="R213" s="49"/>
      <c r="S213" s="49"/>
      <c r="T213" s="49"/>
      <c r="U213" s="19"/>
      <c r="V213" s="19"/>
      <c r="W213" s="19"/>
      <c r="X213" s="19"/>
      <c r="Y213" s="19"/>
      <c r="Z213" s="19"/>
      <c r="AA213" s="19"/>
      <c r="AB213" s="19"/>
      <c r="AC213" s="19"/>
      <c r="AD213" s="19"/>
      <c r="AE213" s="19"/>
      <c r="AF213" s="19"/>
      <c r="AG213" s="19"/>
      <c r="AH213" s="19"/>
      <c r="AI213" s="19"/>
      <c r="AJ213" s="19"/>
      <c r="AK213" s="19"/>
      <c r="AL213" s="19"/>
      <c r="AM213" s="19"/>
    </row>
    <row r="214" spans="1:39" ht="15.75" customHeight="1" x14ac:dyDescent="0.25">
      <c r="A214" s="49"/>
      <c r="B214" s="49"/>
      <c r="C214" s="49"/>
      <c r="D214" s="49"/>
      <c r="E214" s="49"/>
      <c r="F214" s="49"/>
      <c r="G214" s="49"/>
      <c r="H214" s="49"/>
      <c r="I214" s="49"/>
      <c r="J214" s="49"/>
      <c r="K214" s="49"/>
      <c r="L214" s="49"/>
      <c r="M214" s="49"/>
      <c r="N214" s="49"/>
      <c r="O214" s="49"/>
      <c r="P214" s="49"/>
      <c r="Q214" s="49"/>
      <c r="R214" s="49"/>
      <c r="S214" s="49"/>
      <c r="T214" s="49"/>
      <c r="U214" s="19"/>
      <c r="V214" s="19"/>
      <c r="W214" s="19"/>
      <c r="X214" s="19"/>
      <c r="Y214" s="19"/>
      <c r="Z214" s="19"/>
      <c r="AA214" s="19"/>
      <c r="AB214" s="19"/>
      <c r="AC214" s="19"/>
      <c r="AD214" s="19"/>
      <c r="AE214" s="19"/>
      <c r="AF214" s="19"/>
      <c r="AG214" s="19"/>
      <c r="AH214" s="19"/>
      <c r="AI214" s="19"/>
      <c r="AJ214" s="19"/>
      <c r="AK214" s="19"/>
      <c r="AL214" s="19"/>
      <c r="AM214" s="19"/>
    </row>
    <row r="215" spans="1:39" ht="15.75" customHeight="1" x14ac:dyDescent="0.25">
      <c r="A215" s="49"/>
      <c r="B215" s="49"/>
      <c r="C215" s="49"/>
      <c r="D215" s="49"/>
      <c r="E215" s="49"/>
      <c r="F215" s="49"/>
      <c r="G215" s="49"/>
      <c r="H215" s="49"/>
      <c r="I215" s="49"/>
      <c r="J215" s="49"/>
      <c r="K215" s="49"/>
      <c r="L215" s="49"/>
      <c r="M215" s="49"/>
      <c r="N215" s="49"/>
      <c r="O215" s="49"/>
      <c r="P215" s="49"/>
      <c r="Q215" s="49"/>
      <c r="R215" s="49"/>
      <c r="S215" s="49"/>
      <c r="T215" s="49"/>
      <c r="U215" s="19"/>
      <c r="V215" s="19"/>
      <c r="W215" s="19"/>
      <c r="X215" s="19"/>
      <c r="Y215" s="19"/>
      <c r="Z215" s="19"/>
      <c r="AA215" s="19"/>
      <c r="AB215" s="19"/>
      <c r="AC215" s="19"/>
      <c r="AD215" s="19"/>
      <c r="AE215" s="19"/>
      <c r="AF215" s="19"/>
      <c r="AG215" s="19"/>
      <c r="AH215" s="19"/>
      <c r="AI215" s="19"/>
      <c r="AJ215" s="19"/>
      <c r="AK215" s="19"/>
      <c r="AL215" s="19"/>
      <c r="AM215" s="19"/>
    </row>
    <row r="216" spans="1:39" ht="15.75" customHeight="1" x14ac:dyDescent="0.25">
      <c r="A216" s="49"/>
      <c r="B216" s="49"/>
      <c r="C216" s="49"/>
      <c r="D216" s="49"/>
      <c r="E216" s="49"/>
      <c r="F216" s="49"/>
      <c r="G216" s="49"/>
      <c r="H216" s="49"/>
      <c r="I216" s="49"/>
      <c r="J216" s="49"/>
      <c r="K216" s="49"/>
      <c r="L216" s="49"/>
      <c r="M216" s="49"/>
      <c r="N216" s="49"/>
      <c r="O216" s="49"/>
      <c r="P216" s="49"/>
      <c r="Q216" s="49"/>
      <c r="R216" s="49"/>
      <c r="S216" s="49"/>
      <c r="T216" s="49"/>
      <c r="U216" s="19"/>
      <c r="V216" s="19"/>
      <c r="W216" s="19"/>
      <c r="X216" s="19"/>
      <c r="Y216" s="19"/>
      <c r="Z216" s="19"/>
      <c r="AA216" s="19"/>
      <c r="AB216" s="19"/>
      <c r="AC216" s="19"/>
      <c r="AD216" s="19"/>
      <c r="AE216" s="19"/>
      <c r="AF216" s="19"/>
      <c r="AG216" s="19"/>
      <c r="AH216" s="19"/>
      <c r="AI216" s="19"/>
      <c r="AJ216" s="19"/>
      <c r="AK216" s="19"/>
      <c r="AL216" s="19"/>
      <c r="AM216" s="19"/>
    </row>
    <row r="217" spans="1:39" ht="15.75" customHeight="1" x14ac:dyDescent="0.25">
      <c r="A217" s="49"/>
      <c r="B217" s="49"/>
      <c r="C217" s="49"/>
      <c r="D217" s="49"/>
      <c r="E217" s="49"/>
      <c r="F217" s="49"/>
      <c r="G217" s="49"/>
      <c r="H217" s="49"/>
      <c r="I217" s="49"/>
      <c r="J217" s="49"/>
      <c r="K217" s="49"/>
      <c r="L217" s="49"/>
      <c r="M217" s="49"/>
      <c r="N217" s="49"/>
      <c r="O217" s="49"/>
      <c r="P217" s="49"/>
      <c r="Q217" s="49"/>
      <c r="R217" s="49"/>
      <c r="S217" s="49"/>
      <c r="T217" s="49"/>
      <c r="U217" s="19"/>
      <c r="V217" s="19"/>
      <c r="W217" s="19"/>
      <c r="X217" s="19"/>
      <c r="Y217" s="19"/>
      <c r="Z217" s="19"/>
      <c r="AA217" s="19"/>
      <c r="AB217" s="19"/>
      <c r="AC217" s="19"/>
      <c r="AD217" s="19"/>
      <c r="AE217" s="19"/>
      <c r="AF217" s="19"/>
      <c r="AG217" s="19"/>
      <c r="AH217" s="19"/>
      <c r="AI217" s="19"/>
      <c r="AJ217" s="19"/>
      <c r="AK217" s="19"/>
      <c r="AL217" s="19"/>
      <c r="AM217" s="19"/>
    </row>
    <row r="218" spans="1:39" ht="15.75" customHeight="1" x14ac:dyDescent="0.25">
      <c r="A218" s="49"/>
      <c r="B218" s="49"/>
      <c r="C218" s="49"/>
      <c r="D218" s="49"/>
      <c r="E218" s="49"/>
      <c r="F218" s="49"/>
      <c r="G218" s="49"/>
      <c r="H218" s="49"/>
      <c r="I218" s="49"/>
      <c r="J218" s="49"/>
      <c r="K218" s="49"/>
      <c r="L218" s="49"/>
      <c r="M218" s="49"/>
      <c r="N218" s="49"/>
      <c r="O218" s="49"/>
      <c r="P218" s="49"/>
      <c r="Q218" s="49"/>
      <c r="R218" s="49"/>
      <c r="S218" s="49"/>
      <c r="T218" s="49"/>
      <c r="U218" s="19"/>
      <c r="V218" s="19"/>
      <c r="W218" s="19"/>
      <c r="X218" s="19"/>
      <c r="Y218" s="19"/>
      <c r="Z218" s="19"/>
      <c r="AA218" s="19"/>
      <c r="AB218" s="19"/>
      <c r="AC218" s="19"/>
      <c r="AD218" s="19"/>
      <c r="AE218" s="19"/>
      <c r="AF218" s="19"/>
      <c r="AG218" s="19"/>
      <c r="AH218" s="19"/>
      <c r="AI218" s="19"/>
      <c r="AJ218" s="19"/>
      <c r="AK218" s="19"/>
      <c r="AL218" s="19"/>
      <c r="AM218" s="19"/>
    </row>
    <row r="219" spans="1:39" ht="15.75" customHeight="1" x14ac:dyDescent="0.25">
      <c r="A219" s="49"/>
      <c r="B219" s="49"/>
      <c r="C219" s="49"/>
      <c r="D219" s="49"/>
      <c r="E219" s="49"/>
      <c r="F219" s="49"/>
      <c r="G219" s="49"/>
      <c r="H219" s="49"/>
      <c r="I219" s="49"/>
      <c r="J219" s="49"/>
      <c r="K219" s="49"/>
      <c r="L219" s="49"/>
      <c r="M219" s="49"/>
      <c r="N219" s="49"/>
      <c r="O219" s="49"/>
      <c r="P219" s="49"/>
      <c r="Q219" s="49"/>
      <c r="R219" s="49"/>
      <c r="S219" s="49"/>
      <c r="T219" s="49"/>
      <c r="U219" s="19"/>
      <c r="V219" s="19"/>
      <c r="W219" s="19"/>
      <c r="X219" s="19"/>
      <c r="Y219" s="19"/>
      <c r="Z219" s="19"/>
      <c r="AA219" s="19"/>
      <c r="AB219" s="19"/>
      <c r="AC219" s="19"/>
      <c r="AD219" s="19"/>
      <c r="AE219" s="19"/>
      <c r="AF219" s="19"/>
      <c r="AG219" s="19"/>
      <c r="AH219" s="19"/>
      <c r="AI219" s="19"/>
      <c r="AJ219" s="19"/>
      <c r="AK219" s="19"/>
      <c r="AL219" s="19"/>
      <c r="AM219" s="19"/>
    </row>
    <row r="220" spans="1:39" ht="15.75" customHeight="1" x14ac:dyDescent="0.25">
      <c r="A220" s="49"/>
      <c r="B220" s="49"/>
      <c r="C220" s="49"/>
      <c r="D220" s="49"/>
      <c r="E220" s="49"/>
      <c r="F220" s="49"/>
      <c r="G220" s="49"/>
      <c r="H220" s="49"/>
      <c r="I220" s="49"/>
      <c r="J220" s="49"/>
      <c r="K220" s="49"/>
      <c r="L220" s="49"/>
      <c r="M220" s="49"/>
      <c r="N220" s="49"/>
      <c r="O220" s="49"/>
      <c r="P220" s="49"/>
      <c r="Q220" s="49"/>
      <c r="R220" s="49"/>
      <c r="S220" s="49"/>
      <c r="T220" s="49"/>
      <c r="U220" s="19"/>
      <c r="V220" s="19"/>
      <c r="W220" s="19"/>
      <c r="X220" s="19"/>
      <c r="Y220" s="19"/>
      <c r="Z220" s="19"/>
      <c r="AA220" s="19"/>
      <c r="AB220" s="19"/>
      <c r="AC220" s="19"/>
      <c r="AD220" s="19"/>
      <c r="AE220" s="19"/>
      <c r="AF220" s="19"/>
      <c r="AG220" s="19"/>
      <c r="AH220" s="19"/>
      <c r="AI220" s="19"/>
      <c r="AJ220" s="19"/>
      <c r="AK220" s="19"/>
      <c r="AL220" s="19"/>
      <c r="AM220" s="19"/>
    </row>
    <row r="221" spans="1:39" ht="15.75" customHeight="1" x14ac:dyDescent="0.25">
      <c r="A221" s="49"/>
      <c r="B221" s="49"/>
      <c r="C221" s="49"/>
      <c r="D221" s="49"/>
      <c r="E221" s="49"/>
      <c r="F221" s="49"/>
      <c r="G221" s="49"/>
      <c r="H221" s="49"/>
      <c r="I221" s="49"/>
      <c r="J221" s="49"/>
      <c r="K221" s="49"/>
      <c r="L221" s="49"/>
      <c r="M221" s="49"/>
      <c r="N221" s="49"/>
      <c r="O221" s="49"/>
      <c r="P221" s="49"/>
      <c r="Q221" s="49"/>
      <c r="R221" s="49"/>
      <c r="S221" s="49"/>
      <c r="T221" s="49"/>
      <c r="U221" s="19"/>
      <c r="V221" s="19"/>
      <c r="W221" s="19"/>
      <c r="X221" s="19"/>
      <c r="Y221" s="19"/>
      <c r="Z221" s="19"/>
      <c r="AA221" s="19"/>
      <c r="AB221" s="19"/>
      <c r="AC221" s="19"/>
      <c r="AD221" s="19"/>
      <c r="AE221" s="19"/>
      <c r="AF221" s="19"/>
      <c r="AG221" s="19"/>
      <c r="AH221" s="19"/>
      <c r="AI221" s="19"/>
      <c r="AJ221" s="19"/>
      <c r="AK221" s="19"/>
      <c r="AL221" s="19"/>
      <c r="AM221" s="19"/>
    </row>
    <row r="222" spans="1:39" ht="15.75" customHeight="1" x14ac:dyDescent="0.25">
      <c r="A222" s="49"/>
      <c r="B222" s="49"/>
      <c r="C222" s="49"/>
      <c r="D222" s="49"/>
      <c r="E222" s="49"/>
      <c r="F222" s="49"/>
      <c r="G222" s="49"/>
      <c r="H222" s="49"/>
      <c r="I222" s="49"/>
      <c r="J222" s="49"/>
      <c r="K222" s="49"/>
      <c r="L222" s="49"/>
      <c r="M222" s="49"/>
      <c r="N222" s="49"/>
      <c r="O222" s="49"/>
      <c r="P222" s="49"/>
      <c r="Q222" s="49"/>
      <c r="R222" s="49"/>
      <c r="S222" s="49"/>
      <c r="T222" s="49"/>
      <c r="U222" s="19"/>
      <c r="V222" s="19"/>
      <c r="W222" s="19"/>
      <c r="X222" s="19"/>
      <c r="Y222" s="19"/>
      <c r="Z222" s="19"/>
      <c r="AA222" s="19"/>
      <c r="AB222" s="19"/>
      <c r="AC222" s="19"/>
      <c r="AD222" s="19"/>
      <c r="AE222" s="19"/>
      <c r="AF222" s="19"/>
      <c r="AG222" s="19"/>
      <c r="AH222" s="19"/>
      <c r="AI222" s="19"/>
      <c r="AJ222" s="19"/>
      <c r="AK222" s="19"/>
      <c r="AL222" s="19"/>
      <c r="AM222" s="19"/>
    </row>
    <row r="223" spans="1:39" ht="15.75" customHeight="1" x14ac:dyDescent="0.25">
      <c r="A223" s="49"/>
      <c r="B223" s="49"/>
      <c r="C223" s="49"/>
      <c r="D223" s="49"/>
      <c r="E223" s="49"/>
      <c r="F223" s="49"/>
      <c r="G223" s="49"/>
      <c r="H223" s="49"/>
      <c r="I223" s="49"/>
      <c r="J223" s="49"/>
      <c r="K223" s="49"/>
      <c r="L223" s="49"/>
      <c r="M223" s="49"/>
      <c r="N223" s="49"/>
      <c r="O223" s="49"/>
      <c r="P223" s="49"/>
      <c r="Q223" s="49"/>
      <c r="R223" s="49"/>
      <c r="S223" s="49"/>
      <c r="T223" s="49"/>
      <c r="U223" s="19"/>
      <c r="V223" s="19"/>
      <c r="W223" s="19"/>
      <c r="X223" s="19"/>
      <c r="Y223" s="19"/>
      <c r="Z223" s="19"/>
      <c r="AA223" s="19"/>
      <c r="AB223" s="19"/>
      <c r="AC223" s="19"/>
      <c r="AD223" s="19"/>
      <c r="AE223" s="19"/>
      <c r="AF223" s="19"/>
      <c r="AG223" s="19"/>
      <c r="AH223" s="19"/>
      <c r="AI223" s="19"/>
      <c r="AJ223" s="19"/>
      <c r="AK223" s="19"/>
      <c r="AL223" s="19"/>
      <c r="AM223" s="19"/>
    </row>
    <row r="224" spans="1:39" ht="15.75" customHeight="1" x14ac:dyDescent="0.25">
      <c r="A224" s="49"/>
      <c r="B224" s="49"/>
      <c r="C224" s="49"/>
      <c r="D224" s="49"/>
      <c r="E224" s="49"/>
      <c r="F224" s="49"/>
      <c r="G224" s="49"/>
      <c r="H224" s="49"/>
      <c r="I224" s="49"/>
      <c r="J224" s="49"/>
      <c r="K224" s="49"/>
      <c r="L224" s="49"/>
      <c r="M224" s="49"/>
      <c r="N224" s="49"/>
      <c r="O224" s="49"/>
      <c r="P224" s="49"/>
      <c r="Q224" s="49"/>
      <c r="R224" s="49"/>
      <c r="S224" s="49"/>
      <c r="T224" s="49"/>
      <c r="U224" s="19"/>
      <c r="V224" s="19"/>
      <c r="W224" s="19"/>
      <c r="X224" s="19"/>
      <c r="Y224" s="19"/>
      <c r="Z224" s="19"/>
      <c r="AA224" s="19"/>
      <c r="AB224" s="19"/>
      <c r="AC224" s="19"/>
      <c r="AD224" s="19"/>
      <c r="AE224" s="19"/>
      <c r="AF224" s="19"/>
      <c r="AG224" s="19"/>
      <c r="AH224" s="19"/>
      <c r="AI224" s="19"/>
      <c r="AJ224" s="19"/>
      <c r="AK224" s="19"/>
      <c r="AL224" s="19"/>
      <c r="AM224" s="19"/>
    </row>
    <row r="225" spans="1:39" ht="15.75" customHeight="1" x14ac:dyDescent="0.25">
      <c r="A225" s="49"/>
      <c r="B225" s="49"/>
      <c r="C225" s="49"/>
      <c r="D225" s="49"/>
      <c r="E225" s="49"/>
      <c r="F225" s="49"/>
      <c r="G225" s="49"/>
      <c r="H225" s="49"/>
      <c r="I225" s="49"/>
      <c r="J225" s="49"/>
      <c r="K225" s="49"/>
      <c r="L225" s="49"/>
      <c r="M225" s="49"/>
      <c r="N225" s="49"/>
      <c r="O225" s="49"/>
      <c r="P225" s="49"/>
      <c r="Q225" s="49"/>
      <c r="R225" s="49"/>
      <c r="S225" s="49"/>
      <c r="T225" s="49"/>
      <c r="U225" s="19"/>
      <c r="V225" s="19"/>
      <c r="W225" s="19"/>
      <c r="X225" s="19"/>
      <c r="Y225" s="19"/>
      <c r="Z225" s="19"/>
      <c r="AA225" s="19"/>
      <c r="AB225" s="19"/>
      <c r="AC225" s="19"/>
      <c r="AD225" s="19"/>
      <c r="AE225" s="19"/>
      <c r="AF225" s="19"/>
      <c r="AG225" s="19"/>
      <c r="AH225" s="19"/>
      <c r="AI225" s="19"/>
      <c r="AJ225" s="19"/>
      <c r="AK225" s="19"/>
      <c r="AL225" s="19"/>
      <c r="AM225" s="19"/>
    </row>
    <row r="226" spans="1:39" ht="15.75" customHeight="1" x14ac:dyDescent="0.25">
      <c r="A226" s="49"/>
      <c r="B226" s="49"/>
      <c r="C226" s="49"/>
      <c r="D226" s="49"/>
      <c r="E226" s="49"/>
      <c r="F226" s="49"/>
      <c r="G226" s="49"/>
      <c r="H226" s="49"/>
      <c r="I226" s="49"/>
      <c r="J226" s="49"/>
      <c r="K226" s="49"/>
      <c r="L226" s="49"/>
      <c r="M226" s="49"/>
      <c r="N226" s="49"/>
      <c r="O226" s="49"/>
      <c r="P226" s="49"/>
      <c r="Q226" s="49"/>
      <c r="R226" s="49"/>
      <c r="S226" s="49"/>
      <c r="T226" s="49"/>
      <c r="U226" s="19"/>
      <c r="V226" s="19"/>
      <c r="W226" s="19"/>
      <c r="X226" s="19"/>
      <c r="Y226" s="19"/>
      <c r="Z226" s="19"/>
      <c r="AA226" s="19"/>
      <c r="AB226" s="19"/>
      <c r="AC226" s="19"/>
      <c r="AD226" s="19"/>
      <c r="AE226" s="19"/>
      <c r="AF226" s="19"/>
      <c r="AG226" s="19"/>
      <c r="AH226" s="19"/>
      <c r="AI226" s="19"/>
      <c r="AJ226" s="19"/>
      <c r="AK226" s="19"/>
      <c r="AL226" s="19"/>
      <c r="AM226" s="19"/>
    </row>
    <row r="227" spans="1:39" ht="15.75" customHeight="1" x14ac:dyDescent="0.25">
      <c r="A227" s="49"/>
      <c r="B227" s="49"/>
      <c r="C227" s="49"/>
      <c r="D227" s="49"/>
      <c r="E227" s="49"/>
      <c r="F227" s="49"/>
      <c r="G227" s="49"/>
      <c r="H227" s="49"/>
      <c r="I227" s="49"/>
      <c r="J227" s="49"/>
      <c r="K227" s="49"/>
      <c r="L227" s="49"/>
      <c r="M227" s="49"/>
      <c r="N227" s="49"/>
      <c r="O227" s="49"/>
      <c r="P227" s="49"/>
      <c r="Q227" s="49"/>
      <c r="R227" s="49"/>
      <c r="S227" s="49"/>
      <c r="T227" s="49"/>
      <c r="U227" s="19"/>
      <c r="V227" s="19"/>
      <c r="W227" s="19"/>
      <c r="X227" s="19"/>
      <c r="Y227" s="19"/>
      <c r="Z227" s="19"/>
      <c r="AA227" s="19"/>
      <c r="AB227" s="19"/>
      <c r="AC227" s="19"/>
      <c r="AD227" s="19"/>
      <c r="AE227" s="19"/>
      <c r="AF227" s="19"/>
      <c r="AG227" s="19"/>
      <c r="AH227" s="19"/>
      <c r="AI227" s="19"/>
      <c r="AJ227" s="19"/>
      <c r="AK227" s="19"/>
      <c r="AL227" s="19"/>
      <c r="AM227" s="19"/>
    </row>
    <row r="228" spans="1:39" ht="15.75" customHeight="1" x14ac:dyDescent="0.25">
      <c r="A228" s="49"/>
      <c r="B228" s="49"/>
      <c r="C228" s="49"/>
      <c r="D228" s="49"/>
      <c r="E228" s="49"/>
      <c r="F228" s="49"/>
      <c r="G228" s="49"/>
      <c r="H228" s="49"/>
      <c r="I228" s="49"/>
      <c r="J228" s="49"/>
      <c r="K228" s="49"/>
      <c r="L228" s="49"/>
      <c r="M228" s="49"/>
      <c r="N228" s="49"/>
      <c r="O228" s="49"/>
      <c r="P228" s="49"/>
      <c r="Q228" s="49"/>
      <c r="R228" s="49"/>
      <c r="S228" s="49"/>
      <c r="T228" s="49"/>
      <c r="U228" s="19"/>
      <c r="V228" s="19"/>
      <c r="W228" s="19"/>
      <c r="X228" s="19"/>
      <c r="Y228" s="19"/>
      <c r="Z228" s="19"/>
      <c r="AA228" s="19"/>
      <c r="AB228" s="19"/>
      <c r="AC228" s="19"/>
      <c r="AD228" s="19"/>
      <c r="AE228" s="19"/>
      <c r="AF228" s="19"/>
      <c r="AG228" s="19"/>
      <c r="AH228" s="19"/>
      <c r="AI228" s="19"/>
      <c r="AJ228" s="19"/>
      <c r="AK228" s="19"/>
      <c r="AL228" s="19"/>
      <c r="AM228" s="19"/>
    </row>
    <row r="229" spans="1:39" ht="15.75" customHeight="1" x14ac:dyDescent="0.25">
      <c r="A229" s="49"/>
      <c r="B229" s="49"/>
      <c r="C229" s="49"/>
      <c r="D229" s="49"/>
      <c r="E229" s="49"/>
      <c r="F229" s="49"/>
      <c r="G229" s="49"/>
      <c r="H229" s="49"/>
      <c r="I229" s="49"/>
      <c r="J229" s="49"/>
      <c r="K229" s="49"/>
      <c r="L229" s="49"/>
      <c r="M229" s="49"/>
      <c r="N229" s="49"/>
      <c r="O229" s="49"/>
      <c r="P229" s="49"/>
      <c r="Q229" s="49"/>
      <c r="R229" s="49"/>
      <c r="S229" s="49"/>
      <c r="T229" s="49"/>
      <c r="U229" s="19"/>
      <c r="V229" s="19"/>
      <c r="W229" s="19"/>
      <c r="X229" s="19"/>
      <c r="Y229" s="19"/>
      <c r="Z229" s="19"/>
      <c r="AA229" s="19"/>
      <c r="AB229" s="19"/>
      <c r="AC229" s="19"/>
      <c r="AD229" s="19"/>
      <c r="AE229" s="19"/>
      <c r="AF229" s="19"/>
      <c r="AG229" s="19"/>
      <c r="AH229" s="19"/>
      <c r="AI229" s="19"/>
      <c r="AJ229" s="19"/>
      <c r="AK229" s="19"/>
      <c r="AL229" s="19"/>
      <c r="AM229" s="19"/>
    </row>
    <row r="230" spans="1:39" ht="15.75" customHeight="1" x14ac:dyDescent="0.25">
      <c r="A230" s="49"/>
      <c r="B230" s="49"/>
      <c r="C230" s="49"/>
      <c r="D230" s="49"/>
      <c r="E230" s="49"/>
      <c r="F230" s="49"/>
      <c r="G230" s="49"/>
      <c r="H230" s="49"/>
      <c r="I230" s="49"/>
      <c r="J230" s="49"/>
      <c r="K230" s="49"/>
      <c r="L230" s="49"/>
      <c r="M230" s="49"/>
      <c r="N230" s="49"/>
      <c r="O230" s="49"/>
      <c r="P230" s="49"/>
      <c r="Q230" s="49"/>
      <c r="R230" s="49"/>
      <c r="S230" s="49"/>
      <c r="T230" s="49"/>
      <c r="U230" s="19"/>
      <c r="V230" s="19"/>
      <c r="W230" s="19"/>
      <c r="X230" s="19"/>
      <c r="Y230" s="19"/>
      <c r="Z230" s="19"/>
      <c r="AA230" s="19"/>
      <c r="AB230" s="19"/>
      <c r="AC230" s="19"/>
      <c r="AD230" s="19"/>
      <c r="AE230" s="19"/>
      <c r="AF230" s="19"/>
      <c r="AG230" s="19"/>
      <c r="AH230" s="19"/>
      <c r="AI230" s="19"/>
      <c r="AJ230" s="19"/>
      <c r="AK230" s="19"/>
      <c r="AL230" s="19"/>
      <c r="AM230" s="19"/>
    </row>
    <row r="231" spans="1:39" ht="15.75" customHeight="1" x14ac:dyDescent="0.25">
      <c r="A231" s="49"/>
      <c r="B231" s="49"/>
      <c r="C231" s="49"/>
      <c r="D231" s="49"/>
      <c r="E231" s="49"/>
      <c r="F231" s="49"/>
      <c r="G231" s="49"/>
      <c r="H231" s="49"/>
      <c r="I231" s="49"/>
      <c r="J231" s="49"/>
      <c r="K231" s="49"/>
      <c r="L231" s="49"/>
      <c r="M231" s="49"/>
      <c r="N231" s="49"/>
      <c r="O231" s="49"/>
      <c r="P231" s="49"/>
      <c r="Q231" s="49"/>
      <c r="R231" s="49"/>
      <c r="S231" s="49"/>
      <c r="T231" s="49"/>
      <c r="U231" s="19"/>
      <c r="V231" s="19"/>
      <c r="W231" s="19"/>
      <c r="X231" s="19"/>
      <c r="Y231" s="19"/>
      <c r="Z231" s="19"/>
      <c r="AA231" s="19"/>
      <c r="AB231" s="19"/>
      <c r="AC231" s="19"/>
      <c r="AD231" s="19"/>
      <c r="AE231" s="19"/>
      <c r="AF231" s="19"/>
      <c r="AG231" s="19"/>
      <c r="AH231" s="19"/>
      <c r="AI231" s="19"/>
      <c r="AJ231" s="19"/>
      <c r="AK231" s="19"/>
      <c r="AL231" s="19"/>
      <c r="AM231" s="19"/>
    </row>
    <row r="232" spans="1:39" ht="15.75" customHeight="1" x14ac:dyDescent="0.25">
      <c r="A232" s="49"/>
      <c r="B232" s="49"/>
      <c r="C232" s="49"/>
      <c r="D232" s="49"/>
      <c r="E232" s="49"/>
      <c r="F232" s="49"/>
      <c r="G232" s="49"/>
      <c r="H232" s="49"/>
      <c r="I232" s="49"/>
      <c r="J232" s="49"/>
      <c r="K232" s="49"/>
      <c r="L232" s="49"/>
      <c r="M232" s="49"/>
      <c r="N232" s="49"/>
      <c r="O232" s="49"/>
      <c r="P232" s="49"/>
      <c r="Q232" s="49"/>
      <c r="R232" s="49"/>
      <c r="S232" s="49"/>
      <c r="T232" s="49"/>
      <c r="U232" s="19"/>
      <c r="V232" s="19"/>
      <c r="W232" s="19"/>
      <c r="X232" s="19"/>
      <c r="Y232" s="19"/>
      <c r="Z232" s="19"/>
      <c r="AA232" s="19"/>
      <c r="AB232" s="19"/>
      <c r="AC232" s="19"/>
      <c r="AD232" s="19"/>
      <c r="AE232" s="19"/>
      <c r="AF232" s="19"/>
      <c r="AG232" s="19"/>
      <c r="AH232" s="19"/>
      <c r="AI232" s="19"/>
      <c r="AJ232" s="19"/>
      <c r="AK232" s="19"/>
      <c r="AL232" s="19"/>
      <c r="AM232" s="19"/>
    </row>
    <row r="233" spans="1:39" ht="15.75" customHeight="1" x14ac:dyDescent="0.25">
      <c r="A233" s="49"/>
      <c r="B233" s="49"/>
      <c r="C233" s="49"/>
      <c r="D233" s="49"/>
      <c r="E233" s="49"/>
      <c r="F233" s="49"/>
      <c r="G233" s="49"/>
      <c r="H233" s="49"/>
      <c r="I233" s="49"/>
      <c r="J233" s="49"/>
      <c r="K233" s="49"/>
      <c r="L233" s="49"/>
      <c r="M233" s="49"/>
      <c r="N233" s="49"/>
      <c r="O233" s="49"/>
      <c r="P233" s="49"/>
      <c r="Q233" s="49"/>
      <c r="R233" s="49"/>
      <c r="S233" s="49"/>
      <c r="T233" s="49"/>
      <c r="U233" s="19"/>
      <c r="V233" s="19"/>
      <c r="W233" s="19"/>
      <c r="X233" s="19"/>
      <c r="Y233" s="19"/>
      <c r="Z233" s="19"/>
      <c r="AA233" s="19"/>
      <c r="AB233" s="19"/>
      <c r="AC233" s="19"/>
      <c r="AD233" s="19"/>
      <c r="AE233" s="19"/>
      <c r="AF233" s="19"/>
      <c r="AG233" s="19"/>
      <c r="AH233" s="19"/>
      <c r="AI233" s="19"/>
      <c r="AJ233" s="19"/>
      <c r="AK233" s="19"/>
      <c r="AL233" s="19"/>
      <c r="AM233" s="19"/>
    </row>
    <row r="234" spans="1:39" ht="15.75" customHeight="1" x14ac:dyDescent="0.25">
      <c r="A234" s="49"/>
      <c r="B234" s="49"/>
      <c r="C234" s="49"/>
      <c r="D234" s="49"/>
      <c r="E234" s="49"/>
      <c r="F234" s="49"/>
      <c r="G234" s="49"/>
      <c r="H234" s="49"/>
      <c r="I234" s="49"/>
      <c r="J234" s="49"/>
      <c r="K234" s="49"/>
      <c r="L234" s="49"/>
      <c r="M234" s="49"/>
      <c r="N234" s="49"/>
      <c r="O234" s="49"/>
      <c r="P234" s="49"/>
      <c r="Q234" s="49"/>
      <c r="R234" s="49"/>
      <c r="S234" s="49"/>
      <c r="T234" s="49"/>
      <c r="U234" s="19"/>
      <c r="V234" s="19"/>
      <c r="W234" s="19"/>
      <c r="X234" s="19"/>
      <c r="Y234" s="19"/>
      <c r="Z234" s="19"/>
      <c r="AA234" s="19"/>
      <c r="AB234" s="19"/>
      <c r="AC234" s="19"/>
      <c r="AD234" s="19"/>
      <c r="AE234" s="19"/>
      <c r="AF234" s="19"/>
      <c r="AG234" s="19"/>
      <c r="AH234" s="19"/>
      <c r="AI234" s="19"/>
      <c r="AJ234" s="19"/>
      <c r="AK234" s="19"/>
      <c r="AL234" s="19"/>
      <c r="AM234" s="19"/>
    </row>
    <row r="235" spans="1:39" ht="15.75" customHeight="1" x14ac:dyDescent="0.25">
      <c r="A235" s="49"/>
      <c r="B235" s="49"/>
      <c r="C235" s="49"/>
      <c r="D235" s="49"/>
      <c r="E235" s="49"/>
      <c r="F235" s="49"/>
      <c r="G235" s="49"/>
      <c r="H235" s="49"/>
      <c r="I235" s="49"/>
      <c r="J235" s="49"/>
      <c r="K235" s="49"/>
      <c r="L235" s="49"/>
      <c r="M235" s="49"/>
      <c r="N235" s="49"/>
      <c r="O235" s="49"/>
      <c r="P235" s="49"/>
      <c r="Q235" s="49"/>
      <c r="R235" s="49"/>
      <c r="S235" s="49"/>
      <c r="T235" s="49"/>
      <c r="U235" s="19"/>
      <c r="V235" s="19"/>
      <c r="W235" s="19"/>
      <c r="X235" s="19"/>
      <c r="Y235" s="19"/>
      <c r="Z235" s="19"/>
      <c r="AA235" s="19"/>
      <c r="AB235" s="19"/>
      <c r="AC235" s="19"/>
      <c r="AD235" s="19"/>
      <c r="AE235" s="19"/>
      <c r="AF235" s="19"/>
      <c r="AG235" s="19"/>
      <c r="AH235" s="19"/>
      <c r="AI235" s="19"/>
      <c r="AJ235" s="19"/>
      <c r="AK235" s="19"/>
      <c r="AL235" s="19"/>
      <c r="AM235" s="19"/>
    </row>
    <row r="236" spans="1:39" ht="15.75" customHeight="1" x14ac:dyDescent="0.25">
      <c r="A236" s="49"/>
      <c r="B236" s="49"/>
      <c r="C236" s="49"/>
      <c r="D236" s="49"/>
      <c r="E236" s="49"/>
      <c r="F236" s="49"/>
      <c r="G236" s="49"/>
      <c r="H236" s="49"/>
      <c r="I236" s="49"/>
      <c r="J236" s="49"/>
      <c r="K236" s="49"/>
      <c r="L236" s="49"/>
      <c r="M236" s="49"/>
      <c r="N236" s="49"/>
      <c r="O236" s="49"/>
      <c r="P236" s="49"/>
      <c r="Q236" s="49"/>
      <c r="R236" s="49"/>
      <c r="S236" s="49"/>
      <c r="T236" s="49"/>
      <c r="U236" s="19"/>
      <c r="V236" s="19"/>
      <c r="W236" s="19"/>
      <c r="X236" s="19"/>
      <c r="Y236" s="19"/>
      <c r="Z236" s="19"/>
      <c r="AA236" s="19"/>
      <c r="AB236" s="19"/>
      <c r="AC236" s="19"/>
      <c r="AD236" s="19"/>
      <c r="AE236" s="19"/>
      <c r="AF236" s="19"/>
      <c r="AG236" s="19"/>
      <c r="AH236" s="19"/>
      <c r="AI236" s="19"/>
      <c r="AJ236" s="19"/>
      <c r="AK236" s="19"/>
      <c r="AL236" s="19"/>
      <c r="AM236" s="19"/>
    </row>
    <row r="237" spans="1:39" ht="15.75" customHeight="1" x14ac:dyDescent="0.25">
      <c r="A237" s="49"/>
      <c r="B237" s="49"/>
      <c r="C237" s="49"/>
      <c r="D237" s="49"/>
      <c r="E237" s="49"/>
      <c r="F237" s="49"/>
      <c r="G237" s="49"/>
      <c r="H237" s="49"/>
      <c r="I237" s="49"/>
      <c r="J237" s="49"/>
      <c r="K237" s="49"/>
      <c r="L237" s="49"/>
      <c r="M237" s="49"/>
      <c r="N237" s="49"/>
      <c r="O237" s="49"/>
      <c r="P237" s="49"/>
      <c r="Q237" s="49"/>
      <c r="R237" s="49"/>
      <c r="S237" s="49"/>
      <c r="T237" s="49"/>
      <c r="U237" s="19"/>
      <c r="V237" s="19"/>
      <c r="W237" s="19"/>
      <c r="X237" s="19"/>
      <c r="Y237" s="19"/>
      <c r="Z237" s="19"/>
      <c r="AA237" s="19"/>
      <c r="AB237" s="19"/>
      <c r="AC237" s="19"/>
      <c r="AD237" s="19"/>
      <c r="AE237" s="19"/>
      <c r="AF237" s="19"/>
      <c r="AG237" s="19"/>
      <c r="AH237" s="19"/>
      <c r="AI237" s="19"/>
      <c r="AJ237" s="19"/>
      <c r="AK237" s="19"/>
      <c r="AL237" s="19"/>
      <c r="AM237" s="19"/>
    </row>
    <row r="238" spans="1:39" ht="15.75" customHeight="1" x14ac:dyDescent="0.25">
      <c r="A238" s="49"/>
      <c r="B238" s="49"/>
      <c r="C238" s="49"/>
      <c r="D238" s="49"/>
      <c r="E238" s="49"/>
      <c r="F238" s="49"/>
      <c r="G238" s="49"/>
      <c r="H238" s="49"/>
      <c r="I238" s="49"/>
      <c r="J238" s="49"/>
      <c r="K238" s="49"/>
      <c r="L238" s="49"/>
      <c r="M238" s="49"/>
      <c r="N238" s="49"/>
      <c r="O238" s="49"/>
      <c r="P238" s="49"/>
      <c r="Q238" s="49"/>
      <c r="R238" s="49"/>
      <c r="S238" s="49"/>
      <c r="T238" s="49"/>
      <c r="U238" s="19"/>
      <c r="V238" s="19"/>
      <c r="W238" s="19"/>
      <c r="X238" s="19"/>
      <c r="Y238" s="19"/>
      <c r="Z238" s="19"/>
      <c r="AA238" s="19"/>
      <c r="AB238" s="19"/>
      <c r="AC238" s="19"/>
      <c r="AD238" s="19"/>
      <c r="AE238" s="19"/>
      <c r="AF238" s="19"/>
      <c r="AG238" s="19"/>
      <c r="AH238" s="19"/>
      <c r="AI238" s="19"/>
      <c r="AJ238" s="19"/>
      <c r="AK238" s="19"/>
      <c r="AL238" s="19"/>
      <c r="AM238" s="19"/>
    </row>
    <row r="239" spans="1:39" ht="15.75" customHeight="1" x14ac:dyDescent="0.25">
      <c r="A239" s="49"/>
      <c r="B239" s="49"/>
      <c r="C239" s="49"/>
      <c r="D239" s="49"/>
      <c r="E239" s="49"/>
      <c r="F239" s="49"/>
      <c r="G239" s="49"/>
      <c r="H239" s="49"/>
      <c r="I239" s="49"/>
      <c r="J239" s="49"/>
      <c r="K239" s="49"/>
      <c r="L239" s="49"/>
      <c r="M239" s="49"/>
      <c r="N239" s="49"/>
      <c r="O239" s="49"/>
      <c r="P239" s="49"/>
      <c r="Q239" s="49"/>
      <c r="R239" s="49"/>
      <c r="S239" s="49"/>
      <c r="T239" s="49"/>
      <c r="U239" s="19"/>
      <c r="V239" s="19"/>
      <c r="W239" s="19"/>
      <c r="X239" s="19"/>
      <c r="Y239" s="19"/>
      <c r="Z239" s="19"/>
      <c r="AA239" s="19"/>
      <c r="AB239" s="19"/>
      <c r="AC239" s="19"/>
      <c r="AD239" s="19"/>
      <c r="AE239" s="19"/>
      <c r="AF239" s="19"/>
      <c r="AG239" s="19"/>
      <c r="AH239" s="19"/>
      <c r="AI239" s="19"/>
      <c r="AJ239" s="19"/>
      <c r="AK239" s="19"/>
      <c r="AL239" s="19"/>
      <c r="AM239" s="19"/>
    </row>
    <row r="240" spans="1:39" ht="15.75" customHeight="1" x14ac:dyDescent="0.25">
      <c r="A240" s="49"/>
      <c r="B240" s="49"/>
      <c r="C240" s="49"/>
      <c r="D240" s="49"/>
      <c r="E240" s="49"/>
      <c r="F240" s="49"/>
      <c r="G240" s="49"/>
      <c r="H240" s="49"/>
      <c r="I240" s="49"/>
      <c r="J240" s="49"/>
      <c r="K240" s="49"/>
      <c r="L240" s="49"/>
      <c r="M240" s="49"/>
      <c r="N240" s="49"/>
      <c r="O240" s="49"/>
      <c r="P240" s="49"/>
      <c r="Q240" s="49"/>
      <c r="R240" s="49"/>
      <c r="S240" s="49"/>
      <c r="T240" s="49"/>
      <c r="U240" s="19"/>
      <c r="V240" s="19"/>
      <c r="W240" s="19"/>
      <c r="X240" s="19"/>
      <c r="Y240" s="19"/>
      <c r="Z240" s="19"/>
      <c r="AA240" s="19"/>
      <c r="AB240" s="19"/>
      <c r="AC240" s="19"/>
      <c r="AD240" s="19"/>
      <c r="AE240" s="19"/>
      <c r="AF240" s="19"/>
      <c r="AG240" s="19"/>
      <c r="AH240" s="19"/>
      <c r="AI240" s="19"/>
      <c r="AJ240" s="19"/>
      <c r="AK240" s="19"/>
      <c r="AL240" s="19"/>
      <c r="AM240" s="19"/>
    </row>
    <row r="241" spans="1:39" ht="15.75" customHeight="1" x14ac:dyDescent="0.25">
      <c r="A241" s="49"/>
      <c r="B241" s="49"/>
      <c r="C241" s="49"/>
      <c r="D241" s="49"/>
      <c r="E241" s="49"/>
      <c r="F241" s="49"/>
      <c r="G241" s="49"/>
      <c r="H241" s="49"/>
      <c r="I241" s="49"/>
      <c r="J241" s="49"/>
      <c r="K241" s="49"/>
      <c r="L241" s="49"/>
      <c r="M241" s="49"/>
      <c r="N241" s="49"/>
      <c r="O241" s="49"/>
      <c r="P241" s="49"/>
      <c r="Q241" s="49"/>
      <c r="R241" s="49"/>
      <c r="S241" s="49"/>
      <c r="T241" s="49"/>
      <c r="U241" s="19"/>
      <c r="V241" s="19"/>
      <c r="W241" s="19"/>
      <c r="X241" s="19"/>
      <c r="Y241" s="19"/>
      <c r="Z241" s="19"/>
      <c r="AA241" s="19"/>
      <c r="AB241" s="19"/>
      <c r="AC241" s="19"/>
      <c r="AD241" s="19"/>
      <c r="AE241" s="19"/>
      <c r="AF241" s="19"/>
      <c r="AG241" s="19"/>
      <c r="AH241" s="19"/>
      <c r="AI241" s="19"/>
      <c r="AJ241" s="19"/>
      <c r="AK241" s="19"/>
      <c r="AL241" s="19"/>
      <c r="AM241" s="19"/>
    </row>
    <row r="242" spans="1:39" ht="15.75" customHeight="1" x14ac:dyDescent="0.25">
      <c r="A242" s="49"/>
      <c r="B242" s="49"/>
      <c r="C242" s="49"/>
      <c r="D242" s="49"/>
      <c r="E242" s="49"/>
      <c r="F242" s="49"/>
      <c r="G242" s="49"/>
      <c r="H242" s="49"/>
      <c r="I242" s="49"/>
      <c r="J242" s="49"/>
      <c r="K242" s="49"/>
      <c r="L242" s="49"/>
      <c r="M242" s="49"/>
      <c r="N242" s="49"/>
      <c r="O242" s="49"/>
      <c r="P242" s="49"/>
      <c r="Q242" s="49"/>
      <c r="R242" s="49"/>
      <c r="S242" s="49"/>
      <c r="T242" s="49"/>
      <c r="U242" s="19"/>
      <c r="V242" s="19"/>
      <c r="W242" s="19"/>
      <c r="X242" s="19"/>
      <c r="Y242" s="19"/>
      <c r="Z242" s="19"/>
      <c r="AA242" s="19"/>
      <c r="AB242" s="19"/>
      <c r="AC242" s="19"/>
      <c r="AD242" s="19"/>
      <c r="AE242" s="19"/>
      <c r="AF242" s="19"/>
      <c r="AG242" s="19"/>
      <c r="AH242" s="19"/>
      <c r="AI242" s="19"/>
      <c r="AJ242" s="19"/>
      <c r="AK242" s="19"/>
      <c r="AL242" s="19"/>
      <c r="AM242" s="19"/>
    </row>
    <row r="243" spans="1:39" ht="15.75" customHeight="1" x14ac:dyDescent="0.25">
      <c r="A243" s="49"/>
      <c r="B243" s="49"/>
      <c r="C243" s="49"/>
      <c r="D243" s="49"/>
      <c r="E243" s="49"/>
      <c r="F243" s="49"/>
      <c r="G243" s="49"/>
      <c r="H243" s="49"/>
      <c r="I243" s="49"/>
      <c r="J243" s="49"/>
      <c r="K243" s="49"/>
      <c r="L243" s="49"/>
      <c r="M243" s="49"/>
      <c r="N243" s="49"/>
      <c r="O243" s="49"/>
      <c r="P243" s="49"/>
      <c r="Q243" s="49"/>
      <c r="R243" s="49"/>
      <c r="S243" s="49"/>
      <c r="T243" s="49"/>
      <c r="U243" s="19"/>
      <c r="V243" s="19"/>
      <c r="W243" s="19"/>
      <c r="X243" s="19"/>
      <c r="Y243" s="19"/>
      <c r="Z243" s="19"/>
      <c r="AA243" s="19"/>
      <c r="AB243" s="19"/>
      <c r="AC243" s="19"/>
      <c r="AD243" s="19"/>
      <c r="AE243" s="19"/>
      <c r="AF243" s="19"/>
      <c r="AG243" s="19"/>
      <c r="AH243" s="19"/>
      <c r="AI243" s="19"/>
      <c r="AJ243" s="19"/>
      <c r="AK243" s="19"/>
      <c r="AL243" s="19"/>
      <c r="AM243" s="19"/>
    </row>
    <row r="244" spans="1:39" ht="15.75" customHeight="1" x14ac:dyDescent="0.25">
      <c r="A244" s="49"/>
      <c r="B244" s="49"/>
      <c r="C244" s="49"/>
      <c r="D244" s="49"/>
      <c r="E244" s="49"/>
      <c r="F244" s="49"/>
      <c r="G244" s="49"/>
      <c r="H244" s="49"/>
      <c r="I244" s="49"/>
      <c r="J244" s="49"/>
      <c r="K244" s="49"/>
      <c r="L244" s="49"/>
      <c r="M244" s="49"/>
      <c r="N244" s="49"/>
      <c r="O244" s="49"/>
      <c r="P244" s="49"/>
      <c r="Q244" s="49"/>
      <c r="R244" s="49"/>
      <c r="S244" s="49"/>
      <c r="T244" s="49"/>
      <c r="U244" s="19"/>
      <c r="V244" s="19"/>
      <c r="W244" s="19"/>
      <c r="X244" s="19"/>
      <c r="Y244" s="19"/>
      <c r="Z244" s="19"/>
      <c r="AA244" s="19"/>
      <c r="AB244" s="19"/>
      <c r="AC244" s="19"/>
      <c r="AD244" s="19"/>
      <c r="AE244" s="19"/>
      <c r="AF244" s="19"/>
      <c r="AG244" s="19"/>
      <c r="AH244" s="19"/>
      <c r="AI244" s="19"/>
      <c r="AJ244" s="19"/>
      <c r="AK244" s="19"/>
      <c r="AL244" s="19"/>
      <c r="AM244" s="19"/>
    </row>
    <row r="245" spans="1:39" ht="15.75" customHeight="1" x14ac:dyDescent="0.25">
      <c r="A245" s="49"/>
      <c r="B245" s="49"/>
      <c r="C245" s="49"/>
      <c r="D245" s="49"/>
      <c r="E245" s="49"/>
      <c r="F245" s="49"/>
      <c r="G245" s="49"/>
      <c r="H245" s="49"/>
      <c r="I245" s="49"/>
      <c r="J245" s="49"/>
      <c r="K245" s="49"/>
      <c r="L245" s="49"/>
      <c r="M245" s="49"/>
      <c r="N245" s="49"/>
      <c r="O245" s="49"/>
      <c r="P245" s="49"/>
      <c r="Q245" s="49"/>
      <c r="R245" s="49"/>
      <c r="S245" s="49"/>
      <c r="T245" s="49"/>
      <c r="U245" s="19"/>
      <c r="V245" s="19"/>
      <c r="W245" s="19"/>
      <c r="X245" s="19"/>
      <c r="Y245" s="19"/>
      <c r="Z245" s="19"/>
      <c r="AA245" s="19"/>
      <c r="AB245" s="19"/>
      <c r="AC245" s="19"/>
      <c r="AD245" s="19"/>
      <c r="AE245" s="19"/>
      <c r="AF245" s="19"/>
      <c r="AG245" s="19"/>
      <c r="AH245" s="19"/>
      <c r="AI245" s="19"/>
      <c r="AJ245" s="19"/>
      <c r="AK245" s="19"/>
      <c r="AL245" s="19"/>
      <c r="AM245" s="19"/>
    </row>
    <row r="246" spans="1:39" ht="15.75" customHeight="1" x14ac:dyDescent="0.2">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row>
    <row r="247" spans="1:39" ht="15.75" customHeight="1" x14ac:dyDescent="0.2">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row>
    <row r="248" spans="1:39" ht="15.75" customHeight="1" x14ac:dyDescent="0.2">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row>
    <row r="249" spans="1:39" ht="15.75" customHeight="1" x14ac:dyDescent="0.2">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row>
    <row r="250" spans="1:39" ht="15.75" customHeight="1" x14ac:dyDescent="0.2">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row>
    <row r="251" spans="1:39" ht="15.75" customHeight="1" x14ac:dyDescent="0.2">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row>
    <row r="252" spans="1:39" ht="15.75" customHeight="1" x14ac:dyDescent="0.2">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row>
    <row r="253" spans="1:39" ht="15.75" customHeight="1" x14ac:dyDescent="0.2">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row>
    <row r="254" spans="1:39" ht="15.75" customHeight="1" x14ac:dyDescent="0.2">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row>
    <row r="255" spans="1:39" ht="15.75" customHeight="1" x14ac:dyDescent="0.2">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row>
    <row r="256" spans="1:39" ht="15.75" customHeight="1" x14ac:dyDescent="0.2">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row>
    <row r="257" spans="1:29" ht="15.75" customHeight="1" x14ac:dyDescent="0.2">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row>
    <row r="258" spans="1:29" ht="15.75" customHeight="1" x14ac:dyDescent="0.2">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row>
    <row r="259" spans="1:29" ht="15.75" customHeight="1" x14ac:dyDescent="0.2">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row>
    <row r="260" spans="1:29" ht="15.75" customHeight="1" x14ac:dyDescent="0.2">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row>
    <row r="261" spans="1:29" ht="15.75" customHeight="1" x14ac:dyDescent="0.2">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row>
    <row r="262" spans="1:29" ht="15.75" customHeight="1" x14ac:dyDescent="0.2">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row>
    <row r="263" spans="1:29" ht="15.75" customHeight="1" x14ac:dyDescent="0.2">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row>
    <row r="264" spans="1:29" ht="15.75" customHeight="1" x14ac:dyDescent="0.2">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row>
    <row r="265" spans="1:29" ht="15.75" customHeight="1" x14ac:dyDescent="0.2">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row>
    <row r="266" spans="1:29" ht="15.75" customHeight="1" x14ac:dyDescent="0.2">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row>
    <row r="267" spans="1:29" ht="15.75" customHeight="1" x14ac:dyDescent="0.2">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row>
    <row r="268" spans="1:29" ht="15.75" customHeight="1" x14ac:dyDescent="0.2">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row>
    <row r="269" spans="1:29" ht="15.75" customHeight="1" x14ac:dyDescent="0.2">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row>
    <row r="270" spans="1:29" ht="15.75" customHeight="1" x14ac:dyDescent="0.2">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row>
    <row r="271" spans="1:29" ht="15.75" customHeight="1" x14ac:dyDescent="0.2">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row>
    <row r="272" spans="1:29" ht="15.75" customHeight="1" x14ac:dyDescent="0.2">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row>
    <row r="273" spans="1:29" ht="15.75" customHeight="1" x14ac:dyDescent="0.2">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row>
    <row r="274" spans="1:29" ht="15.75" customHeight="1" x14ac:dyDescent="0.2">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row>
    <row r="275" spans="1:29" ht="15.75" customHeight="1" x14ac:dyDescent="0.2">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row>
    <row r="276" spans="1:29" ht="15.75" customHeight="1" x14ac:dyDescent="0.2">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row>
    <row r="277" spans="1:29" ht="15.75" customHeight="1" x14ac:dyDescent="0.2">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row>
    <row r="278" spans="1:29" ht="15.75" customHeight="1" x14ac:dyDescent="0.2">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row>
    <row r="279" spans="1:29" ht="15.75" customHeight="1" x14ac:dyDescent="0.2">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row>
    <row r="280" spans="1:29" ht="15.75" customHeight="1" x14ac:dyDescent="0.2">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row>
    <row r="281" spans="1:29" ht="15.75" customHeight="1" x14ac:dyDescent="0.2">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row>
    <row r="282" spans="1:29" ht="15.75" customHeight="1" x14ac:dyDescent="0.2">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row>
    <row r="283" spans="1:29" ht="15.75" customHeight="1" x14ac:dyDescent="0.2">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row>
    <row r="284" spans="1:29" ht="15.75" customHeight="1" x14ac:dyDescent="0.2">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row>
    <row r="285" spans="1:29" ht="15.75" customHeight="1" x14ac:dyDescent="0.2">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row>
    <row r="286" spans="1:29" ht="15.75" customHeight="1" x14ac:dyDescent="0.2">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row>
    <row r="287" spans="1:29" ht="15.75" customHeight="1" x14ac:dyDescent="0.2">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row>
    <row r="288" spans="1:29" ht="15.75" customHeight="1" x14ac:dyDescent="0.2">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row>
    <row r="289" spans="1:29" ht="15.75" customHeight="1" x14ac:dyDescent="0.2">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row>
    <row r="290" spans="1:29" ht="15.75" customHeight="1" x14ac:dyDescent="0.2">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row>
    <row r="291" spans="1:29" ht="15.75" customHeight="1" x14ac:dyDescent="0.2">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row>
    <row r="292" spans="1:29" ht="15.75" customHeight="1" x14ac:dyDescent="0.2">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row>
    <row r="293" spans="1:29" ht="15.75" customHeight="1" x14ac:dyDescent="0.2">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row>
    <row r="294" spans="1:29" ht="15.75" customHeight="1" x14ac:dyDescent="0.2">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row>
    <row r="295" spans="1:29" ht="15.75" customHeight="1" x14ac:dyDescent="0.2">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row>
    <row r="296" spans="1:29" ht="15.75" customHeight="1" x14ac:dyDescent="0.2">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row>
    <row r="297" spans="1:29" ht="15.75" customHeight="1" x14ac:dyDescent="0.2">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row>
    <row r="298" spans="1:29" ht="15.75" customHeight="1" x14ac:dyDescent="0.2">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row>
    <row r="299" spans="1:29" ht="15.75" customHeight="1" x14ac:dyDescent="0.2">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row>
    <row r="300" spans="1:29" ht="15.75" customHeight="1" x14ac:dyDescent="0.2">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row>
    <row r="301" spans="1:29" ht="15.75" customHeight="1" x14ac:dyDescent="0.2">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row>
    <row r="302" spans="1:29" ht="15.75" customHeight="1" x14ac:dyDescent="0.2">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row>
    <row r="303" spans="1:29" ht="15.75" customHeight="1" x14ac:dyDescent="0.2">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row>
    <row r="304" spans="1:29" ht="15.75" customHeight="1" x14ac:dyDescent="0.2">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row>
    <row r="305" spans="1:29" ht="15.75" customHeight="1" x14ac:dyDescent="0.2">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row>
    <row r="306" spans="1:29" ht="15.75" customHeight="1" x14ac:dyDescent="0.2">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row>
    <row r="307" spans="1:29" ht="15.75" customHeight="1" x14ac:dyDescent="0.2">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row>
    <row r="308" spans="1:29" ht="15.75" customHeight="1" x14ac:dyDescent="0.2">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row>
    <row r="309" spans="1:29" ht="15.75" customHeight="1" x14ac:dyDescent="0.2">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row>
    <row r="310" spans="1:29" ht="15.75" customHeight="1" x14ac:dyDescent="0.2">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row>
    <row r="311" spans="1:29" ht="15.75" customHeight="1" x14ac:dyDescent="0.2">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row>
    <row r="312" spans="1:29" ht="15.75" customHeight="1" x14ac:dyDescent="0.2">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row>
    <row r="313" spans="1:29" ht="15.75" customHeight="1" x14ac:dyDescent="0.2">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row>
    <row r="314" spans="1:29" ht="15.75" customHeight="1" x14ac:dyDescent="0.2">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row>
    <row r="315" spans="1:29" ht="15.75" customHeight="1" x14ac:dyDescent="0.2">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row>
    <row r="316" spans="1:29" ht="15.75" customHeight="1" x14ac:dyDescent="0.2">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row>
    <row r="317" spans="1:29" ht="15.75" customHeight="1" x14ac:dyDescent="0.2">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row>
    <row r="318" spans="1:29" ht="15.75" customHeight="1" x14ac:dyDescent="0.2">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row>
    <row r="319" spans="1:29" ht="15.75" customHeight="1" x14ac:dyDescent="0.2">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row>
    <row r="320" spans="1:29" ht="15.75" customHeight="1" x14ac:dyDescent="0.2">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row>
    <row r="321" spans="1:29" ht="15.75" customHeight="1" x14ac:dyDescent="0.2">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row>
    <row r="322" spans="1:29" ht="15.75" customHeight="1" x14ac:dyDescent="0.2">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row>
    <row r="323" spans="1:29" ht="15.75" customHeight="1" x14ac:dyDescent="0.2">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row>
    <row r="324" spans="1:29" ht="15.75" customHeight="1" x14ac:dyDescent="0.2">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row>
    <row r="325" spans="1:29" ht="15.75" customHeight="1" x14ac:dyDescent="0.2">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row>
    <row r="326" spans="1:29" ht="15.75" customHeight="1" x14ac:dyDescent="0.2">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row>
    <row r="327" spans="1:29" ht="15.75" customHeight="1" x14ac:dyDescent="0.2">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row>
    <row r="328" spans="1:29" ht="15.75" customHeight="1" x14ac:dyDescent="0.2">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row>
    <row r="329" spans="1:29" ht="15.75" customHeight="1" x14ac:dyDescent="0.2">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row>
    <row r="330" spans="1:29" ht="15.75" customHeight="1" x14ac:dyDescent="0.2">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row>
    <row r="331" spans="1:29" ht="15.75" customHeight="1" x14ac:dyDescent="0.2">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row>
    <row r="332" spans="1:29" ht="15.75" customHeight="1" x14ac:dyDescent="0.2">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row>
    <row r="333" spans="1:29" ht="15.75" customHeight="1" x14ac:dyDescent="0.2">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row>
    <row r="334" spans="1:29" ht="15.75" customHeight="1" x14ac:dyDescent="0.2">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row>
    <row r="335" spans="1:29" ht="15.75" customHeight="1" x14ac:dyDescent="0.2">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row>
    <row r="336" spans="1:29" ht="15.75" customHeight="1" x14ac:dyDescent="0.2">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row>
    <row r="337" spans="1:29" ht="15.75" customHeight="1" x14ac:dyDescent="0.2">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row>
    <row r="338" spans="1:29" ht="15.75" customHeight="1" x14ac:dyDescent="0.2">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row>
    <row r="339" spans="1:29" ht="15.75" customHeight="1" x14ac:dyDescent="0.2">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row>
    <row r="340" spans="1:29" ht="15.75" customHeight="1" x14ac:dyDescent="0.2">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row>
    <row r="341" spans="1:29" ht="15.75" customHeight="1" x14ac:dyDescent="0.2">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row>
    <row r="342" spans="1:29" ht="15.75" customHeight="1" x14ac:dyDescent="0.2">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row>
    <row r="343" spans="1:29" ht="15.75" customHeight="1" x14ac:dyDescent="0.2">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row>
    <row r="344" spans="1:29" ht="15.75" customHeight="1" x14ac:dyDescent="0.2">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row>
    <row r="345" spans="1:29" ht="15.75" customHeight="1" x14ac:dyDescent="0.2">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row>
    <row r="346" spans="1:29" ht="15.75" customHeight="1" x14ac:dyDescent="0.2">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row>
    <row r="347" spans="1:29" ht="15.75" customHeight="1" x14ac:dyDescent="0.2">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row>
    <row r="348" spans="1:29" ht="15.75" customHeight="1" x14ac:dyDescent="0.2">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row>
    <row r="349" spans="1:29" ht="15.75" customHeight="1" x14ac:dyDescent="0.2">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row>
    <row r="350" spans="1:29" ht="15.75" customHeight="1" x14ac:dyDescent="0.2">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row>
    <row r="351" spans="1:29" ht="15.75" customHeight="1" x14ac:dyDescent="0.2">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row>
    <row r="352" spans="1:29" ht="15.75" customHeight="1" x14ac:dyDescent="0.2">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row>
    <row r="353" spans="1:29" ht="15.75" customHeight="1" x14ac:dyDescent="0.2">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row>
    <row r="354" spans="1:29" ht="15.75" customHeight="1" x14ac:dyDescent="0.2">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row>
    <row r="355" spans="1:29" ht="15.75" customHeight="1" x14ac:dyDescent="0.2">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row>
    <row r="356" spans="1:29" ht="15.75" customHeight="1" x14ac:dyDescent="0.2">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row>
    <row r="357" spans="1:29" ht="15.75" customHeight="1" x14ac:dyDescent="0.2">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row>
    <row r="358" spans="1:29" ht="15.75" customHeight="1" x14ac:dyDescent="0.2">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row>
    <row r="359" spans="1:29" ht="15.75" customHeight="1" x14ac:dyDescent="0.2">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row>
    <row r="360" spans="1:29" ht="15.75" customHeight="1" x14ac:dyDescent="0.2">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row>
    <row r="361" spans="1:29" ht="15.75" customHeight="1" x14ac:dyDescent="0.2">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row>
    <row r="362" spans="1:29" ht="15.75" customHeight="1" x14ac:dyDescent="0.2">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row>
    <row r="363" spans="1:29" ht="15.75" customHeight="1" x14ac:dyDescent="0.2">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row>
    <row r="364" spans="1:29" ht="15.75" customHeight="1" x14ac:dyDescent="0.2">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row>
    <row r="365" spans="1:29" ht="15.75" customHeight="1" x14ac:dyDescent="0.2">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row>
    <row r="366" spans="1:29" ht="15.75" customHeight="1" x14ac:dyDescent="0.2">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row>
    <row r="367" spans="1:29" ht="15.75" customHeight="1" x14ac:dyDescent="0.2">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row>
    <row r="368" spans="1:29" ht="15.75" customHeight="1" x14ac:dyDescent="0.2">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row>
    <row r="369" spans="1:29" ht="15.75" customHeight="1" x14ac:dyDescent="0.2">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row>
    <row r="370" spans="1:29" ht="15.75" customHeight="1" x14ac:dyDescent="0.2">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row>
    <row r="371" spans="1:29" ht="15.75" customHeight="1" x14ac:dyDescent="0.2">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row>
    <row r="372" spans="1:29" ht="15.75" customHeight="1" x14ac:dyDescent="0.2">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row>
    <row r="373" spans="1:29" ht="15.75" customHeight="1" x14ac:dyDescent="0.2">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row>
    <row r="374" spans="1:29" ht="15.75" customHeight="1" x14ac:dyDescent="0.2">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row>
    <row r="375" spans="1:29" ht="15.75" customHeight="1" x14ac:dyDescent="0.2">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row>
    <row r="376" spans="1:29" ht="15.75" customHeight="1" x14ac:dyDescent="0.2">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row>
    <row r="377" spans="1:29" ht="15.75" customHeight="1" x14ac:dyDescent="0.2">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row>
    <row r="378" spans="1:29" ht="15.75" customHeight="1" x14ac:dyDescent="0.2">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row>
    <row r="379" spans="1:29" ht="15.75" customHeight="1" x14ac:dyDescent="0.2">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row>
    <row r="380" spans="1:29" ht="15.75" customHeight="1" x14ac:dyDescent="0.2">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row>
    <row r="381" spans="1:29" ht="15.75" customHeight="1" x14ac:dyDescent="0.2">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row>
    <row r="382" spans="1:29" ht="15.75" customHeight="1" x14ac:dyDescent="0.2">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row>
    <row r="383" spans="1:29" ht="15.75" customHeight="1" x14ac:dyDescent="0.2">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row>
    <row r="384" spans="1:29" ht="15.75" customHeight="1" x14ac:dyDescent="0.2">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row>
    <row r="385" spans="1:29" ht="15.75" customHeight="1" x14ac:dyDescent="0.2">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row>
    <row r="386" spans="1:29" ht="15.75" customHeight="1" x14ac:dyDescent="0.2">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row>
    <row r="387" spans="1:29" ht="15.75" customHeight="1" x14ac:dyDescent="0.2">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row>
    <row r="388" spans="1:29" ht="15.75" customHeight="1" x14ac:dyDescent="0.2">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row>
    <row r="389" spans="1:29" ht="15.75" customHeight="1" x14ac:dyDescent="0.2">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row>
    <row r="390" spans="1:29" ht="15.75" customHeight="1" x14ac:dyDescent="0.2">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row>
    <row r="391" spans="1:29" ht="15.75" customHeight="1" x14ac:dyDescent="0.2">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row>
    <row r="392" spans="1:29" ht="15.75" customHeight="1" x14ac:dyDescent="0.2">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row>
    <row r="393" spans="1:29" ht="15.75" customHeight="1" x14ac:dyDescent="0.2">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row>
    <row r="394" spans="1:29" ht="15.75" customHeight="1" x14ac:dyDescent="0.2">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row>
    <row r="395" spans="1:29" ht="15.75" customHeight="1" x14ac:dyDescent="0.2">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row>
    <row r="396" spans="1:29" ht="15.75" customHeight="1" x14ac:dyDescent="0.2">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row>
    <row r="397" spans="1:29" ht="15.75" customHeight="1" x14ac:dyDescent="0.2">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row>
    <row r="398" spans="1:29" ht="15.75" customHeight="1" x14ac:dyDescent="0.2">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row>
    <row r="399" spans="1:29" ht="15.75" customHeight="1" x14ac:dyDescent="0.2">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row>
    <row r="400" spans="1:29" ht="15.75" customHeight="1" x14ac:dyDescent="0.2">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row>
    <row r="401" spans="1:29" ht="15.75" customHeight="1" x14ac:dyDescent="0.2">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row>
    <row r="402" spans="1:29" ht="15.75" customHeight="1" x14ac:dyDescent="0.2">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row>
    <row r="403" spans="1:29" ht="15.75" customHeight="1" x14ac:dyDescent="0.2">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row>
    <row r="404" spans="1:29" ht="15.75" customHeight="1" x14ac:dyDescent="0.2">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row>
    <row r="405" spans="1:29" ht="15.75" customHeight="1" x14ac:dyDescent="0.2">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row>
    <row r="406" spans="1:29" ht="15.75" customHeight="1" x14ac:dyDescent="0.2">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row>
    <row r="407" spans="1:29" ht="15.75" customHeight="1" x14ac:dyDescent="0.2">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row>
    <row r="408" spans="1:29" ht="15.75" customHeight="1" x14ac:dyDescent="0.2">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row>
    <row r="409" spans="1:29" ht="15.75" customHeight="1" x14ac:dyDescent="0.2">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row>
    <row r="410" spans="1:29" ht="15.75" customHeight="1" x14ac:dyDescent="0.2">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row>
    <row r="411" spans="1:29" ht="15.75" customHeight="1" x14ac:dyDescent="0.2">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row>
    <row r="412" spans="1:29" ht="15.75" customHeight="1" x14ac:dyDescent="0.2">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row>
    <row r="413" spans="1:29" ht="15.75" customHeight="1" x14ac:dyDescent="0.2">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row>
    <row r="414" spans="1:29" ht="15.75" customHeight="1" x14ac:dyDescent="0.2">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row>
    <row r="415" spans="1:29" ht="15.75" customHeight="1" x14ac:dyDescent="0.2">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row>
    <row r="416" spans="1:29" ht="15.75" customHeight="1" x14ac:dyDescent="0.2">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row>
    <row r="417" spans="1:29" ht="15.75" customHeight="1" x14ac:dyDescent="0.2">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row>
    <row r="418" spans="1:29" ht="15.75" customHeight="1" x14ac:dyDescent="0.2">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c r="AC418" s="49"/>
    </row>
    <row r="419" spans="1:29" ht="15.75" customHeight="1" x14ac:dyDescent="0.2">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row>
    <row r="420" spans="1:29" ht="15.75" customHeight="1" x14ac:dyDescent="0.2">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row>
    <row r="421" spans="1:29" ht="15.75" customHeight="1" x14ac:dyDescent="0.2">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row>
    <row r="422" spans="1:29" ht="15.75" customHeight="1" x14ac:dyDescent="0.2">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c r="AB422" s="49"/>
      <c r="AC422" s="49"/>
    </row>
    <row r="423" spans="1:29" ht="15.75" customHeight="1" x14ac:dyDescent="0.2">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c r="AC423" s="49"/>
    </row>
    <row r="424" spans="1:29" ht="15.75" customHeight="1" x14ac:dyDescent="0.2">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c r="AC424" s="49"/>
    </row>
    <row r="425" spans="1:29" ht="15.75" customHeight="1" x14ac:dyDescent="0.2">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c r="AC425" s="49"/>
    </row>
    <row r="426" spans="1:29" ht="15.75" customHeight="1" x14ac:dyDescent="0.2">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row>
    <row r="427" spans="1:29" ht="15.75" customHeight="1" x14ac:dyDescent="0.2">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c r="AC427" s="49"/>
    </row>
    <row r="428" spans="1:29" ht="15.75" customHeight="1" x14ac:dyDescent="0.2">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row>
    <row r="429" spans="1:29" ht="15.75" customHeight="1" x14ac:dyDescent="0.2">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c r="AC429" s="49"/>
    </row>
    <row r="430" spans="1:29" ht="15.75" customHeight="1" x14ac:dyDescent="0.2">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row>
    <row r="431" spans="1:29" ht="15.75" customHeight="1" x14ac:dyDescent="0.2">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row>
    <row r="432" spans="1:29" ht="15.75" customHeight="1" x14ac:dyDescent="0.2">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row>
    <row r="433" spans="1:29" ht="15.75" customHeight="1" x14ac:dyDescent="0.2">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row>
    <row r="434" spans="1:29" ht="15.75" customHeight="1" x14ac:dyDescent="0.2">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c r="AA434" s="49"/>
      <c r="AB434" s="49"/>
      <c r="AC434" s="49"/>
    </row>
    <row r="435" spans="1:29" ht="15.75" customHeight="1" x14ac:dyDescent="0.2">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c r="AA435" s="49"/>
      <c r="AB435" s="49"/>
      <c r="AC435" s="49"/>
    </row>
    <row r="436" spans="1:29" ht="15.75" customHeight="1" x14ac:dyDescent="0.2">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49"/>
      <c r="AC436" s="49"/>
    </row>
    <row r="437" spans="1:29" ht="15.75" customHeight="1" x14ac:dyDescent="0.2">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c r="AA437" s="49"/>
      <c r="AB437" s="49"/>
      <c r="AC437" s="49"/>
    </row>
    <row r="438" spans="1:29" ht="15.75" customHeight="1" x14ac:dyDescent="0.2">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c r="AA438" s="49"/>
      <c r="AB438" s="49"/>
      <c r="AC438" s="49"/>
    </row>
    <row r="439" spans="1:29" ht="15.75" customHeight="1" x14ac:dyDescent="0.2">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c r="AA439" s="49"/>
      <c r="AB439" s="49"/>
      <c r="AC439" s="49"/>
    </row>
    <row r="440" spans="1:29" ht="15.75" customHeight="1" x14ac:dyDescent="0.2">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c r="AC440" s="49"/>
    </row>
    <row r="441" spans="1:29" ht="15.75" customHeight="1" x14ac:dyDescent="0.2">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c r="AB441" s="49"/>
      <c r="AC441" s="49"/>
    </row>
    <row r="442" spans="1:29" ht="15.75" customHeight="1" x14ac:dyDescent="0.2">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c r="AA442" s="49"/>
      <c r="AB442" s="49"/>
      <c r="AC442" s="49"/>
    </row>
    <row r="443" spans="1:29" ht="15.75" customHeight="1" x14ac:dyDescent="0.2">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c r="AB443" s="49"/>
      <c r="AC443" s="49"/>
    </row>
    <row r="444" spans="1:29" ht="15.75" customHeight="1" x14ac:dyDescent="0.2">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c r="AB444" s="49"/>
      <c r="AC444" s="49"/>
    </row>
    <row r="445" spans="1:29" ht="15.75" customHeight="1" x14ac:dyDescent="0.2">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c r="AB445" s="49"/>
      <c r="AC445" s="49"/>
    </row>
    <row r="446" spans="1:29" ht="15.75" customHeight="1" x14ac:dyDescent="0.2">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c r="AA446" s="49"/>
      <c r="AB446" s="49"/>
      <c r="AC446" s="49"/>
    </row>
    <row r="447" spans="1:29" ht="15.75" customHeight="1" x14ac:dyDescent="0.2">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c r="AA447" s="49"/>
      <c r="AB447" s="49"/>
      <c r="AC447" s="49"/>
    </row>
    <row r="448" spans="1:29" ht="15.75" customHeight="1" x14ac:dyDescent="0.2">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c r="AA448" s="49"/>
      <c r="AB448" s="49"/>
      <c r="AC448" s="49"/>
    </row>
    <row r="449" spans="1:29" ht="15.75" customHeight="1" x14ac:dyDescent="0.2">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c r="AB449" s="49"/>
      <c r="AC449" s="49"/>
    </row>
    <row r="450" spans="1:29" ht="15.75" customHeight="1" x14ac:dyDescent="0.2">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c r="AA450" s="49"/>
      <c r="AB450" s="49"/>
      <c r="AC450" s="49"/>
    </row>
    <row r="451" spans="1:29" ht="15.75" customHeight="1" x14ac:dyDescent="0.2">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c r="AA451" s="49"/>
      <c r="AB451" s="49"/>
      <c r="AC451" s="49"/>
    </row>
    <row r="452" spans="1:29" ht="15.75" customHeight="1" x14ac:dyDescent="0.2">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c r="AA452" s="49"/>
      <c r="AB452" s="49"/>
      <c r="AC452" s="49"/>
    </row>
    <row r="453" spans="1:29" ht="15.75" customHeight="1" x14ac:dyDescent="0.2">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c r="AC453" s="49"/>
    </row>
    <row r="454" spans="1:29" ht="15.75" customHeight="1" x14ac:dyDescent="0.2">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c r="AB454" s="49"/>
      <c r="AC454" s="49"/>
    </row>
    <row r="455" spans="1:29" ht="15.75" customHeight="1" x14ac:dyDescent="0.2">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c r="AB455" s="49"/>
      <c r="AC455" s="49"/>
    </row>
    <row r="456" spans="1:29" ht="15.75" customHeight="1" x14ac:dyDescent="0.2">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c r="AA456" s="49"/>
      <c r="AB456" s="49"/>
      <c r="AC456" s="49"/>
    </row>
    <row r="457" spans="1:29" ht="15.75" customHeight="1" x14ac:dyDescent="0.2">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row>
    <row r="458" spans="1:29" ht="15.75" customHeight="1" x14ac:dyDescent="0.2">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c r="AA458" s="49"/>
      <c r="AB458" s="49"/>
      <c r="AC458" s="49"/>
    </row>
    <row r="459" spans="1:29" ht="15.75" customHeight="1" x14ac:dyDescent="0.2">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c r="AB459" s="49"/>
      <c r="AC459" s="49"/>
    </row>
    <row r="460" spans="1:29" ht="15.75" customHeight="1" x14ac:dyDescent="0.2">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c r="AA460" s="49"/>
      <c r="AB460" s="49"/>
      <c r="AC460" s="49"/>
    </row>
    <row r="461" spans="1:29" ht="15.75" customHeight="1" x14ac:dyDescent="0.2">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c r="AA461" s="49"/>
      <c r="AB461" s="49"/>
      <c r="AC461" s="49"/>
    </row>
    <row r="462" spans="1:29" ht="15.75" customHeight="1" x14ac:dyDescent="0.2">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c r="AB462" s="49"/>
      <c r="AC462" s="49"/>
    </row>
    <row r="463" spans="1:29" ht="15.75" customHeight="1" x14ac:dyDescent="0.2">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c r="AA463" s="49"/>
      <c r="AB463" s="49"/>
      <c r="AC463" s="49"/>
    </row>
    <row r="464" spans="1:29" ht="15.75" customHeight="1" x14ac:dyDescent="0.2">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c r="AB464" s="49"/>
      <c r="AC464" s="49"/>
    </row>
    <row r="465" spans="1:29" ht="15.75" customHeight="1" x14ac:dyDescent="0.2">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c r="AA465" s="49"/>
      <c r="AB465" s="49"/>
      <c r="AC465" s="49"/>
    </row>
    <row r="466" spans="1:29" ht="15.75" customHeight="1" x14ac:dyDescent="0.2">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c r="AA466" s="49"/>
      <c r="AB466" s="49"/>
      <c r="AC466" s="49"/>
    </row>
    <row r="467" spans="1:29" ht="15.75" customHeight="1" x14ac:dyDescent="0.2">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c r="AA467" s="49"/>
      <c r="AB467" s="49"/>
      <c r="AC467" s="49"/>
    </row>
    <row r="468" spans="1:29" ht="15.75" customHeight="1" x14ac:dyDescent="0.2">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c r="AA468" s="49"/>
      <c r="AB468" s="49"/>
      <c r="AC468" s="49"/>
    </row>
    <row r="469" spans="1:29" ht="15.75" customHeight="1" x14ac:dyDescent="0.2">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c r="AB469" s="49"/>
      <c r="AC469" s="49"/>
    </row>
    <row r="470" spans="1:29" ht="15.75" customHeight="1" x14ac:dyDescent="0.2">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c r="AA470" s="49"/>
      <c r="AB470" s="49"/>
      <c r="AC470" s="49"/>
    </row>
    <row r="471" spans="1:29" ht="15.75" customHeight="1" x14ac:dyDescent="0.2">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c r="AB471" s="49"/>
      <c r="AC471" s="49"/>
    </row>
    <row r="472" spans="1:29" ht="15.75" customHeight="1" x14ac:dyDescent="0.2">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c r="AB472" s="49"/>
      <c r="AC472" s="49"/>
    </row>
    <row r="473" spans="1:29" ht="15.75" customHeight="1" x14ac:dyDescent="0.2">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c r="AC473" s="49"/>
    </row>
    <row r="474" spans="1:29" ht="15.75" customHeight="1" x14ac:dyDescent="0.2">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c r="AA474" s="49"/>
      <c r="AB474" s="49"/>
      <c r="AC474" s="49"/>
    </row>
    <row r="475" spans="1:29" ht="15.75" customHeight="1" x14ac:dyDescent="0.2">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c r="AB475" s="49"/>
      <c r="AC475" s="49"/>
    </row>
    <row r="476" spans="1:29" ht="15.75" customHeight="1" x14ac:dyDescent="0.2">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c r="AC476" s="49"/>
    </row>
    <row r="477" spans="1:29" ht="15.75" customHeight="1" x14ac:dyDescent="0.2">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c r="AA477" s="49"/>
      <c r="AB477" s="49"/>
      <c r="AC477" s="49"/>
    </row>
    <row r="478" spans="1:29" ht="15.75" customHeight="1" x14ac:dyDescent="0.2">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c r="AA478" s="49"/>
      <c r="AB478" s="49"/>
      <c r="AC478" s="49"/>
    </row>
    <row r="479" spans="1:29" ht="15.75" customHeight="1" x14ac:dyDescent="0.2">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c r="AB479" s="49"/>
      <c r="AC479" s="49"/>
    </row>
    <row r="480" spans="1:29" ht="15.75" customHeight="1" x14ac:dyDescent="0.2">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c r="AC480" s="49"/>
    </row>
    <row r="481" spans="1:29" ht="15.75" customHeight="1" x14ac:dyDescent="0.2">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row>
    <row r="482" spans="1:29" ht="15.75" customHeight="1" x14ac:dyDescent="0.2">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c r="AA482" s="49"/>
      <c r="AB482" s="49"/>
      <c r="AC482" s="49"/>
    </row>
    <row r="483" spans="1:29" ht="15.75" customHeight="1" x14ac:dyDescent="0.2">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c r="AA483" s="49"/>
      <c r="AB483" s="49"/>
      <c r="AC483" s="49"/>
    </row>
    <row r="484" spans="1:29" ht="15.75" customHeight="1" x14ac:dyDescent="0.2">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c r="AA484" s="49"/>
      <c r="AB484" s="49"/>
      <c r="AC484" s="49"/>
    </row>
    <row r="485" spans="1:29" ht="15.75" customHeight="1" x14ac:dyDescent="0.2">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c r="AA485" s="49"/>
      <c r="AB485" s="49"/>
      <c r="AC485" s="49"/>
    </row>
    <row r="486" spans="1:29" ht="15.75" customHeight="1" x14ac:dyDescent="0.2">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c r="AB486" s="49"/>
      <c r="AC486" s="49"/>
    </row>
    <row r="487" spans="1:29" ht="15.75" customHeight="1" x14ac:dyDescent="0.2">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c r="AA487" s="49"/>
      <c r="AB487" s="49"/>
      <c r="AC487" s="49"/>
    </row>
    <row r="488" spans="1:29" ht="15.75" customHeight="1" x14ac:dyDescent="0.2">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c r="AA488" s="49"/>
      <c r="AB488" s="49"/>
      <c r="AC488" s="49"/>
    </row>
    <row r="489" spans="1:29" ht="15.75" customHeight="1" x14ac:dyDescent="0.2">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c r="AA489" s="49"/>
      <c r="AB489" s="49"/>
      <c r="AC489" s="49"/>
    </row>
    <row r="490" spans="1:29" ht="15.75" customHeight="1" x14ac:dyDescent="0.2">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c r="AA490" s="49"/>
      <c r="AB490" s="49"/>
      <c r="AC490" s="49"/>
    </row>
    <row r="491" spans="1:29" ht="15.75" customHeight="1" x14ac:dyDescent="0.2">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c r="AA491" s="49"/>
      <c r="AB491" s="49"/>
      <c r="AC491" s="49"/>
    </row>
    <row r="492" spans="1:29" ht="15.75" customHeight="1" x14ac:dyDescent="0.2">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c r="AA492" s="49"/>
      <c r="AB492" s="49"/>
      <c r="AC492" s="49"/>
    </row>
    <row r="493" spans="1:29" ht="15.75" customHeight="1" x14ac:dyDescent="0.2">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c r="AA493" s="49"/>
      <c r="AB493" s="49"/>
      <c r="AC493" s="49"/>
    </row>
    <row r="494" spans="1:29" ht="15.75" customHeight="1" x14ac:dyDescent="0.2">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c r="AA494" s="49"/>
      <c r="AB494" s="49"/>
      <c r="AC494" s="49"/>
    </row>
    <row r="495" spans="1:29" ht="15.75" customHeight="1" x14ac:dyDescent="0.2">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c r="AA495" s="49"/>
      <c r="AB495" s="49"/>
      <c r="AC495" s="49"/>
    </row>
    <row r="496" spans="1:29" ht="15.75" customHeight="1" x14ac:dyDescent="0.2">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c r="AC496" s="49"/>
    </row>
    <row r="497" spans="1:29" ht="15.75" customHeight="1" x14ac:dyDescent="0.2">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c r="AA497" s="49"/>
      <c r="AB497" s="49"/>
      <c r="AC497" s="49"/>
    </row>
    <row r="498" spans="1:29" ht="15.75" customHeight="1" x14ac:dyDescent="0.2">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c r="AA498" s="49"/>
      <c r="AB498" s="49"/>
      <c r="AC498" s="49"/>
    </row>
    <row r="499" spans="1:29" ht="15.75" customHeight="1" x14ac:dyDescent="0.2">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c r="AA499" s="49"/>
      <c r="AB499" s="49"/>
      <c r="AC499" s="49"/>
    </row>
    <row r="500" spans="1:29" ht="15.75" customHeight="1" x14ac:dyDescent="0.2">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c r="AA500" s="49"/>
      <c r="AB500" s="49"/>
      <c r="AC500" s="49"/>
    </row>
    <row r="501" spans="1:29" ht="15.75" customHeight="1" x14ac:dyDescent="0.2">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c r="AA501" s="49"/>
      <c r="AB501" s="49"/>
      <c r="AC501" s="49"/>
    </row>
    <row r="502" spans="1:29" ht="15.75" customHeight="1" x14ac:dyDescent="0.2">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c r="AC502" s="49"/>
    </row>
    <row r="503" spans="1:29" ht="15.75" customHeight="1" x14ac:dyDescent="0.2">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c r="AB503" s="49"/>
      <c r="AC503" s="49"/>
    </row>
    <row r="504" spans="1:29" ht="15.75" customHeight="1" x14ac:dyDescent="0.2">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c r="AC504" s="49"/>
    </row>
    <row r="505" spans="1:29" ht="15.75" customHeight="1" x14ac:dyDescent="0.2">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c r="AC505" s="49"/>
    </row>
    <row r="506" spans="1:29" ht="15.75" customHeight="1" x14ac:dyDescent="0.2">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c r="AA506" s="49"/>
      <c r="AB506" s="49"/>
      <c r="AC506" s="49"/>
    </row>
    <row r="507" spans="1:29" ht="15.75" customHeight="1" x14ac:dyDescent="0.2">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c r="AA507" s="49"/>
      <c r="AB507" s="49"/>
      <c r="AC507" s="49"/>
    </row>
    <row r="508" spans="1:29" ht="15.75" customHeight="1" x14ac:dyDescent="0.2">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c r="AA508" s="49"/>
      <c r="AB508" s="49"/>
      <c r="AC508" s="49"/>
    </row>
    <row r="509" spans="1:29" ht="15.75" customHeight="1" x14ac:dyDescent="0.2">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c r="AA509" s="49"/>
      <c r="AB509" s="49"/>
      <c r="AC509" s="49"/>
    </row>
    <row r="510" spans="1:29" ht="15.75" customHeight="1" x14ac:dyDescent="0.2">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c r="AA510" s="49"/>
      <c r="AB510" s="49"/>
      <c r="AC510" s="49"/>
    </row>
    <row r="511" spans="1:29" ht="15.75" customHeight="1" x14ac:dyDescent="0.2">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c r="AA511" s="49"/>
      <c r="AB511" s="49"/>
      <c r="AC511" s="49"/>
    </row>
    <row r="512" spans="1:29" ht="15.75" customHeight="1" x14ac:dyDescent="0.2">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c r="AC512" s="49"/>
    </row>
    <row r="513" spans="1:29" ht="15.75" customHeight="1" x14ac:dyDescent="0.2">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c r="AC513" s="49"/>
    </row>
    <row r="514" spans="1:29" ht="15.75" customHeight="1" x14ac:dyDescent="0.2">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c r="AB514" s="49"/>
      <c r="AC514" s="49"/>
    </row>
    <row r="515" spans="1:29" ht="15.75" customHeight="1" x14ac:dyDescent="0.2">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c r="AB515" s="49"/>
      <c r="AC515" s="49"/>
    </row>
    <row r="516" spans="1:29" ht="15.75" customHeight="1" x14ac:dyDescent="0.2">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c r="AB516" s="49"/>
      <c r="AC516" s="49"/>
    </row>
    <row r="517" spans="1:29" ht="15.75" customHeight="1" x14ac:dyDescent="0.2">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c r="AA517" s="49"/>
      <c r="AB517" s="49"/>
      <c r="AC517" s="49"/>
    </row>
    <row r="518" spans="1:29" ht="15.75" customHeight="1" x14ac:dyDescent="0.2">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c r="AB518" s="49"/>
      <c r="AC518" s="49"/>
    </row>
    <row r="519" spans="1:29" ht="15.75" customHeight="1" x14ac:dyDescent="0.2">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c r="AB519" s="49"/>
      <c r="AC519" s="49"/>
    </row>
    <row r="520" spans="1:29" ht="15.75" customHeight="1" x14ac:dyDescent="0.2">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c r="AB520" s="49"/>
      <c r="AC520" s="49"/>
    </row>
    <row r="521" spans="1:29" ht="15.75" customHeight="1" x14ac:dyDescent="0.2">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c r="AA521" s="49"/>
      <c r="AB521" s="49"/>
      <c r="AC521" s="49"/>
    </row>
    <row r="522" spans="1:29" ht="15.75" customHeight="1" x14ac:dyDescent="0.2">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c r="AB522" s="49"/>
      <c r="AC522" s="49"/>
    </row>
    <row r="523" spans="1:29" ht="15.75" customHeight="1" x14ac:dyDescent="0.2">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c r="AB523" s="49"/>
      <c r="AC523" s="49"/>
    </row>
    <row r="524" spans="1:29" ht="15.75" customHeight="1" x14ac:dyDescent="0.2">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c r="AC524" s="49"/>
    </row>
    <row r="525" spans="1:29" ht="15.75" customHeight="1" x14ac:dyDescent="0.2">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c r="AC525" s="49"/>
    </row>
    <row r="526" spans="1:29" ht="15.75" customHeight="1" x14ac:dyDescent="0.2">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c r="AB526" s="49"/>
      <c r="AC526" s="49"/>
    </row>
    <row r="527" spans="1:29" ht="15.75" customHeight="1" x14ac:dyDescent="0.2">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c r="AA527" s="49"/>
      <c r="AB527" s="49"/>
      <c r="AC527" s="49"/>
    </row>
    <row r="528" spans="1:29" ht="15.75" customHeight="1" x14ac:dyDescent="0.2">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c r="AA528" s="49"/>
      <c r="AB528" s="49"/>
      <c r="AC528" s="49"/>
    </row>
    <row r="529" spans="1:29" ht="15.75" customHeight="1" x14ac:dyDescent="0.2">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c r="AB529" s="49"/>
      <c r="AC529" s="49"/>
    </row>
    <row r="530" spans="1:29" ht="15.75" customHeight="1" x14ac:dyDescent="0.2">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c r="AA530" s="49"/>
      <c r="AB530" s="49"/>
      <c r="AC530" s="49"/>
    </row>
    <row r="531" spans="1:29" ht="15.75" customHeight="1" x14ac:dyDescent="0.2">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c r="AA531" s="49"/>
      <c r="AB531" s="49"/>
      <c r="AC531" s="49"/>
    </row>
    <row r="532" spans="1:29" ht="15.75" customHeight="1" x14ac:dyDescent="0.2">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c r="AA532" s="49"/>
      <c r="AB532" s="49"/>
      <c r="AC532" s="49"/>
    </row>
    <row r="533" spans="1:29" ht="15.75" customHeight="1" x14ac:dyDescent="0.2">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c r="AB533" s="49"/>
      <c r="AC533" s="49"/>
    </row>
    <row r="534" spans="1:29" ht="15.75" customHeight="1" x14ac:dyDescent="0.2">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c r="AA534" s="49"/>
      <c r="AB534" s="49"/>
      <c r="AC534" s="49"/>
    </row>
    <row r="535" spans="1:29" ht="15.75" customHeight="1" x14ac:dyDescent="0.2">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c r="AC535" s="49"/>
    </row>
    <row r="536" spans="1:29" ht="15.75" customHeight="1" x14ac:dyDescent="0.2">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row>
    <row r="537" spans="1:29" ht="15.75" customHeight="1" x14ac:dyDescent="0.2">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49"/>
      <c r="AC537" s="49"/>
    </row>
    <row r="538" spans="1:29" ht="15.75" customHeight="1" x14ac:dyDescent="0.2">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c r="AA538" s="49"/>
      <c r="AB538" s="49"/>
      <c r="AC538" s="49"/>
    </row>
    <row r="539" spans="1:29" ht="15.75" customHeight="1" x14ac:dyDescent="0.2">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c r="AB539" s="49"/>
      <c r="AC539" s="49"/>
    </row>
    <row r="540" spans="1:29" ht="15.75" customHeight="1" x14ac:dyDescent="0.2">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c r="AA540" s="49"/>
      <c r="AB540" s="49"/>
      <c r="AC540" s="49"/>
    </row>
    <row r="541" spans="1:29" ht="15.75" customHeight="1" x14ac:dyDescent="0.2">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c r="AA541" s="49"/>
      <c r="AB541" s="49"/>
      <c r="AC541" s="49"/>
    </row>
    <row r="542" spans="1:29" ht="15.75" customHeight="1" x14ac:dyDescent="0.2">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c r="AB542" s="49"/>
      <c r="AC542" s="49"/>
    </row>
    <row r="543" spans="1:29" ht="15.75" customHeight="1" x14ac:dyDescent="0.2">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c r="AA543" s="49"/>
      <c r="AB543" s="49"/>
      <c r="AC543" s="49"/>
    </row>
    <row r="544" spans="1:29" ht="15.75" customHeight="1" x14ac:dyDescent="0.2">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c r="AA544" s="49"/>
      <c r="AB544" s="49"/>
      <c r="AC544" s="49"/>
    </row>
    <row r="545" spans="1:29" ht="15.75" customHeight="1" x14ac:dyDescent="0.2">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row>
    <row r="546" spans="1:29" ht="15.75" customHeight="1" x14ac:dyDescent="0.2">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c r="AC546" s="49"/>
    </row>
    <row r="547" spans="1:29" ht="15.75" customHeight="1" x14ac:dyDescent="0.2">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c r="AB547" s="49"/>
      <c r="AC547" s="49"/>
    </row>
    <row r="548" spans="1:29" ht="15.75" customHeight="1" x14ac:dyDescent="0.2">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c r="AA548" s="49"/>
      <c r="AB548" s="49"/>
      <c r="AC548" s="49"/>
    </row>
    <row r="549" spans="1:29" ht="15.75" customHeight="1" x14ac:dyDescent="0.2">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c r="AA549" s="49"/>
      <c r="AB549" s="49"/>
      <c r="AC549" s="49"/>
    </row>
    <row r="550" spans="1:29" ht="15.75" customHeight="1" x14ac:dyDescent="0.2">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c r="AA550" s="49"/>
      <c r="AB550" s="49"/>
      <c r="AC550" s="49"/>
    </row>
    <row r="551" spans="1:29" ht="15.75" customHeight="1" x14ac:dyDescent="0.2">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c r="AB551" s="49"/>
      <c r="AC551" s="49"/>
    </row>
    <row r="552" spans="1:29" ht="15.75" customHeight="1" x14ac:dyDescent="0.2">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c r="AB552" s="49"/>
      <c r="AC552" s="49"/>
    </row>
    <row r="553" spans="1:29" ht="15.75" customHeight="1" x14ac:dyDescent="0.2">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c r="AA553" s="49"/>
      <c r="AB553" s="49"/>
      <c r="AC553" s="49"/>
    </row>
    <row r="554" spans="1:29" ht="15.75" customHeight="1" x14ac:dyDescent="0.2">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c r="AA554" s="49"/>
      <c r="AB554" s="49"/>
      <c r="AC554" s="49"/>
    </row>
    <row r="555" spans="1:29" ht="15.75" customHeight="1" x14ac:dyDescent="0.2">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c r="AC555" s="49"/>
    </row>
    <row r="556" spans="1:29" ht="15.75" customHeight="1" x14ac:dyDescent="0.2">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c r="AC556" s="49"/>
    </row>
    <row r="557" spans="1:29" ht="15.75" customHeight="1" x14ac:dyDescent="0.2">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c r="AB557" s="49"/>
      <c r="AC557" s="49"/>
    </row>
    <row r="558" spans="1:29" ht="15.75" customHeight="1" x14ac:dyDescent="0.2">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c r="AA558" s="49"/>
      <c r="AB558" s="49"/>
      <c r="AC558" s="49"/>
    </row>
    <row r="559" spans="1:29" ht="15.75" customHeight="1" x14ac:dyDescent="0.2">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c r="AB559" s="49"/>
      <c r="AC559" s="49"/>
    </row>
    <row r="560" spans="1:29" ht="15.75" customHeight="1" x14ac:dyDescent="0.2">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c r="AB560" s="49"/>
      <c r="AC560" s="49"/>
    </row>
    <row r="561" spans="1:29" ht="15.75" customHeight="1" x14ac:dyDescent="0.2">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c r="AA561" s="49"/>
      <c r="AB561" s="49"/>
      <c r="AC561" s="49"/>
    </row>
    <row r="562" spans="1:29" ht="15.75" customHeight="1" x14ac:dyDescent="0.2">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c r="AB562" s="49"/>
      <c r="AC562" s="49"/>
    </row>
    <row r="563" spans="1:29" ht="15.75" customHeight="1" x14ac:dyDescent="0.2">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49"/>
      <c r="AC563" s="49"/>
    </row>
    <row r="564" spans="1:29" ht="15.75" customHeight="1" x14ac:dyDescent="0.2">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row>
    <row r="565" spans="1:29" ht="15.75" customHeight="1" x14ac:dyDescent="0.2">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c r="AB565" s="49"/>
      <c r="AC565" s="49"/>
    </row>
    <row r="566" spans="1:29" ht="15.75" customHeight="1" x14ac:dyDescent="0.2">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c r="AB566" s="49"/>
      <c r="AC566" s="49"/>
    </row>
    <row r="567" spans="1:29" ht="15.75" customHeight="1" x14ac:dyDescent="0.2">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c r="AB567" s="49"/>
      <c r="AC567" s="49"/>
    </row>
    <row r="568" spans="1:29" ht="15.75" customHeight="1" x14ac:dyDescent="0.2">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c r="AA568" s="49"/>
      <c r="AB568" s="49"/>
      <c r="AC568" s="49"/>
    </row>
    <row r="569" spans="1:29" ht="15.75" customHeight="1" x14ac:dyDescent="0.2">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c r="AB569" s="49"/>
      <c r="AC569" s="49"/>
    </row>
    <row r="570" spans="1:29" ht="15.75" customHeight="1" x14ac:dyDescent="0.2">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c r="AA570" s="49"/>
      <c r="AB570" s="49"/>
      <c r="AC570" s="49"/>
    </row>
    <row r="571" spans="1:29" ht="15.75" customHeight="1" x14ac:dyDescent="0.2">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c r="AA571" s="49"/>
      <c r="AB571" s="49"/>
      <c r="AC571" s="49"/>
    </row>
    <row r="572" spans="1:29" ht="15.75" customHeight="1" x14ac:dyDescent="0.2">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c r="AA572" s="49"/>
      <c r="AB572" s="49"/>
      <c r="AC572" s="49"/>
    </row>
    <row r="573" spans="1:29" ht="15.75" customHeight="1" x14ac:dyDescent="0.2">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c r="AA573" s="49"/>
      <c r="AB573" s="49"/>
      <c r="AC573" s="49"/>
    </row>
    <row r="574" spans="1:29" ht="15.75" customHeight="1" x14ac:dyDescent="0.2">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c r="AA574" s="49"/>
      <c r="AB574" s="49"/>
      <c r="AC574" s="49"/>
    </row>
    <row r="575" spans="1:29" ht="15.75" customHeight="1" x14ac:dyDescent="0.2">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c r="AA575" s="49"/>
      <c r="AB575" s="49"/>
      <c r="AC575" s="49"/>
    </row>
    <row r="576" spans="1:29" ht="15.75" customHeight="1" x14ac:dyDescent="0.2">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c r="AA576" s="49"/>
      <c r="AB576" s="49"/>
      <c r="AC576" s="49"/>
    </row>
    <row r="577" spans="1:29" ht="15.75" customHeight="1" x14ac:dyDescent="0.2">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c r="AA577" s="49"/>
      <c r="AB577" s="49"/>
      <c r="AC577" s="49"/>
    </row>
    <row r="578" spans="1:29" ht="15.75" customHeight="1" x14ac:dyDescent="0.2">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c r="AB578" s="49"/>
      <c r="AC578" s="49"/>
    </row>
    <row r="579" spans="1:29" ht="15.75" customHeight="1" x14ac:dyDescent="0.2">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c r="AB579" s="49"/>
      <c r="AC579" s="49"/>
    </row>
    <row r="580" spans="1:29" ht="15.75" customHeight="1" x14ac:dyDescent="0.2">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c r="AA580" s="49"/>
      <c r="AB580" s="49"/>
      <c r="AC580" s="49"/>
    </row>
    <row r="581" spans="1:29" ht="15.75" customHeight="1" x14ac:dyDescent="0.2">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c r="AA581" s="49"/>
      <c r="AB581" s="49"/>
      <c r="AC581" s="49"/>
    </row>
    <row r="582" spans="1:29" ht="15.75" customHeight="1" x14ac:dyDescent="0.2">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c r="AA582" s="49"/>
      <c r="AB582" s="49"/>
      <c r="AC582" s="49"/>
    </row>
    <row r="583" spans="1:29" ht="15.75" customHeight="1" x14ac:dyDescent="0.2">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c r="AA583" s="49"/>
      <c r="AB583" s="49"/>
      <c r="AC583" s="49"/>
    </row>
    <row r="584" spans="1:29" ht="15.75" customHeight="1" x14ac:dyDescent="0.2">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c r="AA584" s="49"/>
      <c r="AB584" s="49"/>
      <c r="AC584" s="49"/>
    </row>
    <row r="585" spans="1:29" ht="15.75" customHeight="1" x14ac:dyDescent="0.2">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c r="AA585" s="49"/>
      <c r="AB585" s="49"/>
      <c r="AC585" s="49"/>
    </row>
    <row r="586" spans="1:29" ht="15.75" customHeight="1" x14ac:dyDescent="0.2">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c r="AA586" s="49"/>
      <c r="AB586" s="49"/>
      <c r="AC586" s="49"/>
    </row>
    <row r="587" spans="1:29" ht="15.75" customHeight="1" x14ac:dyDescent="0.2">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c r="AA587" s="49"/>
      <c r="AB587" s="49"/>
      <c r="AC587" s="49"/>
    </row>
    <row r="588" spans="1:29" ht="15.75" customHeight="1" x14ac:dyDescent="0.2">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c r="AA588" s="49"/>
      <c r="AB588" s="49"/>
      <c r="AC588" s="49"/>
    </row>
    <row r="589" spans="1:29" ht="15.75" customHeight="1" x14ac:dyDescent="0.2">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c r="AA589" s="49"/>
      <c r="AB589" s="49"/>
      <c r="AC589" s="49"/>
    </row>
    <row r="590" spans="1:29" ht="15.75" customHeight="1" x14ac:dyDescent="0.2">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c r="AA590" s="49"/>
      <c r="AB590" s="49"/>
      <c r="AC590" s="49"/>
    </row>
    <row r="591" spans="1:29" ht="15.75" customHeight="1" x14ac:dyDescent="0.2">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c r="AA591" s="49"/>
      <c r="AB591" s="49"/>
      <c r="AC591" s="49"/>
    </row>
    <row r="592" spans="1:29" ht="15.75" customHeight="1" x14ac:dyDescent="0.2">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c r="AA592" s="49"/>
      <c r="AB592" s="49"/>
      <c r="AC592" s="49"/>
    </row>
    <row r="593" spans="1:29" ht="15.75" customHeight="1" x14ac:dyDescent="0.2">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c r="AA593" s="49"/>
      <c r="AB593" s="49"/>
      <c r="AC593" s="49"/>
    </row>
    <row r="594" spans="1:29" ht="15.75" customHeight="1" x14ac:dyDescent="0.2">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c r="AB594" s="49"/>
      <c r="AC594" s="49"/>
    </row>
    <row r="595" spans="1:29" ht="15.75" customHeight="1" x14ac:dyDescent="0.2">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c r="AA595" s="49"/>
      <c r="AB595" s="49"/>
      <c r="AC595" s="49"/>
    </row>
    <row r="596" spans="1:29" ht="15.75" customHeight="1" x14ac:dyDescent="0.2">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c r="AA596" s="49"/>
      <c r="AB596" s="49"/>
      <c r="AC596" s="49"/>
    </row>
    <row r="597" spans="1:29" ht="15.75" customHeight="1" x14ac:dyDescent="0.2">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c r="AA597" s="49"/>
      <c r="AB597" s="49"/>
      <c r="AC597" s="49"/>
    </row>
    <row r="598" spans="1:29" ht="15.75" customHeight="1" x14ac:dyDescent="0.2">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c r="AA598" s="49"/>
      <c r="AB598" s="49"/>
      <c r="AC598" s="49"/>
    </row>
    <row r="599" spans="1:29" ht="15.75" customHeight="1" x14ac:dyDescent="0.2">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c r="AA599" s="49"/>
      <c r="AB599" s="49"/>
      <c r="AC599" s="49"/>
    </row>
    <row r="600" spans="1:29" ht="15.75" customHeight="1" x14ac:dyDescent="0.2">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c r="AA600" s="49"/>
      <c r="AB600" s="49"/>
      <c r="AC600" s="49"/>
    </row>
    <row r="601" spans="1:29" ht="15.75" customHeight="1" x14ac:dyDescent="0.2">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c r="AB601" s="49"/>
      <c r="AC601" s="49"/>
    </row>
    <row r="602" spans="1:29" ht="15.75" customHeight="1" x14ac:dyDescent="0.2">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c r="AA602" s="49"/>
      <c r="AB602" s="49"/>
      <c r="AC602" s="49"/>
    </row>
    <row r="603" spans="1:29" ht="15.75" customHeight="1" x14ac:dyDescent="0.2">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c r="AA603" s="49"/>
      <c r="AB603" s="49"/>
      <c r="AC603" s="49"/>
    </row>
    <row r="604" spans="1:29" ht="15.75" customHeight="1" x14ac:dyDescent="0.2">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c r="AA604" s="49"/>
      <c r="AB604" s="49"/>
      <c r="AC604" s="49"/>
    </row>
    <row r="605" spans="1:29" ht="15.75" customHeight="1" x14ac:dyDescent="0.2">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c r="AA605" s="49"/>
      <c r="AB605" s="49"/>
      <c r="AC605" s="49"/>
    </row>
    <row r="606" spans="1:29" ht="15.75" customHeight="1" x14ac:dyDescent="0.2">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c r="AA606" s="49"/>
      <c r="AB606" s="49"/>
      <c r="AC606" s="49"/>
    </row>
    <row r="607" spans="1:29" ht="15.75" customHeight="1" x14ac:dyDescent="0.2">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c r="AA607" s="49"/>
      <c r="AB607" s="49"/>
      <c r="AC607" s="49"/>
    </row>
    <row r="608" spans="1:29" ht="15.75" customHeight="1" x14ac:dyDescent="0.2">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c r="AA608" s="49"/>
      <c r="AB608" s="49"/>
      <c r="AC608" s="49"/>
    </row>
    <row r="609" spans="1:29" ht="15.75" customHeight="1" x14ac:dyDescent="0.2">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c r="AA609" s="49"/>
      <c r="AB609" s="49"/>
      <c r="AC609" s="49"/>
    </row>
    <row r="610" spans="1:29" ht="15.75" customHeight="1" x14ac:dyDescent="0.2">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row>
    <row r="611" spans="1:29" ht="15.75" customHeight="1" x14ac:dyDescent="0.2">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c r="AA611" s="49"/>
      <c r="AB611" s="49"/>
      <c r="AC611" s="49"/>
    </row>
    <row r="612" spans="1:29" ht="15.75" customHeight="1" x14ac:dyDescent="0.2">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c r="AA612" s="49"/>
      <c r="AB612" s="49"/>
      <c r="AC612" s="49"/>
    </row>
    <row r="613" spans="1:29" ht="15.75" customHeight="1" x14ac:dyDescent="0.2">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c r="AA613" s="49"/>
      <c r="AB613" s="49"/>
      <c r="AC613" s="49"/>
    </row>
    <row r="614" spans="1:29" ht="15.75" customHeight="1" x14ac:dyDescent="0.2">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c r="AA614" s="49"/>
      <c r="AB614" s="49"/>
      <c r="AC614" s="49"/>
    </row>
    <row r="615" spans="1:29" ht="15.75" customHeight="1" x14ac:dyDescent="0.2">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c r="AA615" s="49"/>
      <c r="AB615" s="49"/>
      <c r="AC615" s="49"/>
    </row>
    <row r="616" spans="1:29" ht="15.75" customHeight="1" x14ac:dyDescent="0.2">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c r="AA616" s="49"/>
      <c r="AB616" s="49"/>
      <c r="AC616" s="49"/>
    </row>
    <row r="617" spans="1:29" ht="15.75" customHeight="1" x14ac:dyDescent="0.2">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c r="AA617" s="49"/>
      <c r="AB617" s="49"/>
      <c r="AC617" s="49"/>
    </row>
    <row r="618" spans="1:29" ht="15.75" customHeight="1" x14ac:dyDescent="0.2">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c r="AA618" s="49"/>
      <c r="AB618" s="49"/>
      <c r="AC618" s="49"/>
    </row>
    <row r="619" spans="1:29" ht="15.75" customHeight="1" x14ac:dyDescent="0.2">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c r="AA619" s="49"/>
      <c r="AB619" s="49"/>
      <c r="AC619" s="49"/>
    </row>
    <row r="620" spans="1:29" ht="15.75" customHeight="1" x14ac:dyDescent="0.2">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c r="AA620" s="49"/>
      <c r="AB620" s="49"/>
      <c r="AC620" s="49"/>
    </row>
    <row r="621" spans="1:29" ht="15.75" customHeight="1" x14ac:dyDescent="0.2">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c r="AA621" s="49"/>
      <c r="AB621" s="49"/>
      <c r="AC621" s="49"/>
    </row>
    <row r="622" spans="1:29" ht="15.75" customHeight="1" x14ac:dyDescent="0.2">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c r="AA622" s="49"/>
      <c r="AB622" s="49"/>
      <c r="AC622" s="49"/>
    </row>
    <row r="623" spans="1:29" ht="15.75" customHeight="1" x14ac:dyDescent="0.2">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c r="AA623" s="49"/>
      <c r="AB623" s="49"/>
      <c r="AC623" s="49"/>
    </row>
    <row r="624" spans="1:29" ht="15.75" customHeight="1" x14ac:dyDescent="0.2">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c r="AA624" s="49"/>
      <c r="AB624" s="49"/>
      <c r="AC624" s="49"/>
    </row>
    <row r="625" spans="1:29" ht="15.75" customHeight="1" x14ac:dyDescent="0.2">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c r="AA625" s="49"/>
      <c r="AB625" s="49"/>
      <c r="AC625" s="49"/>
    </row>
    <row r="626" spans="1:29" ht="15.75" customHeight="1" x14ac:dyDescent="0.2">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c r="AA626" s="49"/>
      <c r="AB626" s="49"/>
      <c r="AC626" s="49"/>
    </row>
    <row r="627" spans="1:29" ht="15.75" customHeight="1" x14ac:dyDescent="0.2">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c r="AC627" s="49"/>
    </row>
    <row r="628" spans="1:29" ht="15.75" customHeight="1" x14ac:dyDescent="0.2">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c r="AA628" s="49"/>
      <c r="AB628" s="49"/>
      <c r="AC628" s="49"/>
    </row>
    <row r="629" spans="1:29" ht="15.75" customHeight="1" x14ac:dyDescent="0.2">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c r="AA629" s="49"/>
      <c r="AB629" s="49"/>
      <c r="AC629" s="49"/>
    </row>
    <row r="630" spans="1:29" ht="15.75" customHeight="1" x14ac:dyDescent="0.2">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c r="AA630" s="49"/>
      <c r="AB630" s="49"/>
      <c r="AC630" s="49"/>
    </row>
    <row r="631" spans="1:29" ht="15.75" customHeight="1" x14ac:dyDescent="0.2">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c r="AB631" s="49"/>
      <c r="AC631" s="49"/>
    </row>
    <row r="632" spans="1:29" ht="15.75" customHeight="1" x14ac:dyDescent="0.2">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c r="AA632" s="49"/>
      <c r="AB632" s="49"/>
      <c r="AC632" s="49"/>
    </row>
    <row r="633" spans="1:29" ht="15.75" customHeight="1" x14ac:dyDescent="0.2">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c r="AC633" s="49"/>
    </row>
    <row r="634" spans="1:29" ht="15.75" customHeight="1" x14ac:dyDescent="0.2">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c r="AA634" s="49"/>
      <c r="AB634" s="49"/>
      <c r="AC634" s="49"/>
    </row>
    <row r="635" spans="1:29" ht="15.75" customHeight="1" x14ac:dyDescent="0.2">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c r="AA635" s="49"/>
      <c r="AB635" s="49"/>
      <c r="AC635" s="49"/>
    </row>
    <row r="636" spans="1:29" ht="15.75" customHeight="1" x14ac:dyDescent="0.2">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c r="AA636" s="49"/>
      <c r="AB636" s="49"/>
      <c r="AC636" s="49"/>
    </row>
    <row r="637" spans="1:29" ht="15.75" customHeight="1" x14ac:dyDescent="0.2">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c r="AA637" s="49"/>
      <c r="AB637" s="49"/>
      <c r="AC637" s="49"/>
    </row>
    <row r="638" spans="1:29" ht="15.75" customHeight="1" x14ac:dyDescent="0.2">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c r="AB638" s="49"/>
      <c r="AC638" s="49"/>
    </row>
    <row r="639" spans="1:29" ht="15.75" customHeight="1" x14ac:dyDescent="0.2">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c r="AB639" s="49"/>
      <c r="AC639" s="49"/>
    </row>
    <row r="640" spans="1:29" ht="15.75" customHeight="1" x14ac:dyDescent="0.2">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c r="AA640" s="49"/>
      <c r="AB640" s="49"/>
      <c r="AC640" s="49"/>
    </row>
    <row r="641" spans="1:29" ht="15.75" customHeight="1" x14ac:dyDescent="0.2">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c r="AB641" s="49"/>
      <c r="AC641" s="49"/>
    </row>
    <row r="642" spans="1:29" ht="15.75" customHeight="1" x14ac:dyDescent="0.2">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c r="AC642" s="49"/>
    </row>
    <row r="643" spans="1:29" ht="15.75" customHeight="1" x14ac:dyDescent="0.2">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c r="AB643" s="49"/>
      <c r="AC643" s="49"/>
    </row>
    <row r="644" spans="1:29" ht="15.75" customHeight="1" x14ac:dyDescent="0.2">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c r="AA644" s="49"/>
      <c r="AB644" s="49"/>
      <c r="AC644" s="49"/>
    </row>
    <row r="645" spans="1:29" ht="15.75" customHeight="1" x14ac:dyDescent="0.2">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c r="AA645" s="49"/>
      <c r="AB645" s="49"/>
      <c r="AC645" s="49"/>
    </row>
    <row r="646" spans="1:29" ht="15.75" customHeight="1" x14ac:dyDescent="0.2">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c r="AA646" s="49"/>
      <c r="AB646" s="49"/>
      <c r="AC646" s="49"/>
    </row>
    <row r="647" spans="1:29" ht="15.75" customHeight="1" x14ac:dyDescent="0.2">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c r="AA647" s="49"/>
      <c r="AB647" s="49"/>
      <c r="AC647" s="49"/>
    </row>
    <row r="648" spans="1:29" ht="15.75" customHeight="1" x14ac:dyDescent="0.2">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c r="AA648" s="49"/>
      <c r="AB648" s="49"/>
      <c r="AC648" s="49"/>
    </row>
    <row r="649" spans="1:29" ht="15.75" customHeight="1" x14ac:dyDescent="0.2">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c r="AA649" s="49"/>
      <c r="AB649" s="49"/>
      <c r="AC649" s="49"/>
    </row>
    <row r="650" spans="1:29" ht="15.75" customHeight="1" x14ac:dyDescent="0.2">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c r="AA650" s="49"/>
      <c r="AB650" s="49"/>
      <c r="AC650" s="49"/>
    </row>
    <row r="651" spans="1:29" ht="15.75" customHeight="1" x14ac:dyDescent="0.2">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c r="AA651" s="49"/>
      <c r="AB651" s="49"/>
      <c r="AC651" s="49"/>
    </row>
    <row r="652" spans="1:29" ht="15.75" customHeight="1" x14ac:dyDescent="0.2">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c r="AA652" s="49"/>
      <c r="AB652" s="49"/>
      <c r="AC652" s="49"/>
    </row>
    <row r="653" spans="1:29" ht="15.75" customHeight="1" x14ac:dyDescent="0.2">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c r="AB653" s="49"/>
      <c r="AC653" s="49"/>
    </row>
    <row r="654" spans="1:29" ht="15.75" customHeight="1" x14ac:dyDescent="0.2">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c r="AA654" s="49"/>
      <c r="AB654" s="49"/>
      <c r="AC654" s="49"/>
    </row>
    <row r="655" spans="1:29" ht="15.75" customHeight="1" x14ac:dyDescent="0.2">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c r="AA655" s="49"/>
      <c r="AB655" s="49"/>
      <c r="AC655" s="49"/>
    </row>
    <row r="656" spans="1:29" ht="15.75" customHeight="1" x14ac:dyDescent="0.2">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c r="AA656" s="49"/>
      <c r="AB656" s="49"/>
      <c r="AC656" s="49"/>
    </row>
    <row r="657" spans="1:29" ht="15.75" customHeight="1" x14ac:dyDescent="0.2">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c r="AB657" s="49"/>
      <c r="AC657" s="49"/>
    </row>
    <row r="658" spans="1:29" ht="15.75" customHeight="1" x14ac:dyDescent="0.2">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c r="AA658" s="49"/>
      <c r="AB658" s="49"/>
      <c r="AC658" s="49"/>
    </row>
    <row r="659" spans="1:29" ht="15.75" customHeight="1" x14ac:dyDescent="0.2">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c r="AA659" s="49"/>
      <c r="AB659" s="49"/>
      <c r="AC659" s="49"/>
    </row>
    <row r="660" spans="1:29" ht="15.75" customHeight="1" x14ac:dyDescent="0.2">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c r="AA660" s="49"/>
      <c r="AB660" s="49"/>
      <c r="AC660" s="49"/>
    </row>
    <row r="661" spans="1:29" ht="15.75" customHeight="1" x14ac:dyDescent="0.2">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c r="AA661" s="49"/>
      <c r="AB661" s="49"/>
      <c r="AC661" s="49"/>
    </row>
    <row r="662" spans="1:29" ht="15.75" customHeight="1" x14ac:dyDescent="0.2">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c r="AA662" s="49"/>
      <c r="AB662" s="49"/>
      <c r="AC662" s="49"/>
    </row>
    <row r="663" spans="1:29" ht="15.75" customHeight="1" x14ac:dyDescent="0.2">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c r="AB663" s="49"/>
      <c r="AC663" s="49"/>
    </row>
    <row r="664" spans="1:29" ht="15.75" customHeight="1" x14ac:dyDescent="0.2">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c r="AA664" s="49"/>
      <c r="AB664" s="49"/>
      <c r="AC664" s="49"/>
    </row>
    <row r="665" spans="1:29" ht="15.75" customHeight="1" x14ac:dyDescent="0.2">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c r="AA665" s="49"/>
      <c r="AB665" s="49"/>
      <c r="AC665" s="49"/>
    </row>
    <row r="666" spans="1:29" ht="15.75" customHeight="1" x14ac:dyDescent="0.2">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c r="AB666" s="49"/>
      <c r="AC666" s="49"/>
    </row>
    <row r="667" spans="1:29" ht="15.75" customHeight="1" x14ac:dyDescent="0.2">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c r="AB667" s="49"/>
      <c r="AC667" s="49"/>
    </row>
    <row r="668" spans="1:29" ht="15.75" customHeight="1" x14ac:dyDescent="0.2">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c r="AA668" s="49"/>
      <c r="AB668" s="49"/>
      <c r="AC668" s="49"/>
    </row>
    <row r="669" spans="1:29" ht="15.75" customHeight="1" x14ac:dyDescent="0.2">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c r="AA669" s="49"/>
      <c r="AB669" s="49"/>
      <c r="AC669" s="49"/>
    </row>
    <row r="670" spans="1:29" ht="15.75" customHeight="1" x14ac:dyDescent="0.2">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c r="AA670" s="49"/>
      <c r="AB670" s="49"/>
      <c r="AC670" s="49"/>
    </row>
    <row r="671" spans="1:29" ht="15.75" customHeight="1" x14ac:dyDescent="0.2">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c r="AA671" s="49"/>
      <c r="AB671" s="49"/>
      <c r="AC671" s="49"/>
    </row>
    <row r="672" spans="1:29" ht="15.75" customHeight="1" x14ac:dyDescent="0.2">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c r="AA672" s="49"/>
      <c r="AB672" s="49"/>
      <c r="AC672" s="49"/>
    </row>
    <row r="673" spans="1:29" ht="15.75" customHeight="1" x14ac:dyDescent="0.2">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c r="AA673" s="49"/>
      <c r="AB673" s="49"/>
      <c r="AC673" s="49"/>
    </row>
    <row r="674" spans="1:29" ht="15.75" customHeight="1" x14ac:dyDescent="0.2">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c r="AA674" s="49"/>
      <c r="AB674" s="49"/>
      <c r="AC674" s="49"/>
    </row>
    <row r="675" spans="1:29" ht="15.75" customHeight="1" x14ac:dyDescent="0.2">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c r="AA675" s="49"/>
      <c r="AB675" s="49"/>
      <c r="AC675" s="49"/>
    </row>
    <row r="676" spans="1:29" ht="15.75" customHeight="1" x14ac:dyDescent="0.2">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c r="AA676" s="49"/>
      <c r="AB676" s="49"/>
      <c r="AC676" s="49"/>
    </row>
    <row r="677" spans="1:29" ht="15.75" customHeight="1" x14ac:dyDescent="0.2">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c r="AA677" s="49"/>
      <c r="AB677" s="49"/>
      <c r="AC677" s="49"/>
    </row>
    <row r="678" spans="1:29" ht="15.75" customHeight="1" x14ac:dyDescent="0.2">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c r="AA678" s="49"/>
      <c r="AB678" s="49"/>
      <c r="AC678" s="49"/>
    </row>
    <row r="679" spans="1:29" ht="15.75" customHeight="1" x14ac:dyDescent="0.2">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c r="AA679" s="49"/>
      <c r="AB679" s="49"/>
      <c r="AC679" s="49"/>
    </row>
    <row r="680" spans="1:29" ht="15.75" customHeight="1" x14ac:dyDescent="0.2">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c r="AB680" s="49"/>
      <c r="AC680" s="49"/>
    </row>
    <row r="681" spans="1:29" ht="15.75" customHeight="1" x14ac:dyDescent="0.2">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c r="AA681" s="49"/>
      <c r="AB681" s="49"/>
      <c r="AC681" s="49"/>
    </row>
    <row r="682" spans="1:29" ht="15.75" customHeight="1" x14ac:dyDescent="0.2">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c r="AA682" s="49"/>
      <c r="AB682" s="49"/>
      <c r="AC682" s="49"/>
    </row>
    <row r="683" spans="1:29" ht="15.75" customHeight="1" x14ac:dyDescent="0.2">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c r="AA683" s="49"/>
      <c r="AB683" s="49"/>
      <c r="AC683" s="49"/>
    </row>
    <row r="684" spans="1:29" ht="15.75" customHeight="1" x14ac:dyDescent="0.2">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c r="AA684" s="49"/>
      <c r="AB684" s="49"/>
      <c r="AC684" s="49"/>
    </row>
    <row r="685" spans="1:29" ht="15.75" customHeight="1" x14ac:dyDescent="0.2">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c r="AA685" s="49"/>
      <c r="AB685" s="49"/>
      <c r="AC685" s="49"/>
    </row>
    <row r="686" spans="1:29" ht="15.75" customHeight="1" x14ac:dyDescent="0.2">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c r="AB686" s="49"/>
      <c r="AC686" s="49"/>
    </row>
    <row r="687" spans="1:29" ht="15.75" customHeight="1" x14ac:dyDescent="0.2">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c r="AA687" s="49"/>
      <c r="AB687" s="49"/>
      <c r="AC687" s="49"/>
    </row>
    <row r="688" spans="1:29" ht="15.75" customHeight="1" x14ac:dyDescent="0.2">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c r="AA688" s="49"/>
      <c r="AB688" s="49"/>
      <c r="AC688" s="49"/>
    </row>
    <row r="689" spans="1:29" ht="15.75" customHeight="1" x14ac:dyDescent="0.2">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c r="AA689" s="49"/>
      <c r="AB689" s="49"/>
      <c r="AC689" s="49"/>
    </row>
    <row r="690" spans="1:29" ht="15.75" customHeight="1" x14ac:dyDescent="0.2">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c r="AA690" s="49"/>
      <c r="AB690" s="49"/>
      <c r="AC690" s="49"/>
    </row>
    <row r="691" spans="1:29" ht="15.75" customHeight="1" x14ac:dyDescent="0.2">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c r="AA691" s="49"/>
      <c r="AB691" s="49"/>
      <c r="AC691" s="49"/>
    </row>
    <row r="692" spans="1:29" ht="15.75" customHeight="1" x14ac:dyDescent="0.2">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c r="AA692" s="49"/>
      <c r="AB692" s="49"/>
      <c r="AC692" s="49"/>
    </row>
    <row r="693" spans="1:29" ht="15.75" customHeight="1" x14ac:dyDescent="0.2">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c r="AA693" s="49"/>
      <c r="AB693" s="49"/>
      <c r="AC693" s="49"/>
    </row>
    <row r="694" spans="1:29" ht="15.75" customHeight="1" x14ac:dyDescent="0.2">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c r="AA694" s="49"/>
      <c r="AB694" s="49"/>
      <c r="AC694" s="49"/>
    </row>
    <row r="695" spans="1:29" ht="15.75" customHeight="1" x14ac:dyDescent="0.2">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c r="AA695" s="49"/>
      <c r="AB695" s="49"/>
      <c r="AC695" s="49"/>
    </row>
    <row r="696" spans="1:29" ht="15.75" customHeight="1" x14ac:dyDescent="0.2">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c r="AA696" s="49"/>
      <c r="AB696" s="49"/>
      <c r="AC696" s="49"/>
    </row>
    <row r="697" spans="1:29" ht="15.75" customHeight="1" x14ac:dyDescent="0.2">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c r="AA697" s="49"/>
      <c r="AB697" s="49"/>
      <c r="AC697" s="49"/>
    </row>
    <row r="698" spans="1:29" ht="15.75" customHeight="1" x14ac:dyDescent="0.2">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c r="AA698" s="49"/>
      <c r="AB698" s="49"/>
      <c r="AC698" s="49"/>
    </row>
    <row r="699" spans="1:29" ht="15.75" customHeight="1" x14ac:dyDescent="0.2">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c r="AA699" s="49"/>
      <c r="AB699" s="49"/>
      <c r="AC699" s="49"/>
    </row>
    <row r="700" spans="1:29" ht="15.75" customHeight="1" x14ac:dyDescent="0.2">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c r="AA700" s="49"/>
      <c r="AB700" s="49"/>
      <c r="AC700" s="49"/>
    </row>
    <row r="701" spans="1:29" ht="15.75" customHeight="1" x14ac:dyDescent="0.2">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c r="AA701" s="49"/>
      <c r="AB701" s="49"/>
      <c r="AC701" s="49"/>
    </row>
    <row r="702" spans="1:29" ht="15.75" customHeight="1" x14ac:dyDescent="0.2">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c r="AA702" s="49"/>
      <c r="AB702" s="49"/>
      <c r="AC702" s="49"/>
    </row>
    <row r="703" spans="1:29" ht="15.75" customHeight="1" x14ac:dyDescent="0.2">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c r="AA703" s="49"/>
      <c r="AB703" s="49"/>
      <c r="AC703" s="49"/>
    </row>
    <row r="704" spans="1:29" ht="15.75" customHeight="1" x14ac:dyDescent="0.2">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c r="AA704" s="49"/>
      <c r="AB704" s="49"/>
      <c r="AC704" s="49"/>
    </row>
    <row r="705" spans="1:29" ht="15.75" customHeight="1" x14ac:dyDescent="0.2">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c r="AB705" s="49"/>
      <c r="AC705" s="49"/>
    </row>
    <row r="706" spans="1:29" ht="15.75" customHeight="1" x14ac:dyDescent="0.2">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c r="AA706" s="49"/>
      <c r="AB706" s="49"/>
      <c r="AC706" s="49"/>
    </row>
    <row r="707" spans="1:29" ht="15.75" customHeight="1" x14ac:dyDescent="0.2">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c r="AA707" s="49"/>
      <c r="AB707" s="49"/>
      <c r="AC707" s="49"/>
    </row>
    <row r="708" spans="1:29" ht="15.75" customHeight="1" x14ac:dyDescent="0.2">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c r="AA708" s="49"/>
      <c r="AB708" s="49"/>
      <c r="AC708" s="49"/>
    </row>
    <row r="709" spans="1:29" ht="15.75" customHeight="1" x14ac:dyDescent="0.2">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c r="AA709" s="49"/>
      <c r="AB709" s="49"/>
      <c r="AC709" s="49"/>
    </row>
    <row r="710" spans="1:29" ht="15.75" customHeight="1" x14ac:dyDescent="0.2">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c r="AA710" s="49"/>
      <c r="AB710" s="49"/>
      <c r="AC710" s="49"/>
    </row>
    <row r="711" spans="1:29" ht="15.75" customHeight="1" x14ac:dyDescent="0.2">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c r="AA711" s="49"/>
      <c r="AB711" s="49"/>
      <c r="AC711" s="49"/>
    </row>
    <row r="712" spans="1:29" ht="15.75" customHeight="1" x14ac:dyDescent="0.2">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c r="AA712" s="49"/>
      <c r="AB712" s="49"/>
      <c r="AC712" s="49"/>
    </row>
    <row r="713" spans="1:29" ht="15.75" customHeight="1" x14ac:dyDescent="0.2">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c r="AA713" s="49"/>
      <c r="AB713" s="49"/>
      <c r="AC713" s="49"/>
    </row>
    <row r="714" spans="1:29" ht="15.75" customHeight="1" x14ac:dyDescent="0.2">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c r="AA714" s="49"/>
      <c r="AB714" s="49"/>
      <c r="AC714" s="49"/>
    </row>
    <row r="715" spans="1:29" ht="15.75" customHeight="1" x14ac:dyDescent="0.2">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c r="AA715" s="49"/>
      <c r="AB715" s="49"/>
      <c r="AC715" s="49"/>
    </row>
    <row r="716" spans="1:29" ht="15.75" customHeight="1" x14ac:dyDescent="0.2">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c r="AA716" s="49"/>
      <c r="AB716" s="49"/>
      <c r="AC716" s="49"/>
    </row>
    <row r="717" spans="1:29" ht="15.75" customHeight="1" x14ac:dyDescent="0.2">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c r="AA717" s="49"/>
      <c r="AB717" s="49"/>
      <c r="AC717" s="49"/>
    </row>
    <row r="718" spans="1:29" ht="15.75" customHeight="1" x14ac:dyDescent="0.2">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c r="AA718" s="49"/>
      <c r="AB718" s="49"/>
      <c r="AC718" s="49"/>
    </row>
    <row r="719" spans="1:29" ht="15.75" customHeight="1" x14ac:dyDescent="0.2">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c r="AA719" s="49"/>
      <c r="AB719" s="49"/>
      <c r="AC719" s="49"/>
    </row>
    <row r="720" spans="1:29" ht="15.75" customHeight="1" x14ac:dyDescent="0.2">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c r="AB720" s="49"/>
      <c r="AC720" s="49"/>
    </row>
    <row r="721" spans="1:29" ht="15.75" customHeight="1" x14ac:dyDescent="0.2">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c r="AA721" s="49"/>
      <c r="AB721" s="49"/>
      <c r="AC721" s="49"/>
    </row>
    <row r="722" spans="1:29" ht="15.75" customHeight="1" x14ac:dyDescent="0.2">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c r="AA722" s="49"/>
      <c r="AB722" s="49"/>
      <c r="AC722" s="49"/>
    </row>
    <row r="723" spans="1:29" ht="15.75" customHeight="1" x14ac:dyDescent="0.2">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c r="AA723" s="49"/>
      <c r="AB723" s="49"/>
      <c r="AC723" s="49"/>
    </row>
    <row r="724" spans="1:29" ht="15.75" customHeight="1" x14ac:dyDescent="0.2">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c r="AA724" s="49"/>
      <c r="AB724" s="49"/>
      <c r="AC724" s="49"/>
    </row>
    <row r="725" spans="1:29" ht="15.75" customHeight="1" x14ac:dyDescent="0.2">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c r="AA725" s="49"/>
      <c r="AB725" s="49"/>
      <c r="AC725" s="49"/>
    </row>
    <row r="726" spans="1:29" ht="15.75" customHeight="1" x14ac:dyDescent="0.2">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c r="AA726" s="49"/>
      <c r="AB726" s="49"/>
      <c r="AC726" s="49"/>
    </row>
    <row r="727" spans="1:29" ht="15.75" customHeight="1" x14ac:dyDescent="0.2">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c r="AA727" s="49"/>
      <c r="AB727" s="49"/>
      <c r="AC727" s="49"/>
    </row>
    <row r="728" spans="1:29" ht="15.75" customHeight="1" x14ac:dyDescent="0.2">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c r="AA728" s="49"/>
      <c r="AB728" s="49"/>
      <c r="AC728" s="49"/>
    </row>
    <row r="729" spans="1:29" ht="15.75" customHeight="1" x14ac:dyDescent="0.2">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c r="AA729" s="49"/>
      <c r="AB729" s="49"/>
      <c r="AC729" s="49"/>
    </row>
    <row r="730" spans="1:29" ht="15.75" customHeight="1" x14ac:dyDescent="0.2">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c r="AA730" s="49"/>
      <c r="AB730" s="49"/>
      <c r="AC730" s="49"/>
    </row>
    <row r="731" spans="1:29" ht="15.75" customHeight="1" x14ac:dyDescent="0.2">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c r="AA731" s="49"/>
      <c r="AB731" s="49"/>
      <c r="AC731" s="49"/>
    </row>
    <row r="732" spans="1:29" ht="15.75" customHeight="1" x14ac:dyDescent="0.2">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c r="AA732" s="49"/>
      <c r="AB732" s="49"/>
      <c r="AC732" s="49"/>
    </row>
    <row r="733" spans="1:29" ht="15.75" customHeight="1" x14ac:dyDescent="0.2">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c r="AA733" s="49"/>
      <c r="AB733" s="49"/>
      <c r="AC733" s="49"/>
    </row>
    <row r="734" spans="1:29" ht="15.75" customHeight="1" x14ac:dyDescent="0.2">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c r="AA734" s="49"/>
      <c r="AB734" s="49"/>
      <c r="AC734" s="49"/>
    </row>
    <row r="735" spans="1:29" ht="15.75" customHeight="1" x14ac:dyDescent="0.2">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c r="AB735" s="49"/>
      <c r="AC735" s="49"/>
    </row>
    <row r="736" spans="1:29" ht="15.75" customHeight="1" x14ac:dyDescent="0.2">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c r="AB736" s="49"/>
      <c r="AC736" s="49"/>
    </row>
    <row r="737" spans="1:29" ht="15.75" customHeight="1" x14ac:dyDescent="0.2">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c r="AA737" s="49"/>
      <c r="AB737" s="49"/>
      <c r="AC737" s="49"/>
    </row>
    <row r="738" spans="1:29" ht="15.75" customHeight="1" x14ac:dyDescent="0.2">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c r="AA738" s="49"/>
      <c r="AB738" s="49"/>
      <c r="AC738" s="49"/>
    </row>
    <row r="739" spans="1:29" ht="15.75" customHeight="1" x14ac:dyDescent="0.2">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c r="AB739" s="49"/>
      <c r="AC739" s="49"/>
    </row>
    <row r="740" spans="1:29" ht="15.75" customHeight="1" x14ac:dyDescent="0.2">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c r="AB740" s="49"/>
      <c r="AC740" s="49"/>
    </row>
    <row r="741" spans="1:29" ht="15.75" customHeight="1" x14ac:dyDescent="0.2">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c r="AA741" s="49"/>
      <c r="AB741" s="49"/>
      <c r="AC741" s="49"/>
    </row>
    <row r="742" spans="1:29" ht="15.75" customHeight="1" x14ac:dyDescent="0.2">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c r="AA742" s="49"/>
      <c r="AB742" s="49"/>
      <c r="AC742" s="49"/>
    </row>
    <row r="743" spans="1:29" ht="15.75" customHeight="1" x14ac:dyDescent="0.2">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c r="AA743" s="49"/>
      <c r="AB743" s="49"/>
      <c r="AC743" s="49"/>
    </row>
    <row r="744" spans="1:29" ht="15.75" customHeight="1" x14ac:dyDescent="0.2">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c r="AB744" s="49"/>
      <c r="AC744" s="49"/>
    </row>
    <row r="745" spans="1:29" ht="15.75" customHeight="1" x14ac:dyDescent="0.2">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c r="AA745" s="49"/>
      <c r="AB745" s="49"/>
      <c r="AC745" s="49"/>
    </row>
    <row r="746" spans="1:29" ht="15.75" customHeight="1" x14ac:dyDescent="0.2">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c r="AA746" s="49"/>
      <c r="AB746" s="49"/>
      <c r="AC746" s="49"/>
    </row>
    <row r="747" spans="1:29" ht="15.75" customHeight="1" x14ac:dyDescent="0.2">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c r="AA747" s="49"/>
      <c r="AB747" s="49"/>
      <c r="AC747" s="49"/>
    </row>
    <row r="748" spans="1:29" ht="15.75" customHeight="1" x14ac:dyDescent="0.2">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c r="AB748" s="49"/>
      <c r="AC748" s="49"/>
    </row>
    <row r="749" spans="1:29" ht="15.75" customHeight="1" x14ac:dyDescent="0.2">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c r="AA749" s="49"/>
      <c r="AB749" s="49"/>
      <c r="AC749" s="49"/>
    </row>
    <row r="750" spans="1:29" ht="15.75" customHeight="1" x14ac:dyDescent="0.2">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c r="AA750" s="49"/>
      <c r="AB750" s="49"/>
      <c r="AC750" s="49"/>
    </row>
    <row r="751" spans="1:29" ht="15.75" customHeight="1" x14ac:dyDescent="0.2">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c r="AA751" s="49"/>
      <c r="AB751" s="49"/>
      <c r="AC751" s="49"/>
    </row>
    <row r="752" spans="1:29" ht="15.75" customHeight="1" x14ac:dyDescent="0.2">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c r="AA752" s="49"/>
      <c r="AB752" s="49"/>
      <c r="AC752" s="49"/>
    </row>
    <row r="753" spans="1:29" ht="15.75" customHeight="1" x14ac:dyDescent="0.2">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c r="AA753" s="49"/>
      <c r="AB753" s="49"/>
      <c r="AC753" s="49"/>
    </row>
    <row r="754" spans="1:29" ht="15.75" customHeight="1" x14ac:dyDescent="0.2">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c r="AA754" s="49"/>
      <c r="AB754" s="49"/>
      <c r="AC754" s="49"/>
    </row>
    <row r="755" spans="1:29" ht="15.75" customHeight="1" x14ac:dyDescent="0.2">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c r="AB755" s="49"/>
      <c r="AC755" s="49"/>
    </row>
    <row r="756" spans="1:29" ht="15.75" customHeight="1" x14ac:dyDescent="0.2">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c r="AA756" s="49"/>
      <c r="AB756" s="49"/>
      <c r="AC756" s="49"/>
    </row>
    <row r="757" spans="1:29" ht="15.75" customHeight="1" x14ac:dyDescent="0.2">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c r="AB757" s="49"/>
      <c r="AC757" s="49"/>
    </row>
    <row r="758" spans="1:29" ht="15.75" customHeight="1" x14ac:dyDescent="0.2">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c r="AA758" s="49"/>
      <c r="AB758" s="49"/>
      <c r="AC758" s="49"/>
    </row>
    <row r="759" spans="1:29" ht="15.75" customHeight="1" x14ac:dyDescent="0.2">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c r="AA759" s="49"/>
      <c r="AB759" s="49"/>
      <c r="AC759" s="49"/>
    </row>
    <row r="760" spans="1:29" ht="15.75" customHeight="1" x14ac:dyDescent="0.2">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c r="AA760" s="49"/>
      <c r="AB760" s="49"/>
      <c r="AC760" s="49"/>
    </row>
    <row r="761" spans="1:29" ht="15.75" customHeight="1" x14ac:dyDescent="0.2">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c r="AA761" s="49"/>
      <c r="AB761" s="49"/>
      <c r="AC761" s="49"/>
    </row>
    <row r="762" spans="1:29" ht="15.75" customHeight="1" x14ac:dyDescent="0.2">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c r="AA762" s="49"/>
      <c r="AB762" s="49"/>
      <c r="AC762" s="49"/>
    </row>
    <row r="763" spans="1:29" ht="15.75" customHeight="1" x14ac:dyDescent="0.2">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c r="AA763" s="49"/>
      <c r="AB763" s="49"/>
      <c r="AC763" s="49"/>
    </row>
    <row r="764" spans="1:29" ht="15.75" customHeight="1" x14ac:dyDescent="0.2">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c r="AA764" s="49"/>
      <c r="AB764" s="49"/>
      <c r="AC764" s="49"/>
    </row>
    <row r="765" spans="1:29" ht="15.75" customHeight="1" x14ac:dyDescent="0.2">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c r="AB765" s="49"/>
      <c r="AC765" s="49"/>
    </row>
    <row r="766" spans="1:29" ht="15.75" customHeight="1" x14ac:dyDescent="0.2">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row>
    <row r="767" spans="1:29" ht="15.75" customHeight="1" x14ac:dyDescent="0.2">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49"/>
      <c r="AC767" s="49"/>
    </row>
    <row r="768" spans="1:29" ht="15.75" customHeight="1" x14ac:dyDescent="0.2">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49"/>
      <c r="AC768" s="49"/>
    </row>
    <row r="769" spans="1:29" ht="15.75" customHeight="1" x14ac:dyDescent="0.2">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c r="AA769" s="49"/>
      <c r="AB769" s="49"/>
      <c r="AC769" s="49"/>
    </row>
    <row r="770" spans="1:29" ht="15.75" customHeight="1" x14ac:dyDescent="0.2">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c r="AA770" s="49"/>
      <c r="AB770" s="49"/>
      <c r="AC770" s="49"/>
    </row>
    <row r="771" spans="1:29" ht="15.75" customHeight="1" x14ac:dyDescent="0.2">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c r="AA771" s="49"/>
      <c r="AB771" s="49"/>
      <c r="AC771" s="49"/>
    </row>
    <row r="772" spans="1:29" ht="15.75" customHeight="1" x14ac:dyDescent="0.2">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c r="AA772" s="49"/>
      <c r="AB772" s="49"/>
      <c r="AC772" s="49"/>
    </row>
    <row r="773" spans="1:29" ht="15.75" customHeight="1" x14ac:dyDescent="0.2">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c r="AA773" s="49"/>
      <c r="AB773" s="49"/>
      <c r="AC773" s="49"/>
    </row>
    <row r="774" spans="1:29" ht="15.75" customHeight="1" x14ac:dyDescent="0.2">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c r="AA774" s="49"/>
      <c r="AB774" s="49"/>
      <c r="AC774" s="49"/>
    </row>
    <row r="775" spans="1:29" ht="15.75" customHeight="1" x14ac:dyDescent="0.2">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c r="AA775" s="49"/>
      <c r="AB775" s="49"/>
      <c r="AC775" s="49"/>
    </row>
    <row r="776" spans="1:29" ht="15.75" customHeight="1" x14ac:dyDescent="0.2">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c r="AA776" s="49"/>
      <c r="AB776" s="49"/>
      <c r="AC776" s="49"/>
    </row>
    <row r="777" spans="1:29" ht="15.75" customHeight="1" x14ac:dyDescent="0.2">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c r="AA777" s="49"/>
      <c r="AB777" s="49"/>
      <c r="AC777" s="49"/>
    </row>
    <row r="778" spans="1:29" ht="15.75" customHeight="1" x14ac:dyDescent="0.2">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c r="AA778" s="49"/>
      <c r="AB778" s="49"/>
      <c r="AC778" s="49"/>
    </row>
    <row r="779" spans="1:29" ht="15.75" customHeight="1" x14ac:dyDescent="0.2">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c r="AA779" s="49"/>
      <c r="AB779" s="49"/>
      <c r="AC779" s="49"/>
    </row>
    <row r="780" spans="1:29" ht="15.75" customHeight="1" x14ac:dyDescent="0.2">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c r="AA780" s="49"/>
      <c r="AB780" s="49"/>
      <c r="AC780" s="49"/>
    </row>
    <row r="781" spans="1:29" ht="15.75" customHeight="1" x14ac:dyDescent="0.2">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c r="AB781" s="49"/>
      <c r="AC781" s="49"/>
    </row>
    <row r="782" spans="1:29" ht="15.75" customHeight="1" x14ac:dyDescent="0.2">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c r="AA782" s="49"/>
      <c r="AB782" s="49"/>
      <c r="AC782" s="49"/>
    </row>
    <row r="783" spans="1:29" ht="15.75" customHeight="1" x14ac:dyDescent="0.2">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c r="AA783" s="49"/>
      <c r="AB783" s="49"/>
      <c r="AC783" s="49"/>
    </row>
    <row r="784" spans="1:29" ht="15.75" customHeight="1" x14ac:dyDescent="0.2">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c r="AB784" s="49"/>
      <c r="AC784" s="49"/>
    </row>
    <row r="785" spans="1:29" ht="15.75" customHeight="1" x14ac:dyDescent="0.2">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c r="AA785" s="49"/>
      <c r="AB785" s="49"/>
      <c r="AC785" s="49"/>
    </row>
    <row r="786" spans="1:29" ht="15.75" customHeight="1" x14ac:dyDescent="0.2">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c r="AA786" s="49"/>
      <c r="AB786" s="49"/>
      <c r="AC786" s="49"/>
    </row>
    <row r="787" spans="1:29" ht="15.75" customHeight="1" x14ac:dyDescent="0.2">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c r="AB787" s="49"/>
      <c r="AC787" s="49"/>
    </row>
    <row r="788" spans="1:29" ht="15.75" customHeight="1" x14ac:dyDescent="0.2">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c r="AA788" s="49"/>
      <c r="AB788" s="49"/>
      <c r="AC788" s="49"/>
    </row>
    <row r="789" spans="1:29" ht="15.75" customHeight="1" x14ac:dyDescent="0.2">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c r="AA789" s="49"/>
      <c r="AB789" s="49"/>
      <c r="AC789" s="49"/>
    </row>
    <row r="790" spans="1:29" ht="15.75" customHeight="1" x14ac:dyDescent="0.2">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c r="AA790" s="49"/>
      <c r="AB790" s="49"/>
      <c r="AC790" s="49"/>
    </row>
    <row r="791" spans="1:29" ht="15.75" customHeight="1" x14ac:dyDescent="0.2">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c r="AA791" s="49"/>
      <c r="AB791" s="49"/>
      <c r="AC791" s="49"/>
    </row>
    <row r="792" spans="1:29" ht="15.75" customHeight="1" x14ac:dyDescent="0.2">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c r="AA792" s="49"/>
      <c r="AB792" s="49"/>
      <c r="AC792" s="49"/>
    </row>
    <row r="793" spans="1:29" ht="15.75" customHeight="1" x14ac:dyDescent="0.2">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49"/>
      <c r="AB793" s="49"/>
      <c r="AC793" s="49"/>
    </row>
    <row r="794" spans="1:29" ht="15.75" customHeight="1" x14ac:dyDescent="0.2">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49"/>
      <c r="AB794" s="49"/>
      <c r="AC794" s="49"/>
    </row>
    <row r="795" spans="1:29" ht="15.75" customHeight="1" x14ac:dyDescent="0.2">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49"/>
      <c r="AB795" s="49"/>
      <c r="AC795" s="49"/>
    </row>
    <row r="796" spans="1:29" ht="15.75" customHeight="1" x14ac:dyDescent="0.2">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49"/>
      <c r="AB796" s="49"/>
      <c r="AC796" s="49"/>
    </row>
    <row r="797" spans="1:29" ht="15.75" customHeight="1" x14ac:dyDescent="0.2">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49"/>
      <c r="AB797" s="49"/>
      <c r="AC797" s="49"/>
    </row>
    <row r="798" spans="1:29" ht="15.75" customHeight="1" x14ac:dyDescent="0.2">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49"/>
      <c r="AB798" s="49"/>
      <c r="AC798" s="49"/>
    </row>
    <row r="799" spans="1:29" ht="15.75" customHeight="1" x14ac:dyDescent="0.2">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49"/>
      <c r="AB799" s="49"/>
      <c r="AC799" s="49"/>
    </row>
    <row r="800" spans="1:29" ht="15.75" customHeight="1" x14ac:dyDescent="0.2">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49"/>
      <c r="AB800" s="49"/>
      <c r="AC800" s="49"/>
    </row>
    <row r="801" spans="1:29" ht="15.75" customHeight="1" x14ac:dyDescent="0.2">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49"/>
      <c r="AB801" s="49"/>
      <c r="AC801" s="49"/>
    </row>
    <row r="802" spans="1:29" ht="15.75" customHeight="1" x14ac:dyDescent="0.2">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49"/>
      <c r="AB802" s="49"/>
      <c r="AC802" s="49"/>
    </row>
    <row r="803" spans="1:29" ht="15.75" customHeight="1" x14ac:dyDescent="0.2">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49"/>
      <c r="AB803" s="49"/>
      <c r="AC803" s="49"/>
    </row>
    <row r="804" spans="1:29" ht="15.75" customHeight="1" x14ac:dyDescent="0.2">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49"/>
      <c r="AB804" s="49"/>
      <c r="AC804" s="49"/>
    </row>
    <row r="805" spans="1:29" ht="15.75" customHeight="1" x14ac:dyDescent="0.2">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49"/>
      <c r="AB805" s="49"/>
      <c r="AC805" s="49"/>
    </row>
    <row r="806" spans="1:29" ht="15.75" customHeight="1" x14ac:dyDescent="0.2">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49"/>
      <c r="AB806" s="49"/>
      <c r="AC806" s="49"/>
    </row>
    <row r="807" spans="1:29" ht="15.75" customHeight="1" x14ac:dyDescent="0.2">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49"/>
      <c r="AB807" s="49"/>
      <c r="AC807" s="49"/>
    </row>
    <row r="808" spans="1:29" ht="15.75" customHeight="1" x14ac:dyDescent="0.2">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49"/>
      <c r="AB808" s="49"/>
      <c r="AC808" s="49"/>
    </row>
    <row r="809" spans="1:29" ht="15.75" customHeight="1" x14ac:dyDescent="0.2">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49"/>
      <c r="AB809" s="49"/>
      <c r="AC809" s="49"/>
    </row>
    <row r="810" spans="1:29" ht="15.75" customHeight="1" x14ac:dyDescent="0.2">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49"/>
      <c r="AB810" s="49"/>
      <c r="AC810" s="49"/>
    </row>
    <row r="811" spans="1:29" ht="15.75" customHeight="1" x14ac:dyDescent="0.2">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49"/>
      <c r="AB811" s="49"/>
      <c r="AC811" s="49"/>
    </row>
    <row r="812" spans="1:29" ht="15.75" customHeight="1" x14ac:dyDescent="0.2">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49"/>
      <c r="AB812" s="49"/>
      <c r="AC812" s="49"/>
    </row>
    <row r="813" spans="1:29" ht="15.75" customHeight="1" x14ac:dyDescent="0.2">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49"/>
      <c r="AB813" s="49"/>
      <c r="AC813" s="49"/>
    </row>
    <row r="814" spans="1:29" ht="15.75" customHeight="1" x14ac:dyDescent="0.2">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49"/>
      <c r="AB814" s="49"/>
      <c r="AC814" s="49"/>
    </row>
    <row r="815" spans="1:29" ht="15.75" customHeight="1" x14ac:dyDescent="0.2">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49"/>
      <c r="AB815" s="49"/>
      <c r="AC815" s="49"/>
    </row>
    <row r="816" spans="1:29" ht="15.75" customHeight="1" x14ac:dyDescent="0.2">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49"/>
      <c r="AB816" s="49"/>
      <c r="AC816" s="49"/>
    </row>
    <row r="817" spans="1:29" ht="15.75" customHeight="1" x14ac:dyDescent="0.2">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49"/>
      <c r="AB817" s="49"/>
      <c r="AC817" s="49"/>
    </row>
    <row r="818" spans="1:29" ht="15.75" customHeight="1" x14ac:dyDescent="0.2">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49"/>
      <c r="AB818" s="49"/>
      <c r="AC818" s="49"/>
    </row>
    <row r="819" spans="1:29" ht="15.75" customHeight="1" x14ac:dyDescent="0.2">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49"/>
      <c r="AB819" s="49"/>
      <c r="AC819" s="49"/>
    </row>
    <row r="820" spans="1:29" ht="15.75" customHeight="1" x14ac:dyDescent="0.2">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49"/>
      <c r="AB820" s="49"/>
      <c r="AC820" s="49"/>
    </row>
    <row r="821" spans="1:29" ht="15.75" customHeight="1" x14ac:dyDescent="0.2">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49"/>
      <c r="AB821" s="49"/>
      <c r="AC821" s="49"/>
    </row>
    <row r="822" spans="1:29" ht="15.75" customHeight="1" x14ac:dyDescent="0.2">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49"/>
      <c r="AB822" s="49"/>
      <c r="AC822" s="49"/>
    </row>
    <row r="823" spans="1:29" ht="15.75" customHeight="1" x14ac:dyDescent="0.2">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49"/>
      <c r="AB823" s="49"/>
      <c r="AC823" s="49"/>
    </row>
    <row r="824" spans="1:29" ht="15.75" customHeight="1" x14ac:dyDescent="0.2">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49"/>
      <c r="AB824" s="49"/>
      <c r="AC824" s="49"/>
    </row>
    <row r="825" spans="1:29" ht="15.75" customHeight="1" x14ac:dyDescent="0.2">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49"/>
      <c r="AB825" s="49"/>
      <c r="AC825" s="49"/>
    </row>
    <row r="826" spans="1:29" ht="15.75" customHeight="1" x14ac:dyDescent="0.2">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49"/>
      <c r="AB826" s="49"/>
      <c r="AC826" s="49"/>
    </row>
    <row r="827" spans="1:29" ht="15.75" customHeight="1" x14ac:dyDescent="0.2">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49"/>
      <c r="AB827" s="49"/>
      <c r="AC827" s="49"/>
    </row>
    <row r="828" spans="1:29" ht="15.75" customHeight="1" x14ac:dyDescent="0.2">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49"/>
      <c r="AB828" s="49"/>
      <c r="AC828" s="49"/>
    </row>
    <row r="829" spans="1:29" ht="15.75" customHeight="1" x14ac:dyDescent="0.2">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49"/>
      <c r="AB829" s="49"/>
      <c r="AC829" s="49"/>
    </row>
    <row r="830" spans="1:29" ht="15.75" customHeight="1" x14ac:dyDescent="0.2">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c r="AB830" s="49"/>
      <c r="AC830" s="49"/>
    </row>
    <row r="831" spans="1:29" ht="15.75" customHeight="1" x14ac:dyDescent="0.2">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49"/>
      <c r="AB831" s="49"/>
      <c r="AC831" s="49"/>
    </row>
    <row r="832" spans="1:29" ht="15.75" customHeight="1" x14ac:dyDescent="0.2">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49"/>
      <c r="AB832" s="49"/>
      <c r="AC832" s="49"/>
    </row>
    <row r="833" spans="1:29" ht="15.75" customHeight="1" x14ac:dyDescent="0.2">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49"/>
      <c r="AB833" s="49"/>
      <c r="AC833" s="49"/>
    </row>
    <row r="834" spans="1:29" ht="15.75" customHeight="1" x14ac:dyDescent="0.2">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49"/>
      <c r="AB834" s="49"/>
      <c r="AC834" s="49"/>
    </row>
    <row r="835" spans="1:29" ht="15.75" customHeight="1" x14ac:dyDescent="0.2">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49"/>
      <c r="AB835" s="49"/>
      <c r="AC835" s="49"/>
    </row>
    <row r="836" spans="1:29" ht="15.75" customHeight="1" x14ac:dyDescent="0.2">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49"/>
      <c r="AB836" s="49"/>
      <c r="AC836" s="49"/>
    </row>
    <row r="837" spans="1:29" ht="15.75" customHeight="1" x14ac:dyDescent="0.2">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49"/>
      <c r="AB837" s="49"/>
      <c r="AC837" s="49"/>
    </row>
    <row r="838" spans="1:29" ht="15.75" customHeight="1" x14ac:dyDescent="0.2">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49"/>
      <c r="AB838" s="49"/>
      <c r="AC838" s="49"/>
    </row>
    <row r="839" spans="1:29" ht="15.75" customHeight="1" x14ac:dyDescent="0.2">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49"/>
      <c r="AB839" s="49"/>
      <c r="AC839" s="49"/>
    </row>
    <row r="840" spans="1:29" ht="15.75" customHeight="1" x14ac:dyDescent="0.2">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49"/>
      <c r="AB840" s="49"/>
      <c r="AC840" s="49"/>
    </row>
    <row r="841" spans="1:29" ht="15.75" customHeight="1" x14ac:dyDescent="0.2">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49"/>
      <c r="AB841" s="49"/>
      <c r="AC841" s="49"/>
    </row>
    <row r="842" spans="1:29" ht="15.75" customHeight="1" x14ac:dyDescent="0.2">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49"/>
      <c r="AB842" s="49"/>
      <c r="AC842" s="49"/>
    </row>
    <row r="843" spans="1:29" ht="15.75" customHeight="1" x14ac:dyDescent="0.2">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49"/>
      <c r="AB843" s="49"/>
      <c r="AC843" s="49"/>
    </row>
    <row r="844" spans="1:29" ht="15.75" customHeight="1" x14ac:dyDescent="0.2">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49"/>
      <c r="AB844" s="49"/>
      <c r="AC844" s="49"/>
    </row>
    <row r="845" spans="1:29" ht="15.75" customHeight="1" x14ac:dyDescent="0.2">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49"/>
      <c r="AB845" s="49"/>
      <c r="AC845" s="49"/>
    </row>
    <row r="846" spans="1:29" ht="15.75" customHeight="1" x14ac:dyDescent="0.2">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49"/>
      <c r="AB846" s="49"/>
      <c r="AC846" s="49"/>
    </row>
    <row r="847" spans="1:29" ht="15.75" customHeight="1" x14ac:dyDescent="0.2">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49"/>
      <c r="AB847" s="49"/>
      <c r="AC847" s="49"/>
    </row>
    <row r="848" spans="1:29" ht="15.75" customHeight="1" x14ac:dyDescent="0.2">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49"/>
      <c r="AB848" s="49"/>
      <c r="AC848" s="49"/>
    </row>
    <row r="849" spans="1:29" ht="15.75" customHeight="1" x14ac:dyDescent="0.2">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49"/>
      <c r="AB849" s="49"/>
      <c r="AC849" s="49"/>
    </row>
    <row r="850" spans="1:29" ht="15.75" customHeight="1" x14ac:dyDescent="0.2">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49"/>
      <c r="AB850" s="49"/>
      <c r="AC850" s="49"/>
    </row>
    <row r="851" spans="1:29" ht="15.75" customHeight="1" x14ac:dyDescent="0.2">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49"/>
      <c r="AB851" s="49"/>
      <c r="AC851" s="49"/>
    </row>
    <row r="852" spans="1:29" ht="15.75" customHeight="1" x14ac:dyDescent="0.2">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49"/>
      <c r="AB852" s="49"/>
      <c r="AC852" s="49"/>
    </row>
    <row r="853" spans="1:29" ht="15.75" customHeight="1" x14ac:dyDescent="0.2">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49"/>
      <c r="AB853" s="49"/>
      <c r="AC853" s="49"/>
    </row>
    <row r="854" spans="1:29" ht="15.75" customHeight="1" x14ac:dyDescent="0.2">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49"/>
      <c r="AB854" s="49"/>
      <c r="AC854" s="49"/>
    </row>
    <row r="855" spans="1:29" ht="15.75" customHeight="1" x14ac:dyDescent="0.2">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49"/>
      <c r="AB855" s="49"/>
      <c r="AC855" s="49"/>
    </row>
    <row r="856" spans="1:29" ht="15.75" customHeight="1" x14ac:dyDescent="0.2">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c r="AB856" s="49"/>
      <c r="AC856" s="49"/>
    </row>
    <row r="857" spans="1:29" ht="15.75" customHeight="1" x14ac:dyDescent="0.2">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49"/>
      <c r="AB857" s="49"/>
      <c r="AC857" s="49"/>
    </row>
    <row r="858" spans="1:29" ht="15.75" customHeight="1" x14ac:dyDescent="0.2">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49"/>
      <c r="AB858" s="49"/>
      <c r="AC858" s="49"/>
    </row>
    <row r="859" spans="1:29" ht="15.75" customHeight="1" x14ac:dyDescent="0.2">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49"/>
      <c r="AB859" s="49"/>
      <c r="AC859" s="49"/>
    </row>
    <row r="860" spans="1:29" ht="15.75" customHeight="1" x14ac:dyDescent="0.2">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49"/>
      <c r="AB860" s="49"/>
      <c r="AC860" s="49"/>
    </row>
    <row r="861" spans="1:29" ht="15.75" customHeight="1" x14ac:dyDescent="0.2">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49"/>
      <c r="AB861" s="49"/>
      <c r="AC861" s="49"/>
    </row>
    <row r="862" spans="1:29" ht="15.75" customHeight="1" x14ac:dyDescent="0.2">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49"/>
      <c r="AB862" s="49"/>
      <c r="AC862" s="49"/>
    </row>
    <row r="863" spans="1:29" ht="15.75" customHeight="1" x14ac:dyDescent="0.2">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49"/>
      <c r="AB863" s="49"/>
      <c r="AC863" s="49"/>
    </row>
    <row r="864" spans="1:29" ht="15.75" customHeight="1" x14ac:dyDescent="0.2">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49"/>
      <c r="AB864" s="49"/>
      <c r="AC864" s="49"/>
    </row>
    <row r="865" spans="1:29" ht="15.75" customHeight="1" x14ac:dyDescent="0.2">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49"/>
      <c r="AB865" s="49"/>
      <c r="AC865" s="49"/>
    </row>
    <row r="866" spans="1:29" ht="15.75" customHeight="1" x14ac:dyDescent="0.2">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49"/>
      <c r="AB866" s="49"/>
      <c r="AC866" s="49"/>
    </row>
    <row r="867" spans="1:29" ht="15.75" customHeight="1" x14ac:dyDescent="0.2">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49"/>
      <c r="AB867" s="49"/>
      <c r="AC867" s="49"/>
    </row>
    <row r="868" spans="1:29" ht="15.75" customHeight="1" x14ac:dyDescent="0.2">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49"/>
      <c r="AB868" s="49"/>
      <c r="AC868" s="49"/>
    </row>
    <row r="869" spans="1:29" ht="15.75" customHeight="1" x14ac:dyDescent="0.2">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49"/>
      <c r="AB869" s="49"/>
      <c r="AC869" s="49"/>
    </row>
    <row r="870" spans="1:29" ht="15.75" customHeight="1" x14ac:dyDescent="0.2">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49"/>
      <c r="AB870" s="49"/>
      <c r="AC870" s="49"/>
    </row>
    <row r="871" spans="1:29" ht="15.75" customHeight="1" x14ac:dyDescent="0.2">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49"/>
      <c r="AB871" s="49"/>
      <c r="AC871" s="49"/>
    </row>
    <row r="872" spans="1:29" ht="15.75" customHeight="1" x14ac:dyDescent="0.2">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49"/>
      <c r="AB872" s="49"/>
      <c r="AC872" s="49"/>
    </row>
    <row r="873" spans="1:29" ht="15.75" customHeight="1" x14ac:dyDescent="0.2">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49"/>
      <c r="AB873" s="49"/>
      <c r="AC873" s="49"/>
    </row>
    <row r="874" spans="1:29" ht="15.75" customHeight="1" x14ac:dyDescent="0.2">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49"/>
      <c r="AB874" s="49"/>
      <c r="AC874" s="49"/>
    </row>
    <row r="875" spans="1:29" ht="15.75" customHeight="1" x14ac:dyDescent="0.2">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49"/>
      <c r="AB875" s="49"/>
      <c r="AC875" s="49"/>
    </row>
    <row r="876" spans="1:29" ht="15.75" customHeight="1" x14ac:dyDescent="0.2">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49"/>
      <c r="AB876" s="49"/>
      <c r="AC876" s="49"/>
    </row>
    <row r="877" spans="1:29" ht="15.75" customHeight="1" x14ac:dyDescent="0.2">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49"/>
      <c r="AB877" s="49"/>
      <c r="AC877" s="49"/>
    </row>
    <row r="878" spans="1:29" ht="15.75" customHeight="1" x14ac:dyDescent="0.2">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49"/>
      <c r="AB878" s="49"/>
      <c r="AC878" s="49"/>
    </row>
    <row r="879" spans="1:29" ht="15.75" customHeight="1" x14ac:dyDescent="0.2">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49"/>
      <c r="AB879" s="49"/>
      <c r="AC879" s="49"/>
    </row>
    <row r="880" spans="1:29" ht="15.75" customHeight="1" x14ac:dyDescent="0.2">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49"/>
      <c r="AB880" s="49"/>
      <c r="AC880" s="49"/>
    </row>
    <row r="881" spans="1:29" ht="15.75" customHeight="1" x14ac:dyDescent="0.2">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49"/>
      <c r="AB881" s="49"/>
      <c r="AC881" s="49"/>
    </row>
    <row r="882" spans="1:29" ht="15.75" customHeight="1" x14ac:dyDescent="0.2">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49"/>
      <c r="AB882" s="49"/>
      <c r="AC882" s="49"/>
    </row>
    <row r="883" spans="1:29" ht="15.75" customHeight="1" x14ac:dyDescent="0.2">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49"/>
      <c r="AB883" s="49"/>
      <c r="AC883" s="49"/>
    </row>
    <row r="884" spans="1:29" ht="15.75" customHeight="1" x14ac:dyDescent="0.2">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c r="AB884" s="49"/>
      <c r="AC884" s="49"/>
    </row>
    <row r="885" spans="1:29" ht="15.75" customHeight="1" x14ac:dyDescent="0.2">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49"/>
      <c r="AB885" s="49"/>
      <c r="AC885" s="49"/>
    </row>
    <row r="886" spans="1:29" ht="15.75" customHeight="1" x14ac:dyDescent="0.2">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49"/>
      <c r="AB886" s="49"/>
      <c r="AC886" s="49"/>
    </row>
    <row r="887" spans="1:29" ht="15.75" customHeight="1" x14ac:dyDescent="0.2">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49"/>
      <c r="AB887" s="49"/>
      <c r="AC887" s="49"/>
    </row>
    <row r="888" spans="1:29" ht="15.75" customHeight="1" x14ac:dyDescent="0.2">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c r="AB888" s="49"/>
      <c r="AC888" s="49"/>
    </row>
    <row r="889" spans="1:29" ht="15.75" customHeight="1" x14ac:dyDescent="0.2">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49"/>
      <c r="AB889" s="49"/>
      <c r="AC889" s="49"/>
    </row>
    <row r="890" spans="1:29" ht="15.75" customHeight="1" x14ac:dyDescent="0.2">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49"/>
      <c r="AB890" s="49"/>
      <c r="AC890" s="49"/>
    </row>
    <row r="891" spans="1:29" ht="15.75" customHeight="1" x14ac:dyDescent="0.2">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49"/>
      <c r="AB891" s="49"/>
      <c r="AC891" s="49"/>
    </row>
    <row r="892" spans="1:29" ht="15.75" customHeight="1" x14ac:dyDescent="0.2">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49"/>
      <c r="AB892" s="49"/>
      <c r="AC892" s="49"/>
    </row>
    <row r="893" spans="1:29" ht="15.75" customHeight="1" x14ac:dyDescent="0.2">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49"/>
      <c r="AB893" s="49"/>
      <c r="AC893" s="49"/>
    </row>
    <row r="894" spans="1:29" ht="15.75" customHeight="1" x14ac:dyDescent="0.2">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49"/>
      <c r="AB894" s="49"/>
      <c r="AC894" s="49"/>
    </row>
    <row r="895" spans="1:29" ht="15.75" customHeight="1" x14ac:dyDescent="0.2">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49"/>
      <c r="AB895" s="49"/>
      <c r="AC895" s="49"/>
    </row>
    <row r="896" spans="1:29" ht="15.75" customHeight="1" x14ac:dyDescent="0.2">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49"/>
      <c r="AB896" s="49"/>
      <c r="AC896" s="49"/>
    </row>
    <row r="897" spans="1:29" ht="15.75" customHeight="1" x14ac:dyDescent="0.2">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49"/>
      <c r="AB897" s="49"/>
      <c r="AC897" s="49"/>
    </row>
    <row r="898" spans="1:29" ht="15.75" customHeight="1" x14ac:dyDescent="0.2">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c r="AB898" s="49"/>
      <c r="AC898" s="49"/>
    </row>
    <row r="899" spans="1:29" ht="15.75" customHeight="1" x14ac:dyDescent="0.2">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49"/>
      <c r="AB899" s="49"/>
      <c r="AC899" s="49"/>
    </row>
    <row r="900" spans="1:29" ht="15.75" customHeight="1" x14ac:dyDescent="0.2">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49"/>
      <c r="AB900" s="49"/>
      <c r="AC900" s="49"/>
    </row>
    <row r="901" spans="1:29" ht="15.75" customHeight="1" x14ac:dyDescent="0.2">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49"/>
      <c r="AB901" s="49"/>
      <c r="AC901" s="49"/>
    </row>
    <row r="902" spans="1:29" ht="15.75" customHeight="1" x14ac:dyDescent="0.2">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49"/>
      <c r="AB902" s="49"/>
      <c r="AC902" s="49"/>
    </row>
    <row r="903" spans="1:29" ht="15.75" customHeight="1" x14ac:dyDescent="0.2">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49"/>
      <c r="AB903" s="49"/>
      <c r="AC903" s="49"/>
    </row>
    <row r="904" spans="1:29" ht="15.75" customHeight="1" x14ac:dyDescent="0.2">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49"/>
      <c r="AB904" s="49"/>
      <c r="AC904" s="49"/>
    </row>
    <row r="905" spans="1:29" ht="15.75" customHeight="1" x14ac:dyDescent="0.2">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c r="AB905" s="49"/>
      <c r="AC905" s="49"/>
    </row>
    <row r="906" spans="1:29" ht="15.75" customHeight="1" x14ac:dyDescent="0.2">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49"/>
      <c r="AB906" s="49"/>
      <c r="AC906" s="49"/>
    </row>
    <row r="907" spans="1:29" ht="15.75" customHeight="1" x14ac:dyDescent="0.2">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49"/>
      <c r="AB907" s="49"/>
      <c r="AC907" s="49"/>
    </row>
    <row r="908" spans="1:29" ht="15.75" customHeight="1" x14ac:dyDescent="0.2">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49"/>
      <c r="AB908" s="49"/>
      <c r="AC908" s="49"/>
    </row>
    <row r="909" spans="1:29" ht="15.75" customHeight="1" x14ac:dyDescent="0.2">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49"/>
      <c r="AB909" s="49"/>
      <c r="AC909" s="49"/>
    </row>
    <row r="910" spans="1:29" ht="15.75" customHeight="1" x14ac:dyDescent="0.2">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c r="AB910" s="49"/>
      <c r="AC910" s="49"/>
    </row>
    <row r="911" spans="1:29" ht="15.75" customHeight="1" x14ac:dyDescent="0.2">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49"/>
      <c r="AB911" s="49"/>
      <c r="AC911" s="49"/>
    </row>
    <row r="912" spans="1:29" ht="15.75" customHeight="1" x14ac:dyDescent="0.2">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49"/>
      <c r="AB912" s="49"/>
      <c r="AC912" s="49"/>
    </row>
    <row r="913" spans="1:29" ht="15.75" customHeight="1" x14ac:dyDescent="0.2">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49"/>
      <c r="AB913" s="49"/>
      <c r="AC913" s="49"/>
    </row>
    <row r="914" spans="1:29" ht="15.75" customHeight="1" x14ac:dyDescent="0.2">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c r="AB914" s="49"/>
      <c r="AC914" s="49"/>
    </row>
    <row r="915" spans="1:29" ht="15.75" customHeight="1" x14ac:dyDescent="0.2">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49"/>
      <c r="AB915" s="49"/>
      <c r="AC915" s="49"/>
    </row>
    <row r="916" spans="1:29" ht="15.75" customHeight="1" x14ac:dyDescent="0.2">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49"/>
      <c r="AB916" s="49"/>
      <c r="AC916" s="49"/>
    </row>
    <row r="917" spans="1:29" ht="15.75" customHeight="1" x14ac:dyDescent="0.2">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49"/>
      <c r="AB917" s="49"/>
      <c r="AC917" s="49"/>
    </row>
    <row r="918" spans="1:29" ht="15.75" customHeight="1" x14ac:dyDescent="0.2">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c r="AB918" s="49"/>
      <c r="AC918" s="49"/>
    </row>
    <row r="919" spans="1:29" ht="15.75" customHeight="1" x14ac:dyDescent="0.2">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49"/>
      <c r="AB919" s="49"/>
      <c r="AC919" s="49"/>
    </row>
    <row r="920" spans="1:29" ht="15.75" customHeight="1" x14ac:dyDescent="0.2">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49"/>
      <c r="AB920" s="49"/>
      <c r="AC920" s="49"/>
    </row>
    <row r="921" spans="1:29" ht="15.75" customHeight="1" x14ac:dyDescent="0.2">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49"/>
      <c r="AB921" s="49"/>
      <c r="AC921" s="49"/>
    </row>
    <row r="922" spans="1:29" ht="15.75" customHeight="1" x14ac:dyDescent="0.2">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c r="AB922" s="49"/>
      <c r="AC922" s="49"/>
    </row>
    <row r="923" spans="1:29" ht="15.75" customHeight="1" x14ac:dyDescent="0.2">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49"/>
      <c r="AB923" s="49"/>
      <c r="AC923" s="49"/>
    </row>
    <row r="924" spans="1:29" ht="15.75" customHeight="1" x14ac:dyDescent="0.2">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49"/>
      <c r="AB924" s="49"/>
      <c r="AC924" s="49"/>
    </row>
    <row r="925" spans="1:29" ht="15.75" customHeight="1" x14ac:dyDescent="0.2">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c r="AB925" s="49"/>
      <c r="AC925" s="49"/>
    </row>
    <row r="926" spans="1:29" ht="15.75" customHeight="1" x14ac:dyDescent="0.2">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49"/>
      <c r="AB926" s="49"/>
      <c r="AC926" s="49"/>
    </row>
    <row r="927" spans="1:29" ht="15.75" customHeight="1" x14ac:dyDescent="0.2">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49"/>
      <c r="AB927" s="49"/>
      <c r="AC927" s="49"/>
    </row>
    <row r="928" spans="1:29" ht="15.75" customHeight="1" x14ac:dyDescent="0.2">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49"/>
      <c r="AB928" s="49"/>
      <c r="AC928" s="49"/>
    </row>
    <row r="929" spans="1:29" ht="15.75" customHeight="1" x14ac:dyDescent="0.2">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49"/>
      <c r="AB929" s="49"/>
      <c r="AC929" s="49"/>
    </row>
    <row r="930" spans="1:29" ht="15.75" customHeight="1" x14ac:dyDescent="0.2">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49"/>
      <c r="AB930" s="49"/>
      <c r="AC930" s="49"/>
    </row>
    <row r="931" spans="1:29" ht="15.75" customHeight="1" x14ac:dyDescent="0.2">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49"/>
      <c r="AB931" s="49"/>
      <c r="AC931" s="49"/>
    </row>
    <row r="932" spans="1:29" ht="15.75" customHeight="1" x14ac:dyDescent="0.2">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49"/>
      <c r="AB932" s="49"/>
      <c r="AC932" s="49"/>
    </row>
    <row r="933" spans="1:29" ht="15.75" customHeight="1" x14ac:dyDescent="0.2">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49"/>
      <c r="AB933" s="49"/>
      <c r="AC933" s="49"/>
    </row>
    <row r="934" spans="1:29" ht="15.75" customHeight="1" x14ac:dyDescent="0.2">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49"/>
      <c r="AB934" s="49"/>
      <c r="AC934" s="49"/>
    </row>
    <row r="935" spans="1:29" ht="15.75" customHeight="1" x14ac:dyDescent="0.2">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49"/>
      <c r="AB935" s="49"/>
      <c r="AC935" s="49"/>
    </row>
    <row r="936" spans="1:29" ht="15.75" customHeight="1" x14ac:dyDescent="0.2">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49"/>
      <c r="AB936" s="49"/>
      <c r="AC936" s="49"/>
    </row>
    <row r="937" spans="1:29" ht="15.75" customHeight="1" x14ac:dyDescent="0.2">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c r="AB937" s="49"/>
      <c r="AC937" s="49"/>
    </row>
    <row r="938" spans="1:29" ht="15.75" customHeight="1" x14ac:dyDescent="0.2">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49"/>
      <c r="AB938" s="49"/>
      <c r="AC938" s="49"/>
    </row>
    <row r="939" spans="1:29" ht="15.75" customHeight="1" x14ac:dyDescent="0.2">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49"/>
      <c r="AB939" s="49"/>
      <c r="AC939" s="49"/>
    </row>
    <row r="940" spans="1:29" ht="15.75" customHeight="1" x14ac:dyDescent="0.2">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49"/>
      <c r="AB940" s="49"/>
      <c r="AC940" s="49"/>
    </row>
    <row r="941" spans="1:29" ht="15.75" customHeight="1" x14ac:dyDescent="0.2">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49"/>
      <c r="AB941" s="49"/>
      <c r="AC941" s="49"/>
    </row>
    <row r="942" spans="1:29" ht="15.75" customHeight="1" x14ac:dyDescent="0.2">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49"/>
      <c r="AB942" s="49"/>
      <c r="AC942" s="49"/>
    </row>
    <row r="943" spans="1:29" ht="15.75" customHeight="1" x14ac:dyDescent="0.2">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49"/>
      <c r="AB943" s="49"/>
      <c r="AC943" s="49"/>
    </row>
    <row r="944" spans="1:29" ht="15.75" customHeight="1" x14ac:dyDescent="0.2">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49"/>
      <c r="AB944" s="49"/>
      <c r="AC944" s="49"/>
    </row>
    <row r="945" spans="1:29" ht="15.75" customHeight="1" x14ac:dyDescent="0.2">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49"/>
      <c r="AB945" s="49"/>
      <c r="AC945" s="49"/>
    </row>
    <row r="946" spans="1:29" ht="15.75" customHeight="1" x14ac:dyDescent="0.2">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c r="AB946" s="49"/>
      <c r="AC946" s="49"/>
    </row>
    <row r="947" spans="1:29" ht="15.75" customHeight="1" x14ac:dyDescent="0.2">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49"/>
      <c r="AB947" s="49"/>
      <c r="AC947" s="49"/>
    </row>
    <row r="948" spans="1:29" ht="15.75" customHeight="1" x14ac:dyDescent="0.2">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49"/>
      <c r="AB948" s="49"/>
      <c r="AC948" s="49"/>
    </row>
    <row r="949" spans="1:29" ht="15.75" customHeight="1" x14ac:dyDescent="0.2">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49"/>
      <c r="AB949" s="49"/>
      <c r="AC949" s="49"/>
    </row>
    <row r="950" spans="1:29" ht="15.75" customHeight="1" x14ac:dyDescent="0.2">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49"/>
      <c r="AB950" s="49"/>
      <c r="AC950" s="49"/>
    </row>
    <row r="951" spans="1:29" ht="15.75" customHeight="1" x14ac:dyDescent="0.2">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49"/>
      <c r="AB951" s="49"/>
      <c r="AC951" s="49"/>
    </row>
    <row r="952" spans="1:29" ht="15.75" customHeight="1" x14ac:dyDescent="0.2">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49"/>
      <c r="AB952" s="49"/>
      <c r="AC952" s="49"/>
    </row>
    <row r="953" spans="1:29" ht="15.75" customHeight="1" x14ac:dyDescent="0.2">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49"/>
      <c r="AB953" s="49"/>
      <c r="AC953" s="49"/>
    </row>
    <row r="954" spans="1:29" ht="15.75" customHeight="1" x14ac:dyDescent="0.2">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49"/>
      <c r="AB954" s="49"/>
      <c r="AC954" s="49"/>
    </row>
    <row r="955" spans="1:29" ht="15.75" customHeight="1" x14ac:dyDescent="0.2">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49"/>
      <c r="AB955" s="49"/>
      <c r="AC955" s="49"/>
    </row>
    <row r="956" spans="1:29" ht="15.75" customHeight="1" x14ac:dyDescent="0.2">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49"/>
      <c r="AB956" s="49"/>
      <c r="AC956" s="49"/>
    </row>
    <row r="957" spans="1:29" ht="15.75" customHeight="1" x14ac:dyDescent="0.2">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49"/>
      <c r="AB957" s="49"/>
      <c r="AC957" s="49"/>
    </row>
    <row r="958" spans="1:29" ht="15.75" customHeight="1" x14ac:dyDescent="0.2">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49"/>
      <c r="AB958" s="49"/>
      <c r="AC958" s="49"/>
    </row>
    <row r="959" spans="1:29" ht="15.75" customHeight="1" x14ac:dyDescent="0.2">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49"/>
      <c r="AB959" s="49"/>
      <c r="AC959" s="49"/>
    </row>
    <row r="960" spans="1:29" ht="15.75" customHeight="1" x14ac:dyDescent="0.2">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49"/>
      <c r="AB960" s="49"/>
      <c r="AC960" s="49"/>
    </row>
    <row r="961" spans="1:29" ht="15.75" customHeight="1" x14ac:dyDescent="0.2">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49"/>
      <c r="AB961" s="49"/>
      <c r="AC961" s="49"/>
    </row>
    <row r="962" spans="1:29" ht="15.75" customHeight="1" x14ac:dyDescent="0.2">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49"/>
      <c r="AB962" s="49"/>
      <c r="AC962" s="49"/>
    </row>
    <row r="963" spans="1:29" ht="15.75" customHeight="1" x14ac:dyDescent="0.2">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49"/>
      <c r="AB963" s="49"/>
      <c r="AC963" s="49"/>
    </row>
    <row r="964" spans="1:29" ht="15.75" customHeight="1" x14ac:dyDescent="0.2">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49"/>
      <c r="AB964" s="49"/>
      <c r="AC964" s="49"/>
    </row>
    <row r="965" spans="1:29" ht="15.75" customHeight="1" x14ac:dyDescent="0.2">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49"/>
      <c r="AB965" s="49"/>
      <c r="AC965" s="49"/>
    </row>
    <row r="966" spans="1:29" ht="15.75" customHeight="1" x14ac:dyDescent="0.2">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49"/>
      <c r="AB966" s="49"/>
      <c r="AC966" s="49"/>
    </row>
    <row r="967" spans="1:29" ht="15.75" customHeight="1" x14ac:dyDescent="0.2">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49"/>
      <c r="AB967" s="49"/>
      <c r="AC967" s="49"/>
    </row>
    <row r="968" spans="1:29" ht="15.75" customHeight="1" x14ac:dyDescent="0.2">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49"/>
      <c r="AB968" s="49"/>
      <c r="AC968" s="49"/>
    </row>
    <row r="969" spans="1:29" ht="15.75" customHeight="1" x14ac:dyDescent="0.2">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49"/>
      <c r="AB969" s="49"/>
      <c r="AC969" s="49"/>
    </row>
    <row r="970" spans="1:29" ht="15.75" customHeight="1" x14ac:dyDescent="0.2">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49"/>
      <c r="AB970" s="49"/>
      <c r="AC970" s="49"/>
    </row>
    <row r="971" spans="1:29" ht="15.75" customHeight="1" x14ac:dyDescent="0.2">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49"/>
      <c r="AB971" s="49"/>
      <c r="AC971" s="49"/>
    </row>
    <row r="972" spans="1:29" ht="15.75" customHeight="1" x14ac:dyDescent="0.2">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49"/>
      <c r="AB972" s="49"/>
      <c r="AC972" s="49"/>
    </row>
    <row r="973" spans="1:29" ht="15.75" customHeight="1" x14ac:dyDescent="0.2">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49"/>
      <c r="AB973" s="49"/>
      <c r="AC973" s="49"/>
    </row>
    <row r="974" spans="1:29" ht="15.75" customHeight="1" x14ac:dyDescent="0.2">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49"/>
      <c r="AB974" s="49"/>
      <c r="AC974" s="49"/>
    </row>
    <row r="975" spans="1:29" ht="15.75" customHeight="1" x14ac:dyDescent="0.2">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49"/>
      <c r="AB975" s="49"/>
      <c r="AC975" s="49"/>
    </row>
    <row r="976" spans="1:29" ht="15.75" customHeight="1" x14ac:dyDescent="0.2">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49"/>
      <c r="AB976" s="49"/>
      <c r="AC976" s="49"/>
    </row>
    <row r="977" spans="1:29" ht="15.75" customHeight="1" x14ac:dyDescent="0.2">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49"/>
      <c r="AB977" s="49"/>
      <c r="AC977" s="49"/>
    </row>
    <row r="978" spans="1:29" ht="15.75" customHeight="1" x14ac:dyDescent="0.2">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49"/>
      <c r="AB978" s="49"/>
      <c r="AC978" s="49"/>
    </row>
    <row r="979" spans="1:29" ht="15.75" customHeight="1" x14ac:dyDescent="0.2">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49"/>
      <c r="AB979" s="49"/>
      <c r="AC979" s="49"/>
    </row>
    <row r="980" spans="1:29" ht="15.75" customHeight="1" x14ac:dyDescent="0.2">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49"/>
      <c r="AB980" s="49"/>
      <c r="AC980" s="49"/>
    </row>
    <row r="981" spans="1:29" ht="15.75" customHeight="1" x14ac:dyDescent="0.2">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49"/>
      <c r="AB981" s="49"/>
      <c r="AC981" s="49"/>
    </row>
    <row r="982" spans="1:29" ht="15.75" customHeight="1" x14ac:dyDescent="0.2">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c r="AB982" s="49"/>
      <c r="AC982" s="49"/>
    </row>
    <row r="983" spans="1:29" ht="15.75" customHeight="1" x14ac:dyDescent="0.2">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49"/>
      <c r="AB983" s="49"/>
      <c r="AC983" s="49"/>
    </row>
    <row r="984" spans="1:29" ht="15.75" customHeight="1" x14ac:dyDescent="0.2">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49"/>
      <c r="AB984" s="49"/>
      <c r="AC984" s="49"/>
    </row>
    <row r="985" spans="1:29" ht="15.75" customHeight="1" x14ac:dyDescent="0.2">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c r="AA985" s="49"/>
      <c r="AB985" s="49"/>
      <c r="AC985" s="49"/>
    </row>
    <row r="986" spans="1:29" ht="15.75" customHeight="1" x14ac:dyDescent="0.2">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c r="AA986" s="49"/>
      <c r="AB986" s="49"/>
      <c r="AC986" s="49"/>
    </row>
    <row r="987" spans="1:29" ht="15.75" customHeight="1" x14ac:dyDescent="0.2">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c r="AA987" s="49"/>
      <c r="AB987" s="49"/>
      <c r="AC987" s="49"/>
    </row>
    <row r="988" spans="1:29" ht="15.75" customHeight="1" x14ac:dyDescent="0.2">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c r="AA988" s="49"/>
      <c r="AB988" s="49"/>
      <c r="AC988" s="49"/>
    </row>
    <row r="989" spans="1:29" ht="15.75" customHeight="1" x14ac:dyDescent="0.2">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c r="AA989" s="49"/>
      <c r="AB989" s="49"/>
      <c r="AC989" s="49"/>
    </row>
    <row r="990" spans="1:29" ht="15.75" customHeight="1" x14ac:dyDescent="0.2">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c r="AA990" s="49"/>
      <c r="AB990" s="49"/>
      <c r="AC990" s="49"/>
    </row>
    <row r="991" spans="1:29" ht="15.75" customHeight="1" x14ac:dyDescent="0.2">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c r="AA991" s="49"/>
      <c r="AB991" s="49"/>
      <c r="AC991" s="49"/>
    </row>
    <row r="992" spans="1:29" ht="15.75" customHeight="1" x14ac:dyDescent="0.2">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c r="AA992" s="49"/>
      <c r="AB992" s="49"/>
      <c r="AC992" s="49"/>
    </row>
    <row r="993" spans="1:29" ht="15.75" customHeight="1" x14ac:dyDescent="0.2">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c r="AA993" s="49"/>
      <c r="AB993" s="49"/>
      <c r="AC993" s="49"/>
    </row>
    <row r="994" spans="1:29" ht="15.75" customHeight="1" x14ac:dyDescent="0.2">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c r="AA994" s="49"/>
      <c r="AB994" s="49"/>
      <c r="AC994" s="49"/>
    </row>
    <row r="995" spans="1:29" ht="15.75" customHeight="1" x14ac:dyDescent="0.2">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c r="AA995" s="49"/>
      <c r="AB995" s="49"/>
      <c r="AC995" s="49"/>
    </row>
    <row r="996" spans="1:29" ht="15.75" customHeight="1" x14ac:dyDescent="0.2">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c r="AA996" s="49"/>
      <c r="AB996" s="49"/>
      <c r="AC996" s="49"/>
    </row>
    <row r="997" spans="1:29" ht="15.75" customHeight="1" x14ac:dyDescent="0.2">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c r="AA997" s="49"/>
      <c r="AB997" s="49"/>
      <c r="AC997" s="49"/>
    </row>
    <row r="998" spans="1:29" ht="15.75" customHeight="1" x14ac:dyDescent="0.2">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c r="AA998" s="49"/>
      <c r="AB998" s="49"/>
      <c r="AC998" s="49"/>
    </row>
    <row r="999" spans="1:29" ht="15.75" customHeight="1" x14ac:dyDescent="0.2">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c r="AA999" s="49"/>
      <c r="AB999" s="49"/>
      <c r="AC999" s="49"/>
    </row>
    <row r="1000" spans="1:29" ht="15.75" customHeight="1" x14ac:dyDescent="0.2">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c r="AA1000" s="49"/>
      <c r="AB1000" s="49"/>
      <c r="AC1000" s="49"/>
    </row>
    <row r="1001" spans="1:29" ht="15.75" customHeight="1" x14ac:dyDescent="0.2">
      <c r="A1001" s="49"/>
      <c r="B1001" s="49"/>
      <c r="C1001" s="49"/>
      <c r="D1001" s="49"/>
      <c r="E1001" s="49"/>
      <c r="F1001" s="49"/>
      <c r="G1001" s="49"/>
      <c r="H1001" s="49"/>
      <c r="I1001" s="49"/>
      <c r="J1001" s="49"/>
      <c r="K1001" s="49"/>
      <c r="L1001" s="49"/>
      <c r="M1001" s="49"/>
      <c r="N1001" s="49"/>
      <c r="O1001" s="49"/>
      <c r="P1001" s="49"/>
      <c r="Q1001" s="49"/>
      <c r="R1001" s="49"/>
      <c r="S1001" s="49"/>
      <c r="T1001" s="49"/>
      <c r="U1001" s="49"/>
      <c r="V1001" s="49"/>
      <c r="W1001" s="49"/>
      <c r="X1001" s="49"/>
      <c r="Y1001" s="49"/>
      <c r="Z1001" s="49"/>
      <c r="AA1001" s="49"/>
      <c r="AB1001" s="49"/>
      <c r="AC1001" s="49"/>
    </row>
    <row r="1002" spans="1:29" ht="15.75" customHeight="1" x14ac:dyDescent="0.2">
      <c r="A1002" s="49"/>
      <c r="B1002" s="49"/>
      <c r="C1002" s="49"/>
      <c r="D1002" s="49"/>
      <c r="E1002" s="49"/>
      <c r="F1002" s="49"/>
      <c r="G1002" s="49"/>
      <c r="H1002" s="49"/>
      <c r="I1002" s="49"/>
      <c r="J1002" s="49"/>
      <c r="K1002" s="49"/>
      <c r="L1002" s="49"/>
      <c r="M1002" s="49"/>
      <c r="N1002" s="49"/>
      <c r="O1002" s="49"/>
      <c r="P1002" s="49"/>
      <c r="Q1002" s="49"/>
      <c r="R1002" s="49"/>
      <c r="S1002" s="49"/>
      <c r="T1002" s="49"/>
      <c r="U1002" s="49"/>
      <c r="V1002" s="49"/>
      <c r="W1002" s="49"/>
      <c r="X1002" s="49"/>
      <c r="Y1002" s="49"/>
      <c r="Z1002" s="49"/>
      <c r="AA1002" s="49"/>
      <c r="AB1002" s="49"/>
      <c r="AC1002" s="49"/>
    </row>
    <row r="1003" spans="1:29" ht="15.75" customHeight="1" x14ac:dyDescent="0.2">
      <c r="A1003" s="49"/>
      <c r="B1003" s="49"/>
      <c r="C1003" s="49"/>
      <c r="D1003" s="49"/>
      <c r="E1003" s="49"/>
      <c r="F1003" s="49"/>
      <c r="G1003" s="49"/>
      <c r="H1003" s="49"/>
      <c r="I1003" s="49"/>
      <c r="J1003" s="49"/>
      <c r="K1003" s="49"/>
      <c r="L1003" s="49"/>
      <c r="M1003" s="49"/>
      <c r="N1003" s="49"/>
      <c r="O1003" s="49"/>
      <c r="P1003" s="49"/>
      <c r="Q1003" s="49"/>
      <c r="R1003" s="49"/>
      <c r="S1003" s="49"/>
      <c r="T1003" s="49"/>
      <c r="U1003" s="49"/>
      <c r="V1003" s="49"/>
      <c r="W1003" s="49"/>
      <c r="X1003" s="49"/>
      <c r="Y1003" s="49"/>
      <c r="Z1003" s="49"/>
      <c r="AA1003" s="49"/>
      <c r="AB1003" s="49"/>
      <c r="AC1003" s="49"/>
    </row>
    <row r="1004" spans="1:29" ht="15.75" customHeight="1" x14ac:dyDescent="0.2">
      <c r="A1004" s="49"/>
      <c r="B1004" s="49"/>
      <c r="C1004" s="49"/>
      <c r="D1004" s="49"/>
      <c r="E1004" s="49"/>
      <c r="F1004" s="49"/>
      <c r="G1004" s="49"/>
      <c r="H1004" s="49"/>
      <c r="I1004" s="49"/>
      <c r="J1004" s="49"/>
      <c r="K1004" s="49"/>
      <c r="L1004" s="49"/>
      <c r="M1004" s="49"/>
      <c r="N1004" s="49"/>
      <c r="O1004" s="49"/>
      <c r="P1004" s="49"/>
      <c r="Q1004" s="49"/>
      <c r="R1004" s="49"/>
      <c r="S1004" s="49"/>
      <c r="T1004" s="49"/>
      <c r="U1004" s="49"/>
      <c r="V1004" s="49"/>
      <c r="W1004" s="49"/>
      <c r="X1004" s="49"/>
      <c r="Y1004" s="49"/>
      <c r="Z1004" s="49"/>
      <c r="AA1004" s="49"/>
      <c r="AB1004" s="49"/>
      <c r="AC1004" s="49"/>
    </row>
    <row r="1005" spans="1:29" ht="15.75" customHeight="1" x14ac:dyDescent="0.2">
      <c r="A1005" s="49"/>
      <c r="B1005" s="49"/>
      <c r="C1005" s="49"/>
      <c r="D1005" s="49"/>
      <c r="E1005" s="49"/>
      <c r="F1005" s="49"/>
      <c r="G1005" s="49"/>
      <c r="H1005" s="49"/>
      <c r="I1005" s="49"/>
      <c r="J1005" s="49"/>
      <c r="K1005" s="49"/>
      <c r="L1005" s="49"/>
      <c r="M1005" s="49"/>
      <c r="N1005" s="49"/>
      <c r="O1005" s="49"/>
      <c r="P1005" s="49"/>
      <c r="Q1005" s="49"/>
      <c r="R1005" s="49"/>
      <c r="S1005" s="49"/>
      <c r="T1005" s="49"/>
      <c r="U1005" s="49"/>
      <c r="V1005" s="49"/>
      <c r="W1005" s="49"/>
      <c r="X1005" s="49"/>
      <c r="Y1005" s="49"/>
      <c r="Z1005" s="49"/>
      <c r="AA1005" s="49"/>
      <c r="AB1005" s="49"/>
      <c r="AC1005" s="49"/>
    </row>
  </sheetData>
  <mergeCells count="25">
    <mergeCell ref="U4:U5"/>
    <mergeCell ref="Q4:Q5"/>
    <mergeCell ref="S4:S5"/>
    <mergeCell ref="A6:A11"/>
    <mergeCell ref="A12:A25"/>
    <mergeCell ref="F4:I4"/>
    <mergeCell ref="A4:A5"/>
    <mergeCell ref="M4:M5"/>
    <mergeCell ref="R4:R5"/>
    <mergeCell ref="A26:P26"/>
    <mergeCell ref="T4:T5"/>
    <mergeCell ref="B2:B3"/>
    <mergeCell ref="C2:L3"/>
    <mergeCell ref="M2:M3"/>
    <mergeCell ref="N2:N3"/>
    <mergeCell ref="B4:B5"/>
    <mergeCell ref="C4:C5"/>
    <mergeCell ref="J4:J5"/>
    <mergeCell ref="K4:K5"/>
    <mergeCell ref="L4:L5"/>
    <mergeCell ref="D4:D5"/>
    <mergeCell ref="E4:E5"/>
    <mergeCell ref="N4:N5"/>
    <mergeCell ref="O4:O5"/>
    <mergeCell ref="P4:P5"/>
  </mergeCells>
  <hyperlinks>
    <hyperlink ref="S6" r:id="rId1" xr:uid="{00000000-0004-0000-0100-000000000000}"/>
    <hyperlink ref="S14" r:id="rId2" xr:uid="{00000000-0004-0000-0100-000001000000}"/>
    <hyperlink ref="S16" r:id="rId3" xr:uid="{00000000-0004-0000-0100-000002000000}"/>
    <hyperlink ref="P17" r:id="rId4" xr:uid="{00000000-0004-0000-0100-000003000000}"/>
    <hyperlink ref="S24" r:id="rId5" xr:uid="{00000000-0004-0000-0100-000004000000}"/>
  </hyperlinks>
  <pageMargins left="0.7" right="0.7" top="0.75" bottom="0.75" header="0" footer="0"/>
  <pageSetup paperSize="9" orientation="portrait"/>
  <drawing r:id="rId6"/>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Hoja2!$A$15:$A$27</xm:f>
          </x14:formula1>
          <xm:sqref>C12:C25</xm:sqref>
        </x14:dataValidation>
        <x14:dataValidation type="list" allowBlank="1" showErrorMessage="1" xr:uid="{00000000-0002-0000-0100-000001000000}">
          <x14:formula1>
            <xm:f>Hoja2!$A$8:$A$12</xm:f>
          </x14:formula1>
          <xm:sqref>L12:L18 L20:L21 L24:L25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1"/>
  <sheetViews>
    <sheetView workbookViewId="0"/>
  </sheetViews>
  <sheetFormatPr baseColWidth="10" defaultColWidth="12.625" defaultRowHeight="15" customHeight="1" x14ac:dyDescent="0.2"/>
  <cols>
    <col min="1" max="1" width="41.25" customWidth="1"/>
    <col min="2" max="26" width="9.375" customWidth="1"/>
  </cols>
  <sheetData>
    <row r="1" spans="1:1" x14ac:dyDescent="0.25">
      <c r="A1" s="60" t="s">
        <v>163</v>
      </c>
    </row>
    <row r="2" spans="1:1" x14ac:dyDescent="0.25">
      <c r="A2" s="60" t="s">
        <v>164</v>
      </c>
    </row>
    <row r="3" spans="1:1" x14ac:dyDescent="0.25">
      <c r="A3" s="60" t="s">
        <v>165</v>
      </c>
    </row>
    <row r="4" spans="1:1" x14ac:dyDescent="0.25">
      <c r="A4" s="60" t="s">
        <v>166</v>
      </c>
    </row>
    <row r="5" spans="1:1" x14ac:dyDescent="0.25">
      <c r="A5" s="60" t="s">
        <v>167</v>
      </c>
    </row>
    <row r="8" spans="1:1" x14ac:dyDescent="0.25">
      <c r="A8" s="60" t="s">
        <v>168</v>
      </c>
    </row>
    <row r="9" spans="1:1" x14ac:dyDescent="0.25">
      <c r="A9" s="60" t="s">
        <v>83</v>
      </c>
    </row>
    <row r="10" spans="1:1" x14ac:dyDescent="0.25">
      <c r="A10" s="60" t="s">
        <v>72</v>
      </c>
    </row>
    <row r="11" spans="1:1" x14ac:dyDescent="0.25">
      <c r="A11" s="60" t="s">
        <v>169</v>
      </c>
    </row>
    <row r="12" spans="1:1" x14ac:dyDescent="0.25">
      <c r="A12" s="60" t="s">
        <v>170</v>
      </c>
    </row>
    <row r="13" spans="1:1" x14ac:dyDescent="0.25">
      <c r="A13" s="60"/>
    </row>
    <row r="15" spans="1:1" x14ac:dyDescent="0.25">
      <c r="A15" s="60" t="s">
        <v>171</v>
      </c>
    </row>
    <row r="16" spans="1:1" x14ac:dyDescent="0.25">
      <c r="A16" s="60" t="s">
        <v>172</v>
      </c>
    </row>
    <row r="17" spans="1:1" x14ac:dyDescent="0.25">
      <c r="A17" s="60" t="s">
        <v>173</v>
      </c>
    </row>
    <row r="18" spans="1:1" x14ac:dyDescent="0.25">
      <c r="A18" s="60" t="s">
        <v>174</v>
      </c>
    </row>
    <row r="19" spans="1:1" x14ac:dyDescent="0.25">
      <c r="A19" s="60" t="s">
        <v>175</v>
      </c>
    </row>
    <row r="20" spans="1:1" x14ac:dyDescent="0.25">
      <c r="A20" s="60" t="s">
        <v>65</v>
      </c>
    </row>
    <row r="21" spans="1:1" x14ac:dyDescent="0.25">
      <c r="A21" s="60" t="s">
        <v>176</v>
      </c>
    </row>
    <row r="22" spans="1:1" ht="15.75" customHeight="1" x14ac:dyDescent="0.25">
      <c r="A22" s="60" t="s">
        <v>89</v>
      </c>
    </row>
    <row r="23" spans="1:1" ht="15.75" customHeight="1" x14ac:dyDescent="0.25">
      <c r="A23" s="60" t="s">
        <v>177</v>
      </c>
    </row>
    <row r="24" spans="1:1" ht="15.75" customHeight="1" x14ac:dyDescent="0.25">
      <c r="A24" s="60" t="s">
        <v>103</v>
      </c>
    </row>
    <row r="25" spans="1:1" ht="15.75" customHeight="1" x14ac:dyDescent="0.25">
      <c r="A25" s="60" t="s">
        <v>178</v>
      </c>
    </row>
    <row r="26" spans="1:1" ht="15.75" customHeight="1" x14ac:dyDescent="0.25">
      <c r="A26" s="60" t="s">
        <v>179</v>
      </c>
    </row>
    <row r="27" spans="1:1" ht="15.75" customHeight="1" x14ac:dyDescent="0.25">
      <c r="A27" s="60" t="s">
        <v>117</v>
      </c>
    </row>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RAIMON GUILLERMO SALES CONTRERAS</cp:lastModifiedBy>
  <dcterms:created xsi:type="dcterms:W3CDTF">2021-03-21T23:38:37Z</dcterms:created>
  <dcterms:modified xsi:type="dcterms:W3CDTF">2022-09-08T20:14:14Z</dcterms:modified>
</cp:coreProperties>
</file>