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ni\OneDrive\Escritorio\31012022 CIGD 2022\Programación proyectos 2022\Proyecto de fortalecimiento 2022\"/>
    </mc:Choice>
  </mc:AlternateContent>
  <bookViews>
    <workbookView xWindow="0" yWindow="0" windowWidth="20490" windowHeight="7650"/>
  </bookViews>
  <sheets>
    <sheet name="Fortalecimiento" sheetId="2" r:id="rId1"/>
  </sheets>
  <externalReferences>
    <externalReference r:id="rId2"/>
  </externalReferences>
  <definedNames>
    <definedName name="EST">[1]MENU!$I$9:$I$12</definedName>
    <definedName name="LIN">[1]MENU!R0C5:[1]MENU!R0C5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2" l="1"/>
  <c r="S33" i="2" l="1"/>
  <c r="S29" i="2"/>
  <c r="S23" i="2"/>
  <c r="S21" i="2"/>
  <c r="S17" i="2"/>
  <c r="S12" i="2"/>
  <c r="S7" i="2"/>
  <c r="S35" i="2" l="1"/>
  <c r="Q33" i="2"/>
  <c r="Q29" i="2"/>
  <c r="Q23" i="2"/>
  <c r="Q21" i="2"/>
  <c r="Q17" i="2"/>
  <c r="Q12" i="2"/>
  <c r="Q7" i="2"/>
  <c r="Q35" i="2" s="1"/>
  <c r="N35" i="2"/>
  <c r="O35" i="2"/>
  <c r="P35" i="2"/>
</calcChain>
</file>

<file path=xl/sharedStrings.xml><?xml version="1.0" encoding="utf-8"?>
<sst xmlns="http://schemas.openxmlformats.org/spreadsheetml/2006/main" count="78" uniqueCount="73">
  <si>
    <t>Nombre del Proyecto</t>
  </si>
  <si>
    <t>Código del Proyecto</t>
  </si>
  <si>
    <t>Objetivo General Proyecto</t>
  </si>
  <si>
    <t>Objetivo específico (1)</t>
  </si>
  <si>
    <t xml:space="preserve">Producto  </t>
  </si>
  <si>
    <t>Unidad de Medida</t>
  </si>
  <si>
    <t>Indicador de Producto</t>
  </si>
  <si>
    <t xml:space="preserve">Actividad </t>
  </si>
  <si>
    <t xml:space="preserve">TOTAL COSTOS </t>
  </si>
  <si>
    <t>Número</t>
  </si>
  <si>
    <t>Meta 2022</t>
  </si>
  <si>
    <t>Fortalecimiento de la capacidad institucional de Parques Nacionales Naturales a nivel nacional.</t>
  </si>
  <si>
    <t>Fortalecer la implementación del modelo de gestión pública nacional en PNN.</t>
  </si>
  <si>
    <t>Costo de la Actividades
2022</t>
  </si>
  <si>
    <t>Fortalecer las herramientas de planeación, seguimiento y gestión institucional</t>
  </si>
  <si>
    <t xml:space="preserve">Documentos de Planeación </t>
  </si>
  <si>
    <t>329905400 Documentos de planeación realizados</t>
  </si>
  <si>
    <t>Formular los planes institucionales</t>
  </si>
  <si>
    <t>Socializar planes a nivel nacional</t>
  </si>
  <si>
    <t>Gestionar procesos de cooperación internacional</t>
  </si>
  <si>
    <t>Servicio de implementación sistemas de gestión</t>
  </si>
  <si>
    <t>329906000 Sistema de gestión implementado</t>
  </si>
  <si>
    <t>Actualizar autodiagnóstico, planes de trabajo y/o mejoramiento anual</t>
  </si>
  <si>
    <t>Ejecutar los planes de trabajo y/o mejoramiento</t>
  </si>
  <si>
    <t>Realizar acciones de diálogo y participación ciudadana</t>
  </si>
  <si>
    <t>Implementar estrategias de comunicación institucional definida</t>
  </si>
  <si>
    <t>Ejecutar el Plan de auditoria</t>
  </si>
  <si>
    <t>Documentos normativos</t>
  </si>
  <si>
    <t>329905600 Documentos normativos realizados</t>
  </si>
  <si>
    <t>Elaborar diagnóstico de necesidades normativas</t>
  </si>
  <si>
    <t>Diseñar iniciativas normativas e instrumentos normativos</t>
  </si>
  <si>
    <t>Revisar el cumplimiento en la construcción y diseño de los productos normativos planeados.</t>
  </si>
  <si>
    <t>Ajustar el plan de trabajo</t>
  </si>
  <si>
    <t>Servicios de información actualizados</t>
  </si>
  <si>
    <t>329906200 Sistemas de información para la gestión administrativa actualizados</t>
  </si>
  <si>
    <t>Mejorar la accesibilidad, confiabilidad y disponibilidad de los Sistemas Financieros de la Entidad</t>
  </si>
  <si>
    <t>Gestionar el recaudo de ingresos y seguimiento a la cartera de la Subcuenta de FONAM</t>
  </si>
  <si>
    <t>Aumentar la disponibilidad y cobertura de los servicios de TIC y de radiocomunicaciones en PNN</t>
  </si>
  <si>
    <t>Servicios tecnológicos</t>
  </si>
  <si>
    <t>329906500 Índice de capacidad en la prestación de servicios de tecnología</t>
  </si>
  <si>
    <t>Porcentaje</t>
  </si>
  <si>
    <t>Planificar los requerimientos de hardware y software de PNN.</t>
  </si>
  <si>
    <t>Dotar la infraestructura de hardware y software de la Entidad</t>
  </si>
  <si>
    <t>Implementar Proyectos de Seguridad de la Información de la Entidad</t>
  </si>
  <si>
    <t>Mantener y soportar la infraestructura de hardware y software de PNN</t>
  </si>
  <si>
    <t>Adquirir la infraestructura de hardware y software de PNN</t>
  </si>
  <si>
    <t>Implementar el modelo de Seguridad de la Información de la entidad</t>
  </si>
  <si>
    <t>Servicios de información implementados</t>
  </si>
  <si>
    <t>329906300 Sistemas de información implementados</t>
  </si>
  <si>
    <t>Planificar proyectos de TI de acuerdo a necesidades de la entidad priorizadas.</t>
  </si>
  <si>
    <t>Implementar la(s) solución(es) de TIC definidas</t>
  </si>
  <si>
    <t>Gestionar la transición a la nueva tecnología implementada</t>
  </si>
  <si>
    <t>Adquirir la infraestructura de comunicaciones de PNN</t>
  </si>
  <si>
    <t>Fortalecer los procesos de gestión del conocimiento en PNN.</t>
  </si>
  <si>
    <t>Servicio de educación informal para la gestión administrativa</t>
  </si>
  <si>
    <t>329905800 Personas capacitadas</t>
  </si>
  <si>
    <t>Priorizar necesidades de gestión del conocimiento</t>
  </si>
  <si>
    <t>Desarrollar acciones de gestión del conocimiento</t>
  </si>
  <si>
    <r>
      <rPr>
        <b/>
        <sz val="14"/>
        <color indexed="8"/>
        <rFont val="Arial Narrow"/>
        <family val="2"/>
      </rPr>
      <t>(1</t>
    </r>
    <r>
      <rPr>
        <sz val="14"/>
        <color theme="1"/>
        <rFont val="Arial Narrow"/>
        <family val="2"/>
      </rPr>
      <t>) Este formato refleja la estructura mínima de cadena de valor requerida para un proyecto o programa de inversión según la “Guía para la construcción y estandarización de la Cadena de valor del DNP  Versión 6.0 2019, la cual la pueden bajar directamente de la página del DNP.
Se pueden incluir más objetivos específicos o productos según se requiera. Se debe tener en cuenta que por cada objetivo específico debe existir al menos un producto y por cada producto, mínimo dos actividades.</t>
    </r>
  </si>
  <si>
    <t>Meta 2019</t>
  </si>
  <si>
    <t>Meta 2020</t>
  </si>
  <si>
    <t>Meta 2021</t>
  </si>
  <si>
    <t>Costo de la Actividades
2019</t>
  </si>
  <si>
    <t>Costo de la Actividades
2020</t>
  </si>
  <si>
    <t>Costo de la Actividades
2021</t>
  </si>
  <si>
    <t>Realizar el seguimiento a planes institucionales</t>
  </si>
  <si>
    <t>FORMATO DE CADENA DE VALOR</t>
  </si>
  <si>
    <t>Costo de los Prodcutos_Programados 2022</t>
  </si>
  <si>
    <t>Magnitud de Metas Ajustada 2022</t>
  </si>
  <si>
    <t xml:space="preserve">Adelantar ejercicios de planeación financiera para presentar el anteproyecto de ingresos y gastos de la entidad </t>
  </si>
  <si>
    <t>Costo de la Actividades PAA 2022</t>
  </si>
  <si>
    <t>Costo de los Prodcutos PAA 2022</t>
  </si>
  <si>
    <t>Rezago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</si>
</sst>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u/>
      <sz val="14"/>
      <color theme="10"/>
      <name val="Arial Narrow"/>
      <family val="2"/>
    </font>
    <font>
      <b/>
      <sz val="14"/>
      <color indexed="8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/>
  </cellStyleXfs>
  <cellXfs count="103">
    <xf numFmtId="0" fontId="0" fillId="0" borderId="0" xfId="0"/>
    <xf numFmtId="0" fontId="5" fillId="0" borderId="0" xfId="0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41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1" fontId="3" fillId="0" borderId="1" xfId="0" applyNumberFormat="1" applyFont="1" applyBorder="1" applyAlignment="1">
      <alignment vertical="center" wrapText="1"/>
    </xf>
    <xf numFmtId="41" fontId="3" fillId="0" borderId="8" xfId="0" applyNumberFormat="1" applyFont="1" applyBorder="1" applyAlignment="1">
      <alignment vertical="center" wrapText="1"/>
    </xf>
    <xf numFmtId="41" fontId="5" fillId="2" borderId="4" xfId="0" applyNumberFormat="1" applyFont="1" applyFill="1" applyBorder="1" applyAlignment="1">
      <alignment vertical="center" wrapText="1"/>
    </xf>
    <xf numFmtId="41" fontId="5" fillId="2" borderId="1" xfId="0" applyNumberFormat="1" applyFont="1" applyFill="1" applyBorder="1" applyAlignment="1">
      <alignment vertical="center" wrapText="1"/>
    </xf>
    <xf numFmtId="41" fontId="5" fillId="2" borderId="8" xfId="0" applyNumberFormat="1" applyFont="1" applyFill="1" applyBorder="1" applyAlignment="1">
      <alignment vertical="center" wrapText="1"/>
    </xf>
    <xf numFmtId="41" fontId="5" fillId="0" borderId="4" xfId="0" applyNumberFormat="1" applyFont="1" applyBorder="1" applyAlignment="1">
      <alignment vertical="center" wrapText="1"/>
    </xf>
    <xf numFmtId="41" fontId="5" fillId="0" borderId="1" xfId="0" applyNumberFormat="1" applyFont="1" applyBorder="1" applyAlignment="1">
      <alignment vertical="center" wrapText="1"/>
    </xf>
    <xf numFmtId="41" fontId="5" fillId="0" borderId="8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41" fontId="5" fillId="0" borderId="0" xfId="0" applyNumberFormat="1" applyFont="1"/>
    <xf numFmtId="0" fontId="7" fillId="0" borderId="0" xfId="1" applyFont="1"/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0" fontId="6" fillId="0" borderId="16" xfId="0" applyFont="1" applyBorder="1" applyAlignment="1">
      <alignment horizontal="center"/>
    </xf>
    <xf numFmtId="41" fontId="6" fillId="0" borderId="16" xfId="0" applyNumberFormat="1" applyFont="1" applyBorder="1"/>
    <xf numFmtId="44" fontId="9" fillId="5" borderId="16" xfId="0" applyNumberFormat="1" applyFont="1" applyFill="1" applyBorder="1" applyAlignment="1">
      <alignment vertical="center"/>
    </xf>
    <xf numFmtId="165" fontId="5" fillId="0" borderId="4" xfId="3" applyNumberFormat="1" applyFont="1" applyBorder="1" applyAlignment="1">
      <alignment vertical="center" wrapText="1"/>
    </xf>
    <xf numFmtId="165" fontId="5" fillId="0" borderId="1" xfId="3" applyNumberFormat="1" applyFont="1" applyBorder="1" applyAlignment="1">
      <alignment vertical="center" wrapText="1"/>
    </xf>
    <xf numFmtId="165" fontId="5" fillId="0" borderId="8" xfId="3" applyNumberFormat="1" applyFont="1" applyBorder="1" applyAlignment="1">
      <alignment vertical="center" wrapText="1"/>
    </xf>
    <xf numFmtId="165" fontId="5" fillId="0" borderId="16" xfId="0" applyNumberFormat="1" applyFont="1" applyBorder="1"/>
    <xf numFmtId="165" fontId="5" fillId="0" borderId="17" xfId="0" applyNumberFormat="1" applyFont="1" applyBorder="1"/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center" vertical="center" wrapText="1"/>
    </xf>
    <xf numFmtId="3" fontId="3" fillId="7" borderId="8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1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3" fontId="3" fillId="7" borderId="10" xfId="0" applyNumberFormat="1" applyFont="1" applyFill="1" applyBorder="1" applyAlignment="1">
      <alignment horizontal="center" vertical="center" wrapText="1"/>
    </xf>
    <xf numFmtId="44" fontId="5" fillId="0" borderId="11" xfId="3" applyFont="1" applyBorder="1" applyAlignment="1">
      <alignment horizontal="center" vertical="center"/>
    </xf>
    <xf numFmtId="44" fontId="5" fillId="0" borderId="12" xfId="3" applyFont="1" applyBorder="1" applyAlignment="1">
      <alignment horizontal="center" vertical="center"/>
    </xf>
    <xf numFmtId="44" fontId="5" fillId="0" borderId="10" xfId="3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165" fontId="5" fillId="0" borderId="11" xfId="3" applyNumberFormat="1" applyFont="1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/>
    </xf>
    <xf numFmtId="165" fontId="5" fillId="0" borderId="10" xfId="3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3" builtinId="4"/>
    <cellStyle name="Normal" xfId="0" builtinId="0"/>
    <cellStyle name="Normal 2" xfId="4"/>
    <cellStyle name="Normal 4" xfId="2"/>
  </cellStyles>
  <dxfs count="0"/>
  <tableStyles count="0" defaultTableStyle="TableStyleMedium2" defaultPivotStyle="PivotStyleLight16"/>
  <colors>
    <mruColors>
      <color rgb="FFCCFF99"/>
      <color rgb="FFFF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EJEMPLO_OAP"/>
      <sheetName val="FORMATO MGMP SIN AJUSTE PACTOII"/>
      <sheetName val="FORMATO MGMP-VF"/>
      <sheetName val="Hoja1"/>
      <sheetName val="Hoja3"/>
    </sheetNames>
    <definedNames>
      <definedName name="R0C5" sheetId="0"/>
    </definedNames>
    <sheetDataSet>
      <sheetData sheetId="0" refreshError="1">
        <row r="9">
          <cell r="I9" t="str">
            <v>4.2.1. Implementar estrategias transectoriales para controlar la deforestación, conservar los ecosistemas y prevenir su degradación</v>
          </cell>
        </row>
        <row r="10">
          <cell r="I10" t="str">
            <v>4.2.2. Realizar intervenciones integrales en áreas ambientales estratégicas y para las comunidades que las habitan</v>
          </cell>
        </row>
        <row r="11">
          <cell r="I11" t="str">
            <v>4.2.3. Generar incentivos a la conservación y pagos por servicios ambientales para promover el mantenimiento del capital natural</v>
          </cell>
        </row>
        <row r="12">
          <cell r="I12" t="str">
            <v>4.2.4. Consolidar el desarrollo de productos y servicios basados en el uso sostenible de la biodiversidad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"/>
  <sheetViews>
    <sheetView tabSelected="1" topLeftCell="A13" zoomScale="55" zoomScaleNormal="55" workbookViewId="0">
      <selection activeCell="I40" sqref="I40"/>
    </sheetView>
  </sheetViews>
  <sheetFormatPr baseColWidth="10" defaultRowHeight="18" x14ac:dyDescent="0.25"/>
  <cols>
    <col min="1" max="1" width="2.140625" style="1" customWidth="1"/>
    <col min="2" max="2" width="40.7109375" style="1" customWidth="1"/>
    <col min="3" max="3" width="38.28515625" style="1" customWidth="1"/>
    <col min="4" max="4" width="44" style="1" customWidth="1"/>
    <col min="5" max="7" width="14.140625" style="1" hidden="1" customWidth="1"/>
    <col min="8" max="8" width="14.140625" style="1" customWidth="1"/>
    <col min="9" max="9" width="17.28515625" style="1" bestFit="1" customWidth="1"/>
    <col min="10" max="10" width="19.85546875" style="1" customWidth="1"/>
    <col min="11" max="11" width="16.85546875" style="1" customWidth="1"/>
    <col min="12" max="12" width="93.85546875" style="1" customWidth="1"/>
    <col min="13" max="15" width="18.7109375" style="1" hidden="1" customWidth="1"/>
    <col min="16" max="16" width="28.140625" style="1" hidden="1" customWidth="1"/>
    <col min="17" max="17" width="34.85546875" style="1" hidden="1" customWidth="1"/>
    <col min="18" max="18" width="30.42578125" style="1" customWidth="1"/>
    <col min="19" max="19" width="44.7109375" style="1" customWidth="1"/>
    <col min="20" max="24" width="11.42578125" style="1"/>
    <col min="25" max="25" width="19.140625" style="1" customWidth="1"/>
    <col min="26" max="16384" width="11.42578125" style="1"/>
  </cols>
  <sheetData>
    <row r="1" spans="2:27" x14ac:dyDescent="0.25">
      <c r="B1" s="66" t="s">
        <v>66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27" x14ac:dyDescent="0.25">
      <c r="B2" s="2" t="s">
        <v>0</v>
      </c>
      <c r="C2" s="67" t="s">
        <v>11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  <c r="U2" s="2"/>
      <c r="V2" s="2"/>
      <c r="W2" s="2"/>
      <c r="X2" s="2"/>
      <c r="Y2" s="2"/>
    </row>
    <row r="3" spans="2:27" x14ac:dyDescent="0.25">
      <c r="B3" s="2" t="s">
        <v>1</v>
      </c>
      <c r="C3" s="68">
        <v>2019011000081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3"/>
      <c r="R3" s="3"/>
      <c r="S3" s="3"/>
      <c r="T3" s="3"/>
      <c r="U3" s="3"/>
      <c r="V3" s="3"/>
      <c r="W3" s="3"/>
      <c r="X3" s="3"/>
      <c r="Y3" s="3"/>
    </row>
    <row r="4" spans="2:27" ht="18.75" thickBot="1" x14ac:dyDescent="0.3">
      <c r="B4" s="26" t="s">
        <v>2</v>
      </c>
      <c r="C4" s="67" t="s">
        <v>12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2"/>
      <c r="R4" s="2"/>
      <c r="S4" s="2"/>
      <c r="T4" s="2"/>
      <c r="U4" s="2"/>
      <c r="V4" s="2"/>
      <c r="W4" s="2"/>
      <c r="X4" s="2"/>
      <c r="Y4" s="2"/>
    </row>
    <row r="5" spans="2:27" ht="50.25" customHeight="1" x14ac:dyDescent="0.25">
      <c r="B5" s="50" t="s">
        <v>3</v>
      </c>
      <c r="C5" s="48" t="s">
        <v>4</v>
      </c>
      <c r="D5" s="48" t="s">
        <v>6</v>
      </c>
      <c r="E5" s="48" t="s">
        <v>59</v>
      </c>
      <c r="F5" s="48" t="s">
        <v>60</v>
      </c>
      <c r="G5" s="48" t="s">
        <v>61</v>
      </c>
      <c r="H5" s="101" t="s">
        <v>72</v>
      </c>
      <c r="I5" s="48" t="s">
        <v>10</v>
      </c>
      <c r="J5" s="40" t="s">
        <v>68</v>
      </c>
      <c r="K5" s="47" t="s">
        <v>5</v>
      </c>
      <c r="L5" s="47" t="s">
        <v>7</v>
      </c>
      <c r="M5" s="47" t="s">
        <v>62</v>
      </c>
      <c r="N5" s="47" t="s">
        <v>63</v>
      </c>
      <c r="O5" s="47" t="s">
        <v>64</v>
      </c>
      <c r="P5" s="47" t="s">
        <v>13</v>
      </c>
      <c r="Q5" s="40" t="s">
        <v>67</v>
      </c>
      <c r="R5" s="40" t="s">
        <v>70</v>
      </c>
      <c r="S5" s="41" t="s">
        <v>71</v>
      </c>
    </row>
    <row r="6" spans="2:27" ht="56.25" customHeight="1" thickBot="1" x14ac:dyDescent="0.3">
      <c r="B6" s="72"/>
      <c r="C6" s="69"/>
      <c r="D6" s="69"/>
      <c r="E6" s="69"/>
      <c r="F6" s="69"/>
      <c r="G6" s="69"/>
      <c r="H6" s="102"/>
      <c r="I6" s="69"/>
      <c r="J6" s="42"/>
      <c r="K6" s="70"/>
      <c r="L6" s="70"/>
      <c r="M6" s="70"/>
      <c r="N6" s="70"/>
      <c r="O6" s="70"/>
      <c r="P6" s="70"/>
      <c r="Q6" s="42"/>
      <c r="R6" s="42"/>
      <c r="S6" s="55"/>
      <c r="T6" s="27"/>
      <c r="U6" s="27"/>
      <c r="V6" s="27"/>
      <c r="W6" s="27"/>
      <c r="X6" s="27"/>
      <c r="Y6" s="27"/>
      <c r="Z6" s="27"/>
      <c r="AA6" s="27"/>
    </row>
    <row r="7" spans="2:27" x14ac:dyDescent="0.25">
      <c r="B7" s="85" t="s">
        <v>14</v>
      </c>
      <c r="C7" s="92" t="s">
        <v>15</v>
      </c>
      <c r="D7" s="95" t="s">
        <v>16</v>
      </c>
      <c r="E7" s="59"/>
      <c r="F7" s="59">
        <v>4</v>
      </c>
      <c r="G7" s="59">
        <v>4</v>
      </c>
      <c r="H7" s="59"/>
      <c r="I7" s="59">
        <v>4</v>
      </c>
      <c r="J7" s="43">
        <v>6</v>
      </c>
      <c r="K7" s="98" t="s">
        <v>9</v>
      </c>
      <c r="L7" s="17" t="s">
        <v>17</v>
      </c>
      <c r="M7" s="4"/>
      <c r="N7" s="4">
        <v>1424633577</v>
      </c>
      <c r="O7" s="4">
        <v>1833058329</v>
      </c>
      <c r="P7" s="4">
        <v>820718246</v>
      </c>
      <c r="Q7" s="52">
        <f>P7+P8+P9+P10+P11</f>
        <v>4478589958</v>
      </c>
      <c r="R7" s="32">
        <v>204237965</v>
      </c>
      <c r="S7" s="56">
        <f>R7+R8+R9+R10+R11</f>
        <v>2549398623.3049994</v>
      </c>
      <c r="T7" s="5"/>
      <c r="U7" s="5"/>
      <c r="V7" s="28"/>
      <c r="W7" s="28"/>
      <c r="X7" s="28"/>
      <c r="Y7" s="28"/>
      <c r="Z7" s="5"/>
      <c r="AA7" s="5"/>
    </row>
    <row r="8" spans="2:27" ht="36" x14ac:dyDescent="0.25">
      <c r="B8" s="86"/>
      <c r="C8" s="93"/>
      <c r="D8" s="96"/>
      <c r="E8" s="60"/>
      <c r="F8" s="60"/>
      <c r="G8" s="60"/>
      <c r="H8" s="60"/>
      <c r="I8" s="60"/>
      <c r="J8" s="45"/>
      <c r="K8" s="99"/>
      <c r="L8" s="18" t="s">
        <v>69</v>
      </c>
      <c r="M8" s="6"/>
      <c r="N8" s="6">
        <v>133405994</v>
      </c>
      <c r="O8" s="6">
        <v>369129254</v>
      </c>
      <c r="P8" s="6">
        <v>162622717</v>
      </c>
      <c r="Q8" s="53"/>
      <c r="R8" s="33">
        <v>178342000</v>
      </c>
      <c r="S8" s="57"/>
      <c r="T8" s="5"/>
      <c r="U8" s="5"/>
      <c r="V8" s="28"/>
      <c r="W8" s="28"/>
      <c r="X8" s="28"/>
      <c r="Y8" s="28"/>
      <c r="Z8" s="5"/>
      <c r="AA8" s="5"/>
    </row>
    <row r="9" spans="2:27" x14ac:dyDescent="0.25">
      <c r="B9" s="86"/>
      <c r="C9" s="93"/>
      <c r="D9" s="96"/>
      <c r="E9" s="60"/>
      <c r="F9" s="60"/>
      <c r="G9" s="60"/>
      <c r="H9" s="60"/>
      <c r="I9" s="60"/>
      <c r="J9" s="45"/>
      <c r="K9" s="99"/>
      <c r="L9" s="18" t="s">
        <v>18</v>
      </c>
      <c r="M9" s="6"/>
      <c r="N9" s="6">
        <v>210418661</v>
      </c>
      <c r="O9" s="6">
        <v>99848687</v>
      </c>
      <c r="P9" s="6">
        <v>44458009</v>
      </c>
      <c r="Q9" s="53"/>
      <c r="R9" s="33">
        <v>176097529.41999948</v>
      </c>
      <c r="S9" s="57"/>
      <c r="T9" s="5"/>
      <c r="U9" s="5"/>
      <c r="V9" s="28"/>
      <c r="W9" s="28"/>
      <c r="X9" s="28"/>
      <c r="Y9" s="28"/>
      <c r="Z9" s="5"/>
      <c r="AA9" s="5"/>
    </row>
    <row r="10" spans="2:27" x14ac:dyDescent="0.25">
      <c r="B10" s="86"/>
      <c r="C10" s="93"/>
      <c r="D10" s="96"/>
      <c r="E10" s="60"/>
      <c r="F10" s="60"/>
      <c r="G10" s="60"/>
      <c r="H10" s="60"/>
      <c r="I10" s="60"/>
      <c r="J10" s="45"/>
      <c r="K10" s="99"/>
      <c r="L10" s="18" t="s">
        <v>65</v>
      </c>
      <c r="M10" s="6"/>
      <c r="N10" s="6">
        <v>4100326271</v>
      </c>
      <c r="O10" s="6">
        <v>7317724383</v>
      </c>
      <c r="P10" s="6">
        <v>3135490106</v>
      </c>
      <c r="Q10" s="53"/>
      <c r="R10" s="33">
        <v>1361873996.5999999</v>
      </c>
      <c r="S10" s="57"/>
      <c r="T10" s="5"/>
      <c r="U10" s="5"/>
      <c r="V10" s="28"/>
      <c r="W10" s="28"/>
      <c r="X10" s="28"/>
      <c r="Y10" s="28"/>
      <c r="Z10" s="5"/>
      <c r="AA10" s="5"/>
    </row>
    <row r="11" spans="2:27" ht="18.75" thickBot="1" x14ac:dyDescent="0.3">
      <c r="B11" s="86"/>
      <c r="C11" s="94"/>
      <c r="D11" s="97"/>
      <c r="E11" s="61"/>
      <c r="F11" s="61"/>
      <c r="G11" s="61"/>
      <c r="H11" s="61"/>
      <c r="I11" s="61"/>
      <c r="J11" s="44"/>
      <c r="K11" s="100"/>
      <c r="L11" s="19" t="s">
        <v>19</v>
      </c>
      <c r="M11" s="7"/>
      <c r="N11" s="7">
        <v>478041819</v>
      </c>
      <c r="O11" s="7">
        <v>675561660</v>
      </c>
      <c r="P11" s="7">
        <v>315300880</v>
      </c>
      <c r="Q11" s="54"/>
      <c r="R11" s="34">
        <v>628847132.28499997</v>
      </c>
      <c r="S11" s="58"/>
      <c r="T11" s="5"/>
      <c r="U11" s="5"/>
      <c r="V11" s="28"/>
      <c r="W11" s="28"/>
      <c r="X11" s="28"/>
      <c r="Y11" s="28"/>
      <c r="Z11" s="5"/>
      <c r="AA11" s="5"/>
    </row>
    <row r="12" spans="2:27" ht="21" customHeight="1" x14ac:dyDescent="0.25">
      <c r="B12" s="86"/>
      <c r="C12" s="62" t="s">
        <v>20</v>
      </c>
      <c r="D12" s="64" t="s">
        <v>21</v>
      </c>
      <c r="E12" s="37"/>
      <c r="F12" s="37">
        <v>1</v>
      </c>
      <c r="G12" s="37">
        <v>1</v>
      </c>
      <c r="H12" s="37"/>
      <c r="I12" s="37">
        <v>1</v>
      </c>
      <c r="J12" s="43">
        <v>1</v>
      </c>
      <c r="K12" s="76" t="s">
        <v>9</v>
      </c>
      <c r="L12" s="20" t="s">
        <v>22</v>
      </c>
      <c r="M12" s="8"/>
      <c r="N12" s="8">
        <v>82506083</v>
      </c>
      <c r="O12" s="8">
        <v>352884052</v>
      </c>
      <c r="P12" s="8">
        <v>404216898</v>
      </c>
      <c r="Q12" s="52">
        <f>P12+P13+P14+P15+P16</f>
        <v>1587588382</v>
      </c>
      <c r="R12" s="32">
        <v>41402935.404998779</v>
      </c>
      <c r="S12" s="56">
        <f>R12+R13+R14+R15+R16</f>
        <v>11595421240.180012</v>
      </c>
      <c r="T12" s="5"/>
      <c r="U12" s="5"/>
      <c r="V12" s="28"/>
      <c r="W12" s="28"/>
      <c r="X12" s="28"/>
      <c r="Y12" s="28"/>
      <c r="Z12" s="5"/>
      <c r="AA12" s="5"/>
    </row>
    <row r="13" spans="2:27" x14ac:dyDescent="0.25">
      <c r="B13" s="86"/>
      <c r="C13" s="91"/>
      <c r="D13" s="71"/>
      <c r="E13" s="38"/>
      <c r="F13" s="38"/>
      <c r="G13" s="38"/>
      <c r="H13" s="38"/>
      <c r="I13" s="38"/>
      <c r="J13" s="45"/>
      <c r="K13" s="77"/>
      <c r="L13" s="21" t="s">
        <v>23</v>
      </c>
      <c r="M13" s="9"/>
      <c r="N13" s="9">
        <v>738756824</v>
      </c>
      <c r="O13" s="9">
        <v>1945771787</v>
      </c>
      <c r="P13" s="9">
        <v>1076321278</v>
      </c>
      <c r="Q13" s="53"/>
      <c r="R13" s="33">
        <v>10175552093.315014</v>
      </c>
      <c r="S13" s="57"/>
      <c r="T13" s="5"/>
      <c r="U13" s="5"/>
      <c r="V13" s="28"/>
      <c r="W13" s="28"/>
      <c r="X13" s="28"/>
      <c r="Y13" s="28"/>
      <c r="Z13" s="5"/>
      <c r="AA13" s="5"/>
    </row>
    <row r="14" spans="2:27" x14ac:dyDescent="0.25">
      <c r="B14" s="86"/>
      <c r="C14" s="91"/>
      <c r="D14" s="71"/>
      <c r="E14" s="38"/>
      <c r="F14" s="38"/>
      <c r="G14" s="38"/>
      <c r="H14" s="38"/>
      <c r="I14" s="38"/>
      <c r="J14" s="45"/>
      <c r="K14" s="77"/>
      <c r="L14" s="21" t="s">
        <v>24</v>
      </c>
      <c r="M14" s="9"/>
      <c r="N14" s="9">
        <v>150922721</v>
      </c>
      <c r="O14" s="9">
        <v>45034917</v>
      </c>
      <c r="P14" s="9">
        <v>50892721</v>
      </c>
      <c r="Q14" s="53"/>
      <c r="R14" s="33">
        <v>16013500</v>
      </c>
      <c r="S14" s="57"/>
      <c r="T14" s="5"/>
      <c r="U14" s="5"/>
      <c r="V14" s="28"/>
      <c r="W14" s="28"/>
      <c r="X14" s="28"/>
      <c r="Y14" s="28"/>
      <c r="Z14" s="5"/>
      <c r="AA14" s="5"/>
    </row>
    <row r="15" spans="2:27" ht="23.25" customHeight="1" x14ac:dyDescent="0.25">
      <c r="B15" s="86"/>
      <c r="C15" s="91"/>
      <c r="D15" s="71"/>
      <c r="E15" s="38"/>
      <c r="F15" s="38"/>
      <c r="G15" s="38"/>
      <c r="H15" s="38"/>
      <c r="I15" s="38"/>
      <c r="J15" s="45"/>
      <c r="K15" s="77"/>
      <c r="L15" s="21" t="s">
        <v>25</v>
      </c>
      <c r="M15" s="9"/>
      <c r="N15" s="9">
        <v>66950004</v>
      </c>
      <c r="O15" s="9">
        <v>2000004</v>
      </c>
      <c r="P15" s="9">
        <v>2339895</v>
      </c>
      <c r="Q15" s="53"/>
      <c r="R15" s="33">
        <v>950000000</v>
      </c>
      <c r="S15" s="57"/>
      <c r="T15" s="5"/>
      <c r="U15" s="5"/>
      <c r="V15" s="28"/>
      <c r="W15" s="28"/>
      <c r="X15" s="28"/>
      <c r="Y15" s="28"/>
      <c r="Z15" s="5"/>
      <c r="AA15" s="5"/>
    </row>
    <row r="16" spans="2:27" ht="18.75" thickBot="1" x14ac:dyDescent="0.3">
      <c r="B16" s="86"/>
      <c r="C16" s="63"/>
      <c r="D16" s="65"/>
      <c r="E16" s="39"/>
      <c r="F16" s="39"/>
      <c r="G16" s="39"/>
      <c r="H16" s="39"/>
      <c r="I16" s="39"/>
      <c r="J16" s="44"/>
      <c r="K16" s="78"/>
      <c r="L16" s="22" t="s">
        <v>26</v>
      </c>
      <c r="M16" s="10"/>
      <c r="N16" s="10">
        <v>417370829</v>
      </c>
      <c r="O16" s="10">
        <v>47380000</v>
      </c>
      <c r="P16" s="10">
        <v>53817590</v>
      </c>
      <c r="Q16" s="54"/>
      <c r="R16" s="34">
        <v>412452711.45999998</v>
      </c>
      <c r="S16" s="58"/>
      <c r="T16" s="5"/>
      <c r="U16" s="5"/>
      <c r="V16" s="28"/>
      <c r="W16" s="28"/>
      <c r="X16" s="28"/>
      <c r="Y16" s="28"/>
      <c r="Z16" s="5"/>
      <c r="AA16" s="5"/>
    </row>
    <row r="17" spans="2:27" x14ac:dyDescent="0.25">
      <c r="B17" s="86"/>
      <c r="C17" s="79" t="s">
        <v>27</v>
      </c>
      <c r="D17" s="81" t="s">
        <v>28</v>
      </c>
      <c r="E17" s="59"/>
      <c r="F17" s="59">
        <v>40</v>
      </c>
      <c r="G17" s="59">
        <v>70</v>
      </c>
      <c r="H17" s="59"/>
      <c r="I17" s="59">
        <v>70</v>
      </c>
      <c r="J17" s="49">
        <v>48</v>
      </c>
      <c r="K17" s="83" t="s">
        <v>9</v>
      </c>
      <c r="L17" s="23" t="s">
        <v>29</v>
      </c>
      <c r="M17" s="11"/>
      <c r="N17" s="11">
        <v>130740418</v>
      </c>
      <c r="O17" s="11">
        <v>155620424</v>
      </c>
      <c r="P17" s="11">
        <v>72536752</v>
      </c>
      <c r="Q17" s="52">
        <f>P17+P18+P19+P20</f>
        <v>1071087035</v>
      </c>
      <c r="R17" s="32">
        <v>187834367.80000001</v>
      </c>
      <c r="S17" s="56">
        <f>R17+R18+R19+R20</f>
        <v>808158685.83500004</v>
      </c>
      <c r="T17" s="5"/>
      <c r="U17" s="5"/>
      <c r="V17" s="28"/>
      <c r="W17" s="28"/>
      <c r="X17" s="28"/>
      <c r="Y17" s="28"/>
      <c r="Z17" s="5"/>
      <c r="AA17" s="5"/>
    </row>
    <row r="18" spans="2:27" x14ac:dyDescent="0.25">
      <c r="B18" s="86"/>
      <c r="C18" s="88"/>
      <c r="D18" s="89"/>
      <c r="E18" s="60"/>
      <c r="F18" s="60"/>
      <c r="G18" s="60"/>
      <c r="H18" s="60"/>
      <c r="I18" s="60"/>
      <c r="J18" s="46"/>
      <c r="K18" s="90"/>
      <c r="L18" s="24" t="s">
        <v>30</v>
      </c>
      <c r="M18" s="12"/>
      <c r="N18" s="12">
        <v>79109960</v>
      </c>
      <c r="O18" s="12">
        <v>78609431</v>
      </c>
      <c r="P18" s="12">
        <v>36853350</v>
      </c>
      <c r="Q18" s="53"/>
      <c r="R18" s="33">
        <v>195854526</v>
      </c>
      <c r="S18" s="57"/>
      <c r="T18" s="5"/>
      <c r="U18" s="5"/>
      <c r="V18" s="28"/>
      <c r="W18" s="28"/>
      <c r="X18" s="28"/>
      <c r="Y18" s="28"/>
      <c r="Z18" s="5"/>
      <c r="AA18" s="5"/>
    </row>
    <row r="19" spans="2:27" ht="18" customHeight="1" x14ac:dyDescent="0.25">
      <c r="B19" s="86"/>
      <c r="C19" s="88"/>
      <c r="D19" s="89"/>
      <c r="E19" s="60"/>
      <c r="F19" s="60"/>
      <c r="G19" s="60"/>
      <c r="H19" s="60"/>
      <c r="I19" s="60"/>
      <c r="J19" s="46"/>
      <c r="K19" s="90"/>
      <c r="L19" s="24" t="s">
        <v>31</v>
      </c>
      <c r="M19" s="12"/>
      <c r="N19" s="12">
        <v>979014893</v>
      </c>
      <c r="O19" s="12">
        <v>1378073535</v>
      </c>
      <c r="P19" s="12">
        <v>631771708</v>
      </c>
      <c r="Q19" s="53"/>
      <c r="R19" s="33">
        <v>424469792.03499997</v>
      </c>
      <c r="S19" s="57"/>
      <c r="T19" s="5"/>
      <c r="U19" s="5"/>
      <c r="V19" s="28"/>
      <c r="W19" s="28"/>
      <c r="X19" s="28"/>
      <c r="Y19" s="28"/>
      <c r="Z19" s="5"/>
      <c r="AA19" s="5"/>
    </row>
    <row r="20" spans="2:27" ht="18.75" thickBot="1" x14ac:dyDescent="0.3">
      <c r="B20" s="86"/>
      <c r="C20" s="80"/>
      <c r="D20" s="82"/>
      <c r="E20" s="61"/>
      <c r="F20" s="61"/>
      <c r="G20" s="61"/>
      <c r="H20" s="61"/>
      <c r="I20" s="61"/>
      <c r="J20" s="51"/>
      <c r="K20" s="84"/>
      <c r="L20" s="25" t="s">
        <v>32</v>
      </c>
      <c r="M20" s="13"/>
      <c r="N20" s="13">
        <v>702090845</v>
      </c>
      <c r="O20" s="13">
        <v>707029724</v>
      </c>
      <c r="P20" s="13">
        <v>329925225</v>
      </c>
      <c r="Q20" s="54"/>
      <c r="R20" s="34">
        <v>0</v>
      </c>
      <c r="S20" s="58"/>
      <c r="T20" s="5"/>
      <c r="U20" s="5"/>
      <c r="V20" s="28"/>
      <c r="W20" s="28"/>
      <c r="X20" s="28"/>
      <c r="Y20" s="28"/>
      <c r="Z20" s="5"/>
      <c r="AA20" s="5"/>
    </row>
    <row r="21" spans="2:27" ht="31.5" customHeight="1" x14ac:dyDescent="0.25">
      <c r="B21" s="86"/>
      <c r="C21" s="62" t="s">
        <v>33</v>
      </c>
      <c r="D21" s="64" t="s">
        <v>34</v>
      </c>
      <c r="E21" s="37"/>
      <c r="F21" s="37">
        <v>1</v>
      </c>
      <c r="G21" s="37">
        <v>1</v>
      </c>
      <c r="H21" s="37"/>
      <c r="I21" s="37">
        <v>1</v>
      </c>
      <c r="J21" s="43">
        <v>0</v>
      </c>
      <c r="K21" s="76" t="s">
        <v>9</v>
      </c>
      <c r="L21" s="20" t="s">
        <v>35</v>
      </c>
      <c r="M21" s="8"/>
      <c r="N21" s="8">
        <v>2647580164</v>
      </c>
      <c r="O21" s="8">
        <v>1520763733</v>
      </c>
      <c r="P21" s="8">
        <v>2287832545</v>
      </c>
      <c r="Q21" s="52">
        <f>P21+P22</f>
        <v>2577979551</v>
      </c>
      <c r="R21" s="32">
        <v>0</v>
      </c>
      <c r="S21" s="56">
        <f>R21+R22</f>
        <v>0</v>
      </c>
      <c r="T21" s="5"/>
      <c r="U21" s="5"/>
      <c r="V21" s="28"/>
      <c r="W21" s="28"/>
      <c r="X21" s="28"/>
      <c r="Y21" s="28"/>
      <c r="Z21" s="5"/>
      <c r="AA21" s="5"/>
    </row>
    <row r="22" spans="2:27" ht="36" customHeight="1" thickBot="1" x14ac:dyDescent="0.3">
      <c r="B22" s="87"/>
      <c r="C22" s="63"/>
      <c r="D22" s="65"/>
      <c r="E22" s="39"/>
      <c r="F22" s="39"/>
      <c r="G22" s="39"/>
      <c r="H22" s="39"/>
      <c r="I22" s="39"/>
      <c r="J22" s="44"/>
      <c r="K22" s="78"/>
      <c r="L22" s="22" t="s">
        <v>36</v>
      </c>
      <c r="M22" s="10"/>
      <c r="N22" s="10">
        <v>0</v>
      </c>
      <c r="O22" s="10">
        <v>303506717</v>
      </c>
      <c r="P22" s="10">
        <v>290147006</v>
      </c>
      <c r="Q22" s="54"/>
      <c r="R22" s="34">
        <v>0</v>
      </c>
      <c r="S22" s="58"/>
      <c r="T22" s="5"/>
      <c r="U22" s="5"/>
      <c r="V22" s="28"/>
      <c r="W22" s="28"/>
      <c r="X22" s="28"/>
      <c r="Y22" s="5"/>
      <c r="Z22" s="5"/>
      <c r="AA22" s="5"/>
    </row>
    <row r="23" spans="2:27" x14ac:dyDescent="0.25">
      <c r="B23" s="85" t="s">
        <v>37</v>
      </c>
      <c r="C23" s="79" t="s">
        <v>38</v>
      </c>
      <c r="D23" s="81" t="s">
        <v>39</v>
      </c>
      <c r="E23" s="59"/>
      <c r="F23" s="59">
        <v>25</v>
      </c>
      <c r="G23" s="59">
        <v>25</v>
      </c>
      <c r="H23" s="59"/>
      <c r="I23" s="59">
        <v>25</v>
      </c>
      <c r="J23" s="43">
        <v>25</v>
      </c>
      <c r="K23" s="83" t="s">
        <v>40</v>
      </c>
      <c r="L23" s="23" t="s">
        <v>41</v>
      </c>
      <c r="M23" s="11"/>
      <c r="N23" s="11">
        <v>0</v>
      </c>
      <c r="O23" s="11">
        <v>0</v>
      </c>
      <c r="P23" s="11">
        <v>0</v>
      </c>
      <c r="Q23" s="52">
        <f>P23+P24+P25+P26+P27+P28</f>
        <v>12284449870</v>
      </c>
      <c r="R23" s="32">
        <v>0</v>
      </c>
      <c r="S23" s="56">
        <f>R23+R24+R25+R26+R27+R28</f>
        <v>7244601760.2800007</v>
      </c>
      <c r="T23" s="5"/>
      <c r="U23" s="5"/>
      <c r="V23" s="28"/>
      <c r="W23" s="28"/>
      <c r="X23" s="5"/>
      <c r="Y23" s="5"/>
      <c r="Z23" s="5"/>
      <c r="AA23" s="5"/>
    </row>
    <row r="24" spans="2:27" x14ac:dyDescent="0.25">
      <c r="B24" s="86"/>
      <c r="C24" s="88"/>
      <c r="D24" s="89"/>
      <c r="E24" s="60"/>
      <c r="F24" s="60"/>
      <c r="G24" s="60"/>
      <c r="H24" s="60"/>
      <c r="I24" s="60"/>
      <c r="J24" s="45"/>
      <c r="K24" s="90"/>
      <c r="L24" s="24" t="s">
        <v>42</v>
      </c>
      <c r="M24" s="12"/>
      <c r="N24" s="12">
        <v>0</v>
      </c>
      <c r="O24" s="12">
        <v>0</v>
      </c>
      <c r="P24" s="12">
        <v>0</v>
      </c>
      <c r="Q24" s="53"/>
      <c r="R24" s="33">
        <v>0</v>
      </c>
      <c r="S24" s="57"/>
      <c r="T24" s="5"/>
      <c r="U24" s="5"/>
      <c r="V24" s="28"/>
      <c r="W24" s="28"/>
      <c r="X24" s="5"/>
      <c r="Y24" s="5"/>
      <c r="Z24" s="5"/>
      <c r="AA24" s="5"/>
    </row>
    <row r="25" spans="2:27" x14ac:dyDescent="0.25">
      <c r="B25" s="86"/>
      <c r="C25" s="88"/>
      <c r="D25" s="89"/>
      <c r="E25" s="60"/>
      <c r="F25" s="60"/>
      <c r="G25" s="60"/>
      <c r="H25" s="60"/>
      <c r="I25" s="60"/>
      <c r="J25" s="45"/>
      <c r="K25" s="90"/>
      <c r="L25" s="24" t="s">
        <v>43</v>
      </c>
      <c r="M25" s="12"/>
      <c r="N25" s="12">
        <v>0</v>
      </c>
      <c r="O25" s="12">
        <v>0</v>
      </c>
      <c r="P25" s="12">
        <v>0</v>
      </c>
      <c r="Q25" s="53"/>
      <c r="R25" s="33">
        <v>0</v>
      </c>
      <c r="S25" s="57"/>
      <c r="T25" s="5"/>
      <c r="U25" s="5"/>
      <c r="V25" s="28"/>
      <c r="W25" s="28"/>
      <c r="X25" s="5"/>
      <c r="Y25" s="5"/>
      <c r="Z25" s="5"/>
      <c r="AA25" s="5"/>
    </row>
    <row r="26" spans="2:27" ht="20.25" customHeight="1" x14ac:dyDescent="0.25">
      <c r="B26" s="86"/>
      <c r="C26" s="88"/>
      <c r="D26" s="89"/>
      <c r="E26" s="60"/>
      <c r="F26" s="60"/>
      <c r="G26" s="60"/>
      <c r="H26" s="60"/>
      <c r="I26" s="60"/>
      <c r="J26" s="45"/>
      <c r="K26" s="90"/>
      <c r="L26" s="24" t="s">
        <v>44</v>
      </c>
      <c r="M26" s="12"/>
      <c r="N26" s="12">
        <v>673973445</v>
      </c>
      <c r="O26" s="12">
        <v>2108904320</v>
      </c>
      <c r="P26" s="12">
        <v>5523322651</v>
      </c>
      <c r="Q26" s="53"/>
      <c r="R26" s="33">
        <v>6494840198.545001</v>
      </c>
      <c r="S26" s="57"/>
      <c r="T26" s="5"/>
      <c r="U26" s="5"/>
      <c r="V26" s="5"/>
      <c r="W26" s="5"/>
      <c r="X26" s="28"/>
      <c r="Y26" s="28"/>
      <c r="Z26" s="5"/>
      <c r="AA26" s="5"/>
    </row>
    <row r="27" spans="2:27" x14ac:dyDescent="0.25">
      <c r="B27" s="86"/>
      <c r="C27" s="88"/>
      <c r="D27" s="89"/>
      <c r="E27" s="60"/>
      <c r="F27" s="60"/>
      <c r="G27" s="60"/>
      <c r="H27" s="60"/>
      <c r="I27" s="60"/>
      <c r="J27" s="45"/>
      <c r="K27" s="90"/>
      <c r="L27" s="24" t="s">
        <v>45</v>
      </c>
      <c r="M27" s="12"/>
      <c r="N27" s="12">
        <v>9159588450</v>
      </c>
      <c r="O27" s="12">
        <v>2835678487</v>
      </c>
      <c r="P27" s="12">
        <v>5879571697</v>
      </c>
      <c r="Q27" s="53"/>
      <c r="R27" s="33">
        <v>749761561.73500001</v>
      </c>
      <c r="S27" s="57"/>
      <c r="T27" s="5"/>
      <c r="U27" s="5"/>
      <c r="V27" s="5"/>
      <c r="W27" s="5"/>
      <c r="X27" s="28"/>
      <c r="Y27" s="28"/>
      <c r="Z27" s="5"/>
      <c r="AA27" s="5"/>
    </row>
    <row r="28" spans="2:27" ht="18.75" thickBot="1" x14ac:dyDescent="0.3">
      <c r="B28" s="86"/>
      <c r="C28" s="80"/>
      <c r="D28" s="82"/>
      <c r="E28" s="61"/>
      <c r="F28" s="61"/>
      <c r="G28" s="61"/>
      <c r="H28" s="61"/>
      <c r="I28" s="61"/>
      <c r="J28" s="44"/>
      <c r="K28" s="84"/>
      <c r="L28" s="25" t="s">
        <v>46</v>
      </c>
      <c r="M28" s="13"/>
      <c r="N28" s="13">
        <v>207931970</v>
      </c>
      <c r="O28" s="13">
        <v>381681261</v>
      </c>
      <c r="P28" s="13">
        <v>881555522</v>
      </c>
      <c r="Q28" s="54"/>
      <c r="R28" s="34">
        <v>0</v>
      </c>
      <c r="S28" s="58"/>
      <c r="T28" s="5"/>
      <c r="U28" s="5"/>
      <c r="V28" s="5"/>
      <c r="W28" s="5"/>
      <c r="X28" s="28"/>
      <c r="Y28" s="28"/>
      <c r="Z28" s="5"/>
      <c r="AA28" s="5"/>
    </row>
    <row r="29" spans="2:27" ht="18.75" customHeight="1" x14ac:dyDescent="0.25">
      <c r="B29" s="86"/>
      <c r="C29" s="62" t="s">
        <v>47</v>
      </c>
      <c r="D29" s="64" t="s">
        <v>48</v>
      </c>
      <c r="E29" s="37"/>
      <c r="F29" s="37">
        <v>2</v>
      </c>
      <c r="G29" s="37">
        <v>2</v>
      </c>
      <c r="H29" s="37"/>
      <c r="I29" s="37">
        <v>2</v>
      </c>
      <c r="J29" s="43">
        <v>1</v>
      </c>
      <c r="K29" s="76" t="s">
        <v>9</v>
      </c>
      <c r="L29" s="20" t="s">
        <v>49</v>
      </c>
      <c r="M29" s="8"/>
      <c r="N29" s="8">
        <v>0</v>
      </c>
      <c r="O29" s="8">
        <v>0</v>
      </c>
      <c r="P29" s="8">
        <v>0</v>
      </c>
      <c r="Q29" s="52">
        <f>P29+P30+P31+P32</f>
        <v>783279923</v>
      </c>
      <c r="R29" s="32"/>
      <c r="S29" s="56">
        <f>R29+R30+R31+R32</f>
        <v>802419690.39999998</v>
      </c>
      <c r="T29" s="5"/>
      <c r="U29" s="5"/>
      <c r="V29" s="28"/>
      <c r="W29" s="28"/>
      <c r="X29" s="5"/>
      <c r="Y29" s="5"/>
      <c r="Z29" s="5"/>
      <c r="AA29" s="5"/>
    </row>
    <row r="30" spans="2:27" x14ac:dyDescent="0.25">
      <c r="B30" s="86"/>
      <c r="C30" s="91"/>
      <c r="D30" s="71"/>
      <c r="E30" s="38"/>
      <c r="F30" s="38"/>
      <c r="G30" s="38"/>
      <c r="H30" s="38"/>
      <c r="I30" s="38"/>
      <c r="J30" s="45"/>
      <c r="K30" s="77"/>
      <c r="L30" s="21" t="s">
        <v>50</v>
      </c>
      <c r="M30" s="9"/>
      <c r="N30" s="9">
        <v>0</v>
      </c>
      <c r="O30" s="9">
        <v>177484993</v>
      </c>
      <c r="P30" s="9">
        <v>206495753</v>
      </c>
      <c r="Q30" s="53"/>
      <c r="R30" s="33">
        <v>802419690.39999998</v>
      </c>
      <c r="S30" s="57"/>
      <c r="T30" s="5"/>
      <c r="U30" s="5"/>
      <c r="V30" s="28"/>
      <c r="W30" s="28"/>
      <c r="X30" s="28"/>
      <c r="Y30" s="5"/>
      <c r="Z30" s="5"/>
      <c r="AA30" s="5"/>
    </row>
    <row r="31" spans="2:27" x14ac:dyDescent="0.25">
      <c r="B31" s="86"/>
      <c r="C31" s="91"/>
      <c r="D31" s="71"/>
      <c r="E31" s="38"/>
      <c r="F31" s="38"/>
      <c r="G31" s="38"/>
      <c r="H31" s="38"/>
      <c r="I31" s="38"/>
      <c r="J31" s="45"/>
      <c r="K31" s="77"/>
      <c r="L31" s="21" t="s">
        <v>51</v>
      </c>
      <c r="M31" s="9"/>
      <c r="N31" s="9">
        <v>408390593</v>
      </c>
      <c r="O31" s="9">
        <v>496000000</v>
      </c>
      <c r="P31" s="9">
        <v>576784170</v>
      </c>
      <c r="Q31" s="53"/>
      <c r="R31" s="33"/>
      <c r="S31" s="57"/>
      <c r="T31" s="5"/>
      <c r="U31" s="5"/>
      <c r="V31" s="28"/>
      <c r="W31" s="28"/>
      <c r="X31" s="28"/>
      <c r="Y31" s="28"/>
      <c r="Z31" s="5"/>
      <c r="AA31" s="5"/>
    </row>
    <row r="32" spans="2:27" ht="18.75" thickBot="1" x14ac:dyDescent="0.3">
      <c r="B32" s="87"/>
      <c r="C32" s="63"/>
      <c r="D32" s="65"/>
      <c r="E32" s="39"/>
      <c r="F32" s="39"/>
      <c r="G32" s="39"/>
      <c r="H32" s="39"/>
      <c r="I32" s="39"/>
      <c r="J32" s="44"/>
      <c r="K32" s="78"/>
      <c r="L32" s="22" t="s">
        <v>52</v>
      </c>
      <c r="M32" s="10"/>
      <c r="N32" s="10">
        <v>93488494</v>
      </c>
      <c r="O32" s="10">
        <v>0</v>
      </c>
      <c r="P32" s="10">
        <v>0</v>
      </c>
      <c r="Q32" s="54"/>
      <c r="R32" s="34"/>
      <c r="S32" s="58"/>
      <c r="T32" s="5"/>
      <c r="U32" s="5"/>
      <c r="V32" s="5"/>
      <c r="W32" s="5"/>
      <c r="X32" s="28"/>
      <c r="Y32" s="28"/>
      <c r="Z32" s="5"/>
      <c r="AA32" s="5"/>
    </row>
    <row r="33" spans="2:27" ht="24.75" customHeight="1" x14ac:dyDescent="0.25">
      <c r="B33" s="79" t="s">
        <v>53</v>
      </c>
      <c r="C33" s="81" t="s">
        <v>54</v>
      </c>
      <c r="D33" s="81" t="s">
        <v>55</v>
      </c>
      <c r="E33" s="59"/>
      <c r="F33" s="59">
        <v>150</v>
      </c>
      <c r="G33" s="59">
        <v>150</v>
      </c>
      <c r="H33" s="59"/>
      <c r="I33" s="59">
        <v>150</v>
      </c>
      <c r="J33" s="43">
        <v>0</v>
      </c>
      <c r="K33" s="83" t="s">
        <v>9</v>
      </c>
      <c r="L33" s="23" t="s">
        <v>56</v>
      </c>
      <c r="M33" s="11"/>
      <c r="N33" s="11">
        <v>34275590</v>
      </c>
      <c r="O33" s="11">
        <v>100583620</v>
      </c>
      <c r="P33" s="11">
        <v>28663716</v>
      </c>
      <c r="Q33" s="52">
        <f>P33+P34</f>
        <v>217025281</v>
      </c>
      <c r="R33" s="32">
        <v>0</v>
      </c>
      <c r="S33" s="56">
        <f>R33+R34</f>
        <v>0</v>
      </c>
      <c r="T33" s="5"/>
      <c r="U33" s="5"/>
      <c r="V33" s="28"/>
      <c r="W33" s="28"/>
      <c r="X33" s="28"/>
      <c r="Y33" s="28"/>
      <c r="Z33" s="5"/>
      <c r="AA33" s="5"/>
    </row>
    <row r="34" spans="2:27" ht="29.25" customHeight="1" thickBot="1" x14ac:dyDescent="0.3">
      <c r="B34" s="80"/>
      <c r="C34" s="82"/>
      <c r="D34" s="82"/>
      <c r="E34" s="61"/>
      <c r="F34" s="61"/>
      <c r="G34" s="61"/>
      <c r="H34" s="61"/>
      <c r="I34" s="61"/>
      <c r="J34" s="44"/>
      <c r="K34" s="84"/>
      <c r="L34" s="25" t="s">
        <v>57</v>
      </c>
      <c r="M34" s="13"/>
      <c r="N34" s="13">
        <v>80482395</v>
      </c>
      <c r="O34" s="13">
        <v>657226215</v>
      </c>
      <c r="P34" s="13">
        <v>188361565</v>
      </c>
      <c r="Q34" s="54"/>
      <c r="R34" s="34">
        <v>0</v>
      </c>
      <c r="S34" s="58"/>
      <c r="T34" s="5"/>
      <c r="U34" s="5"/>
      <c r="V34" s="28"/>
      <c r="W34" s="28"/>
      <c r="X34" s="28"/>
      <c r="Y34" s="28"/>
      <c r="Z34" s="5"/>
      <c r="AA34" s="5"/>
    </row>
    <row r="35" spans="2:27" ht="18.75" thickBot="1" x14ac:dyDescent="0.3">
      <c r="B35" s="73" t="s">
        <v>8</v>
      </c>
      <c r="C35" s="74"/>
      <c r="D35" s="74"/>
      <c r="E35" s="74"/>
      <c r="F35" s="74"/>
      <c r="G35" s="74"/>
      <c r="H35" s="74"/>
      <c r="I35" s="74"/>
      <c r="J35" s="74"/>
      <c r="K35" s="74"/>
      <c r="L35" s="29"/>
      <c r="M35" s="30"/>
      <c r="N35" s="30">
        <f t="shared" ref="N35:Q35" si="0">SUM(N7:N34)</f>
        <v>23000000000</v>
      </c>
      <c r="O35" s="30">
        <f t="shared" si="0"/>
        <v>23589555533</v>
      </c>
      <c r="P35" s="30">
        <f t="shared" si="0"/>
        <v>23000000000</v>
      </c>
      <c r="Q35" s="31">
        <f t="shared" si="0"/>
        <v>23000000000</v>
      </c>
      <c r="R35" s="35">
        <f>SUM(R7:R34)</f>
        <v>23000000000.000015</v>
      </c>
      <c r="S35" s="36">
        <f>SUM(S7:S34)</f>
        <v>23000000000.000015</v>
      </c>
    </row>
    <row r="36" spans="2:27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</row>
    <row r="37" spans="2:27" x14ac:dyDescent="0.25">
      <c r="B37" s="75" t="s">
        <v>58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9" spans="2:27" x14ac:dyDescent="0.25">
      <c r="B39" s="16"/>
    </row>
  </sheetData>
  <mergeCells count="104">
    <mergeCell ref="H33:H34"/>
    <mergeCell ref="H5:H6"/>
    <mergeCell ref="H7:H11"/>
    <mergeCell ref="H12:H16"/>
    <mergeCell ref="H17:H20"/>
    <mergeCell ref="H21:H22"/>
    <mergeCell ref="N5:N6"/>
    <mergeCell ref="O5:O6"/>
    <mergeCell ref="L5:L6"/>
    <mergeCell ref="J5:J6"/>
    <mergeCell ref="J7:J11"/>
    <mergeCell ref="B7:B22"/>
    <mergeCell ref="C7:C11"/>
    <mergeCell ref="D7:D11"/>
    <mergeCell ref="I7:I11"/>
    <mergeCell ref="K7:K11"/>
    <mergeCell ref="C12:C16"/>
    <mergeCell ref="I12:I16"/>
    <mergeCell ref="K12:K16"/>
    <mergeCell ref="C17:C20"/>
    <mergeCell ref="D17:D20"/>
    <mergeCell ref="I17:I20"/>
    <mergeCell ref="E21:E22"/>
    <mergeCell ref="F21:F22"/>
    <mergeCell ref="G21:G22"/>
    <mergeCell ref="E12:E16"/>
    <mergeCell ref="F12:F16"/>
    <mergeCell ref="G12:G16"/>
    <mergeCell ref="K21:K22"/>
    <mergeCell ref="K17:K20"/>
    <mergeCell ref="E17:E20"/>
    <mergeCell ref="F17:F20"/>
    <mergeCell ref="G17:G20"/>
    <mergeCell ref="B35:K35"/>
    <mergeCell ref="B37:P37"/>
    <mergeCell ref="D29:D32"/>
    <mergeCell ref="I29:I32"/>
    <mergeCell ref="K29:K32"/>
    <mergeCell ref="B33:B34"/>
    <mergeCell ref="C33:C34"/>
    <mergeCell ref="D33:D34"/>
    <mergeCell ref="I33:I34"/>
    <mergeCell ref="K33:K34"/>
    <mergeCell ref="E29:E32"/>
    <mergeCell ref="F29:F32"/>
    <mergeCell ref="G29:G32"/>
    <mergeCell ref="E33:E34"/>
    <mergeCell ref="F33:F34"/>
    <mergeCell ref="G33:G34"/>
    <mergeCell ref="B23:B32"/>
    <mergeCell ref="C23:C28"/>
    <mergeCell ref="D23:D28"/>
    <mergeCell ref="I23:I28"/>
    <mergeCell ref="K23:K28"/>
    <mergeCell ref="C29:C32"/>
    <mergeCell ref="E23:E28"/>
    <mergeCell ref="F23:F28"/>
    <mergeCell ref="G23:G28"/>
    <mergeCell ref="H23:H28"/>
    <mergeCell ref="H29:H32"/>
    <mergeCell ref="C21:C22"/>
    <mergeCell ref="D21:D22"/>
    <mergeCell ref="I21:I22"/>
    <mergeCell ref="B1:P1"/>
    <mergeCell ref="C2:P2"/>
    <mergeCell ref="C3:P3"/>
    <mergeCell ref="C4:P4"/>
    <mergeCell ref="C5:C6"/>
    <mergeCell ref="D5:D6"/>
    <mergeCell ref="I5:I6"/>
    <mergeCell ref="K5:K6"/>
    <mergeCell ref="P5:P6"/>
    <mergeCell ref="E5:E6"/>
    <mergeCell ref="F5:F6"/>
    <mergeCell ref="G5:G6"/>
    <mergeCell ref="D12:D16"/>
    <mergeCell ref="B5:B6"/>
    <mergeCell ref="M5:M6"/>
    <mergeCell ref="E7:E11"/>
    <mergeCell ref="F7:F11"/>
    <mergeCell ref="G7:G11"/>
    <mergeCell ref="Q29:Q32"/>
    <mergeCell ref="Q33:Q34"/>
    <mergeCell ref="Q5:Q6"/>
    <mergeCell ref="R5:R6"/>
    <mergeCell ref="S5:S6"/>
    <mergeCell ref="Q7:Q11"/>
    <mergeCell ref="Q12:Q16"/>
    <mergeCell ref="J33:J34"/>
    <mergeCell ref="S7:S11"/>
    <mergeCell ref="S12:S16"/>
    <mergeCell ref="S17:S20"/>
    <mergeCell ref="S21:S22"/>
    <mergeCell ref="S23:S28"/>
    <mergeCell ref="S29:S32"/>
    <mergeCell ref="S33:S34"/>
    <mergeCell ref="J12:J16"/>
    <mergeCell ref="J17:J20"/>
    <mergeCell ref="J21:J22"/>
    <mergeCell ref="J23:J28"/>
    <mergeCell ref="J29:J32"/>
    <mergeCell ref="Q17:Q20"/>
    <mergeCell ref="Q21:Q22"/>
    <mergeCell ref="Q23:Q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Carolina Oviedo</cp:lastModifiedBy>
  <cp:lastPrinted>2021-04-30T18:09:11Z</cp:lastPrinted>
  <dcterms:created xsi:type="dcterms:W3CDTF">2012-11-26T14:41:24Z</dcterms:created>
  <dcterms:modified xsi:type="dcterms:W3CDTF">2022-01-28T16:29:37Z</dcterms:modified>
</cp:coreProperties>
</file>