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8\"/>
    </mc:Choice>
  </mc:AlternateContent>
  <bookViews>
    <workbookView xWindow="0" yWindow="0" windowWidth="28800" windowHeight="12435" firstSheet="1" activeTab="4"/>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externalReferences>
    <externalReference r:id="rId6"/>
  </externalReferences>
  <calcPr calcId="152511"/>
</workbook>
</file>

<file path=xl/calcChain.xml><?xml version="1.0" encoding="utf-8"?>
<calcChain xmlns="http://schemas.openxmlformats.org/spreadsheetml/2006/main">
  <c r="BI1143" i="5" l="1"/>
  <c r="BH1143" i="5"/>
  <c r="BG1143" i="5"/>
  <c r="BF1143" i="5"/>
  <c r="BI1140" i="5"/>
  <c r="BH1140" i="5"/>
  <c r="BG1140" i="5"/>
  <c r="BF1140" i="5"/>
  <c r="AW1140" i="5"/>
  <c r="BI1139" i="5"/>
  <c r="BH1139" i="5"/>
  <c r="BG1139" i="5"/>
  <c r="BF1139" i="5"/>
  <c r="BH1138" i="5"/>
  <c r="BG1138" i="5"/>
  <c r="BF1138" i="5"/>
  <c r="BI1137" i="5"/>
  <c r="BH1137" i="5"/>
  <c r="BG1137" i="5"/>
  <c r="BF1137" i="5"/>
  <c r="BI1136" i="5"/>
  <c r="BH1136" i="5"/>
  <c r="BG1136" i="5"/>
  <c r="BF1136" i="5"/>
  <c r="BI1135" i="5"/>
  <c r="BH1135" i="5"/>
  <c r="BG1135" i="5"/>
  <c r="BF1135" i="5"/>
  <c r="BI1134" i="5"/>
  <c r="BH1134" i="5"/>
  <c r="BG1134" i="5"/>
  <c r="BF1134" i="5"/>
  <c r="BI1133" i="5"/>
  <c r="BH1133" i="5"/>
  <c r="BG1133" i="5"/>
  <c r="BF1133" i="5"/>
  <c r="BI1132" i="5"/>
  <c r="BH1132" i="5"/>
  <c r="BG1132" i="5"/>
  <c r="BF1132" i="5"/>
  <c r="BI1131" i="5"/>
  <c r="BH1131" i="5"/>
  <c r="BG1131" i="5"/>
  <c r="BF1131" i="5"/>
  <c r="BI1130" i="5"/>
  <c r="BH1130" i="5"/>
  <c r="BG1130" i="5"/>
  <c r="BF1130" i="5"/>
  <c r="BI1129" i="5"/>
  <c r="BH1129" i="5"/>
  <c r="BG1129" i="5"/>
  <c r="BF1129" i="5"/>
  <c r="BI1128" i="5"/>
  <c r="BH1128" i="5"/>
  <c r="BG1128" i="5"/>
  <c r="BF1128" i="5"/>
  <c r="BI1127" i="5"/>
  <c r="BH1127" i="5"/>
  <c r="BG1127" i="5"/>
  <c r="BF1127" i="5"/>
  <c r="BI1126" i="5"/>
  <c r="BH1126" i="5"/>
  <c r="BG1126" i="5"/>
  <c r="BF1126" i="5"/>
  <c r="BI1125" i="5"/>
  <c r="BH1125" i="5"/>
  <c r="BG1125" i="5"/>
  <c r="BF1125" i="5"/>
  <c r="BI1124" i="5"/>
  <c r="BH1124" i="5"/>
  <c r="BG1124" i="5"/>
  <c r="BF1124" i="5"/>
  <c r="BI1123" i="5"/>
  <c r="BH1123" i="5"/>
  <c r="BG1123" i="5"/>
  <c r="BF1123" i="5"/>
  <c r="BI1122" i="5"/>
  <c r="BH1122" i="5"/>
  <c r="BG1122" i="5"/>
  <c r="BF1122" i="5"/>
  <c r="BI1121" i="5"/>
  <c r="BH1121" i="5"/>
  <c r="BG1121" i="5"/>
  <c r="BF1121" i="5"/>
  <c r="BI1120" i="5"/>
  <c r="BH1120" i="5"/>
  <c r="BG1120" i="5"/>
  <c r="BF1120" i="5"/>
  <c r="BI1119" i="5"/>
  <c r="BH1119" i="5"/>
  <c r="BG1119" i="5"/>
  <c r="BF1119" i="5"/>
  <c r="BI1118" i="5"/>
  <c r="BH1118" i="5"/>
  <c r="BG1118" i="5"/>
  <c r="BF1118" i="5"/>
  <c r="BI1117" i="5"/>
  <c r="BH1117" i="5"/>
  <c r="BG1117" i="5"/>
  <c r="BF1117" i="5"/>
  <c r="BI1116" i="5"/>
  <c r="BH1116" i="5"/>
  <c r="BG1116" i="5"/>
  <c r="BF1116" i="5"/>
  <c r="BI1115" i="5"/>
  <c r="BH1115" i="5"/>
  <c r="BG1115" i="5"/>
  <c r="BF1115" i="5"/>
  <c r="BI1114" i="5"/>
  <c r="BH1114" i="5"/>
  <c r="BG1114" i="5"/>
  <c r="BF1114" i="5"/>
  <c r="BI1113" i="5"/>
  <c r="BH1113" i="5"/>
  <c r="BG1113" i="5"/>
  <c r="BF1113" i="5"/>
  <c r="BI1112" i="5"/>
  <c r="BH1112" i="5"/>
  <c r="BG1112" i="5"/>
  <c r="BF1112" i="5"/>
  <c r="BI1111" i="5"/>
  <c r="BH1111" i="5"/>
  <c r="BG1111" i="5"/>
  <c r="BF1111" i="5"/>
  <c r="BI1110" i="5"/>
  <c r="BH1110" i="5"/>
  <c r="BG1110" i="5"/>
  <c r="BF1110" i="5"/>
  <c r="BI1109" i="5"/>
  <c r="BH1109" i="5"/>
  <c r="BG1109" i="5"/>
  <c r="BF1109" i="5"/>
  <c r="BI1108" i="5"/>
  <c r="BH1108" i="5"/>
  <c r="BG1108" i="5"/>
  <c r="BF1108" i="5"/>
  <c r="BI1107" i="5"/>
  <c r="BH1107" i="5"/>
  <c r="BG1107" i="5"/>
  <c r="BF1107" i="5"/>
  <c r="BI1106" i="5"/>
  <c r="BH1106" i="5"/>
  <c r="BG1106" i="5"/>
  <c r="BF1106" i="5"/>
  <c r="BI1105" i="5"/>
  <c r="BH1105" i="5"/>
  <c r="BG1105" i="5"/>
  <c r="BF1105" i="5"/>
  <c r="BI1104" i="5"/>
  <c r="BH1104" i="5"/>
  <c r="BG1104" i="5"/>
  <c r="BF1104" i="5"/>
  <c r="BI1103" i="5"/>
  <c r="BH1103" i="5"/>
  <c r="BG1103" i="5"/>
  <c r="BF1103" i="5"/>
  <c r="BI1102" i="5"/>
  <c r="BH1102" i="5"/>
  <c r="BG1102" i="5"/>
  <c r="BF1102" i="5"/>
  <c r="BI1101" i="5"/>
  <c r="BH1101" i="5"/>
  <c r="BG1101" i="5"/>
  <c r="BF1101" i="5"/>
  <c r="BI1100" i="5"/>
  <c r="BH1100" i="5"/>
  <c r="BG1100" i="5"/>
  <c r="BF1100" i="5"/>
  <c r="BI1099" i="5"/>
  <c r="BH1099" i="5"/>
  <c r="BG1099" i="5"/>
  <c r="BF1099" i="5"/>
  <c r="BI1098" i="5"/>
  <c r="BH1098" i="5"/>
  <c r="BG1098" i="5"/>
  <c r="BF1098" i="5"/>
  <c r="BI1097" i="5"/>
  <c r="BH1097" i="5"/>
  <c r="BG1097" i="5"/>
  <c r="BF1097" i="5"/>
  <c r="BI1096" i="5"/>
  <c r="BH1096" i="5"/>
  <c r="BG1096" i="5"/>
  <c r="BF1096" i="5"/>
  <c r="BI1095" i="5"/>
  <c r="BH1095" i="5"/>
  <c r="BG1095" i="5"/>
  <c r="BF1095" i="5"/>
  <c r="BI1094" i="5"/>
  <c r="BH1094" i="5"/>
  <c r="BG1094" i="5"/>
  <c r="BF1094" i="5"/>
  <c r="BI1093" i="5"/>
  <c r="BH1093" i="5"/>
  <c r="BG1093" i="5"/>
  <c r="BF1093" i="5"/>
  <c r="BI1092" i="5"/>
  <c r="BH1092" i="5"/>
  <c r="BG1092" i="5"/>
  <c r="BF1092" i="5"/>
  <c r="BI1091" i="5"/>
  <c r="BH1091" i="5"/>
  <c r="BG1091" i="5"/>
  <c r="BF1091" i="5"/>
  <c r="BI1090" i="5"/>
  <c r="BH1090" i="5"/>
  <c r="BG1090" i="5"/>
  <c r="BF1090" i="5"/>
  <c r="BI1089" i="5"/>
  <c r="BH1089" i="5"/>
  <c r="BG1089" i="5"/>
  <c r="BF1089" i="5"/>
  <c r="BI1088" i="5"/>
  <c r="BH1088" i="5"/>
  <c r="BG1088" i="5"/>
  <c r="BF1088" i="5"/>
  <c r="BI1087" i="5"/>
  <c r="BH1087" i="5"/>
  <c r="BG1087" i="5"/>
  <c r="BF1087" i="5"/>
  <c r="BI1086" i="5"/>
  <c r="BH1086" i="5"/>
  <c r="BG1086" i="5"/>
  <c r="BF1086" i="5"/>
  <c r="BI1085" i="5"/>
  <c r="BH1085" i="5"/>
  <c r="BG1085" i="5"/>
  <c r="BF1085" i="5"/>
  <c r="BI1084" i="5"/>
  <c r="BH1084" i="5"/>
  <c r="BG1084" i="5"/>
  <c r="BF1084" i="5"/>
  <c r="BI1083" i="5"/>
  <c r="BH1083" i="5"/>
  <c r="BG1083" i="5"/>
  <c r="BF1083" i="5"/>
  <c r="BI1082" i="5"/>
  <c r="BH1082" i="5"/>
  <c r="BG1082" i="5"/>
  <c r="BF1082" i="5"/>
  <c r="BI1081" i="5"/>
  <c r="BH1081" i="5"/>
  <c r="BG1081" i="5"/>
  <c r="BF1081" i="5"/>
  <c r="BI1080" i="5"/>
  <c r="BH1080" i="5"/>
  <c r="BG1080" i="5"/>
  <c r="BF1080" i="5"/>
  <c r="BI1079" i="5"/>
  <c r="BH1079" i="5"/>
  <c r="BG1079" i="5"/>
  <c r="BF1079" i="5"/>
  <c r="BI1078" i="5"/>
  <c r="BH1078" i="5"/>
  <c r="BG1078" i="5"/>
  <c r="BF1078" i="5"/>
  <c r="BI1077" i="5"/>
  <c r="BH1077" i="5"/>
  <c r="BG1077" i="5"/>
  <c r="BF1077" i="5"/>
  <c r="BI1076" i="5"/>
  <c r="BH1076" i="5"/>
  <c r="BG1076" i="5"/>
  <c r="BF1076" i="5"/>
  <c r="BI1075" i="5"/>
  <c r="BH1075" i="5"/>
  <c r="BG1075" i="5"/>
  <c r="BF1075" i="5"/>
  <c r="BI1074" i="5"/>
  <c r="BH1074" i="5"/>
  <c r="BG1074" i="5"/>
  <c r="BF1074" i="5"/>
  <c r="BI1073" i="5"/>
  <c r="BH1073" i="5"/>
  <c r="BG1073" i="5"/>
  <c r="BF1073" i="5"/>
  <c r="BI1072" i="5"/>
  <c r="BH1072" i="5"/>
  <c r="BG1072" i="5"/>
  <c r="BF1072" i="5"/>
  <c r="BI1071" i="5"/>
  <c r="BH1071" i="5"/>
  <c r="BG1071" i="5"/>
  <c r="BF1071" i="5"/>
  <c r="BI1070" i="5"/>
  <c r="BH1070" i="5"/>
  <c r="BG1070" i="5"/>
  <c r="BF1070" i="5"/>
  <c r="BI1069" i="5"/>
  <c r="BH1069" i="5"/>
  <c r="BG1069" i="5"/>
  <c r="BF1069" i="5"/>
  <c r="BI1068" i="5"/>
  <c r="BH1068" i="5"/>
  <c r="BG1068" i="5"/>
  <c r="BF1068" i="5"/>
  <c r="BI1067" i="5"/>
  <c r="BH1067" i="5"/>
  <c r="BG1067" i="5"/>
  <c r="BF1067" i="5"/>
  <c r="BI1066" i="5"/>
  <c r="BH1066" i="5"/>
  <c r="BG1066" i="5"/>
  <c r="BF1066" i="5"/>
  <c r="BI1065" i="5"/>
  <c r="BH1065" i="5"/>
  <c r="BG1065" i="5"/>
  <c r="BF1065" i="5"/>
  <c r="BI1064" i="5"/>
  <c r="BH1064" i="5"/>
  <c r="BG1064" i="5"/>
  <c r="BF1064" i="5"/>
  <c r="BI1063" i="5"/>
  <c r="BH1063" i="5"/>
  <c r="BG1063" i="5"/>
  <c r="BF1063" i="5"/>
  <c r="BI1062" i="5"/>
  <c r="BH1062" i="5"/>
  <c r="BG1062" i="5"/>
  <c r="BF1062" i="5"/>
  <c r="BI1061" i="5"/>
  <c r="BH1061" i="5"/>
  <c r="BG1061" i="5"/>
  <c r="BF1061" i="5"/>
  <c r="BI1060" i="5"/>
  <c r="BH1060" i="5"/>
  <c r="BG1060" i="5"/>
  <c r="BF1060" i="5"/>
  <c r="BI1059" i="5"/>
  <c r="BH1059" i="5"/>
  <c r="BG1059" i="5"/>
  <c r="BF1059" i="5"/>
  <c r="BI1058" i="5"/>
  <c r="BH1058" i="5"/>
  <c r="BG1058" i="5"/>
  <c r="BF1058" i="5"/>
  <c r="BI1057" i="5"/>
  <c r="BH1057" i="5"/>
  <c r="BG1057" i="5"/>
  <c r="BF1057" i="5"/>
  <c r="BI1056" i="5"/>
  <c r="BH1056" i="5"/>
  <c r="BG1056" i="5"/>
  <c r="BF1056" i="5"/>
  <c r="BI1055" i="5"/>
  <c r="BH1055" i="5"/>
  <c r="BG1055" i="5"/>
  <c r="BF1055" i="5"/>
  <c r="BI1054" i="5"/>
  <c r="BH1054" i="5"/>
  <c r="BG1054" i="5"/>
  <c r="BF1054" i="5"/>
  <c r="BI1053" i="5"/>
  <c r="BH1053" i="5"/>
  <c r="BG1053" i="5"/>
  <c r="BF1053" i="5"/>
  <c r="BI1052" i="5"/>
  <c r="BH1052" i="5"/>
  <c r="BG1052" i="5"/>
  <c r="BF1052" i="5"/>
  <c r="BI1051" i="5"/>
  <c r="BH1051" i="5"/>
  <c r="BG1051" i="5"/>
  <c r="BF1051" i="5"/>
  <c r="BI1050" i="5"/>
  <c r="BH1050" i="5"/>
  <c r="BG1050" i="5"/>
  <c r="BF1050" i="5"/>
  <c r="BI1049" i="5"/>
  <c r="BH1049" i="5"/>
  <c r="BG1049" i="5"/>
  <c r="BF1049" i="5"/>
  <c r="BI1048" i="5"/>
  <c r="BH1048" i="5"/>
  <c r="BG1048" i="5"/>
  <c r="BF1048" i="5"/>
  <c r="BI1047" i="5"/>
  <c r="BH1047" i="5"/>
  <c r="BG1047" i="5"/>
  <c r="BF1047" i="5"/>
  <c r="BI1046" i="5"/>
  <c r="BH1046" i="5"/>
  <c r="BG1046" i="5"/>
  <c r="BF1046" i="5"/>
  <c r="BI1045" i="5"/>
  <c r="BH1045" i="5"/>
  <c r="BG1045" i="5"/>
  <c r="BF1045" i="5"/>
  <c r="BI1044" i="5"/>
  <c r="BH1044" i="5"/>
  <c r="BG1044" i="5"/>
  <c r="BF1044" i="5"/>
  <c r="BI1043" i="5"/>
  <c r="BH1043" i="5"/>
  <c r="BG1043" i="5"/>
  <c r="BF1043" i="5"/>
  <c r="BI1042" i="5"/>
  <c r="BH1042" i="5"/>
  <c r="BG1042" i="5"/>
  <c r="BF1042" i="5"/>
  <c r="BI1041" i="5"/>
  <c r="BH1041" i="5"/>
  <c r="BG1041" i="5"/>
  <c r="BF1041" i="5"/>
  <c r="BI1040" i="5"/>
  <c r="BH1040" i="5"/>
  <c r="BG1040" i="5"/>
  <c r="BF1040" i="5"/>
  <c r="BI1039" i="5"/>
  <c r="BH1039" i="5"/>
  <c r="BG1039" i="5"/>
  <c r="BF1039" i="5"/>
  <c r="BI1038" i="5"/>
  <c r="BH1038" i="5"/>
  <c r="BG1038" i="5"/>
  <c r="BF1038" i="5"/>
  <c r="BI1037" i="5"/>
  <c r="BH1037" i="5"/>
  <c r="BG1037" i="5"/>
  <c r="BF1037" i="5"/>
  <c r="BI1036" i="5"/>
  <c r="BH1036" i="5"/>
  <c r="BG1036" i="5"/>
  <c r="BF1036" i="5"/>
  <c r="BI1035" i="5"/>
  <c r="BH1035" i="5"/>
  <c r="BG1035" i="5"/>
  <c r="BF1035" i="5"/>
  <c r="BI1034" i="5"/>
  <c r="BH1034" i="5"/>
  <c r="BG1034" i="5"/>
  <c r="BF1034" i="5"/>
  <c r="BI1033" i="5"/>
  <c r="BH1033" i="5"/>
  <c r="BG1033" i="5"/>
  <c r="BF1033" i="5"/>
  <c r="BI1032" i="5"/>
  <c r="BH1032" i="5"/>
  <c r="BG1032" i="5"/>
  <c r="BF1032" i="5"/>
  <c r="BI1031" i="5"/>
  <c r="BH1031" i="5"/>
  <c r="BG1031" i="5"/>
  <c r="BF1031" i="5"/>
  <c r="BI1030" i="5"/>
  <c r="BH1030" i="5"/>
  <c r="BG1030" i="5"/>
  <c r="BF1030" i="5"/>
  <c r="BI1029" i="5"/>
  <c r="BH1029" i="5"/>
  <c r="BG1029" i="5"/>
  <c r="BF1029" i="5"/>
  <c r="BI1028" i="5"/>
  <c r="BH1028" i="5"/>
  <c r="BG1028" i="5"/>
  <c r="BF1028" i="5"/>
  <c r="BI1027" i="5"/>
  <c r="BH1027" i="5"/>
  <c r="BG1027" i="5"/>
  <c r="BF1027" i="5"/>
  <c r="BI1026" i="5"/>
  <c r="BH1026" i="5"/>
  <c r="BG1026" i="5"/>
  <c r="BF1026" i="5"/>
  <c r="BI1025" i="5"/>
  <c r="BH1025" i="5"/>
  <c r="BG1025" i="5"/>
  <c r="BF1025" i="5"/>
  <c r="BI1024" i="5"/>
  <c r="BH1024" i="5"/>
  <c r="BG1024" i="5"/>
  <c r="BF1024" i="5"/>
  <c r="BI1023" i="5"/>
  <c r="BH1023" i="5"/>
  <c r="BG1023" i="5"/>
  <c r="BF1023" i="5"/>
  <c r="BI1022" i="5"/>
  <c r="BH1022" i="5"/>
  <c r="BG1022" i="5"/>
  <c r="BF1022" i="5"/>
  <c r="BI1021" i="5"/>
  <c r="BH1021" i="5"/>
  <c r="BG1021" i="5"/>
  <c r="BF1021" i="5"/>
  <c r="BI1020" i="5"/>
  <c r="BH1020" i="5"/>
  <c r="BG1020" i="5"/>
  <c r="BF1020" i="5"/>
  <c r="BI1019" i="5"/>
  <c r="BH1019" i="5"/>
  <c r="BG1019" i="5"/>
  <c r="BF1019" i="5"/>
  <c r="BI1018" i="5"/>
  <c r="BH1018" i="5"/>
  <c r="BG1018" i="5"/>
  <c r="BF1018" i="5"/>
  <c r="BI1017" i="5"/>
  <c r="BH1017" i="5"/>
  <c r="BG1017" i="5"/>
  <c r="BF1017" i="5"/>
  <c r="BI1016" i="5"/>
  <c r="BH1016" i="5"/>
  <c r="BG1016" i="5"/>
  <c r="BF1016" i="5"/>
  <c r="BI1015" i="5"/>
  <c r="BH1015" i="5"/>
  <c r="BG1015" i="5"/>
  <c r="BF1015" i="5"/>
  <c r="BI1014" i="5"/>
  <c r="BH1014" i="5"/>
  <c r="BG1014" i="5"/>
  <c r="BF1014" i="5"/>
  <c r="BI1013" i="5"/>
  <c r="BH1013" i="5"/>
  <c r="BG1013" i="5"/>
  <c r="BF1013" i="5"/>
  <c r="BI1012" i="5"/>
  <c r="BH1012" i="5"/>
  <c r="BG1012" i="5"/>
  <c r="BF1012" i="5"/>
  <c r="BI1011" i="5"/>
  <c r="BH1011" i="5"/>
  <c r="BG1011" i="5"/>
  <c r="BF1011" i="5"/>
  <c r="BI1010" i="5"/>
  <c r="BH1010" i="5"/>
  <c r="BG1010" i="5"/>
  <c r="BF1010" i="5"/>
  <c r="BI1009" i="5"/>
  <c r="BH1009" i="5"/>
  <c r="BG1009" i="5"/>
  <c r="BF1009" i="5"/>
  <c r="BI1008" i="5"/>
  <c r="BH1008" i="5"/>
  <c r="BG1008" i="5"/>
  <c r="BF1008" i="5"/>
  <c r="BI1007" i="5"/>
  <c r="BH1007" i="5"/>
  <c r="BG1007" i="5"/>
  <c r="BF1007" i="5"/>
  <c r="BI1006" i="5"/>
  <c r="BH1006" i="5"/>
  <c r="BG1006" i="5"/>
  <c r="BF1006" i="5"/>
  <c r="BI1005" i="5"/>
  <c r="BH1005" i="5"/>
  <c r="BG1005" i="5"/>
  <c r="BF1005" i="5"/>
  <c r="BI1004" i="5"/>
  <c r="BH1004" i="5"/>
  <c r="BG1004" i="5"/>
  <c r="BF1004" i="5"/>
  <c r="BI1003" i="5"/>
  <c r="BH1003" i="5"/>
  <c r="BG1003" i="5"/>
  <c r="BF1003" i="5"/>
  <c r="BI1002" i="5"/>
  <c r="BH1002" i="5"/>
  <c r="BG1002" i="5"/>
  <c r="BF1002" i="5"/>
  <c r="BI1001" i="5"/>
  <c r="BH1001" i="5"/>
  <c r="BG1001" i="5"/>
  <c r="BF1001" i="5"/>
  <c r="BI1000" i="5"/>
  <c r="BH1000" i="5"/>
  <c r="BG1000" i="5"/>
  <c r="BF1000" i="5"/>
  <c r="BI999" i="5"/>
  <c r="BH999" i="5"/>
  <c r="BG999" i="5"/>
  <c r="BF999" i="5"/>
  <c r="BI998" i="5"/>
  <c r="BH998" i="5"/>
  <c r="BG998" i="5"/>
  <c r="BF998" i="5"/>
  <c r="BI997" i="5"/>
  <c r="BH997" i="5"/>
  <c r="BG997" i="5"/>
  <c r="BF997" i="5"/>
  <c r="BI996" i="5"/>
  <c r="BH996" i="5"/>
  <c r="BG996" i="5"/>
  <c r="BF996" i="5"/>
  <c r="BI995" i="5"/>
  <c r="BH995" i="5"/>
  <c r="BG995" i="5"/>
  <c r="BF995" i="5"/>
  <c r="BI994" i="5"/>
  <c r="BH994" i="5"/>
  <c r="BG994" i="5"/>
  <c r="BF994" i="5"/>
  <c r="BI993" i="5"/>
  <c r="BH993" i="5"/>
  <c r="BG993" i="5"/>
  <c r="BF993" i="5"/>
  <c r="BI992" i="5"/>
  <c r="BH992" i="5"/>
  <c r="BG992" i="5"/>
  <c r="BF992" i="5"/>
  <c r="BI991" i="5"/>
  <c r="BH991" i="5"/>
  <c r="BG991" i="5"/>
  <c r="BF991" i="5"/>
  <c r="BI990" i="5"/>
  <c r="BH990" i="5"/>
  <c r="BG990" i="5"/>
  <c r="BF990" i="5"/>
  <c r="BI989" i="5"/>
  <c r="BH989" i="5"/>
  <c r="BG989" i="5"/>
  <c r="BF989" i="5"/>
  <c r="BI988" i="5"/>
  <c r="BH988" i="5"/>
  <c r="BG988" i="5"/>
  <c r="BF988" i="5"/>
  <c r="BI987" i="5"/>
  <c r="BH987" i="5"/>
  <c r="BG987" i="5"/>
  <c r="BF987" i="5"/>
  <c r="BI986" i="5"/>
  <c r="BH986" i="5"/>
  <c r="BG986" i="5"/>
  <c r="BF986" i="5"/>
  <c r="BI985" i="5"/>
  <c r="BH985" i="5"/>
  <c r="BG985" i="5"/>
  <c r="BF985" i="5"/>
  <c r="BI984" i="5"/>
  <c r="BH984" i="5"/>
  <c r="BG984" i="5"/>
  <c r="BF984" i="5"/>
  <c r="BI983" i="5"/>
  <c r="BH983" i="5"/>
  <c r="BG983" i="5"/>
  <c r="BF983" i="5"/>
  <c r="BI982" i="5"/>
  <c r="BH982" i="5"/>
  <c r="BG982" i="5"/>
  <c r="BF982" i="5"/>
  <c r="BI981" i="5"/>
  <c r="BH981" i="5"/>
  <c r="BG981" i="5"/>
  <c r="BF981" i="5"/>
  <c r="BI980" i="5"/>
  <c r="BH980" i="5"/>
  <c r="BG980" i="5"/>
  <c r="BF980" i="5"/>
  <c r="BI979" i="5"/>
  <c r="BH979" i="5"/>
  <c r="BG979" i="5"/>
  <c r="BF979" i="5"/>
  <c r="BI978" i="5"/>
  <c r="BH978" i="5"/>
  <c r="BG978" i="5"/>
  <c r="BF978" i="5"/>
  <c r="BI977" i="5"/>
  <c r="BH977" i="5"/>
  <c r="BG977" i="5"/>
  <c r="BF977" i="5"/>
  <c r="BI976" i="5"/>
  <c r="BH976" i="5"/>
  <c r="BG976" i="5"/>
  <c r="BF976" i="5"/>
  <c r="BI975" i="5"/>
  <c r="BH975" i="5"/>
  <c r="BG975" i="5"/>
  <c r="BF975" i="5"/>
  <c r="BI974" i="5"/>
  <c r="BH974" i="5"/>
  <c r="BG974" i="5"/>
  <c r="BF974" i="5"/>
  <c r="BI973" i="5"/>
  <c r="BH973" i="5"/>
  <c r="BG973" i="5"/>
  <c r="BF973" i="5"/>
  <c r="BI972" i="5"/>
  <c r="BH972" i="5"/>
  <c r="BG972" i="5"/>
  <c r="BF972" i="5"/>
  <c r="BI971" i="5"/>
  <c r="BH971" i="5"/>
  <c r="BG971" i="5"/>
  <c r="BF971" i="5"/>
  <c r="BI970" i="5"/>
  <c r="BH970" i="5"/>
  <c r="BG970" i="5"/>
  <c r="BF970" i="5"/>
  <c r="BI969" i="5"/>
  <c r="BH969" i="5"/>
  <c r="BG969" i="5"/>
  <c r="BF969" i="5"/>
  <c r="BI968" i="5"/>
  <c r="BH968" i="5"/>
  <c r="BG968" i="5"/>
  <c r="BF968" i="5"/>
  <c r="BI967" i="5"/>
  <c r="BH967" i="5"/>
  <c r="BG967" i="5"/>
  <c r="BF967" i="5"/>
  <c r="BI966" i="5"/>
  <c r="BH966" i="5"/>
  <c r="BG966" i="5"/>
  <c r="BF966" i="5"/>
  <c r="BI965" i="5"/>
  <c r="BH965" i="5"/>
  <c r="BG965" i="5"/>
  <c r="BF965" i="5"/>
  <c r="BI964" i="5"/>
  <c r="BH964" i="5"/>
  <c r="BG964" i="5"/>
  <c r="BF964" i="5"/>
  <c r="BI963" i="5"/>
  <c r="BH963" i="5"/>
  <c r="BG963" i="5"/>
  <c r="BF963" i="5"/>
  <c r="BI962" i="5"/>
  <c r="BH962" i="5"/>
  <c r="BG962" i="5"/>
  <c r="BF962" i="5"/>
  <c r="BI961" i="5"/>
  <c r="BH961" i="5"/>
  <c r="BG961" i="5"/>
  <c r="BF961" i="5"/>
  <c r="BI960" i="5"/>
  <c r="BH960" i="5"/>
  <c r="BG960" i="5"/>
  <c r="BF960" i="5"/>
  <c r="BI959" i="5"/>
  <c r="BH959" i="5"/>
  <c r="BG959" i="5"/>
  <c r="BF959" i="5"/>
  <c r="BI958" i="5"/>
  <c r="BH958" i="5"/>
  <c r="BG958" i="5"/>
  <c r="BF958" i="5"/>
  <c r="BI957" i="5"/>
  <c r="BH957" i="5"/>
  <c r="BG957" i="5"/>
  <c r="BF957" i="5"/>
  <c r="BI956" i="5"/>
  <c r="BH956" i="5"/>
  <c r="BG956" i="5"/>
  <c r="BF956" i="5"/>
  <c r="BI955" i="5"/>
  <c r="BH955" i="5"/>
  <c r="BG955" i="5"/>
  <c r="BF955" i="5"/>
  <c r="BI954" i="5"/>
  <c r="BH954" i="5"/>
  <c r="BG954" i="5"/>
  <c r="BF954" i="5"/>
  <c r="BI953" i="5"/>
  <c r="BH953" i="5"/>
  <c r="BG953" i="5"/>
  <c r="BF953" i="5"/>
  <c r="BI952" i="5"/>
  <c r="BH952" i="5"/>
  <c r="BG952" i="5"/>
  <c r="BF952" i="5"/>
  <c r="BI951" i="5"/>
  <c r="BH951" i="5"/>
  <c r="BG951" i="5"/>
  <c r="BF951" i="5"/>
  <c r="BI950" i="5"/>
  <c r="BH950" i="5"/>
  <c r="BG950" i="5"/>
  <c r="BF950" i="5"/>
  <c r="BI949" i="5"/>
  <c r="BH949" i="5"/>
  <c r="BG949" i="5"/>
  <c r="BF949" i="5"/>
  <c r="AU25" i="3"/>
  <c r="AT25" i="3"/>
  <c r="AS25" i="3"/>
  <c r="AR25" i="3"/>
  <c r="AU24" i="3"/>
  <c r="AT24" i="3"/>
  <c r="AS24" i="3"/>
  <c r="AR24" i="3"/>
  <c r="AJ24" i="3"/>
  <c r="Q28" i="2"/>
  <c r="BF25" i="2"/>
  <c r="BE25" i="2"/>
  <c r="AK25" i="2"/>
  <c r="CB25" i="2" s="1"/>
  <c r="CG25" i="2" s="1"/>
  <c r="CB24" i="2"/>
  <c r="CA24" i="2"/>
  <c r="BF24" i="2"/>
  <c r="CD24" i="2" s="1"/>
  <c r="BE24" i="2"/>
  <c r="CC24" i="2" s="1"/>
  <c r="CB23" i="2"/>
  <c r="CG23" i="2" s="1"/>
  <c r="CA23" i="2"/>
  <c r="BF23" i="2"/>
  <c r="CD23" i="2" s="1"/>
  <c r="BE23" i="2"/>
  <c r="CC23" i="2" s="1"/>
  <c r="CG24" i="2" l="1"/>
  <c r="CA25" i="2"/>
  <c r="BN256" i="5" l="1"/>
  <c r="BM256" i="5"/>
  <c r="BL256" i="5"/>
  <c r="AS18" i="5" l="1"/>
  <c r="AR18" i="5"/>
  <c r="AS15" i="5"/>
  <c r="AR15" i="5"/>
  <c r="AS14" i="5"/>
  <c r="AR14" i="5"/>
  <c r="AS13" i="5"/>
  <c r="AR13" i="5"/>
</calcChain>
</file>

<file path=xl/sharedStrings.xml><?xml version="1.0" encoding="utf-8"?>
<sst xmlns="http://schemas.openxmlformats.org/spreadsheetml/2006/main" count="38127" uniqueCount="6433">
  <si>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</si>
  <si>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</si>
  <si>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</si>
  <si>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</si>
  <si>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</si>
  <si>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</si>
  <si>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</si>
  <si>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</si>
  <si>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</si>
  <si>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</si>
  <si>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</si>
  <si>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</si>
  <si>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</si>
  <si>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</si>
  <si>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</si>
  <si>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</si>
  <si>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</si>
  <si>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</si>
  <si>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</si>
  <si>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</si>
  <si>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</si>
  <si>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</si>
  <si>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</si>
  <si>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</si>
  <si>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</si>
  <si>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</si>
  <si>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</si>
  <si>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</si>
  <si>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</si>
  <si>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</si>
  <si>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</si>
  <si>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</si>
  <si>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</si>
  <si>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</si>
  <si>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</si>
  <si>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</si>
  <si>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</si>
  <si>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</si>
  <si>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</si>
  <si>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</si>
  <si>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</si>
  <si>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</si>
  <si>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</si>
  <si>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</si>
  <si>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</si>
  <si>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</si>
  <si>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</si>
  <si>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</si>
  <si>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</si>
  <si>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</si>
  <si>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</si>
  <si>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</si>
  <si>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</si>
  <si>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</si>
  <si>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</si>
  <si>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</si>
  <si>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</si>
  <si>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</si>
  <si>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</si>
  <si>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</si>
  <si>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</si>
  <si>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</si>
  <si>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</si>
  <si>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</si>
  <si>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</si>
  <si>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</si>
  <si>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</si>
  <si>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</si>
  <si>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</si>
  <si>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</si>
  <si>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</si>
  <si>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</si>
  <si>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</si>
  <si>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</si>
  <si>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</si>
  <si>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</si>
  <si>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</si>
  <si>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</si>
  <si>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</si>
  <si>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</si>
  <si>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</si>
  <si>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</si>
  <si>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</si>
  <si>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</si>
  <si>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</si>
  <si>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</si>
  <si>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</si>
  <si>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</si>
  <si>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</si>
  <si>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</si>
  <si>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</si>
  <si>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</si>
  <si>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</si>
  <si>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</si>
  <si>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</si>
  <si>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</si>
  <si>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</si>
  <si>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</si>
  <si>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</si>
  <si>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</si>
  <si>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</si>
  <si>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</si>
  <si>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</si>
  <si>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</si>
  <si>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</si>
  <si>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</si>
  <si>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</si>
  <si>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</si>
  <si>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</si>
  <si>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</si>
  <si>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</si>
  <si>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</si>
  <si>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</si>
  <si>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</si>
  <si>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</si>
  <si>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</si>
  <si>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</si>
  <si>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</si>
  <si>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</si>
  <si>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</si>
  <si>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</si>
  <si>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</si>
  <si>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</si>
  <si>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</si>
  <si>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</si>
  <si>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</si>
  <si>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</si>
  <si>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</si>
  <si>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</si>
  <si>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</si>
  <si>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</si>
  <si>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</si>
  <si>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</si>
  <si>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</si>
  <si>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</si>
  <si>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</si>
  <si>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</si>
  <si>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</si>
  <si>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</si>
  <si>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</si>
  <si>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</si>
  <si>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</si>
  <si>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</si>
  <si>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</si>
  <si>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</si>
  <si>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</si>
  <si>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</si>
  <si>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</si>
  <si>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</si>
  <si>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</si>
  <si>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</si>
  <si>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</si>
  <si>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</si>
  <si>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</si>
  <si>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</si>
  <si>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</si>
  <si>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</si>
  <si>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</si>
  <si>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</si>
  <si>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</si>
  <si>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</si>
  <si>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</si>
  <si>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</si>
  <si>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</si>
  <si>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</si>
  <si>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</si>
  <si>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</si>
  <si>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</si>
  <si>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</si>
  <si>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</si>
  <si>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</si>
  <si>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</si>
  <si>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</si>
  <si>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</si>
  <si>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</si>
  <si>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</si>
  <si>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</si>
  <si>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</si>
  <si>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</si>
  <si>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</si>
  <si>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</si>
  <si>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</si>
  <si>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</si>
  <si>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</si>
  <si>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</si>
  <si>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</si>
  <si>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</si>
  <si>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</si>
  <si>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</si>
  <si>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</si>
  <si>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</si>
  <si>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</si>
  <si>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</si>
  <si>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</si>
  <si>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</si>
  <si>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</si>
  <si>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</si>
  <si>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</si>
  <si>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</si>
  <si>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</si>
  <si>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</si>
  <si>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</si>
  <si>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</si>
  <si>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</si>
  <si>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</si>
  <si>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</si>
  <si>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</si>
  <si>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</si>
  <si>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</si>
  <si>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</si>
  <si>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</si>
  <si>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</si>
  <si>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</si>
  <si>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</si>
  <si>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</si>
  <si>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</si>
  <si>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</si>
  <si>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</si>
  <si>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</si>
  <si>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</si>
  <si>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</si>
  <si>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</si>
  <si>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</si>
  <si>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</si>
  <si>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</si>
  <si>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</si>
  <si>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</si>
  <si>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</si>
  <si>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</si>
  <si>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</si>
  <si>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</si>
  <si>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</si>
  <si>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</si>
  <si>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</si>
  <si>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</si>
  <si>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</si>
  <si>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</si>
  <si>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</si>
  <si>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</si>
  <si>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</si>
  <si>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</si>
  <si>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</si>
  <si>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</si>
  <si>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</si>
  <si>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</si>
  <si>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</si>
  <si>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</si>
  <si>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</si>
  <si>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</si>
  <si>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</si>
  <si>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</si>
  <si>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</si>
  <si>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</si>
  <si>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</si>
  <si>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</si>
  <si>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</si>
  <si>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</si>
  <si>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</si>
  <si>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</si>
  <si>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</si>
  <si>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</si>
  <si>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</si>
  <si>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</si>
  <si>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</si>
  <si>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</si>
  <si>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</si>
  <si>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</si>
  <si>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</si>
  <si>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</si>
  <si>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</si>
  <si>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</si>
  <si>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</si>
  <si>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</si>
  <si>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</si>
  <si>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</si>
  <si>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</si>
  <si>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</si>
  <si>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</si>
  <si>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</si>
  <si>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</si>
  <si>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</si>
  <si>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</si>
  <si>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</si>
  <si>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</si>
  <si>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</si>
  <si>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</si>
  <si>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</si>
  <si>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</si>
  <si>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</si>
  <si>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</si>
  <si>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</si>
  <si>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</si>
  <si>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</si>
  <si>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</si>
  <si>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</si>
  <si>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</si>
  <si>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</si>
  <si>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</si>
  <si>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</si>
  <si>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</si>
  <si>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</si>
  <si>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</si>
  <si>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</si>
  <si>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</si>
  <si>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</si>
  <si>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</si>
  <si>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</si>
  <si>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</si>
  <si>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</si>
  <si>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</si>
  <si>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</si>
  <si>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</si>
  <si>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</si>
  <si>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</si>
  <si>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</si>
  <si>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</si>
  <si>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</si>
  <si>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</si>
  <si>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</si>
  <si>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</si>
  <si>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</si>
  <si>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</si>
  <si>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</si>
  <si>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</si>
  <si>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</si>
  <si>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</si>
  <si>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</si>
  <si>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</si>
  <si>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</si>
  <si>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</si>
  <si>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</si>
  <si>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</si>
  <si>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</si>
  <si>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</si>
  <si>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</si>
  <si>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</si>
  <si>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</si>
  <si>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</si>
  <si>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</si>
  <si>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</si>
  <si>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</si>
  <si>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</si>
  <si>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</si>
  <si>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</si>
  <si>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</si>
  <si>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</si>
  <si>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</si>
  <si>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</si>
  <si>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</si>
  <si>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</si>
  <si>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</si>
  <si>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</si>
  <si>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</si>
  <si>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</si>
  <si>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</si>
  <si>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</si>
  <si>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</si>
  <si>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</si>
  <si>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</si>
  <si>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</si>
  <si>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</si>
  <si>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</si>
  <si>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</si>
  <si>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</si>
  <si>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</si>
  <si>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</si>
  <si>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</si>
  <si>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</si>
  <si>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</si>
  <si>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</si>
  <si>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</si>
  <si>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</si>
  <si>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</si>
  <si>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</si>
  <si>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</si>
  <si>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</si>
  <si>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</si>
  <si>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</si>
  <si>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</si>
  <si>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</si>
  <si>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</si>
  <si>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</si>
  <si>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</si>
  <si>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</si>
  <si>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</si>
  <si>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</si>
  <si>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</si>
  <si>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</si>
  <si>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</si>
  <si>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</si>
  <si>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</si>
  <si>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</si>
  <si>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</si>
  <si>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</si>
  <si>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</si>
  <si>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</si>
  <si>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</si>
  <si>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</si>
  <si>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</si>
  <si>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</si>
  <si>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</si>
  <si>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</si>
  <si>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</si>
  <si>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</si>
  <si>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</si>
  <si>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</si>
  <si>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</si>
  <si>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</si>
  <si>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</si>
  <si>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</si>
  <si>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</si>
  <si>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</si>
  <si>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</si>
  <si>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</si>
  <si>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</si>
  <si>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</si>
  <si>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</si>
  <si>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</si>
  <si>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</si>
  <si>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</si>
  <si>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</si>
  <si>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</si>
  <si>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</si>
  <si>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</si>
  <si>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</si>
  <si>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</si>
  <si>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</si>
  <si>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</si>
  <si>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</si>
  <si>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</si>
  <si>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</si>
  <si>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</si>
  <si>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</si>
  <si>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</si>
  <si>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</si>
  <si>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</si>
  <si>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</si>
  <si>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</si>
  <si>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</si>
  <si>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</si>
  <si>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</si>
  <si>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</si>
  <si>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</si>
  <si>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</si>
  <si>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</si>
  <si>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</si>
  <si>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</si>
  <si>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</si>
  <si>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</si>
  <si>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</si>
  <si>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</si>
  <si>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</si>
  <si>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</si>
  <si>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</si>
  <si>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</si>
  <si>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</si>
  <si>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</si>
  <si>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</si>
  <si>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</si>
  <si>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</si>
  <si>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</si>
  <si>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</si>
  <si>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</si>
  <si>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</si>
  <si>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</si>
  <si>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</si>
  <si>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</si>
  <si>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</si>
  <si>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</si>
  <si>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</si>
  <si>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</si>
  <si>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</si>
  <si>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</si>
  <si>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</si>
  <si>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</si>
  <si>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</si>
  <si>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</si>
  <si>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</si>
  <si>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</si>
  <si>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</si>
  <si>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</si>
  <si>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</si>
  <si>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</si>
  <si>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</si>
  <si>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</si>
  <si>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</si>
  <si>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</si>
  <si>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</si>
  <si>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</si>
  <si>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</si>
  <si>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</si>
  <si>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</si>
  <si>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</si>
  <si>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</si>
  <si>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</si>
  <si>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</si>
  <si>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</si>
  <si>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</si>
  <si>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</si>
  <si>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</si>
  <si>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</si>
  <si>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</si>
  <si>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</si>
  <si>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</si>
  <si>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</si>
  <si>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</si>
  <si>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</si>
  <si>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</si>
  <si>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</si>
  <si>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</si>
  <si>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</si>
  <si>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</si>
  <si>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</si>
  <si>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</si>
  <si>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</si>
  <si>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</si>
  <si>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</si>
  <si>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</si>
  <si>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</si>
  <si>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</si>
  <si>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</si>
  <si>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</si>
  <si>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</si>
  <si>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</si>
  <si>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</si>
  <si>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</si>
  <si>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</si>
  <si>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</si>
  <si>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</si>
  <si>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</si>
  <si>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</si>
  <si>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</si>
  <si>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</si>
  <si>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</si>
  <si>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</si>
  <si>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</si>
  <si>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</si>
  <si>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</si>
  <si>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</si>
  <si>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</si>
  <si>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</si>
  <si>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</si>
  <si>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</si>
  <si>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</si>
  <si>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</si>
  <si>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</si>
  <si>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</si>
  <si>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</si>
  <si>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</si>
  <si>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</si>
  <si>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</si>
  <si>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</si>
  <si>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</si>
  <si>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</si>
  <si>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</si>
  <si>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</si>
  <si>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</si>
  <si>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</si>
  <si>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</si>
  <si>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</si>
  <si>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</si>
  <si>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</si>
  <si>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</si>
  <si>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</si>
  <si>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</si>
  <si>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</si>
  <si>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</si>
  <si>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</si>
  <si>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</si>
  <si>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</si>
  <si>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</si>
  <si>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</si>
  <si>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</si>
  <si>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</si>
  <si>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</si>
  <si>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</si>
  <si>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</si>
  <si>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</si>
  <si>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</si>
  <si>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</si>
  <si>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</si>
  <si>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</si>
  <si>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</si>
  <si>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</si>
  <si>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</si>
  <si>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</si>
  <si>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</si>
  <si>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</si>
  <si>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</si>
  <si>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</si>
  <si>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</si>
  <si>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</si>
  <si>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</si>
  <si>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</si>
  <si>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</si>
  <si>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</si>
  <si>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</si>
  <si>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</si>
  <si>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</si>
  <si>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</si>
  <si>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</si>
  <si>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</si>
  <si>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</si>
  <si>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</si>
  <si>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</si>
  <si>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</si>
  <si>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</si>
  <si>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</si>
  <si>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</si>
  <si>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</si>
  <si>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</si>
  <si>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</si>
  <si>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</si>
  <si>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</si>
  <si>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</si>
  <si>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</si>
  <si>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</si>
  <si>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</si>
  <si>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</si>
  <si>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</si>
  <si>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</si>
  <si>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</si>
  <si>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</si>
  <si>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</si>
  <si>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</si>
  <si>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</si>
  <si>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</si>
  <si>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</si>
  <si>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</si>
  <si>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</si>
  <si>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</si>
  <si>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</si>
  <si>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</si>
  <si>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</si>
  <si>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</si>
  <si>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</si>
  <si>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</si>
  <si>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</si>
  <si>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</si>
  <si>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</si>
  <si>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</si>
  <si>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</si>
  <si>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</si>
  <si>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</si>
  <si>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</si>
  <si>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</si>
  <si>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</si>
  <si>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</si>
  <si>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</si>
  <si>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</si>
  <si>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</si>
  <si>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</si>
  <si>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</si>
  <si>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</si>
  <si>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</si>
  <si>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</si>
  <si>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</si>
  <si>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</si>
  <si>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</si>
  <si>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</si>
  <si>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</si>
  <si>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</si>
  <si>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</si>
  <si>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</si>
  <si>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</si>
  <si>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</si>
  <si>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</si>
  <si>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</si>
  <si>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</si>
  <si>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</si>
  <si>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</si>
  <si>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</si>
  <si>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</si>
  <si>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</si>
  <si>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</si>
  <si>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</si>
  <si>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</si>
  <si>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</si>
  <si>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</si>
  <si>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</si>
  <si>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</si>
  <si>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</si>
  <si>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</si>
  <si>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</si>
  <si>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</si>
  <si>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</si>
  <si>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</si>
  <si>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</si>
  <si>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</si>
  <si>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</si>
  <si>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</si>
  <si>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</si>
  <si>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</si>
  <si>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</si>
  <si>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</si>
  <si>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</si>
  <si>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</si>
  <si>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</si>
  <si>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</si>
  <si>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</si>
  <si>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</si>
  <si>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</si>
  <si>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</si>
  <si>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</si>
  <si>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</si>
  <si>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</si>
  <si>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</si>
  <si>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</si>
  <si>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</si>
  <si>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</si>
  <si>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</si>
  <si>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</si>
  <si>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</si>
  <si>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</si>
  <si>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</si>
  <si>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</si>
  <si>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</si>
  <si>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</si>
  <si>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</si>
  <si>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</si>
  <si>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</si>
  <si>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</si>
  <si>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</si>
  <si>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</si>
  <si>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</si>
  <si>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</si>
  <si>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</si>
  <si>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</si>
  <si>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</si>
  <si>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</si>
  <si>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</si>
  <si>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</si>
  <si>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</si>
  <si>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</si>
  <si>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</si>
  <si>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</si>
  <si>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</si>
  <si>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</si>
  <si>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</si>
  <si>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</si>
  <si>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</si>
  <si>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</si>
  <si>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</si>
  <si>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</si>
  <si>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</si>
  <si>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</si>
  <si>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</si>
  <si>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</si>
  <si>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</si>
  <si>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</si>
  <si>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</si>
  <si>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</si>
  <si>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</si>
  <si>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</si>
  <si>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</si>
  <si>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</si>
  <si>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</si>
  <si>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</si>
  <si>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</si>
  <si>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</si>
  <si>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</si>
  <si>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</si>
  <si>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</si>
  <si>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</si>
  <si>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</si>
  <si>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</si>
  <si>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</si>
  <si>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</si>
  <si>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</si>
  <si>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</si>
  <si>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</si>
  <si>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</si>
  <si>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</si>
  <si>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</si>
  <si>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</si>
  <si>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</si>
  <si>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</si>
  <si>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</si>
  <si>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</si>
  <si>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</si>
  <si>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</si>
  <si>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</si>
  <si>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</si>
  <si>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</si>
  <si>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</si>
  <si>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</si>
  <si>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</si>
  <si>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</si>
  <si>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</si>
  <si>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</si>
  <si>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</si>
  <si>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</si>
  <si>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</si>
  <si>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</si>
  <si>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</si>
  <si>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</si>
  <si>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</si>
  <si>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</si>
  <si>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</si>
  <si>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</si>
  <si>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</si>
  <si>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</si>
  <si>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</si>
  <si>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</si>
  <si>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</si>
  <si>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</si>
  <si>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</si>
  <si>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</si>
  <si>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</si>
  <si>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</si>
  <si>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</si>
  <si>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</si>
  <si>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</si>
  <si>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</si>
  <si>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</si>
  <si>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</si>
  <si>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</si>
  <si>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</si>
  <si>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</si>
  <si>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</si>
  <si>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</si>
  <si>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</si>
  <si>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</si>
  <si>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</si>
  <si>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</si>
  <si>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</si>
  <si>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</si>
  <si>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</si>
  <si>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</si>
  <si>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</si>
  <si>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</si>
  <si>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</si>
  <si>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</si>
  <si>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</si>
  <si>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</si>
  <si>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</si>
  <si>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</si>
  <si>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</si>
  <si>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</si>
  <si>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</si>
  <si>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</si>
  <si>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</si>
  <si>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</si>
  <si>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</si>
  <si>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</si>
  <si>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</si>
  <si>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</si>
  <si>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</si>
  <si>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</si>
  <si>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</si>
  <si>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</si>
  <si>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</si>
  <si>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</si>
  <si>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</si>
  <si>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</si>
  <si>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</si>
  <si>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</si>
  <si>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</si>
  <si>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</si>
  <si>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</si>
  <si>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</si>
  <si>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</si>
  <si>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</si>
  <si>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</si>
  <si>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</si>
  <si>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</si>
  <si>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</si>
  <si>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</si>
  <si>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</si>
  <si>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</si>
  <si>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</si>
  <si>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</si>
  <si>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</si>
  <si>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</si>
  <si>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</si>
  <si>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</si>
  <si>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</si>
  <si>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</si>
  <si>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</si>
  <si>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</si>
  <si>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</si>
  <si>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</si>
  <si>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</si>
  <si>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</si>
  <si>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</si>
  <si>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</si>
  <si>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</si>
  <si>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</si>
  <si>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</si>
  <si>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</si>
  <si>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</si>
  <si>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</si>
  <si>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</si>
  <si>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</si>
  <si>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</si>
  <si>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</si>
  <si>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</si>
  <si>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</si>
  <si>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</si>
  <si>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</si>
  <si>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</si>
  <si>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</si>
  <si>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</si>
  <si>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</si>
  <si>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</si>
  <si>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</si>
  <si>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</si>
  <si>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</si>
  <si>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</si>
  <si>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</si>
  <si>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</si>
  <si>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</si>
  <si>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</si>
  <si>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</si>
  <si>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</si>
  <si>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</si>
  <si>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</si>
  <si>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</si>
  <si>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</si>
  <si>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</si>
  <si>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</si>
  <si>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</si>
  <si>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</si>
  <si>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</si>
  <si>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</si>
  <si>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</si>
  <si>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</si>
  <si>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</si>
  <si>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</si>
  <si>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</si>
  <si>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</si>
  <si>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</si>
  <si>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</si>
  <si>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</si>
  <si>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</si>
  <si>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</si>
  <si>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</si>
  <si>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</si>
  <si>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</si>
  <si>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</si>
  <si>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</si>
  <si>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</si>
  <si>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</si>
  <si>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</si>
  <si>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</si>
  <si>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</si>
  <si>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</si>
  <si>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</si>
  <si>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</si>
  <si>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</si>
  <si>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</si>
  <si>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</si>
  <si>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</si>
  <si>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</si>
  <si>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</si>
  <si>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</si>
  <si>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</si>
  <si>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</si>
  <si>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</si>
  <si>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</si>
  <si>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</si>
  <si>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</si>
  <si>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</si>
  <si>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</si>
  <si>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</si>
  <si>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</si>
  <si>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</si>
  <si>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</si>
  <si>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</si>
  <si>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</si>
  <si>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</si>
  <si>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</si>
  <si>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</si>
  <si>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</si>
  <si>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</si>
  <si>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</si>
  <si>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</si>
  <si>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</si>
  <si>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</si>
  <si>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</si>
  <si>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</si>
  <si>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</si>
  <si>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</si>
  <si>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</si>
  <si>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</si>
  <si>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</si>
  <si>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</si>
  <si>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</si>
  <si>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</si>
  <si>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</si>
  <si>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</si>
  <si>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</si>
  <si>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</si>
  <si>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</si>
  <si>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</si>
  <si>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</si>
  <si>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</si>
  <si>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</si>
  <si>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</si>
  <si>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</si>
  <si>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</si>
  <si>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</si>
  <si>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</si>
  <si>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</si>
  <si>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</si>
  <si>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</si>
  <si>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</si>
  <si>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</si>
  <si>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</si>
  <si>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</si>
  <si>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</si>
  <si>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</si>
  <si>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</si>
  <si>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</si>
  <si>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</si>
  <si>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</si>
  <si>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</si>
  <si>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</si>
  <si>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</si>
  <si>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</si>
  <si>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</si>
  <si>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</si>
  <si>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</si>
  <si>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</si>
  <si>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</si>
  <si>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</si>
  <si>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</si>
  <si>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</si>
  <si>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</si>
  <si>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</si>
  <si>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</si>
  <si>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</si>
  <si>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</si>
  <si>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</si>
  <si>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</si>
  <si>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</si>
  <si>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</si>
  <si>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</si>
  <si>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</si>
  <si>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</si>
  <si>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</si>
  <si>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</si>
  <si>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</si>
  <si>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</si>
  <si>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</si>
  <si>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</si>
  <si>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</si>
  <si>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</si>
  <si>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</si>
  <si>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</si>
  <si>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</si>
  <si>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</si>
  <si>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</si>
  <si>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</si>
  <si>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</si>
  <si>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</si>
  <si>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</si>
  <si>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</si>
  <si>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</si>
  <si>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</si>
  <si>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</si>
  <si>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</si>
  <si>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</si>
  <si>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</si>
  <si>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</si>
  <si>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</si>
  <si>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</si>
  <si>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</si>
  <si>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</si>
  <si>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</si>
  <si>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</si>
  <si>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</si>
  <si>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</si>
  <si>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</si>
  <si>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</si>
  <si>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</si>
  <si>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</si>
  <si>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</si>
  <si>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</si>
  <si>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</si>
  <si>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</si>
  <si>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</si>
  <si>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</si>
  <si>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</si>
  <si>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</si>
  <si>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</si>
  <si>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</si>
  <si>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</si>
  <si>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</si>
  <si>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</si>
  <si>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</si>
  <si>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</si>
  <si>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</si>
  <si>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</si>
  <si>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</si>
  <si>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</si>
  <si>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</si>
  <si>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</si>
  <si>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</si>
  <si>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</si>
  <si>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</si>
  <si>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</si>
  <si>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</si>
  <si>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</si>
  <si>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</si>
  <si>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</si>
  <si>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</si>
  <si>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</si>
  <si>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</si>
  <si>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</si>
  <si>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</si>
  <si>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</si>
  <si>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</si>
  <si>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</si>
  <si>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</si>
  <si>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</si>
  <si>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</si>
  <si>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</si>
  <si>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</si>
  <si>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</si>
  <si>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</si>
  <si>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</si>
  <si>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</si>
  <si>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</si>
  <si>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</si>
  <si>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</si>
  <si>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</si>
  <si>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</si>
  <si>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</si>
  <si>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</si>
  <si>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</si>
  <si>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</si>
  <si>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</si>
  <si>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</si>
  <si>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</si>
  <si>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</si>
  <si>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</si>
  <si>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</si>
  <si>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</si>
  <si>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</si>
  <si>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</si>
  <si>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</si>
  <si>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</si>
  <si>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</si>
  <si>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</si>
  <si>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</si>
  <si>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</si>
  <si>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</si>
  <si>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</si>
  <si>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</si>
  <si>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</si>
  <si>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</si>
  <si>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</si>
  <si>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</si>
  <si>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</si>
  <si>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</si>
  <si>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</si>
  <si>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</si>
  <si>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</si>
  <si>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</si>
  <si>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</si>
  <si>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</si>
  <si>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</si>
  <si>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</si>
  <si>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</si>
  <si>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</si>
  <si>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</si>
  <si>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</si>
  <si>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</si>
  <si>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</si>
  <si>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</si>
  <si>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</si>
  <si>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</si>
  <si>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</si>
  <si>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</si>
  <si>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</si>
  <si>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</si>
  <si>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</si>
  <si>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</si>
  <si>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</si>
  <si>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</si>
  <si>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</si>
  <si>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</si>
  <si>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</si>
  <si>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</si>
  <si>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</si>
  <si>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</si>
  <si>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</si>
  <si>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</si>
  <si>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</si>
  <si>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</si>
  <si>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</si>
  <si>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</si>
  <si>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</si>
  <si>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</si>
  <si>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</si>
  <si>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</si>
  <si>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</si>
  <si>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</si>
  <si>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</si>
  <si>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</si>
  <si>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</si>
  <si>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</si>
  <si>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</si>
  <si>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</si>
  <si>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</si>
  <si>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</si>
  <si>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</si>
  <si>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</si>
  <si>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</si>
  <si>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</si>
  <si>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</si>
  <si>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</si>
  <si>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</si>
  <si>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</si>
  <si>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</si>
  <si>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</si>
  <si>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</si>
  <si>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</si>
  <si>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</si>
  <si>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</si>
  <si>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</si>
  <si>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</si>
  <si>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</si>
  <si>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</si>
  <si>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</si>
  <si>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</si>
  <si>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</si>
  <si>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</si>
  <si>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</si>
  <si>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</si>
  <si>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</si>
  <si>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</si>
  <si>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</si>
  <si>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</si>
  <si>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</si>
  <si>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</si>
  <si>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</si>
  <si>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</si>
  <si>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</si>
  <si>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</si>
  <si>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</si>
  <si>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</si>
  <si>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</si>
  <si>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</si>
  <si>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</si>
  <si>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</si>
  <si>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</si>
  <si>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</si>
  <si>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</si>
  <si>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</si>
  <si>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</si>
  <si>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</si>
  <si>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</si>
  <si>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</si>
  <si>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</si>
  <si>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</si>
  <si>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</si>
  <si>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</si>
  <si>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</si>
  <si>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</si>
  <si>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</si>
  <si>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</si>
  <si>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</si>
  <si>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</si>
  <si>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</si>
  <si>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</si>
  <si>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</si>
  <si>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</si>
  <si>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</si>
  <si>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</si>
  <si>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</si>
  <si>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</si>
  <si>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</si>
  <si>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</si>
  <si>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</si>
  <si>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</si>
  <si>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</si>
  <si>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</si>
  <si>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</si>
  <si>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</si>
  <si>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</si>
  <si>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</si>
  <si>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</si>
  <si>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</si>
  <si>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</si>
  <si>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</si>
  <si>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</si>
  <si>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</si>
  <si>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</si>
  <si>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</si>
  <si>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</si>
  <si>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</si>
  <si>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</si>
  <si>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</si>
  <si>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</si>
  <si>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</si>
  <si>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</si>
  <si>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</si>
  <si>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</si>
  <si>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</si>
  <si>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</si>
  <si>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</si>
  <si>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</si>
  <si>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</si>
  <si>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</si>
  <si>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</si>
  <si>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</si>
  <si>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</si>
  <si>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</si>
  <si>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</si>
  <si>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</si>
  <si>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</si>
  <si>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</si>
  <si>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</si>
  <si>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</si>
  <si>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</si>
  <si>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</si>
  <si>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</si>
  <si>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</si>
  <si>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</si>
  <si>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</si>
  <si>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</si>
  <si>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</si>
  <si>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</si>
  <si>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</si>
  <si>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</si>
  <si>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</si>
  <si>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</si>
  <si>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</si>
  <si>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</si>
  <si>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</si>
  <si>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</si>
  <si>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</si>
  <si>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</si>
  <si>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</si>
  <si>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</si>
  <si>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</si>
  <si>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</si>
  <si>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</si>
  <si>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</si>
  <si>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</si>
  <si>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</si>
  <si>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</si>
  <si>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</si>
  <si>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</si>
  <si>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</si>
  <si>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</si>
  <si>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</si>
  <si>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</si>
  <si>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</si>
  <si>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</si>
  <si>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</si>
  <si>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</si>
  <si>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</si>
  <si>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</si>
  <si>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</si>
  <si>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</si>
  <si>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</si>
  <si>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</si>
  <si>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</si>
  <si>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</si>
  <si>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</si>
  <si>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</si>
  <si>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</si>
  <si>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</si>
  <si>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</si>
  <si>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</si>
  <si>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</si>
  <si>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</si>
  <si>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</si>
  <si>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</si>
  <si>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</si>
  <si>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</si>
  <si>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</si>
  <si>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</si>
  <si>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</si>
  <si>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</si>
  <si>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</si>
  <si>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</si>
  <si>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</si>
  <si>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</si>
  <si>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</si>
  <si>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</si>
  <si>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</si>
  <si>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</si>
  <si>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</si>
  <si>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</si>
  <si>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</si>
  <si>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</si>
  <si>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</si>
  <si>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</si>
  <si>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</si>
  <si>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</si>
  <si>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</si>
  <si>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</si>
  <si>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</si>
  <si>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</si>
  <si>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</si>
  <si>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</si>
  <si>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</si>
  <si>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</si>
  <si>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</si>
  <si>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</si>
  <si>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</si>
  <si>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</si>
  <si>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</si>
  <si>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</si>
  <si>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</si>
  <si>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</si>
  <si>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</si>
  <si>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</si>
  <si>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</si>
  <si>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</si>
  <si>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</si>
  <si>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</si>
  <si>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</si>
  <si>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</si>
  <si>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</si>
  <si>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</si>
  <si>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</si>
  <si>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</si>
  <si>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</si>
  <si>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</si>
  <si>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</si>
  <si>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</si>
  <si>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</si>
  <si>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</si>
  <si>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</si>
  <si>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</si>
  <si>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</si>
  <si>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</si>
  <si>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</si>
  <si>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</si>
  <si>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</si>
  <si>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</si>
  <si>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</si>
  <si>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</si>
  <si>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</si>
  <si>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</si>
  <si>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</si>
  <si>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</si>
  <si>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</si>
  <si>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</si>
  <si>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</si>
  <si>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</si>
  <si>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</si>
  <si>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</si>
  <si>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</si>
  <si>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</si>
  <si>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</si>
  <si>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</si>
  <si>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</si>
  <si>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</si>
  <si>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</si>
  <si>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</si>
  <si>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</si>
  <si>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</si>
  <si>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</si>
  <si>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</si>
  <si>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</si>
  <si>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</si>
  <si>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</si>
  <si>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</si>
  <si>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</si>
  <si>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</si>
  <si>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</si>
  <si>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</si>
  <si>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</si>
  <si>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</si>
  <si>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</si>
  <si>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</si>
  <si>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</si>
  <si>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</si>
  <si>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</si>
  <si>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</si>
  <si>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</si>
  <si>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</si>
  <si>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</si>
  <si>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</si>
  <si>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</si>
  <si>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</si>
  <si>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</si>
  <si>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</si>
  <si>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</si>
  <si>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</si>
  <si>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</si>
  <si>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</si>
  <si>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</si>
  <si>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</si>
  <si>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</si>
  <si>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</si>
  <si>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</si>
  <si>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</si>
  <si>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</si>
  <si>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</si>
  <si>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</si>
  <si>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</si>
  <si>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</si>
  <si>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</si>
  <si>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</si>
  <si>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</si>
  <si>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</si>
  <si>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</si>
  <si>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</si>
  <si>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</si>
  <si>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</si>
  <si>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</si>
  <si>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</si>
  <si>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</si>
  <si>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</si>
  <si>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</si>
  <si>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</si>
  <si>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</si>
  <si>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</si>
  <si>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</si>
  <si>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</si>
  <si>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</si>
  <si>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</si>
  <si>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</si>
  <si>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</si>
  <si>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</si>
  <si>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</si>
  <si>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</si>
  <si>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</si>
  <si>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</si>
  <si>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</si>
  <si>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</si>
  <si>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</si>
  <si>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</si>
  <si>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</si>
  <si>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</si>
  <si>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</si>
  <si>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</si>
  <si>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</si>
  <si>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</si>
  <si>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</si>
  <si>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</si>
  <si>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</si>
  <si>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</si>
  <si>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</si>
  <si>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</si>
  <si>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</si>
  <si>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</si>
  <si>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</si>
  <si>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</si>
  <si>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</si>
  <si>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</si>
  <si>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</si>
  <si>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</si>
  <si>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</si>
  <si>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</si>
  <si>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</si>
  <si>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</si>
  <si>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</si>
  <si>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</si>
  <si>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</si>
  <si>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</si>
  <si>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</si>
  <si>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</si>
  <si>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</si>
  <si>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</si>
  <si>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</si>
  <si>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</si>
  <si>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</si>
  <si>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</si>
  <si>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</si>
  <si>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</si>
  <si>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</si>
  <si>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</si>
  <si>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</si>
  <si>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</si>
  <si>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</si>
  <si>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</si>
  <si>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</si>
  <si>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</si>
  <si>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</si>
  <si>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</si>
  <si>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</si>
  <si>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</si>
  <si>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</si>
  <si>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</si>
  <si>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</si>
  <si>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</si>
  <si>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</si>
  <si>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</si>
  <si>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</si>
  <si>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</si>
  <si>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</si>
  <si>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</si>
  <si>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</si>
  <si>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</si>
  <si>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</si>
  <si>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</si>
  <si>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</si>
  <si>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</si>
  <si>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</si>
  <si>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</si>
  <si>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</si>
  <si>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</si>
  <si>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</si>
  <si>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</si>
  <si>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</si>
  <si>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</si>
  <si>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</si>
  <si>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</si>
  <si>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</si>
  <si>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</si>
  <si>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</si>
  <si>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</si>
  <si>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</si>
  <si>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</si>
  <si>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</si>
  <si>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</si>
  <si>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</si>
  <si>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</si>
  <si>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</si>
  <si>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</si>
  <si>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</si>
  <si>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</si>
  <si>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</si>
  <si>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</si>
  <si>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</si>
  <si>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</si>
  <si>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</si>
  <si>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</si>
  <si>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</si>
  <si>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</si>
  <si>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</si>
  <si>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</si>
  <si>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</si>
  <si>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</si>
  <si>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</si>
  <si>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</si>
  <si>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</si>
  <si>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</si>
  <si>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</si>
  <si>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</si>
  <si>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</si>
  <si>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</si>
  <si>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</si>
  <si>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</si>
  <si>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</si>
  <si>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</si>
  <si>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</si>
  <si>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</si>
  <si>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</si>
  <si>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</si>
  <si>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</si>
  <si>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</si>
  <si>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</si>
  <si>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</si>
  <si>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</si>
  <si>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</si>
  <si>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</si>
  <si>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</si>
  <si>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</si>
  <si>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</si>
  <si>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</si>
  <si>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</si>
  <si>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</si>
  <si>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</si>
  <si>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</si>
  <si>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</si>
  <si>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</si>
  <si>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</si>
  <si>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</si>
  <si>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</si>
  <si>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</si>
  <si>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</si>
  <si>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</si>
  <si>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</si>
  <si>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</si>
  <si>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</si>
  <si>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</si>
  <si>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</si>
  <si>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</si>
  <si>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</si>
  <si>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</si>
  <si>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</si>
  <si>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</si>
  <si>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</si>
  <si>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</si>
  <si>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</si>
  <si>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</si>
  <si>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</si>
  <si>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</si>
  <si>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</si>
  <si>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</si>
  <si>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</si>
  <si>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</si>
  <si>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</si>
  <si>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</si>
  <si>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</si>
  <si>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</si>
  <si>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</si>
  <si>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</si>
  <si>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</si>
  <si>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</si>
  <si>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</si>
  <si>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</si>
  <si>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</si>
  <si>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</si>
  <si>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</si>
  <si>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</si>
  <si>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</si>
  <si>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</si>
  <si>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</si>
  <si>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</si>
  <si>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</si>
  <si>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</si>
  <si>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</si>
  <si>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</si>
  <si>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</si>
  <si>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</si>
  <si>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</si>
  <si>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</si>
  <si>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</si>
  <si>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</si>
  <si>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</si>
  <si>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</si>
  <si>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</si>
  <si>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</si>
  <si>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</si>
  <si>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</si>
  <si>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</si>
  <si>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</si>
  <si>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</si>
  <si>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</si>
  <si>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</si>
  <si>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</si>
  <si>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</si>
  <si>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</si>
  <si>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</si>
  <si>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</si>
  <si>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</si>
  <si>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</si>
  <si>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</si>
  <si>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</si>
  <si>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</si>
  <si>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</si>
  <si>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</si>
  <si>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</si>
  <si>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</si>
  <si>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</si>
  <si>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</si>
  <si>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</si>
  <si>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</si>
  <si>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</si>
  <si>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</si>
  <si>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</si>
  <si>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</si>
  <si>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</si>
  <si>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</si>
  <si>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</si>
  <si>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</si>
  <si>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</si>
  <si>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</si>
  <si>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</si>
  <si>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</si>
  <si>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</si>
  <si>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</si>
  <si>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</si>
  <si>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</si>
  <si>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</si>
  <si>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</si>
  <si>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</si>
  <si>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</si>
  <si>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</si>
  <si>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</si>
  <si>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</si>
  <si>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</si>
  <si>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</si>
  <si>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</si>
  <si>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</si>
  <si>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</si>
  <si>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</si>
  <si>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</si>
  <si>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</si>
  <si>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</si>
  <si>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</si>
  <si>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</si>
  <si>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</si>
  <si>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</si>
  <si>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</si>
  <si>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</si>
  <si>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</si>
  <si>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</si>
  <si>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</si>
  <si>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</si>
  <si>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</si>
  <si>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</si>
  <si>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</si>
  <si>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</si>
  <si>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</si>
  <si>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</si>
  <si>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</si>
  <si>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</si>
  <si>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</si>
  <si>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</si>
  <si>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</si>
  <si>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</si>
  <si>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</si>
  <si>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</si>
  <si>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</si>
  <si>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</si>
  <si>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</si>
  <si>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</si>
  <si>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</si>
  <si>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</si>
  <si>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</si>
  <si>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</si>
  <si>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</si>
  <si>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</si>
  <si>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</si>
  <si>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</si>
  <si>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</si>
  <si>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</si>
  <si>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</si>
  <si>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</si>
  <si>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</si>
  <si>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</si>
  <si>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</si>
  <si>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</si>
  <si>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</si>
  <si>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</si>
  <si>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</si>
  <si>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</si>
  <si>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</si>
  <si>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</si>
  <si>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</si>
  <si>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</si>
  <si>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</si>
  <si>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</si>
  <si>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</si>
  <si>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</si>
  <si>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</si>
  <si>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</si>
  <si>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</si>
  <si>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</si>
  <si>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</si>
  <si>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</si>
  <si>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</si>
  <si>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</si>
  <si>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</si>
  <si>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</si>
  <si>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</si>
  <si>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</si>
  <si>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</si>
  <si>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</si>
  <si>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</si>
  <si>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</si>
  <si>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</si>
  <si>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</si>
  <si>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</si>
  <si>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</si>
  <si>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</si>
  <si>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</si>
  <si>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</si>
  <si>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</si>
  <si>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</si>
  <si>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</si>
  <si>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</si>
  <si>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</si>
  <si>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</si>
  <si>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</si>
  <si>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</si>
  <si>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</si>
  <si>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</si>
  <si>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</si>
  <si>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</si>
  <si>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</si>
  <si>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</si>
  <si>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</si>
  <si>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</si>
  <si>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</si>
  <si>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</si>
  <si>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</si>
  <si>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</si>
  <si>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</si>
  <si>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</si>
  <si>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</si>
  <si>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</si>
  <si>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</si>
  <si>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</si>
  <si>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</si>
  <si>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</si>
  <si>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</si>
  <si>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</si>
  <si>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</si>
  <si>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</si>
  <si>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</si>
  <si>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</si>
  <si>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</si>
  <si>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</si>
  <si>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</si>
  <si>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</si>
  <si>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</si>
  <si>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</si>
  <si>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</si>
  <si>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</si>
  <si>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</si>
  <si>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</si>
  <si>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</si>
  <si>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</si>
  <si>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</si>
  <si>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</si>
  <si>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</si>
  <si>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</si>
  <si>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</si>
  <si>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</si>
  <si>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</si>
  <si>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</si>
  <si>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</si>
  <si>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</si>
  <si>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</si>
  <si>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</si>
  <si>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</si>
  <si>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</si>
  <si>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</si>
  <si>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</si>
  <si>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</si>
  <si>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</si>
  <si>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</si>
  <si>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</si>
  <si>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</si>
  <si>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</si>
  <si>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</si>
  <si>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</si>
  <si>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</si>
  <si>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</si>
  <si>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</si>
  <si>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</si>
  <si>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</si>
  <si>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</si>
  <si>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</si>
  <si>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</si>
  <si>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</si>
  <si>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</si>
  <si>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</si>
  <si>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</si>
  <si>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</si>
  <si>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</si>
  <si>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</si>
  <si>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</si>
  <si>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</si>
  <si>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</si>
  <si>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</si>
  <si>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</si>
  <si>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</si>
  <si>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</si>
  <si>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</si>
  <si>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</si>
  <si>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</si>
  <si>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</si>
  <si>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</si>
  <si>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</si>
  <si>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</si>
  <si>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</si>
  <si>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</si>
  <si>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</si>
  <si>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</si>
  <si>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</si>
  <si>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</si>
  <si>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</si>
  <si>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</si>
  <si>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</si>
  <si>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</si>
  <si>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</si>
  <si>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</si>
  <si>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</si>
  <si>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</si>
  <si>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</si>
  <si>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</si>
  <si>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</si>
  <si>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</si>
  <si>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</si>
  <si>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</si>
  <si>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</si>
  <si>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</si>
  <si>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</si>
  <si>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</si>
  <si>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</si>
  <si>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</si>
  <si>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</si>
  <si>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</si>
  <si>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</si>
  <si>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</si>
  <si>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</si>
  <si>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</si>
  <si>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</si>
  <si>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</si>
  <si>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</si>
  <si>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</si>
  <si>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</si>
  <si>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</si>
  <si>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</si>
  <si>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</si>
  <si>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</si>
  <si>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</si>
  <si>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</si>
  <si>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</si>
  <si>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</si>
  <si>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</si>
  <si>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</si>
  <si>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t>
  </si>
  <si>
    <t>Por medio del presente contrato SERVICIOS POSTALES NACIONALES S.A. se compromete con la DIRECCION TERRITORIAL AMAZONIA DE PARQUES NACIONALES NATURALES DE COLOMBIA, a prestar los servicios de admisión, tratamiento, transporte y distribución de correspondencia y demás envios postales que requiera la DIRECCIÓN TERRITORIAL AMAZONIA DE PARQUES NACIONALES NATURALES DE COLOMBIA, en las modalida</t>
  </si>
  <si>
    <t>Servicios Postales Nacionales S.A</t>
  </si>
  <si>
    <t>Jenny Castro Aguilera</t>
  </si>
  <si>
    <t>NO</t>
  </si>
  <si>
    <t>1900/01/01</t>
  </si>
  <si>
    <t>25478</t>
  </si>
  <si>
    <t>Organización Terpel S.A.</t>
  </si>
  <si>
    <t>Suministro de combustible para los vehículos de la Dirección Territorial Amazonia de Parques Nacionales Naturales de Colombia</t>
  </si>
  <si>
    <t>2</t>
  </si>
  <si>
    <t xml:space="preserve">Prestación de servicios técnicos y de apoyo a la gestión para adelantar en el área de contratos, los trámites administrativos derivados de los procesos y procedimientos contractuales de la Dirección Territorial Amazonia </t>
  </si>
  <si>
    <t xml:space="preserve">Gynna Elcy Montaño Alfonso </t>
  </si>
  <si>
    <t>Claudia Ofelia Manrique Roa</t>
  </si>
  <si>
    <t>Otro si No. 01 - Adición y prórroga suscrita el 5 de octubre</t>
  </si>
  <si>
    <t>FILA_2</t>
  </si>
  <si>
    <t>3</t>
  </si>
  <si>
    <t>Prestación de servicios técnicos y de apoyo a la gestión con el fin de adelantar todos los trámites relacionados con la gestión de comisiones, viáticos, gastos de viaje y tiquetes de la DTAM y sus áreas adscritas, y apoyo en las actividades secretariales a la Directora Territorial Amazonia</t>
  </si>
  <si>
    <t>Fedra Salamanca Ramírez</t>
  </si>
  <si>
    <t>Otro si No. 01 - (suscrita 26 de sept) Modificación al contrato liberar $876,333,33,en razón a que la entidad realizará el trámite de VF, Otro si No. 02 (suscrito el 18 de octubre) adición y prórroga un mes</t>
  </si>
  <si>
    <t>FILA_3</t>
  </si>
  <si>
    <t>4</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</si>
  <si>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 en pro del p</t>
  </si>
  <si>
    <t>Rafael Rodrigo Rodríguez Sánchez</t>
  </si>
  <si>
    <t>Otro si No. 01 - Adición y prórroga suscrita el 5 de octubre, Otro si No. 02 - Adición y prórroga suscrita el 15 de Noviembre</t>
  </si>
  <si>
    <t>FILA_4</t>
  </si>
  <si>
    <t>5</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</si>
  <si>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</si>
  <si>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</si>
  <si>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FILA_5</t>
  </si>
  <si>
    <t>6</t>
  </si>
  <si>
    <t xml:space="preserve">Prestación de servicios técnicos y de apoyo en la gestión, en el área de archivo y centro de documentación  de la Dirección Territorial Amazonia, consistente en organización, foliación, eliminación y actualización de archivo y catalogación </t>
  </si>
  <si>
    <t>Sandra Liliana Roncancio Avendaño</t>
  </si>
  <si>
    <t>FILA_6</t>
  </si>
  <si>
    <t>7</t>
  </si>
  <si>
    <t>Prestación de servicios y apoyo en la gestión para la entrega de elementos, el traslado y aforo de mercancias, distribución de la correspondencia despachada por la Entidad a los diferentes destinatarios ubicados en el perímetro cercano a la DTAM, apoyo en el mantenimiento de la bodega de almacén y DTAM y la realización de los reportes de radio con las áreas adscritas de la DTAM, dos vece</t>
  </si>
  <si>
    <t>Jairo Enrique Ordoñez Aragón</t>
  </si>
  <si>
    <t>FILA_7</t>
  </si>
  <si>
    <t>8</t>
  </si>
  <si>
    <t>Prestación de servicios técnicos y de apoyo en la gestión, en el área de correspondencia de la Dirección Territorial Amazonia, consistente en radicación, distribución, envío y control de documentos, datos, elementos, correspondencia</t>
  </si>
  <si>
    <t xml:space="preserve">Jenny Castro Aguilera </t>
  </si>
  <si>
    <t>Otro si No. 01 - (suscrita 26 de sept) Modificación al contrato liberar $726.000, ,en razón a que la entidad realizará el trámite de VF, Otro si No. 02 (suscrito el 18 de octubre) adición y prórroga un mes</t>
  </si>
  <si>
    <t>FILA_8</t>
  </si>
  <si>
    <t>15</t>
  </si>
  <si>
    <t>Prestación de servicios profesionales y de apoyo en la conformación del sistema de información de parques nacionales infraestructura tecnológica de las áreas protegidas</t>
  </si>
  <si>
    <t>Luz Adriana Poveda Palacio</t>
  </si>
  <si>
    <t>FILA_9</t>
  </si>
  <si>
    <t>50</t>
  </si>
  <si>
    <t xml:space="preserve">Prestación de servicios profesionales como contador de la Dirección Territorial, con el fin de realizar las gestiones contables y administrativas y control de conformidad con las normas internacionales NICSP, a fin de garantizar la presentación de los Estados Financieros en forma oportuna, con características confiabilidad y comprensibilidad y la sostenibilidad del Sistema Contable para </t>
  </si>
  <si>
    <t>César Augusto Herrera García</t>
  </si>
  <si>
    <t>FILA_10</t>
  </si>
  <si>
    <t>51</t>
  </si>
  <si>
    <t>Prestación de servicios profesionales y de apoyo a la gestión para adelantar los diversos procedimientos legales relacionados con los trámites precontractuales, contractuales y poscontractuales de la Dirección Territorial Amazonía y sus áreas adscritas</t>
  </si>
  <si>
    <t>Leiza Fernanda Lank Manrique</t>
  </si>
  <si>
    <t>Luz Janeth Villalba Suárez</t>
  </si>
  <si>
    <t>FILA_11</t>
  </si>
  <si>
    <t>53</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</si>
  <si>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</si>
  <si>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Lily Johanna Bonilla Rivera</t>
  </si>
  <si>
    <t>FILA_12</t>
  </si>
  <si>
    <t>54</t>
  </si>
  <si>
    <t>Prestación de servicios profesionales y de apoyo a la gestión coordinando las acciones necesarias para implementar efectivamente, en la Dirección Territorial y sus áreas protegidas,  el modelo de planificación establecido institucionalmente realizando los apoyos requeridos en los ejercicios de planeación y seguimiento, generando capacidad técnica, y orientando la realización de ajustes y</t>
  </si>
  <si>
    <t>Miller Alexander Aldana González</t>
  </si>
  <si>
    <t>Esperanza Leal Gómez</t>
  </si>
  <si>
    <t>FILA_13</t>
  </si>
  <si>
    <t>76</t>
  </si>
  <si>
    <t>Prestación de servicios profesionales y de apoyo a la gestión para ejecutar las actividades del área de almacén e inventarios que normativa y administrativamente le competen a la DTAM</t>
  </si>
  <si>
    <t>Paola Andrea Hurtado Arias</t>
  </si>
  <si>
    <t>Otro si No. 01 - (suscrita 26 de sept) Modificación al contrato liberar $2.005.000, ,en razón a que la entidad realizará el trámite de VF, Otro si No. 02 (suscrito el 18 de octubre) adición y prórroga un mes</t>
  </si>
  <si>
    <t>FILA_14</t>
  </si>
  <si>
    <t>81</t>
  </si>
  <si>
    <t xml:space="preserve">Brindar apoyo profesional en psicología al equipo humano de la Dirección Territorial Amazonia </t>
  </si>
  <si>
    <t xml:space="preserve">Marcela Mancipe Martínez </t>
  </si>
  <si>
    <t>FILA_15</t>
  </si>
  <si>
    <t>95</t>
  </si>
  <si>
    <t>Prestación de servicios profesionales y de apoyo a la gestión para apoyar técnica y operativamente procesos de resolución de conflictos territoriales con comunidades campesinas relacionadas con el SF Plantas Medicinales Orito Ingi Ande, gestionando escenarios de diálogo y concertación, propiciando la concurrencia interinstitucional y la formulación de acuerdos transitorios en el marco de</t>
  </si>
  <si>
    <t>Jairo Zuñiga Burbano</t>
  </si>
  <si>
    <t>Walker Emelec Hoyos Giraldo</t>
  </si>
  <si>
    <t>FILA_16</t>
  </si>
  <si>
    <t>105</t>
  </si>
  <si>
    <t>Prestación de servicios técnicos para apoyar operativamente el proceso de resolución de conflictos territoriales con comunidades campesinas relacionadas con el Santuario de Flora Plantas Medicinales Orito Ingi Ande, a través de gestión de espacios de diáogo lcon comunidades campesinas, de la caracterización de los usos del suelo y la identificación y apoyo a la construcción de iniciativa</t>
  </si>
  <si>
    <t xml:space="preserve">Boris Becerra Marin </t>
  </si>
  <si>
    <t>FILA_17</t>
  </si>
  <si>
    <t>119</t>
  </si>
  <si>
    <t>FILA_18</t>
  </si>
  <si>
    <t>120</t>
  </si>
  <si>
    <t>FILA_19</t>
  </si>
  <si>
    <t>121</t>
  </si>
  <si>
    <t>FILA_20</t>
  </si>
  <si>
    <t>122</t>
  </si>
  <si>
    <t xml:space="preserve">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 </t>
  </si>
  <si>
    <t>Juan Carlos Munar Fernández</t>
  </si>
  <si>
    <t>Victor Manuel Moreno Rengifo</t>
  </si>
  <si>
    <t>FILA_21</t>
  </si>
  <si>
    <t>155</t>
  </si>
  <si>
    <t>Prestación de servicios profesionales y de apoyo a la gestión para adelantar en el área de contratos los diversos procedimientos legales relacionados con los trámites precontractuales, contractuales y poscontractuales, así como el apoyo jurídico a la Coordinación Administrativa y Financiera de la Dirección Territorial Amazonía y sus áreas adscritas</t>
  </si>
  <si>
    <t>Leiza Fernanda Lamk Manrique</t>
  </si>
  <si>
    <t>Diana Castellanos Méndez</t>
  </si>
  <si>
    <t>FILA_22</t>
  </si>
  <si>
    <t>12</t>
  </si>
  <si>
    <t>Contrato de suministro de valeras para el abastecimiento de combustibles y lubricantes, para el Parque Nacional Natural La Paya, sector Puerto Leguizamo - Putumayo</t>
  </si>
  <si>
    <t>Arnulo Ramírez Reyes / Estación de Servicio Andaluz</t>
  </si>
  <si>
    <t xml:space="preserve">Jeferson Rojas Nieto </t>
  </si>
  <si>
    <t>Adición No. 01 (suscrita el 26 de julio), Adición No. 02 ( suscrita el 3 de agosto)</t>
  </si>
  <si>
    <t>FILA_23</t>
  </si>
  <si>
    <t>14</t>
  </si>
  <si>
    <t>Contratación de espacios radiales en emisoras destinadas a la prestación de orientación recreativa e informativa, para contribuir al reconocimiento y posicionamiento del Santuario de Flora Plantas Medicinales Orito Ingi Ande en municipios del alto, medio y bajo Putumayo, con cobertura y calidad de la señal al cien (100%) por ciento</t>
  </si>
  <si>
    <t>Fredy Cordoba Chilito / Radio Waira</t>
  </si>
  <si>
    <t>FILA_24</t>
  </si>
  <si>
    <t>17</t>
  </si>
  <si>
    <t>Contrato de suministro de servicios de apoyo logístico consistente en alimentación, para la realización de evento de comunicaciones del equipo de Parque Nacional Natural La Paya</t>
  </si>
  <si>
    <t>Raúl Díaz Mendoza/ Inversiones RAJED S.A.S.</t>
  </si>
  <si>
    <t>FILA_25</t>
  </si>
  <si>
    <t>21</t>
  </si>
  <si>
    <t>Suministro de apoyo logístico para la realización de talleres y capacitaciones que se desarrollen en el marco de las líneas de las estrategias especiales de manejo, uso, ocupación y tenencia, educación ambiental, comunicación comunitaria, Prevención Control y Vigilancia; que considere trabajo conjunto de la entidad con las comunidades indígenas y campesinas, organizaciones sociales e ins</t>
  </si>
  <si>
    <t>Yeison Llanos Gómez / COPYSYSTEM MARANTHA</t>
  </si>
  <si>
    <t>FILA_26</t>
  </si>
  <si>
    <t xml:space="preserve">Contrato de mantenimiento preventivo y correctivo para la camioneta Chevrolet Luv D-max pickup doble cabina de placa OBG-158, con suministro de repuestos originales y mano de obra calificada </t>
  </si>
  <si>
    <t>Juan de Jesus Hernández Sánchez / ABC Automotríz</t>
  </si>
  <si>
    <t>Ayda Cristina Garzón Venegas</t>
  </si>
  <si>
    <t>FILA_27</t>
  </si>
  <si>
    <t>Mantenimiento para la camioneta CHEVROLET DMAX 3,0 doble cabina identificada con placa OBG 455 pertenecientes al Santuario de Flora y Plantas Medicinales Orito Ingi Ande incluyendo repuestos originales y mano de obra calificada, en el municipio de Puerto Asis - Putumayo</t>
  </si>
  <si>
    <t>Luis Arbel Osorio Arias / Servillantas del Sur</t>
  </si>
  <si>
    <t>FILA_28</t>
  </si>
  <si>
    <t>Obra pública consistente, en el mantenimiento y la adecuación de la cabaña de control y sede administrativa del Santuario de Flora Plantas Medicinales Orito Ingi Ande</t>
  </si>
  <si>
    <t>Guillermo Santacruz Ortíz / CONSTRUCCIONES Y SERVICIOS CONYSER S.A.S.</t>
  </si>
  <si>
    <t>Los recursos quedaron en reserva presupuestal</t>
  </si>
  <si>
    <t>FILA_29</t>
  </si>
  <si>
    <t>Mediante el presente contrato, PARKING concede el uso y goce temporal del área determinada como cuerpo cierto, correspondiente a siete (7) cupos de estacionamiento (en adelante los “cupos Parqueadero”) ubicado en la carrera o No. 12 B - 58 de la ciudad de Bogotá, D.C. (en adelante el "Parqueadero") conservando el derecho del uso sobre el mismo,  para el estacionamiento de los vehículos a</t>
  </si>
  <si>
    <t>Parqueaderos internacionales Parking International S.A.S</t>
  </si>
  <si>
    <t>Adición No. 001 y prórroga No. 001 - (1 de noviembre)</t>
  </si>
  <si>
    <t>FILA_30</t>
  </si>
  <si>
    <t>Arrendamiento de un bien inmueble ubicado en el Municipio de Florencia (Caquetá) destinado para el funcionamiento de la sede administrativa del PNN Serranía de Chiribiquete</t>
  </si>
  <si>
    <t>Mariela Carvajal Charry</t>
  </si>
  <si>
    <t>Carlos Arturo Páez Olaya</t>
  </si>
  <si>
    <t>FILA_31</t>
  </si>
  <si>
    <t>Arrendamiento de un bien inmueble ubicado en el Municipio de Cartagena del Chaira (Caquetá) destinado para el funcionamiento de la sede operativa del PNN Serranía de Chiribiquete</t>
  </si>
  <si>
    <t xml:space="preserve">Israel Vargas Marin </t>
  </si>
  <si>
    <t>FILA_32</t>
  </si>
  <si>
    <t>Arrendamiento de un bien inmueble ubicado en el Municipio de Solano (Caquetá) destinado para el funcionamiento de la sede operativa del PNN Serranía de Chiribiquete</t>
  </si>
  <si>
    <t>Eden Murillo Criollo</t>
  </si>
  <si>
    <t>FILA_33</t>
  </si>
  <si>
    <t>Contrato de arrendamiento de un inmueble en el municipio de El Retorno, destinado como bodega para guardar el equipo de transporte fluvial, asignado a la Reserva Nacional Natural Nukak en la Dirección Territorial Amazonia de Parques Nacionales Naturales de Colombia</t>
  </si>
  <si>
    <t>Edgar Quimbaya Belalcazar</t>
  </si>
  <si>
    <t>Jenny Pauline Cueto Gómez</t>
  </si>
  <si>
    <t>FILA_34</t>
  </si>
  <si>
    <t>Contrato de Arrendamiento de un inmueble en San José del Guaviare, destinado como garaje para guardar la camioneta y las motocicletas, asignadas a la Reserva Nacional Natural Nukak de La Dirección Territorial Amazonia de Parques Nacionales Naturales de Colombia</t>
  </si>
  <si>
    <t>Franz Camilo Mora Tautiva</t>
  </si>
  <si>
    <t>FILA_35</t>
  </si>
  <si>
    <t>9</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</si>
  <si>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</si>
  <si>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Marcos Alejandro Díaz Ramos</t>
  </si>
  <si>
    <t>Jeferson Rojas Nieto</t>
  </si>
  <si>
    <t>FILA_36</t>
  </si>
  <si>
    <t>Prestación de servicios profesionales y de apoyo en la conformación del sistema de información de Parqus Nacionales e infraestructura tecnológica de la Dirección Territorial Amazonia y sus áreas protegidas</t>
  </si>
  <si>
    <t>Andres Camilo López Rozo</t>
  </si>
  <si>
    <t>FILA_37</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</si>
  <si>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</si>
  <si>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FILA_38</t>
  </si>
  <si>
    <t>Prestación de servicios profesionales y de apoyo a la gestión para adelantar los diversos procedimientos legales relacionados con los trámites precontractuales, contractuales y poscontractuales, de la Dirección Territorial Amazonía y sus áreas adscritas</t>
  </si>
  <si>
    <t>FILA_39</t>
  </si>
  <si>
    <t>Prestación de servicios profesionales y de apoyo a la gestión coordinando la implementacion efectiva del modelo de planificación institucional en la Dirección Territorial Amazonia y áreas protegidas adscritas realizando las orientaciones técnicas respectivas, así como el desarrollo de acciones para la generación de capacidad técnica necesaria en los equipos de trabajo de nivel territoria</t>
  </si>
  <si>
    <t>FILA_40</t>
  </si>
  <si>
    <t>Prestación de Servicios Técnicos y de apoyo a la gestión para desarrollar actividades administrativas, de ejecución presupuestal, manejo de inventarios y de soporte a los mecanismos de planeación, evaluación, seguimiento y  Sistema Integrado de Gestión del Santuario  de Flora Plantas Medicinales Orito Ingi Ande</t>
  </si>
  <si>
    <t>Johana Lisbed Quintero Jurado</t>
  </si>
  <si>
    <t>FILA_41</t>
  </si>
  <si>
    <t>Prestación de servicios profesionales y de apoyo a la gestión para ejecutar las actividades del área de almacén e inventarios que normativa y administrativamente le competen a la DTAM.</t>
  </si>
  <si>
    <t>FILA_42</t>
  </si>
  <si>
    <t>Prestación de servicios técnicos y de apoyo a la gestión en el desarrollo de labores administrativas y apoyo al equipo de trabajo del Parque Nacional Natural Amacayacu</t>
  </si>
  <si>
    <t>Ruth Noralba Silva Reina</t>
  </si>
  <si>
    <t>Eliana Alexandra Martínez Rueda</t>
  </si>
  <si>
    <t>FILA_43</t>
  </si>
  <si>
    <t>Prestación de servicios profesionales en el área del Derecho para la aplicación del Proceso Sancionatorio Administrativo Ambiental y el desarrollo de las funciones misionales y administrativas de la Dirección Territorial Amazonia</t>
  </si>
  <si>
    <t>FILA_44</t>
  </si>
  <si>
    <t>Prestación de servicios operativos y de apoyo a la gestión realizando actividades operativas y administrativas la sede administrativa de Orito y la sede operativa del Líbano del Santuario de Flora Plantas Medicinales Orito Ingi Ande</t>
  </si>
  <si>
    <t xml:space="preserve">Zoila Maria Taimal </t>
  </si>
  <si>
    <t>FILA_45</t>
  </si>
  <si>
    <t>10</t>
  </si>
  <si>
    <t>Prestación de servicios técnicos y de apoyo a la gestión para adelantar en el área de contratos, los trámites administrativos derivados de los procesos y procedimientos contractuales de la Dirección Territorial Amazonia</t>
  </si>
  <si>
    <t>FILA_46</t>
  </si>
  <si>
    <t>11</t>
  </si>
  <si>
    <t>FILA_47</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</si>
  <si>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</si>
  <si>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Andrés Fabián Valbuena Lozano</t>
  </si>
  <si>
    <t>César Augusto Zárate Bottia</t>
  </si>
  <si>
    <t>FILA_48</t>
  </si>
  <si>
    <t>13</t>
  </si>
  <si>
    <t>Sabrina Ortíz Torres</t>
  </si>
  <si>
    <t>FILA_49</t>
  </si>
  <si>
    <t>Prestación de servicios técnicos y de apoyo a la gestión para desarrollar actividades administrativas, de ejecución presupuestal, manejo de inventarios y de soporte a los mecanismos de planeación, evaluación, seguimiento y Sistema Intregado de Gestión del PNN Yaigoje Apaporis</t>
  </si>
  <si>
    <t>Miriem Socorro Torres Paredes</t>
  </si>
  <si>
    <t>Hernán Alonso Montero</t>
  </si>
  <si>
    <t>FILA_50</t>
  </si>
  <si>
    <t>Prestación de Servicios Técnicos y de apoyo a la gestión para desarrollar actividades administrativas, de ejecución presupuestal, manejo de inventarios y de soporte a los mecanismos de planeación, evaluación, seguimiento y Sistema Integrado de Gestión del PNN Río Puré</t>
  </si>
  <si>
    <t>Diana Magali Zapata Gil</t>
  </si>
  <si>
    <t>Alexander Alfonso Segura</t>
  </si>
  <si>
    <t>FILA_51</t>
  </si>
  <si>
    <t>16</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</si>
  <si>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Cahuinarí</t>
  </si>
  <si>
    <t>Alba Alejandra Fernandez Figueredo</t>
  </si>
  <si>
    <t>Artemio Cano Tabares</t>
  </si>
  <si>
    <t>FILA_52</t>
  </si>
  <si>
    <t>Prestación de servicios técnicos y de apoyo a la gestión con el fin de realizar las conciliaciones bancarias en la Directora Territorial Amazonia a través de los aplicativos que establezca la nación y la entidad</t>
  </si>
  <si>
    <t>Argenis Rada</t>
  </si>
  <si>
    <t>FILA_53</t>
  </si>
  <si>
    <t>18</t>
  </si>
  <si>
    <t>Prestación de servicios técnicos y de apoyo en la gestión, en el área Correspondencia de la Dirección Territorial Amazonia, consistente en radicación, distribución, envió y control de documentos, datos, elementos, correspondencia</t>
  </si>
  <si>
    <t>FILA_54</t>
  </si>
  <si>
    <t>19</t>
  </si>
  <si>
    <t>Prestación de servicios profesionales para el ajuste y desarrollo del programa de monitoreo e investigación y la estrategia de Educación Ambiental y comunicación comunitaria del Santuario de Flora Plantas Medicinales Orito Ingi Ande</t>
  </si>
  <si>
    <t>Oscar Mauricio Jaimes Sánchez</t>
  </si>
  <si>
    <t>FILA_55</t>
  </si>
  <si>
    <t>20</t>
  </si>
  <si>
    <t>Prestación de servicios técnicos y de apoyo a la gestión para adelantar en el área de contratos de la Dirección Territorial Amazonia, el trámite de los pagos de contratistas y proveedores a través de los aplicativos implementados por la nación y la entidad, elaboración y alimentación de las bases de datos contractuales</t>
  </si>
  <si>
    <t>FILA_56</t>
  </si>
  <si>
    <t>Prestación de servicios profesionales y de apoyo a la gestión como contador de la Dirección Territorial, con el fin de realizar las gestiones contables, administrativas y control de conformidad con las normas emitidas por la Contaduria General y demás normas relacionadas para el sector público, incluidas las normas emitidas por la Contraloría General y demás normas</t>
  </si>
  <si>
    <t>FILA_57</t>
  </si>
  <si>
    <t>22</t>
  </si>
  <si>
    <t xml:space="preserve">Brindar apoyo profesional en psicologia al equipo humano de la Dirección Territorial Amazonia </t>
  </si>
  <si>
    <t>FILA_58</t>
  </si>
  <si>
    <t>23</t>
  </si>
  <si>
    <t>Prestación de servicios profesionales y de apoyo a la gestión para ejecutar y desarrollar actividades propias de la arquitectura con el fin de mejorar y optimizar las infraestructuras donde opera la Dirección Territorial Amazonia y suas áreas protegidas adscritas</t>
  </si>
  <si>
    <t>Ricardo Tovar Duarte</t>
  </si>
  <si>
    <t>FILA_59</t>
  </si>
  <si>
    <t>24</t>
  </si>
  <si>
    <t>Prestación de servicios profesionales en la coordinación del Ejercicio de Autoridad Ambiental para apoyar a las áreas protegidas y a la gestión interinstitucional en materia de Prevención, Vigilancia y Control para abordar de manera estratégica las situaciones que afectan las áreas de la Dirección Territorial Amazonia</t>
  </si>
  <si>
    <t>FILA_60</t>
  </si>
  <si>
    <t>25</t>
  </si>
  <si>
    <t>Prestación de servicios profesionales y de apoyo a la gestión y administración para el desarrollo y seguimiento de planes y programas del Parque Nacional Natural Alto Fragua Indi Wasi.</t>
  </si>
  <si>
    <t xml:space="preserve">Lida Yasmin Chitiva Silva </t>
  </si>
  <si>
    <t>FILA_61</t>
  </si>
  <si>
    <t>26</t>
  </si>
  <si>
    <t xml:space="preserve">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DTAM y la realización de los reportes de radio con las áreas adscritas de la DTAM, dos veces </t>
  </si>
  <si>
    <t>FILA_62</t>
  </si>
  <si>
    <t>27</t>
  </si>
  <si>
    <t>Prestación de servicios profesionales para apoyar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t>
  </si>
  <si>
    <t>Lizhet Constanza Soto Godoy</t>
  </si>
  <si>
    <t>FILA_63</t>
  </si>
  <si>
    <t>28</t>
  </si>
  <si>
    <t>Prestación de servicios asistenciales y de apoyo a la gestión del personal técnico y profesional del Parque Nacional Natural Alto Fragua Indi Wasi en los recorridos de campo, convocatorias a reuniones y eventos, iniciativas de restauración y seguimiento-monitoreo en el marco de la Estrategia Local de Atención a los Conflictos por Uso, Ocupación y Tenencia, y acciones en Estrategias Espec</t>
  </si>
  <si>
    <t>Jose Wilian García Rojas</t>
  </si>
  <si>
    <t>FILA_64</t>
  </si>
  <si>
    <t>29</t>
  </si>
  <si>
    <t>Prestación de servicios técnicos y de apoyo en el gestión, en el área de archivo y centro de documentación de la Dirección Territorial Amazonía, consistente en organización, foliación, eliminación, actualización de archivo y catalogación</t>
  </si>
  <si>
    <t>FILA_65</t>
  </si>
  <si>
    <t>30</t>
  </si>
  <si>
    <t>Prestación de servicios técnicos y de apoyo a la gestión con el fin de adelantar todos los trámites relacionados con la gestión de comisiones, viáticos, gastos de viajes y tiquetes de la DTAM y sus áreas adscritas, y apoyo en las actividades secretariales a la Directora Territorial Amazonia</t>
  </si>
  <si>
    <t>FILA_66</t>
  </si>
  <si>
    <t>31</t>
  </si>
  <si>
    <t>Prestación de servicios profesionales y de apoyo a la gestión en los diferentes sectores del Parque Nacional Natural Rio Puré, principalmente en el sector de Tarapacá, para el fortalecimiento en la implementación de las estrategias de manejo priorizadas en el plan de manejo del área protegida.</t>
  </si>
  <si>
    <t>Milena Suárez Mojica</t>
  </si>
  <si>
    <t>FILA_67</t>
  </si>
  <si>
    <t>32</t>
  </si>
  <si>
    <t>Prestación de servicios profesionales y de apoyo a la gestión para “Coordinar los procesos de gestión, consolidación y análisis de información de carácter geográfico y espacial con énfasis en los componentes asociados a EEM, Ordenamiento, UOT e Investigación y Monitoreo, a través del uso e implementación de lineamientos institucionales en el marco de la consolidación del Sistema de Infor</t>
  </si>
  <si>
    <t>Jose Alexander Cuchia Usa</t>
  </si>
  <si>
    <t>FILA_68</t>
  </si>
  <si>
    <t>33</t>
  </si>
  <si>
    <t>Prestación de servicios profesionales para el apoyo a la gestión y coordinación con pueblos indígenas en la región amazónica para la definición y desarrollo de (Acuerdos políticos, de manejo, Regímenes Especiales de Manejo) y estrategas de protección a la diversidad Étnica y cultural con relación a la conservación y el ordenamiento del territorio</t>
  </si>
  <si>
    <t>Edgar Argemiro Castro Aguilera</t>
  </si>
  <si>
    <t>FILA_69</t>
  </si>
  <si>
    <t>34</t>
  </si>
  <si>
    <t>Prestación de servicios profesionales y de apoyo para la gestión en la consolidación de los procesos de participación social con grupos indígenas y campesinos que adelanta la DTAM y la generación del conocimiento en torno a las PICs y los intereses de conservación regionales</t>
  </si>
  <si>
    <t>David Napoleón Novoa Mahecha</t>
  </si>
  <si>
    <t>FILA_70</t>
  </si>
  <si>
    <t>35</t>
  </si>
  <si>
    <t>Prestación de servicios profesionales y de apoyo a la gestión para "Gestionar los procesos de apoyo a la generación de análisis especiales y consolidación del componente cartográfico asociado al estado, presiones, amenazas, dinámicas de transformación del bosque e interéses de conservación regional de las áreas protegidas,a través del uso de las tecnologías de información geográfica e im</t>
  </si>
  <si>
    <t>Héctor Hernán Acosta Useche</t>
  </si>
  <si>
    <t>FILA_71</t>
  </si>
  <si>
    <t>36</t>
  </si>
  <si>
    <t>Prestación de servicios profesionales y de apoyo a la gestión fronteriza de la Dirección Territorial Amazonia, enmarcada en procesos de articulación institucional y de cooperación internacional que incorporen los países fronterizos de la amazonia colombiana</t>
  </si>
  <si>
    <t>Maria Ximena Caro Fernández</t>
  </si>
  <si>
    <t>Adriana Marcela Sinning Durán</t>
  </si>
  <si>
    <t>FILA_72</t>
  </si>
  <si>
    <t>37</t>
  </si>
  <si>
    <t>Prestación de servicios profesionales para apoyar técnica y operativamente el proceso de resolución de conflictos territoriales con comunidades campesinas relacionadas con el Parque Nacional Natural Alto Fragua Indi Wasi, a través de la coordinación del equipo del área protegida, las acciones de caracterización en general, el relacionamiento con las poblaciones locales, el apoyo en la ge</t>
  </si>
  <si>
    <t>Ramiro Torres Manchola</t>
  </si>
  <si>
    <t>FILA_73</t>
  </si>
  <si>
    <t>38</t>
  </si>
  <si>
    <t>Prestación de servicios asistenciales para apoyar las actividades para el fortalecimiento de Iniciativas de Desarrollo Local Sostenible con comunidades indígenas vinculadas a procesos que adelanta el Parque Nacional Natural Alto Fragua Indi Wasi</t>
  </si>
  <si>
    <t>Jhoni Ferney Huaca Muñoz</t>
  </si>
  <si>
    <t>FILA_74</t>
  </si>
  <si>
    <t>39</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</si>
  <si>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 a los espacios de concertación, a la identificación y constru</t>
  </si>
  <si>
    <t>Eldu Merqui Ardila</t>
  </si>
  <si>
    <t>FILA_75</t>
  </si>
  <si>
    <t>40</t>
  </si>
  <si>
    <t>Prestación de servicios técnicos para apoyar operativamente el proceso de resolución de conflictos territoriales con comunidades campesinas relacionadas con el Parque Nacional Natural Alto Fragua Indi Wasi a través de la caracterización de los usos del suelo, la identificación y apoyo a la construcción de iniciativas que se prioricen en restauración y aporten al buen vivir, y a su implem</t>
  </si>
  <si>
    <t>Edwin Andrés García Jaramillo</t>
  </si>
  <si>
    <t>FILA_76</t>
  </si>
  <si>
    <t>41</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</si>
  <si>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seguimiento y monitoreo a los acuer</t>
  </si>
  <si>
    <t>Ferney Cicery Sotto</t>
  </si>
  <si>
    <t>FILA_77</t>
  </si>
  <si>
    <t>42</t>
  </si>
  <si>
    <t>Prestación de servicios asistenciales y de apoyo a la gestión del personal técnico y profesional  en el proceso de resolución de conflictos territoriales con comunidades campesinas relacionadas con el Parque Nacional Natural Alto Fragua Indi Wasi a través del apoyo a la construcción e implementación de iniciativas que se prioricen en el marco de la implementación del Programa Presupuesta</t>
  </si>
  <si>
    <t>Rigoberto Orjuela Gómez</t>
  </si>
  <si>
    <t>FILA_78</t>
  </si>
  <si>
    <t>43</t>
  </si>
  <si>
    <t>Prestación de servicios profesionales y de apoyo a la gestión para orientar la implementación de los lineamientos de uso y aprovechamiento económico sostenible y de ordenamiento desde regulaciones propias con los grupos indígenas relacionados con el PNN Alto Fragua Indi Wasi en el marco del Programa de Desarrollo Local Sostenible de la Unión Europea</t>
  </si>
  <si>
    <t>Rulber Alape Chaguala</t>
  </si>
  <si>
    <t>FILA_79</t>
  </si>
  <si>
    <t>44</t>
  </si>
  <si>
    <t>Prestación de servicios técnicos y de apoyo a gestión desde los ejercicios de caracterización y el apoyo de espacios de fortalecimiento para aportar a la implementación de iniciativas económicas sostenibles con los resguardos indígenas priorizados por su relación con el Parque Nacional Natural Alto Fragua Indi Wasi en el marco del Programa Presupuestario  Desarrollo Local Sostenible de l</t>
  </si>
  <si>
    <t>Sebastian Arévalo Ortíz</t>
  </si>
  <si>
    <t>FILA_80</t>
  </si>
  <si>
    <t>45</t>
  </si>
  <si>
    <t>Prestación de servicios asistenciales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</si>
  <si>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Jaime Alfredo Muñoz Cachique</t>
  </si>
  <si>
    <t>FILA_81</t>
  </si>
  <si>
    <t>46</t>
  </si>
  <si>
    <t>Prestación de Servicios Técnicos y de apoyo a la gestión para desarrollar actividades administrativas, de ejecución presupuestal, manejo de inventarios y de soporte a los mecanismos de planeación, evaluación, seguimiento y Sistema Integrado de Gestión de la Reserva Nacional Natural Nukak.</t>
  </si>
  <si>
    <t>Martha Isabel Pérez Llanos</t>
  </si>
  <si>
    <t>FILA_82</t>
  </si>
  <si>
    <t>47</t>
  </si>
  <si>
    <t>Prestación de servicios de un operario y de apoyo a la gestión, para desarrollar las actividades enmarcadas dentro de los procesos de apoyo de Parques Nacionales Naturales, específicamente para la RNN Nukak, y el PNN Serranía de Chiribiquete de la Dirección Territorial Amazonia.</t>
  </si>
  <si>
    <t>Luz Marina Velandia</t>
  </si>
  <si>
    <t>FILA_83</t>
  </si>
  <si>
    <t>48</t>
  </si>
  <si>
    <t>Prestación de servicios para apoyar técnicamente a la Dirección Territorial Amazonia en la gestión para la incorporación directrices, normas y políticas de ordenamiento de las áreas protegidas en instrumentos de planificación y ordenamiento territorial de carácter municipal, departamental y regional, promoviendo estrategias de conservación donde intervengan instituciones y comunidade s</t>
  </si>
  <si>
    <t>FILA_84</t>
  </si>
  <si>
    <t>49</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</si>
  <si>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 traslapados con el Parque y de las comunidades mestizo amazónicas, con la finalidad de construir conocimi</t>
  </si>
  <si>
    <t>Lia Maria Villalba Cortes</t>
  </si>
  <si>
    <t>Lorena Valencia Certuche</t>
  </si>
  <si>
    <t>FILA_85</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</si>
  <si>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Serranía de los Churumbelos Auka Was</t>
  </si>
  <si>
    <t>Gladis Paz Criollo</t>
  </si>
  <si>
    <t>Flabio Armando Herrera Caicedo</t>
  </si>
  <si>
    <t>FILA_86</t>
  </si>
  <si>
    <t>Prestación de servicios técnicos y de apoyo a la gestión para desarrollar todos los trámites y procesos administrativos en el PNN Serranía de Chiribiquete sede San José del Guaviare</t>
  </si>
  <si>
    <t>Nubia Stella García Castillo</t>
  </si>
  <si>
    <t>FILA_87</t>
  </si>
  <si>
    <t>52</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</si>
  <si>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 (ecoturismo y artesanías) según lo establecido en el plan estratégico en el arco del Programa de Desarrollo Local S</t>
  </si>
  <si>
    <t>Johana Patricia Melgarejo Arzuza</t>
  </si>
  <si>
    <t>FILA_88</t>
  </si>
  <si>
    <t>Prestación de servicios profesionales y de apoyo, para el desarrollo de actividades en coordinación con el equipo del área protegida y la DTAM para la consolidación y escritura del Documento Régimen Especial de Manejo del Resguardo - Parque Yaigojé Apaporis con énfasis en la construción de los capítulos Razón de ser, Diagnóstico Ordenamiento Ambiental del Territorio, acuerdos y Plan de a</t>
  </si>
  <si>
    <t>Daniel Giraldo Sabogal</t>
  </si>
  <si>
    <t>FILA_89</t>
  </si>
  <si>
    <t>Prestación de Servicios Técnicos y de apoyo a la gestión para desarrollar actividades administrativas, de ejecución presupuestal, manejo de inventarios y de soporte a los mecanismos de planeación, evaluación, seguimiento y Sistema Integrado de Gestión del Parque Nacional Natural La Paya</t>
  </si>
  <si>
    <t>Leydy Vanessa Cuenca</t>
  </si>
  <si>
    <t>FILA_90</t>
  </si>
  <si>
    <t>55</t>
  </si>
  <si>
    <t>Prestación de servicios profesionales para liderar y promover el posicionamiento de la gestión de la DTAM a través de la implementación de la estrategia de comunicación y educación de la DTAM generando alianzas con medios de comunicación con el apoyo de los equipos de las áreas protegidas de la DTAM, asesorar el diseño e implementación de los planes y estrategias de comunicacion de las á</t>
  </si>
  <si>
    <t>Manuela Cano Burgos</t>
  </si>
  <si>
    <t>FILA_91</t>
  </si>
  <si>
    <t>56</t>
  </si>
  <si>
    <t>Prestación de servicios profesionales para apoyar las funciones de la Secretaria Técnica del Programa Trinacional, facilitando la articulación y seguimiento entre sus instaciones, mecanismos de coordinación y proyectos de apoyo</t>
  </si>
  <si>
    <t>Juan Eduardo Hernández Orozco</t>
  </si>
  <si>
    <t>FILA_92</t>
  </si>
  <si>
    <t>57</t>
  </si>
  <si>
    <t>Prestación de servicios profesionales y de apoyo a la gestión, para el desarrollo de actividades en la coordinación e implementación de la Estrategia Especial de Manejo del PNN Amacayacu, con las comunidades indígenas cuyos resguardos presentan condición de traslape con el PNN Amacayacu</t>
  </si>
  <si>
    <t>Jeykell Rodolfo Pinilla González</t>
  </si>
  <si>
    <t>FILA_93</t>
  </si>
  <si>
    <t>58</t>
  </si>
  <si>
    <t>Prestación de servicios profesionales y de apoyo a la gestión para implementar el ecoturismo en el PNN Amacayacu según lo establecido en el plan de manejo dejando debidamente documentado y acompañado el proceso</t>
  </si>
  <si>
    <t>Maria Salome Aramburo Calle</t>
  </si>
  <si>
    <t>FILA_94</t>
  </si>
  <si>
    <t>59</t>
  </si>
  <si>
    <t>Prestación de servicios técnicos y de apoyo a las diferentes actividades de operación de los equipos y maquinas asignados al PNN Amacayacu, verificando su adecuada operación y apoyo en la supervisión de las obras de mantenimiento que se realicen por terceros en el PNN Amacayacu</t>
  </si>
  <si>
    <t>Carlos Saúl Polania Babilonia</t>
  </si>
  <si>
    <t>FILA_95</t>
  </si>
  <si>
    <t>60</t>
  </si>
  <si>
    <t>Prestación de servicios profesionales y de apoyo a la gestión para orientar técnica y operativamente el enfoque de uso, ocupación y tenencia en las áreas protegidas de la Territorial Amazonia especialmente en el relacionamiento y gestión que incentiven la concurrencia interinstitucional para la resolución de conflictos con comunidades campesinas con énfasis en las áreas protegidas con ac</t>
  </si>
  <si>
    <t>Alpher Mauricio Rojas Rodríguez</t>
  </si>
  <si>
    <t>FILA_96</t>
  </si>
  <si>
    <t>61</t>
  </si>
  <si>
    <t>Prestación de servicios profesionales y de apoyo para liderar la implementación de la estrategia transversal de gestión del conocimiento a partir del componente de monitoreo e investigación del PNN Serranía de Chiribiquete</t>
  </si>
  <si>
    <t>Ingrid Elizabeth Alvarez Barrero</t>
  </si>
  <si>
    <t>FILA_97</t>
  </si>
  <si>
    <t>62</t>
  </si>
  <si>
    <t>Prestación de servicios técnicos y logísticos para apoyar el fortalecimiento de las iniciativas de Desarrollo Local Sostenible en el PNN La Paya, revisión y actualización del diagnóstico socioeconómico, realizar la segunda evaluación de sostenibilidad, ajustes del plan de mejoramiento y orientar la implementación del plan de inversión de las iniciativas económicas priorizadas por el área</t>
  </si>
  <si>
    <t>Angélica Lucia Buitrago Coca</t>
  </si>
  <si>
    <t>FILA_98</t>
  </si>
  <si>
    <t>63</t>
  </si>
  <si>
    <t xml:space="preserve">Prestación de servicios apoyo operativo y logístico para el fortalecimiento de las iniciativas de Desarrollo Local Sostenible en el PNN La Paya, revisión y actualización del diagnóstico socioeconómico, realizar la segunda evaluación de sostenibilidad, ajustes del plan de mejoramiento y orientar la implementación del plan de inversión de las iniciativas económicas priorizadas por el área </t>
  </si>
  <si>
    <t>William Yaiguaje Payaguaje</t>
  </si>
  <si>
    <t>FILA_99</t>
  </si>
  <si>
    <t>64</t>
  </si>
  <si>
    <t>Prestación de servicios profesionales para apoyar técnica y administrativamente el fortalecimiento de las iniciativas de Desarrollo Local Sostenible en el PNN La Paya, revisión y actualización del diagnóstico socioeconómico, realizar la segunda evaluación de sostenibilidad, ajustes del plan de mejoramiento y orientar la implementación del plan de inversión de las iniciativas económicas p</t>
  </si>
  <si>
    <t>Jorge Alfonso Larrarte Guzmán</t>
  </si>
  <si>
    <t>FILA_100</t>
  </si>
  <si>
    <t>65</t>
  </si>
  <si>
    <t>Prestación de servicios profesionales y de apoyo a la gestión técnica y operativa para la resolución de conflictos por uso, ocupación y tenencia y la consolidación de acuerdos, con familias campesinas relacionadas con el proceso UOT en el PNN La Paya, facilitando y gestionando escenarios de diálogo y concertación. de acuerdo al POA y en el marco del Plan de Manejo</t>
  </si>
  <si>
    <t>Hernan Chilito Joaqui</t>
  </si>
  <si>
    <t>FILA_101</t>
  </si>
  <si>
    <t>66</t>
  </si>
  <si>
    <t>Prestación de servicios técnicos y logísticos para apoyar las actividades planteadas en el programa de Iniciativas de Desarrollo Local Sostenible en el PNN Amacayacu</t>
  </si>
  <si>
    <t>Luis Enrique Moran Cayetano</t>
  </si>
  <si>
    <t>FILA_102</t>
  </si>
  <si>
    <t>67</t>
  </si>
  <si>
    <t xml:space="preserve">Sofia Victoria Angel Ruiz </t>
  </si>
  <si>
    <t>FILA_103</t>
  </si>
  <si>
    <t>68</t>
  </si>
  <si>
    <t>Prestación de servicios técnicos y de apoyo para apoyar técnica y administrativamente el fortalecimiento de las iniciativas de Desarrollo Local Sostenible en el PNN Cahuinari, con familias indígenas, pertenecientes a la Asociación PANI en el marco del REM para el mejoramiento del plan de vida</t>
  </si>
  <si>
    <t>Lino Yucuna Matapi</t>
  </si>
  <si>
    <t>FILA_104</t>
  </si>
  <si>
    <t>69</t>
  </si>
  <si>
    <t>Prestación de servicios profesionales para apoyar técnica y administrativamente el fortalecimiento de Desarrollo Local Sostenible en el PNN Cahuinari, con familias indígenas, pertenecientes a la Asociación PANI en el marco del REM para el mejoramiento del Plan de Vida</t>
  </si>
  <si>
    <t>Luis Carlos Becerra Ordoñez</t>
  </si>
  <si>
    <t>FILA_105</t>
  </si>
  <si>
    <t>70</t>
  </si>
  <si>
    <t>Prestación de servicios profesionales para coordinar y dar seguimiento a los procesos relacionados con iniciativas económicas locales en las áreas traslapadas con resguardos indígenas en la Amazonia, bajo las estrategias especiales de manejo, coordinando y orientando tanto técnica como administrativamente el progreso de cada una de las iniciativas, analizando, generando alianzas estratég</t>
  </si>
  <si>
    <t>Edna Rocio Castañeda</t>
  </si>
  <si>
    <t>FILA_106</t>
  </si>
  <si>
    <t>71</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</si>
  <si>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 la Unidad Administrativa Especial del Sistema de Parques Nacionales Natura</t>
  </si>
  <si>
    <t>Norelly de Jesus Mora Chavez</t>
  </si>
  <si>
    <t>FILA_107</t>
  </si>
  <si>
    <t>72</t>
  </si>
  <si>
    <t>Coordinar la implementación de esquemas público-privados de gestión de la biodiversidad, con enfoque regional y participativo, para el mantenimiento y recuperación de la conectividad ecosistémica entre andas y amazonia en el marco de la iniciativa biodiversidad y desarrollo</t>
  </si>
  <si>
    <t>Andrea Cristina Buitrago Castro</t>
  </si>
  <si>
    <t>FILA_108</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</si>
  <si>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</si>
  <si>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Orlando Mahecha Sotelo</t>
  </si>
  <si>
    <t>FILA_109</t>
  </si>
  <si>
    <t>Contrato de arrendamiento de un inmueble en San José del Guaviare, destinado como garaje para guardar la camioneta y las motocicletas, asignados a la Reserva Nacional Natural Nukak de La Dirección Territorial Amazonia de Parques Nacionales Naturals de Colombia</t>
  </si>
  <si>
    <t>FILA_110</t>
  </si>
  <si>
    <t>Arrendamiento de bien inmueble ubicado en el municipio de Florencia (Caquetá) destinado para el funcionamiento de la sede administrativa del PNN Serranía de Chiribiquete</t>
  </si>
  <si>
    <t>FILA_111</t>
  </si>
  <si>
    <t xml:space="preserve">Arrendamiento de seis (6) parqueaderos ubicados cerca de las instalaciones de la Direccion Territorial Amazonia (Calle 12c No. 8 - 79),para el estacionamiento de los vehículos y motos asignados a esta y conservando el derecho de uso para el establecimiento de los mismos, conservando el derecho de uso para el estacionamiento de los vehiculos de los Servidores Públicos de la DTAM, a favor </t>
  </si>
  <si>
    <t>FILA_112</t>
  </si>
  <si>
    <t>Arrendamiento de un bien inmueble ubicado en la inspección de Araracuara municipio de Solano, Caquetá destinado para guardar y almacenar los equipos fluviales pertenecientes al PNN Serrania de Chiribiquete</t>
  </si>
  <si>
    <t>Rufina Roman Sánchez</t>
  </si>
  <si>
    <t>FILA_113</t>
  </si>
  <si>
    <t>Arrendamiento de un bien inmueble ubicado en el municipio de Cartagena del Chaira (Caquetá)</t>
  </si>
  <si>
    <t>FILA_114</t>
  </si>
  <si>
    <t>Arrendamiento de buen inmueble ubicado en el municipio de Solano (Caquetá) destinado para el funcionmamiento de la sede operativa del PNN Serranía de Chiribiquete</t>
  </si>
  <si>
    <t>Aura Consolación Renteria Anturi</t>
  </si>
  <si>
    <t>FILA_115</t>
  </si>
  <si>
    <t>Contrato de arrendamiento de un inmueble ubicado en el municipio de Puerto Leguizamo Putumayo, destinado como bodega y garaje para guardar los botes -motores pertenecientes al Parque Nacional Natural La Paya que permita la custodia de los elementos y especies incautadas o decomisadas</t>
  </si>
  <si>
    <t>FILA_116</t>
  </si>
  <si>
    <t>Mantenimiento preventivo y correctivo de las camionetas asignadas a la Dirección Territorial Amazonia, incluyendo el suminitro de repuestos originales y mano de obra calificada, en la ciudad de Bogotá, D.C.</t>
  </si>
  <si>
    <t>Luis Emilio Urrego Hidalgo / PRECAR LIMITADA</t>
  </si>
  <si>
    <t>FILA_117</t>
  </si>
  <si>
    <t>Adquisición de combustibles y lubricantes a través del sistema de valeras en el municipio de Leticia, para los vehículos terrestres (motocicletas y camioneta), fluviales (motores fuera de borda 2T  - 4T), asi como los motores estacionarios (plantas, motobombas, guadañas y motosierras) del Parque Nacional Natural Amacayacu de la Territorial Amazonia</t>
  </si>
  <si>
    <t>Rodolfo Navarro Belalcazar / Distribuidora Los Comuneros</t>
  </si>
  <si>
    <t>FILA_118</t>
  </si>
  <si>
    <t xml:space="preserve">Contratar el suministro de servicios generales básicos de aseo y cafeteria en la sede administrativa del Parque Nacional Natural Alto Fragua Indi Wasi ubicada en el municipio de San José del Fragua - Caquetá </t>
  </si>
  <si>
    <t>Mercedes García Moreno</t>
  </si>
  <si>
    <t>NO SE ADELANTÓ ESTE TIPO DE CONTRATACIÓN</t>
  </si>
  <si>
    <t>SERVICIO AEREO A TERRITORIOS NACIONALES SA</t>
  </si>
  <si>
    <t>Suministro de tiquetes aereos a nivel nacional para el desplazamiento de funcionarios y contratistas de la DTAN en cumplimiento de la misión institucional</t>
  </si>
  <si>
    <t>DTAN -</t>
  </si>
  <si>
    <t>001</t>
  </si>
  <si>
    <t>Prestación de servicio de recolección y entrega de correspondencia para la Dirección Territorial Andes Nororientales y sus áreas protegidas adscritas</t>
  </si>
  <si>
    <t>SERVICIOS POSTALES NACIONALES</t>
  </si>
  <si>
    <t>OMAIRA ALDANA TORRA</t>
  </si>
  <si>
    <t>NO SE TIENE ESTE TIPO DE CONTRATISTAS</t>
  </si>
  <si>
    <t>Prestación de servicios profesionales para brindar apoyo y orientación jurídica a la Dirección Territorial Andes Nororientales de Parques Nacionales Naturales de Colombia y sus áreas protegidas adscritas, en relación con todos los actos administrativos y negocios jurídicos que se adelanten en cumplimiento de sus objetivos institucionales y las funciones por ley encomendadas.</t>
  </si>
  <si>
    <t>JUAN MANUEL RUEDA DURÁN</t>
  </si>
  <si>
    <t>GELVER AUGUSTO BERMÚDEZ SANDOVAL</t>
  </si>
  <si>
    <t>002</t>
  </si>
  <si>
    <t>Prestación de servicios profesionales y de apoyo a la gestión como abogado en la Dirección Territorial Andes Nororientales y las áreas protegidas adscritas para apoyar jurídicamente los procesos de contratación pública de acuerdo con los procedimientos de Ley.</t>
  </si>
  <si>
    <t>CARLOS ALBERTO ATUESTA PARDO</t>
  </si>
  <si>
    <t>003</t>
  </si>
  <si>
    <t>Prestación de servicios y de apoyo a la gestión de la entidad en las actividades operativas de conducción de los vehículos asignados a la Dirección Territorial Andes Nororientales y las áreas protegidas adscritas para garantizar el transporte institucional de los funcionarios y prestar el servicio de apoyo en la distribución de correspondencia generada en los diferentes procesos de acuer</t>
  </si>
  <si>
    <t>DANILO ARMANDO SUAREZ BAUTISTA</t>
  </si>
  <si>
    <t>RUTH MILADY MEJIA</t>
  </si>
  <si>
    <t>004</t>
  </si>
  <si>
    <t xml:space="preserve">Prestación de servicios profesionales para apoyar jurídica, técnica y operativamente el proceso de resolución de conflictos territoriales con comunidades campesinas relacionadas con la Dirección Territorial Andes Nororientales, liderando las actividades de caracterización general de UOT - construcción línea base de acuerdos, el relacionamiento con las poblaciones locales, el apoyo en la </t>
  </si>
  <si>
    <t>LUIS GUILLERMO CARDENAS OSORIO</t>
  </si>
  <si>
    <t>005</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</si>
  <si>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</si>
  <si>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</si>
  <si>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006</t>
  </si>
  <si>
    <t>YOLANDA SANABRIA ROA</t>
  </si>
  <si>
    <t>007</t>
  </si>
  <si>
    <t>Prestación de servicios profesionales y de apoyo a la gestión en los trámites y actividades de carácter jurídico en el marco de los procesos de determinación de la situación jurídico predial y de saneamiento desde el punto de vista de la propiedad de los predios ubicados al interior de las áreas protegidas adscritas a la DTAN, que se prioricen para tal fin, y de las actividades que se de</t>
  </si>
  <si>
    <t>SILVIA ROCIO GOMEZ</t>
  </si>
  <si>
    <t>008</t>
  </si>
  <si>
    <t>Prestación de servicios y de apoyo a la gestión  operativa y administrativa en el Área de Recepción, envío y en el manejo de la Correspondencia de la Dirección Territorial Andes Nororientales, en la atención telefónica a usuarios, atención personalizada a ciudadanos, manejo del Aplicativo Gestor Documental Orfeo.</t>
  </si>
  <si>
    <t>PEDRO DUARTE PARRA</t>
  </si>
  <si>
    <t>009</t>
  </si>
  <si>
    <t>Prestación de servicios y de apoyo a la gestión administrativa y operativa del Parque Nacional Natural Serranía de los Yariguies, que permita continuar con el mejoramiento de la calidad administrativa y operativa del área protegida.</t>
  </si>
  <si>
    <t>GENNY CAROLINA ROJAS NIÑO</t>
  </si>
  <si>
    <t>HAROLD MORENO VALDERRAMA</t>
  </si>
  <si>
    <t>010</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</si>
  <si>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Ritacubas del Parque Nacional Natural El Cocuy.</t>
  </si>
  <si>
    <t>PASTOR CORREA NUÑEZ</t>
  </si>
  <si>
    <t>OMAR ELICIO LOPEZ VELANDIA</t>
  </si>
  <si>
    <t>011</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</si>
  <si>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t>
  </si>
  <si>
    <t>CARLOS DARIO RUIZ SILVA</t>
  </si>
  <si>
    <t>LUIS ANTONIO VELASCO CACERES</t>
  </si>
  <si>
    <t>012</t>
  </si>
  <si>
    <t>JAIME ARTURO MUÑOZ LOPEZ</t>
  </si>
  <si>
    <t>013</t>
  </si>
  <si>
    <t>VICTOR MANUEL NIÑO MUÑOZ</t>
  </si>
  <si>
    <t>014</t>
  </si>
  <si>
    <t xml:space="preserve">Prestación de servicios profesionales y de apoyo para orientar técnicamente la gestión para complementar los vacíos de información priorizados en los portafolios de investigación, la implementación de los programas de monitoreo y el análisis de los datos obtenidos en las áreas adscritas a la Dirección Territorial Andes Nororientales y como contrapartida del proyecto KFW. </t>
  </si>
  <si>
    <t>MANUEL ANDRES RODRIGUEZ ROCHA</t>
  </si>
  <si>
    <t>NANCY ESPERANZA RIVERA VEGA</t>
  </si>
  <si>
    <t>015</t>
  </si>
  <si>
    <t>Prestación de servicios y de apoyo a la gestión administrativa y operativa del Parque Nacional Natural Catatumbo, que permita continuar con el mejoramiento de la calidad administrativa y operativa del área protegida.</t>
  </si>
  <si>
    <t>YURY MILDRETH ORTEGA OVALLE</t>
  </si>
  <si>
    <t>CESAR ALIRIO LEAL MOLINA</t>
  </si>
  <si>
    <t>016</t>
  </si>
  <si>
    <t>Prestación de servicios y de apoyo a la gestión administrativa y operativa del Parque Nacional Natural Tamá, que permita continuar con el mejoramiento de la calidad administrativa y operativa del área protegida.</t>
  </si>
  <si>
    <t>REINA ALEXANDRA DAVILA VILLAMIZAR</t>
  </si>
  <si>
    <t>LIBARDO SUAREZ FONSECA</t>
  </si>
  <si>
    <t>017</t>
  </si>
  <si>
    <t>Prestación de servicios profesionales para gestionar y apoyar la implementación y mejora de los instrumentos de evaluación y control del Sistema Integrado de Gestión de Calidad adoptados por Parques Nacionales Naturales de Colombia a través de la Dirección Territorial Andes Nororientales y sus áreas protegidas adscritas.</t>
  </si>
  <si>
    <t>CAROL YAZMIN ROMERO QUIÑONEZ</t>
  </si>
  <si>
    <t>JOSELITO VARGAS ACEVEDO</t>
  </si>
  <si>
    <t>018</t>
  </si>
  <si>
    <t>Prestación de servicios de apoyo a la gestión en los tramites y actividades que adelante la oficina de gestión humana y de procesos corporativos de la Dirección Territorial Andes Nororientales y que se enmarquen dentro de las obligaciones, actividades y productos pactados.</t>
  </si>
  <si>
    <t>LUZ STELLA HERRERA AFANADOR</t>
  </si>
  <si>
    <t>TRANSITO PARRA ALMEIDA</t>
  </si>
  <si>
    <t>019</t>
  </si>
  <si>
    <t>Prestación de servicios profesionales  y apoyo para la coordinación de la gestión a nivel regional de la implementación del programa “Áreas protegidas y Diversidad Biológica” en sus fase I, cofinanciado por el Gobierno Alemán a través del KFW, conforme a los compromisos establecidos por Parques Nacionales Naturales de Colombia.</t>
  </si>
  <si>
    <t>ZULMA JOHANNA SANCHEZ ESCOBAR</t>
  </si>
  <si>
    <t>020</t>
  </si>
  <si>
    <t>Prestación de servicios y de apoyo a la gestión para adelantar acciones de control y vigilancia en el Parque Nacional Natural El Cocuy mediente ejercicio efectivo de la autoridad ambiental en el costado occidental del area protegida municipio de Chiscas Boyacá y como contribución a la contrapartida de KFW</t>
  </si>
  <si>
    <t>NELSON LOPEZ CORREA</t>
  </si>
  <si>
    <t>VICTOR RAUL BUITRAGO</t>
  </si>
  <si>
    <t>021</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</si>
  <si>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 Esperanza del Parque Nacional Natural El Cocuy</t>
  </si>
  <si>
    <t>SECUNDINO MARIÑO BLANCO</t>
  </si>
  <si>
    <t>MARIA EUGENIA ECHEVERR{IA</t>
  </si>
  <si>
    <t>022</t>
  </si>
  <si>
    <t>Prestación de servicios y de apoyo a la gestión administrativa y operativa del Santuario de Fauna y Flora Guanentá Alto Río Fonce, que permita continuar con el mejoramiento de la calidad administrativa y operativa del área protegida.</t>
  </si>
  <si>
    <t>ZENAIDA BUITRAGO BARÓN</t>
  </si>
  <si>
    <t>FABIO URIEL MUÑOZ BLANCO</t>
  </si>
  <si>
    <t>023</t>
  </si>
  <si>
    <t>Prestación de servicios profesionales y de apoyo a las actividades y acciones que se requieran en el marco de la implementación de la estrategia de Uso, Ocupación y Tenencia del Parque Nacional Natural El Cocuy, como aporte al Subprograma PAI 3.2.1. Ordenar usos actividades y ocupación en las áreas del SPNN incorporando a colonos campesinos y propietarios a través de procesos de restaura</t>
  </si>
  <si>
    <t>RAUL ORTIZ HERRERA</t>
  </si>
  <si>
    <t>RENE OSVALDO SAENZ NIÑO</t>
  </si>
  <si>
    <t>024</t>
  </si>
  <si>
    <t>Prestación de servicios y de apoyo a la gestión, para la ejecución de actividades del Plan Operativo Anual 2018 relacionadas con la estrategia de Sistemas Sostenibles para la Conservación y el componente de monitoreo hidrometeorológico que se adelanta en el costado oriental del Parque Nacional Natural El Cocuy, conforme a los lineamientos institucionales y como contrapartida del proyecto</t>
  </si>
  <si>
    <t>CHRISTIAM LEONARDO VERA BELLO</t>
  </si>
  <si>
    <t>025</t>
  </si>
  <si>
    <t>Prestación de servicios y de apoyo para el manejo del vivero Centro Experimental para la Alta montaña Ecuatorial “CEPAME”, así como los viveros transitorios que se establezcan en el costado occidental del Parque Nacional Natural El Cocuy y como contribución a la contrapartida de KfW.</t>
  </si>
  <si>
    <t>ISIDRO FLOREZ PRADA</t>
  </si>
  <si>
    <t>OCTAVIO SEGUNDO ERASO PAGUAY</t>
  </si>
  <si>
    <t>026</t>
  </si>
  <si>
    <t>Prestación de servicios profesionales y de apoyo a la gestión en la implementación de la política de uso, ocupación y tenencia de las áreas protegidas adscritas a la Dirección Territorial Andes Nororientales con relación a los trámites y actividades de carácter jurídico en el marco de los procesos de caracterización, adquisición predial y de los procesos agrarios conforme a la normativid</t>
  </si>
  <si>
    <t>ERICA ROCIO SOLANO RAMOS</t>
  </si>
  <si>
    <t>027</t>
  </si>
  <si>
    <t>Prestación de servicios profesionales para apoyar a la Dirección Territorial Andes Nororientales y sus Áreas Protegidas adscritas, en la aplicación efectiva del modelo de planeación establecido para Parques Nacionales Naturales, que incluye los procesos de la planeación operativa; el manejo del aplicativo para el seguimiento a los proyectos y POA, Planes de Manejo y Planeación Estratégic</t>
  </si>
  <si>
    <t>PAULA CONSTANZA MARTINEZ ESLAVA</t>
  </si>
  <si>
    <t>028</t>
  </si>
  <si>
    <t>Prestación de servicios profesionales y de apoyo a la gestión para el fortalecimiento de los procesos del SIRAP Andes Nororientales en el marco de la implementación del Plan de Acción, que permita el desarrollo de estrategias y acciones instrumentales que promuevan la participación interinstitucional, intersectorial y de reservas de la Sociedad Civil en la Región, como contribución al al</t>
  </si>
  <si>
    <t>OSCAR RENE DURÁN ACEVEDO</t>
  </si>
  <si>
    <t>029</t>
  </si>
  <si>
    <t>Prestación de servicios técnicos y de apoyo a la gestión en el marco del desarrollo del subprograma de Saneamiento en las actividades de precisión de límites, verificaciones espaciales, acompañamiento a levantamientos topográficos y avalúos comerciales requeridos y priorizados por las áreas protegidas adscritas a la Dirección Territorial Andes Nororientales, como contrapartida en la impl</t>
  </si>
  <si>
    <t>JORGE ENRIQUE PINZON</t>
  </si>
  <si>
    <t>030</t>
  </si>
  <si>
    <t>Prestación de servicios profesionales para el fortalecimiento del Área Contable y de Procesos Corporativos de la Dirección Territorial Andes Nororientales, enmarcada dentro de las obligaciones y actividades pactadas.</t>
  </si>
  <si>
    <t>SONIA CARREÑO PEREZ</t>
  </si>
  <si>
    <t>031</t>
  </si>
  <si>
    <t>Prestación de servicios profesionales y de apoyo a la gestión, para orientar  la implementación del Programa de restauración ecológica del área protegida y del programa de monitoreo a dichas acciones, en el marco del cumplimiento de las metas POA 2018 y de la meta PAI 3.2.4.1 50% de especies o ecosistemas definidos como objetos de conservación del SPNN y con presión por uso y aprovechami</t>
  </si>
  <si>
    <t>MIGUEL DARIO CAMACHO BLANCO</t>
  </si>
  <si>
    <t>032</t>
  </si>
  <si>
    <t>Prestación de servicios operativos asistenciales de apoyo a las actividades del programa de monitoreo a los Valores Objeto de Conservación (VOC) en los sectores del área protegida y en su zona con función amortiguadora.</t>
  </si>
  <si>
    <t>EUNICE SANDOVAL ESCUDEROS</t>
  </si>
  <si>
    <t>033</t>
  </si>
  <si>
    <t>Prestación de servicios técnicos para apoyar la operación del vivero permanente ubicado en el municipio de San Vicente de Chucuri del Parque Nacional Natural Serranía de los Yariguies.</t>
  </si>
  <si>
    <t>SERGIO ANDRES VILLAMIL PLATA</t>
  </si>
  <si>
    <t>034</t>
  </si>
  <si>
    <t>Prestación de servicios profesionales y de apoyo a la gestión para desarrollar el seguimiento y evaluación del proceso de restauración ecológica que se desarrollan en el Parque Nacional Natural Serranía de los Yariguies.</t>
  </si>
  <si>
    <t>IRWIN RODOLFO DUARTE SANCHEZ</t>
  </si>
  <si>
    <t>035</t>
  </si>
  <si>
    <t>Prestación de servicios profesionales y de apoyo a la gestión, en el marco de la implementación del Plan de Manejo del Parque Nacional Natural Catatumbo Barí, mediante el relacionamiento y generación de espacios de diálogo y concertación con las comunidades indígenas del pueblo Barí y las comunidades campesinas, de acuerdo al plan de trabajo definido en la mesa local con comunidades camp</t>
  </si>
  <si>
    <t>LOPEZ ANTONIO REYES EPIAYU</t>
  </si>
  <si>
    <t>036</t>
  </si>
  <si>
    <t xml:space="preserve">Prestación de servicios técnicos y de apoyo a la gestión para la implementación del Plan de Manejo del Parque Nacionnal Catatumbo Barí, realizando el acompañamiento técnico en las comunidades de: Pathuina, Iquiacarora, Boysobi, Ayatuina, Acdosarira, de los Resguardos Motilón Bari y Catalaura la Gabarra, además de apoyar en la implementación de los acuerdos definidos en la mesa local con </t>
  </si>
  <si>
    <t>JOSE MARIA PEÑARANDA</t>
  </si>
  <si>
    <t>037</t>
  </si>
  <si>
    <t>Prestación de servicios técnicos para el desarrollo del programa de monitoreo a la restauración ecológica y las presiones y amenazas a los Valores Objeto de Conservación (VOC) del Parque Nacional Natural Serranía de los Yariguies.</t>
  </si>
  <si>
    <t>NELSON JOVANY CONTRERAS PORRAS</t>
  </si>
  <si>
    <t>038</t>
  </si>
  <si>
    <t>Prestación de servicios y de apoyo a la gestión, como operario en el ejercicio de la autoridad ambiental en el costado Oriental del Parque Nacional Natural El Cocuy y como contribución a la contrapartida de KfW.</t>
  </si>
  <si>
    <t>JOSE FERMIN VERA</t>
  </si>
  <si>
    <t>039</t>
  </si>
  <si>
    <t>Prestación de servicios técnicos y de apoyo a la gestión, para la implementación del Plan de Manejo del Parque Nacional Catatumbo Bari, realizando el acompañamiento técnico en las comunidades de: Ichirrindacayra, Korroncayra y Asagbarincayra, Bacuboquira, Karicachaboquira de los Resguardos Motilón Bari y Catalaura la Gabarra, además de apoyar la implementación de los acuerdos definidos e</t>
  </si>
  <si>
    <t>NELSON JESUS LOPEZ</t>
  </si>
  <si>
    <t>040</t>
  </si>
  <si>
    <t>Prestación de servicios profesionales y de apoyo a la gestión, para la ejecución de actividades enmarcadas en las metas del Plan Operativo Anual 2018 del Parque Nacional Natural el Cocuy, asociadas a la estrategia de Sistemas Sostenibles para la Conservación, conforme a los lineamientos institucionales y definidos por el Área protegida, y como contribución a la contrapartida del proyecto</t>
  </si>
  <si>
    <t>VERONICA MARIA VELASCO SALCEDO</t>
  </si>
  <si>
    <t>041</t>
  </si>
  <si>
    <t>Prestación de servicios profesionales y de apoyo a la gestión en el Parque Nacional Natural Serranía de los Yariguíes, para Elaborar estrategias de manejo para el funcionamiento del vivero Yariguíes y apoyar la coordinación en  la formulación e implementación de proyectos comunitarios e institucionales de conservación y Pagos por Servicios Ambientales (PSA), en la zona con función amorti</t>
  </si>
  <si>
    <t>ANTONY LOZADA DIAZ</t>
  </si>
  <si>
    <t>042</t>
  </si>
  <si>
    <t>Prestación de servicios y de apoyo a la gestión para implementación del plan de manejo con las autoridades indígenas, del resguardo Motilón Barí, en las comunidades  de Brubucanina, Suerera, Asacbarincayra, Shubacbarina, Ocbabuda y Yera</t>
  </si>
  <si>
    <t xml:space="preserve">ONAN DORA BAUTISTA </t>
  </si>
  <si>
    <t>043</t>
  </si>
  <si>
    <t>Prestación de servicios y de apoyo a la gestión para para la implementación del plan de manejo del Parque Nacional Natural Catatumbo Barí, con las comunidades y autoridades indígenas del Resguardo Catalaura La Gabarra</t>
  </si>
  <si>
    <t xml:space="preserve">BELISARIO ACHORA  TOCHIARA </t>
  </si>
  <si>
    <t>044</t>
  </si>
  <si>
    <t>Prestación de servicios de apoyo a la gestión para  hacer efectivo el  relacionamiento con las comunidades y autoridades indígenas del Resguardo Catalaura La Gabarra para la implementación del plan de manejo del Parque Nacional Natural Catatumbo Barí, que permita disminuir  presiones en la comunidad Indígena de Bacuboquira</t>
  </si>
  <si>
    <t xml:space="preserve">SORANGELA DORA CEBRA </t>
  </si>
  <si>
    <t>045</t>
  </si>
  <si>
    <t>Prestación de servicios profesionales  y de apoyo a la gestión para fortalecer la orientación conceptual, científica, técnica y metodológica de los proyectos de restauración ecológica y su monitoreo, con las áreas protegidas adscritas a la Dirección Territorial Andes Nororientales o en el marco de los convenios suscritos que contribuya al mejoramiento de la capacidad administrativa, técn</t>
  </si>
  <si>
    <t>ANGELICA MARIA COGOLLO CALDERON</t>
  </si>
  <si>
    <t>046</t>
  </si>
  <si>
    <t>Prestación de servicios técnicos y de apoyo  a la implementación del programa de monitoreo a la restauración ecológica, y a los Valores Objeto de Conservación (VOC) y apoyar  la implementación del protocolo de Prevención, Control y Vigilancia del Parque Nacional Natural Serranía de los Yariguies.</t>
  </si>
  <si>
    <t>ARMANDO SANTAMARIA ROJAS</t>
  </si>
  <si>
    <t>047</t>
  </si>
  <si>
    <t>Prestación de servicios asistenciales como operario para el desarrollo de actividades de propagación de material vegetal y mantenimiento del vivero ubicado en la vereda Avendaños III y seguimiento dentro la implementación de Sistemas Sostenibles para la Conservación,  del SFF Guanentá Alto Río Fonce, y las veredas de la zona con función amortiguadora del santuario, como contrapartida del</t>
  </si>
  <si>
    <t>URIEL ALBARRACIN BECERRA</t>
  </si>
  <si>
    <t>048</t>
  </si>
  <si>
    <t>Prestación de servicios para el desarrollo y seguimiento de los procesos administrativos de la actividad ecoturística, seguimiento al contrato de prestación de servicios 02 de 2008 y apoyo para la implementación del proyecto KfW en el SFF Iguaque.</t>
  </si>
  <si>
    <t>LORENA ELIZABETH MALDONADO SANCHEZ</t>
  </si>
  <si>
    <t>WILLIAM ALBERTO ZORRO MALDONADO</t>
  </si>
  <si>
    <t>049</t>
  </si>
  <si>
    <t>Prestación de servicios profesionales para los procesos de la reglamentación de la Cuenca Cane -Iguaque y Leyva; sancionatorios, respuesta PQR e implementación ruta de compra de predios, en el Santuario de Flora y Fauna Iguaque.</t>
  </si>
  <si>
    <t>KAROL KATERINE BETANCUR CRUZ</t>
  </si>
  <si>
    <t>050</t>
  </si>
  <si>
    <t>Prestar los servicios técnicos en el manejo del archivo de gestión, central e histórico de acuerdo a la normatividad archivística vigente y los lineamientos establecidos por el Archivo General de la Nación y apoyar las diferentes actividades que se generen del Sistema de Gestión Documental (ORFEO) de la Dirección Territorial Andes Nororientales.</t>
  </si>
  <si>
    <t>FABIAN ANTONIO RODRIGUEZ RAMIREZ</t>
  </si>
  <si>
    <t>051</t>
  </si>
  <si>
    <t>Prestación de servicios de apoyo a la gestión como operario en el vivero La Clementina, ubicado en el sector norte del PNN Tamá en el municipio de Herrán en el Norte de Santander, con el propósito de apoyar la realizción y desarrollo de los procesos de RE y del seguimiento a los procesos de restauración en el área natural protegida.</t>
  </si>
  <si>
    <t>LUIS ALFONSO GONZALES MOGOLLON</t>
  </si>
  <si>
    <t>052</t>
  </si>
  <si>
    <t>Prestación de servicios y de apoyo a la gestión administrativa y operativa del Área Natural Única Los Estoraques, que permita continuar con el mejoramiento de la calidad administrativa y operativa del área protegida</t>
  </si>
  <si>
    <t>JAIME CARRILLO MADERO</t>
  </si>
  <si>
    <t>LUIS HERNANDO MENESES MORENO</t>
  </si>
  <si>
    <t>053</t>
  </si>
  <si>
    <t>Prestación de servicios y de apoyo a la gestión administrativa y operativa del Parque Nacional Natural Pisba, que permita continuar con el mejoramiento de la calidad administrativa, operativa y de gestión del área protegida.</t>
  </si>
  <si>
    <t>MONICA LIZETH LOPEZ ABRIL</t>
  </si>
  <si>
    <t>DIEGO CASTRO CABRERA</t>
  </si>
  <si>
    <t>054</t>
  </si>
  <si>
    <t>Prestación de servicios y de apoyo a la gestión para acompañar el desarrollo de las actividades relacionadas con el programa de  Restauración ecológica como contribución a la contrapartida del proyecto KFW.</t>
  </si>
  <si>
    <t xml:space="preserve">RONAL FERNANDO PEÑARANDA </t>
  </si>
  <si>
    <t>055</t>
  </si>
  <si>
    <t>Prestación de servicios operativos y de apoyo a la implementación del programa de monitoreo a los Valores Objeto de Conservación (VOC) en los sectores priorizados del Parque Nacional Natral Serranía de los Yariguies.</t>
  </si>
  <si>
    <t>FLORILBER SAAVEDRA CAMACHO</t>
  </si>
  <si>
    <t>056</t>
  </si>
  <si>
    <t>Prestación de servicios operativos y de apoyo a la gestión para la implementación del protocolo de Prevención, Vigilancia y Control y la implementación del programa de monitoreo a la Restauración Ecológica en el PNN Serranía de los Yariguies</t>
  </si>
  <si>
    <t>GERARDO TORRES TOLOZA</t>
  </si>
  <si>
    <t>057</t>
  </si>
  <si>
    <t>Prestación de servicios profesionales para desarrollar el proceso de ejecución del programa de monitoreo a la restauración ecológica de los sectores Norte y Centro-occidente del Parque Nacional Natural Serranía de los Yariguies.</t>
  </si>
  <si>
    <t>SULEIDY GRANDAS MEJIA</t>
  </si>
  <si>
    <t>058</t>
  </si>
  <si>
    <t>Prestación de servicios profesionales y de apoyo a la gestión, en el marco de la implementación del Plan de Manejo del Parque Nacional Natural Catatumbo Barí, orientado al desarrollo de la estrategia de sistemas sostenibles para la conservación, con las comunidades indígenas del pueblo  Barí; además  de apoyar la implementación de los acuerdos definidos en la mesa local  con campesinos e</t>
  </si>
  <si>
    <t>HECTOR ESAU VALDERRAMA</t>
  </si>
  <si>
    <t>059</t>
  </si>
  <si>
    <t>Prestación de servicios y de apoyo a la gestión para implementación del plan de manejo con las autoridades indígenas, del resguardo Motilón Barí, en las comunidades  Pathuina, Saphadana,  Batroctora, Caxbarincayra, Iquiacarora. Ayathuina y Boysobi</t>
  </si>
  <si>
    <t>DAVID DORA CEBRA</t>
  </si>
  <si>
    <t>060</t>
  </si>
  <si>
    <t>Prestación de servicios y de apoyo a la gestión para implementación del plan de manejo con las autoridades indígenas del resguardo Motilón Barí, en las comunidades  Sacacdú, Boysobi, Aractobari y Iquiacarora.</t>
  </si>
  <si>
    <t xml:space="preserve">ACHICHIRA CUGDUSER </t>
  </si>
  <si>
    <t>061</t>
  </si>
  <si>
    <t>Prestación de servicios y de apoyo a la gestión para implementación del plan de manejo con las autoridades indígenas del resguardo Motilón Barí, en las comunidades  de Bridicayra, Corroncayra, Youcaira, Ichirrindicayra y Yera</t>
  </si>
  <si>
    <t>YONY OIBARA  ARIRIBARA</t>
  </si>
  <si>
    <t>062</t>
  </si>
  <si>
    <t>Prestación de servicios técnicos para la implementación y apoyo al proceso de reglamentación de la cuenca Cane- Iguaque; y en el monitoreo de las fuentes hídricas y acciones en el ejercicio de la autoridad ambiental.</t>
  </si>
  <si>
    <t>WILLIAM YESID BELLO PARRA</t>
  </si>
  <si>
    <t>063</t>
  </si>
  <si>
    <t xml:space="preserve">Prestación de servicios profesionales y de apoyo a la gestión en los procesos de relacionamiento con comunidades locales y actores institucionales, en el marco de las diferentes estrategias de manejo del Parque Nacional Natural El Cocuy. </t>
  </si>
  <si>
    <t>JACKELINE ESTUPIÑAN GUTIERREZ</t>
  </si>
  <si>
    <t>064</t>
  </si>
  <si>
    <t xml:space="preserve">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Lagunillas en el Parque Nacional Natural El Cocuy. </t>
  </si>
  <si>
    <t>JHON JAIRO IBAÑEZ BUITRAGO</t>
  </si>
  <si>
    <t>065</t>
  </si>
  <si>
    <t xml:space="preserve">Prestación de servicios profesionales y de apoyo a la gestión, para la ejecución de actividades enmarcadas en las metas del Plan Operativo Anual 2018 del Parque Nacional Natural el Cocuy, asociadas a la estrategia de Sistemas Sostenibles para la Conservación con énfasis en actividades agrícolas, conforme a los lineamientos institucionales  y definidos por el Área protegida. </t>
  </si>
  <si>
    <t>LAURA BELEN PINEDA QUENZA</t>
  </si>
  <si>
    <t>066</t>
  </si>
  <si>
    <t xml:space="preserve"> Prestación de servicios y de apoyo a la gestión, como operario en el ejercicio de la autoridad ambiental en el costado Oriental del Parque Nacional Natural El Cocuy y como contribución a la contrapartida de KfW.. </t>
  </si>
  <si>
    <t>FELIX ALBEIRO ROJAS RODRIGUEZ</t>
  </si>
  <si>
    <t>067</t>
  </si>
  <si>
    <t xml:space="preserve">Prestación de servicios y de apoyo a la gestión, para la ejecución de actividades del Plan Operativo Anual 2018 relacionadas con la estrategia de Sistemas Sostenibles para la Conservación y la puesta en marcha de la Red de monitoreo agroclimático participativo que se adelanta en el costado oriental del Parque Nacional Natural El Cocuy, conforme a los lineamientos institucionales  y como </t>
  </si>
  <si>
    <t>RENE VIDAL RISCANEVO LOPEZ</t>
  </si>
  <si>
    <t>068</t>
  </si>
  <si>
    <t>Prestación de servicios de apoyo a la gestión en el SFF IGUAQUE desarrollando actividades de control y vigilancia en los sectores morro negro, patiecitos y actividades de prevención en la temporada de incendios en sectores definidos por el área protegida.</t>
  </si>
  <si>
    <t>DAVID JIOVANNY CUERVO SUAREZ</t>
  </si>
  <si>
    <t>069</t>
  </si>
  <si>
    <t>Prestación de servicios de apoyo a la gestión en el área protegida SFF Iguaque en actividades de ecoturismo en el marco del subprograma de Regulación</t>
  </si>
  <si>
    <t>MARIA MERCEDEZ FONSECA ESCUDERO</t>
  </si>
  <si>
    <t>070</t>
  </si>
  <si>
    <t>DARWIN ISMAEL MERCHANO FORERO</t>
  </si>
  <si>
    <t>071</t>
  </si>
  <si>
    <t>Prestación de servicios para el apoyo a la formulación del Plan de Ordenamiento Turístico, los procesos de interpretación ambiental y las medidas de manejo para mitigar los impactos de la actividad turística en el santuario de flora y Fauna Iguaque.</t>
  </si>
  <si>
    <t>FREDY ALBERTO MEDINA MEDINA</t>
  </si>
  <si>
    <t>072</t>
  </si>
  <si>
    <t>Prestación de servicios profesionales y de apoyo a la gestión para la Dirección Territorial Andes Nororientales y sus áreas protegidas priorizadas en el proyecto KFW, para apoyar la gestión administrativa, documental y logística  del  programa “Áreas protegidas y diversidad biológica” financiado por el Gobierno Alemán a través de la Agencia de Cooperación Financiera – KfW.</t>
  </si>
  <si>
    <t>JOSE ALEJANDRO ARIZA SANDOVAL</t>
  </si>
  <si>
    <t>073</t>
  </si>
  <si>
    <t>Prestación de servicios profesionales y de apoyo a la gestión para acompañar espacios de relacionamiento y concertación con actores comunitarios e institucionales a través de la articulación de los procesos de Uso, Ocupación y  Tenencia, Sistemas Sostenibles y Valoración Social del área protegida, que permitan regular y controlar el uso de los recursos naturales al interior del PNN Pisba</t>
  </si>
  <si>
    <t>MARTHA ISABEL ABRIL JOYA</t>
  </si>
  <si>
    <t>074</t>
  </si>
  <si>
    <t>Prestación de servicios técnicos y de  apoyo a la gestión,  para revisar, tramitar y hacer seguimiento y control a las cuentas que se generen del presupuesto de GOBIERNO NACIONAL y FONAM asignado en la vigencia 2018 para la Dirección Territorial Andes Nororientales y sus áreas protegidas adscritas.</t>
  </si>
  <si>
    <t>KAREN NATALIE CORREDOR GAMBOA</t>
  </si>
  <si>
    <t>LILIANA MARIA QUINTERO NIÑO</t>
  </si>
  <si>
    <t>075</t>
  </si>
  <si>
    <t>Prestación de servicios profesionales y de apoyo a la gestión en psicología al Área de Gestión Humana de la Dirección Territorial Andes Nororientales y sus Áreas Protegidas adscritas.</t>
  </si>
  <si>
    <t>LUIS HERNANDO MENESES MONTAÑA</t>
  </si>
  <si>
    <t>076</t>
  </si>
  <si>
    <t>Prestación de servicios de apoyo a la gestión de actividades de Ecoturismo y Educación Ambiental en el Santuario de Fauna y Flora Iguaque</t>
  </si>
  <si>
    <t>NOHORA ESPERANZA CARDENAS</t>
  </si>
  <si>
    <t>077</t>
  </si>
  <si>
    <t>Prestación de servicios profesionales de apoyo a la Dirección Territorial Andes Nororientales y sus áreas protegidas priorizadas en el proyecto KFW, con el fin de desarrollar el seguimiento al Plan Operativo Anual (POA), al Plan Anual de Adquisiciones (PAA) y seguimiento Financiero del  programa “Áreas protegidas y diversidad biológica” financiado por el Gobierno Alemán a través de la Ag</t>
  </si>
  <si>
    <t>ANGIE KATERINE CORTES LEON</t>
  </si>
  <si>
    <t>078</t>
  </si>
  <si>
    <t>Prestación de servicios asistenciales como operario para desarrollar actividades de apoyo en actividades de investigación y monitoreo de los VOC de Santuario con énfasis en subtribu Espeletia, Polylepis cuadrijuga, oso de anteojos, recurso hídrico entre otros, recolección de semillas y propagación de material vegetal en el vivero de alta montaña, en los sectores, chontales lagunas, la si</t>
  </si>
  <si>
    <t>CHRISTIAN RENE PALACIOS MEDINA</t>
  </si>
  <si>
    <t>079</t>
  </si>
  <si>
    <t>Prestación de servicios profesionales para apoyar en la implementación del lineamiento institucional relacionado con el ecoturismo según lo establecido en el Plan de Manejo del Parque Nacional Natural el Cocuy, debidamente documentado y como contribución a la contrapartida del proyecto KFW.</t>
  </si>
  <si>
    <t>GUSTAVO QUINTERO NIÑO</t>
  </si>
  <si>
    <t>ROBERT MAURICIO CORREDOR</t>
  </si>
  <si>
    <t>080</t>
  </si>
  <si>
    <t>Prestación de servicios asistenciales como operario para el apoyo de actividades de Prevención, Vigilancia y Control,  del SFF Guanentá Alto Río Fonce, como contrapartida del proyecto KfW  principalmente en los sectores, chontales lagunas, la sierra y playas mejoras y apoyo a actividades de investigación monitoreo y propagación de material vegetal de páramo.</t>
  </si>
  <si>
    <t>JOSE ELIECER CAMARGO</t>
  </si>
  <si>
    <t>081</t>
  </si>
  <si>
    <t>Prestación de servicios profesionales para apoyar en la implementación técnica de las actividades programadas por el Santuario de Fauna y Flora Guanentá Alto Río Fonce, así como realizar el seguimiento correspondiente según lo planeado por el área protegida en la implementación de los sistemas sostenibles para la conservación en el área de influencia donde el Santuario, como contribución</t>
  </si>
  <si>
    <t>NIDIA ROCIO TELLEZ SANABRIA</t>
  </si>
  <si>
    <t>082</t>
  </si>
  <si>
    <t xml:space="preserve">Prestación de servicios asistenciales como operario para desarrollar actividades de recolección de semillas en los sectores, chontales lagunas, la sierra y playas mejoras, dentro del SFF Guanentá Alto Río Fonce y propagación de material vegetal en el vivero de Avendaños III del Municipio de Encino Santander, como contrapartida del proyecto KfW; y como apoyo a la implementación de SSC en </t>
  </si>
  <si>
    <t>JOSE GABRIEL ALBARRACIN CUCAITA</t>
  </si>
  <si>
    <t>083</t>
  </si>
  <si>
    <t>Prestación de servicios profesionales para apoyar la orientación técnica para la consolidación de la información relacionada con las caracterizaciones de Uso, Ocupación y Tenencia; el apoyo a la implementación de acciones orientadas a la organización, revisión y análisis de la calidad de los datos generados por la DTAN y sus áreas protegidas adscritas en las líneas estratégicas priorizad</t>
  </si>
  <si>
    <t>OSCAR ALEJANDRO MORALES FAJARDO</t>
  </si>
  <si>
    <t>084</t>
  </si>
  <si>
    <t xml:space="preserve">Prestación de servicios profesionales y de apoyo a la gestión de la Dirección Territorial Andes Nororientales en el manejo de herramientas SIG y plataformas tecnológicas que contribuyan a facilitar el alcance de las metas para las líneas estratégicas priorizadas, que permitan la administración de la información y la generación de cartografía de las actividades realizadas al interior  de </t>
  </si>
  <si>
    <t>WILSON FERNANDO GOMEZ ANAYA</t>
  </si>
  <si>
    <t>085</t>
  </si>
  <si>
    <t>Prestación de servicios profesionales y de apoyo a la gestión en las actividades relacionadas con  la formulación de un proyecto de pago por servicios ambientales -PSA, enfocado a favorecer la oferta y la conservación de los recursos naturales del Parque Nacional Natural Pisba y la implementación de las  Estrategia de Investigación y Monitoreo de acuerdo a los protocolos establecidos y a</t>
  </si>
  <si>
    <t xml:space="preserve">JOHANA KATERINE  ESPINDOLA </t>
  </si>
  <si>
    <t>086</t>
  </si>
  <si>
    <t>Prestación de servicios de apoyo a la gestión para desarrollar actividades que contribuyan a la implementación de Sistemas Productivos Sostenibles para la conservación, apoyar los procesos de Uso Ocupación y Tenencia en el Parque Nacional Natural Pisba, orientadas a prevenir y mitigar presiones que puedan afectar negativamente los elementos naturales que caracterizan el Área Protegida</t>
  </si>
  <si>
    <t xml:space="preserve">DORA INES PEREZ  SIABATO </t>
  </si>
  <si>
    <t>087</t>
  </si>
  <si>
    <t>Prestación de servicios profesionales y de apoyo a la gestión para el cierre y liquidación del convenio No 46-4209 suscrito entre Isagen – Parques Nacionales Naturales – Patrimonio Natural para la “Restauración ecológica de los sectores norte y centro occidente del Parque Nacional Natural Serranía de los Yariguies” y el convenio No 47-540 seguimiento a la ejecución del convenio firmado c</t>
  </si>
  <si>
    <t>SANDRA MAYERLY OJEDA ROJAS</t>
  </si>
  <si>
    <t>088</t>
  </si>
  <si>
    <t>Prestación de servicios técnicos, para realizar actividades en el marco de la línea estratégica de efectividad en el manejo de las área protegidas y los sistemas que la conforman, como apoyo al programa de ordenamiento ecoturístico del área protegida en el sector la sierra del Parque Nacional Natural El Cocuy y como contribución a la contrapartida del proyecto KFW</t>
  </si>
  <si>
    <t>GERMAN DARIO CARDENAS NIÑO</t>
  </si>
  <si>
    <t>089</t>
  </si>
  <si>
    <t xml:space="preserve">Prestación de servicios para el apoyo de actividades de Prevención, Vigilancia y Control,  del SFF Guanentá Alto Río Fonce, como contrapartida del proyecto KfW, en el sector de Playas - Mejoras. </t>
  </si>
  <si>
    <t>JESUS SILVA SOLANO</t>
  </si>
  <si>
    <t>090</t>
  </si>
  <si>
    <t>Prestación de servicios profesionales y de apoyo a la gestión para consolidar y establecer un modelo de gestión integral de recurso Hídrico y servicios ecosistémicos de la Dirección Territorial Andes Nororientales, a partir de los insumos generados en la Áreas protegidas en el marco de la implementación de los diferentes procesos asociados al recurso hídrico y como contrapartida del proy</t>
  </si>
  <si>
    <t>JUAN GEOVANY BERNAL PATIÑO</t>
  </si>
  <si>
    <t>091</t>
  </si>
  <si>
    <t>Prestación de servicios técnicos y de apoyo a las actividades y acciones que se requieran en el marco de la implementación de la estrategia de Uso, Ocupación y Tenencia del Parque Nacional Natural El Cocuy; y como contribución a la contrapartida de KFW.</t>
  </si>
  <si>
    <t>GUSTAVO BARRERA VALDERRAMA</t>
  </si>
  <si>
    <t>092</t>
  </si>
  <si>
    <t>Prestación de servicios técnicos y de apoyo a la gestión, para la ejecución de actividades enmarcadas en las metas del Plan Operativo Anual 2018 del área protegida, asociadas a la estrategia de Sistemas Sostenibles para la Conservación, conforme a los lineamientos institucionales  y definidos por el Parque Nacional Natural El Cocuy</t>
  </si>
  <si>
    <t>FABIO OLIVER SANTANDER</t>
  </si>
  <si>
    <t>093</t>
  </si>
  <si>
    <t>Prestación de servicios  de apoyo a la gestión para realizar actividades  que contribuyan  a la implementación  del sistema   de sistemas productivos sostenibles  para la conservación, apoyar los procesos   de Uso, Ocupación y  Tenencia  en el  Parque Nacional  Natural Pisba  orientadas a prevenir  y mitigar   presiones que puedan afectar  negativamente   lo elementos naturales  que cara</t>
  </si>
  <si>
    <t>NESTOR HERSAN VERGARA LOPEZ</t>
  </si>
  <si>
    <t>094</t>
  </si>
  <si>
    <t xml:space="preserve">Prestación de servicios 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 </t>
  </si>
  <si>
    <t>YENY CONSUELO MONTAÑEZ MERCHAN</t>
  </si>
  <si>
    <t>095</t>
  </si>
  <si>
    <t>Prestación de servicios técnicos y de apoyo a la gestión para el desarrollo de la política de participación social en la conservación a través de la sensibilización e implementación de procesos de restauración ecológica y proyectos de sistemas sostenibles en coordinación con las autoridades competentes, las comunidades que hacen uso del PNN Pisba y se encuentran ubicados en su zona de in</t>
  </si>
  <si>
    <t>DEISY PAOLA PAIPA GONZALEZ</t>
  </si>
  <si>
    <t>096</t>
  </si>
  <si>
    <t>Prestación de servicios técnicos y de apoyo a la gestión para  apoyar el diseño e implementación,  acciones educativas, desarrollar herramientas lúdicas y pedagógicas que contribuyan al posicionamiento, reconocimiento y divulgación de los objetos valores de conservación, del Parque Nacional Natural Pisba en su zona de influencia</t>
  </si>
  <si>
    <t>SAYDA JAZMIN MANRIQUE</t>
  </si>
  <si>
    <t>DTAN - EL CONTRATO FUE SUSPENDIDO DESDE EL 29 DE ENERO HASTA EL 15 DE MARZO DE 2018</t>
  </si>
  <si>
    <t>097</t>
  </si>
  <si>
    <t>Prestación de servicios de apoyo a la gestión en la realización de actividades para la regulación y control del uso y aprovechamiento de los recursos naturales del Área Protegida en el sector sur del PNN TAMA a través de las acciones de prevención, control y vigilancia como contribución a la contrapartida del proyecto KFW.</t>
  </si>
  <si>
    <t>JUAN CARLOS MORA DIAZ</t>
  </si>
  <si>
    <t>098</t>
  </si>
  <si>
    <t>Prestación de servicios y de apoyo a la gestión  para realizar actividades  relacionadas con la   restauración   de   ecosistemas  estratégicos   y el Plan de  Prevención, Vigilancia y control;  orientadas a prevenir  y mitigar  presiones que en el Parques Nacional Pisba  y como contribución  a  la contrapartida  dl proyecto KFW.</t>
  </si>
  <si>
    <t>DEISY LORENA ROMERO RODRIGUEZ</t>
  </si>
  <si>
    <t>099</t>
  </si>
  <si>
    <t>Prestación de servicios de apoyo a la gestión, para realizar actividades tendientes a regular y controlar el uso y aprovechamiento de los recursos naturales en el sector centro, del PARQUE NACIONAL NATURAL TAMA como contribución a la contrapartida del proyecto KFW</t>
  </si>
  <si>
    <t>CARMEN YAMILE MARTINEZ SANTOS</t>
  </si>
  <si>
    <t>100</t>
  </si>
  <si>
    <t>Prestación de servicios de apoyo a la gestión, para realizar actividades tendientes a regular y controlar el uso y aprovechamiento de los recursos naturales en los sectores Norte, centro y sur del PNN Tamá; con autonomía e independencia y como contribución a la contrapartida del proyecto KFW</t>
  </si>
  <si>
    <t>EDGAR ALONSO SANTOS SANTOS</t>
  </si>
  <si>
    <t>101</t>
  </si>
  <si>
    <t>Prestación de servicios de apoyo a la gestión para realizar actividades en el sector sur del PNN; relacionadas con el uso y ocupación a través de las acciones de prevención, vigilancia y control que contribuyan a garantizar la conservación de los ecosistemas del sector sur del PNN Tama.</t>
  </si>
  <si>
    <t>IVAN MOJICA VERA</t>
  </si>
  <si>
    <t>102</t>
  </si>
  <si>
    <t>EVER HERNANDO CASTRO RODRIGUEZ</t>
  </si>
  <si>
    <t>103</t>
  </si>
  <si>
    <t>Prestación de servicios técnicos y de apoyo a la gestión ,que contribuya al ordenamiento del territorio, mediante la implementación de las actividades del proyecto de Sistemas Sostenibles para la Conservación para aportar al cumplimiento de los compromisos del proyecto KFW, en el PARQUE NACIONAL NATURAL TAMA.</t>
  </si>
  <si>
    <t>ARCESIO ROMERO RUBIO</t>
  </si>
  <si>
    <t>104</t>
  </si>
  <si>
    <t>RAUL PRIETO ALFONSO</t>
  </si>
  <si>
    <t xml:space="preserve">Prestación de servicios y de apoyo a la gestión, en el marco de la línea estratégica de efectividad en el manejo de las Áreas Protegidas y los sistemas que la conforman, para el acompañamiento como operario experto local al proyecto de Investigación UPTC – PNN, con relación a la actividad ecoturística en el parque nacional natural el Cocuy. </t>
  </si>
  <si>
    <t>COBARIA COBARIA SISIARKUBO</t>
  </si>
  <si>
    <t>106</t>
  </si>
  <si>
    <t>Prestación de servicios de apoyo a la gestión para realizar actividades relacionadas con el Plan de Prevención y Vigilancia y Control del Parque Nacional Natural Pisba, orientadas a prevenir y mitigar presiones que se presenten en el área protegida y como contribución a la contrapartida del proyecto KFW</t>
  </si>
  <si>
    <t>ARBEY ALEXANDER VARGAS</t>
  </si>
  <si>
    <t>107</t>
  </si>
  <si>
    <t>JORGE ELIECER SANTIESTEBAN</t>
  </si>
  <si>
    <t>108</t>
  </si>
  <si>
    <t>Prestación de servicios profesionales y de apoyo a la gestión de la DTAN y a sus áreas protegidas adscritas para realizar el acompañamiento técnico a la  implementación de proyectos de sistemas sostenibles diseñados, que contribuyan a la conservación y  al ordenamiento y uso sostenible de las zonas de influencia y con función amortiguadora  de las áreas protegidas adscritas y como contri</t>
  </si>
  <si>
    <t>JOSE IGNACIO FUENTES ORTIZ</t>
  </si>
  <si>
    <t>109</t>
  </si>
  <si>
    <t>Prestación de servicios de apoyo al monitoreo de la restauración de 40 Ha, en el sector norte del Parque Nacional Natural Tama</t>
  </si>
  <si>
    <t>URIEL ALBEIRO TARAZONA PACHECO</t>
  </si>
  <si>
    <t>110</t>
  </si>
  <si>
    <t>ARMANDO BERUA TEGRIA RINCONADA</t>
  </si>
  <si>
    <t>111</t>
  </si>
  <si>
    <t>Prestación de servicios y de apoyo a la gestión para acompañar el desarrollo de actividades relacionadas con prevención, control y vigilancia del Área Natural Única los Estoraques que permita determinar en las coberturas vegetales afectaciones biológicas y antrópicas sobre los valores objetos de conservación del ANULE, como contribución a la contrapartida del proyecto KfW</t>
  </si>
  <si>
    <t>VICTOR JULIO GARCIA SANGUINO</t>
  </si>
  <si>
    <t>112</t>
  </si>
  <si>
    <t>Prestación de servicios de apoyo logístico por 5 días con el fin de realizar Primer Comité Técnico de la Dirección Territorial Andes Nororientales en la ciudad de Bucaramanga, departamento de Santander, destinado a  concertar planes de trabajo entre los equipos técnico, administrativo de la DTAN y sus áreas protegidas, para el cumplimiento de las metas POA 2018 además de articular proces</t>
  </si>
  <si>
    <t>PROMOTORA HOTELERA Y TURISTICA LA TRIADA SA</t>
  </si>
  <si>
    <t>Compraventa de boletería para el suministro de combustible de las camionetas Volkswagen placa OSB 103, camioneta Ford Ranger placa OKZ- 227 y demás vehículos y motocicletas al servicio de la Dirección Territorial Andes Nororientales de Parques Nacionales Naturales de Colombia.</t>
  </si>
  <si>
    <t>GNVC BUCARAMANGA LTDA</t>
  </si>
  <si>
    <t>Contrato de compraventa de elementos de oficina, papelería, tapas de archivo y toner para la Dirección Territorial Andes Nororientales y sus áreas protegidas adscritas.</t>
  </si>
  <si>
    <t>ZAYDA ELENA GOMEZ RANGEL</t>
  </si>
  <si>
    <t>DTAN - A LA FECHA DE CORTE DEL INFORME NO SE ALLEGÓ LA GARANTIA REQUERIDA</t>
  </si>
  <si>
    <t xml:space="preserve"> Contratar el mantenimiento preventivo y correctivo de las siguientes motocicletas; AMX21-AMX22-AMX23- AJI08C – AJI09C – AJI10C – AJI11C- AJI13C - AJI17C - AJI18C – AJI22C asignadas al Santuario de Fauna y Flora Iguaque.</t>
  </si>
  <si>
    <t>JORGE ARMANDO MATEUS MATEUS</t>
  </si>
  <si>
    <t>Contrato de Suministro integral de aseo y cafetería el cual incluya los elementos y el personal idóneo que preste los servicios de limpieza y atención a la cafetería en la sede técnico administrativa de la Dirección Territorial Andes Nororientales de Parques Nacionales Naturales de Colombia, ubicada en la ciudad de Bucaramanga, Santander.</t>
  </si>
  <si>
    <t>BIG CLEAN DE COLOMBIA SAS</t>
  </si>
  <si>
    <t>Arrendamiento de un bien inmueble lote terreno en la vereda La Cueva municipio de Güican de la Sierra (Boyacá), para el funcionamiento de la cabaña (La Esperanza) puesto de control y vigilancia como apoyo a la gestión a la gestión del Parque Nacional El Cocuy.</t>
  </si>
  <si>
    <t xml:space="preserve">JOAQUIN  MARIA  VALDERRAMA ESPINEL </t>
  </si>
  <si>
    <t>Arrendamiento de una casa para bodega con el fin de almacenar los insumos y demás elementos destinados para los Sistemas Sostenibles para la Conservación en el municipio de Encino Santander, en el santuario de Fauna y Flora Guanentá Alto Río Fonce.</t>
  </si>
  <si>
    <t>HELIBERTO LEON RINCON</t>
  </si>
  <si>
    <t xml:space="preserve">FABIO URIEL MUÑOZ BLANCO </t>
  </si>
  <si>
    <t>FILA_119</t>
  </si>
  <si>
    <t xml:space="preserve">Arrendamiento de un lote rural en la vereda Avendaños III del Municipio de Encino (Santander) y continuar con la producción   de material vegetal   en  vivero, para el  desarrollo  de acciones  de sistemas  sostenibles  para la Conservación  y Restauración   ecológica  participativa,  en el marco de la  implementación   del poa  2018 en el  Santuario   y Flora  Guanentá Alto Rio Fonce.  </t>
  </si>
  <si>
    <t>URIEL ALBARRACIN</t>
  </si>
  <si>
    <t>FILA_120</t>
  </si>
  <si>
    <t>Arrendamiento de un bien inmueble tipo lote de terreno en la vereda El Tabor municipio de Güican (Boyacá) para el funcionamiento de la cabaña (Ritacuba) puesto de control y vigilancia como apoyo a la gestión del Parque Nacional El Cocuy</t>
  </si>
  <si>
    <t>JOSE JOAQUIN CRISTANCHO</t>
  </si>
  <si>
    <t>No hay gestión contractual al respecto de contratos que se rigen por derecho privado.</t>
  </si>
  <si>
    <t>No hay gestión contractual al respecto de ordenes de compra y trabajo.</t>
  </si>
  <si>
    <t>AUNAR ESFUERZOS TECNICOS, LOGISTICOS, ADMINISTRATIVOS Y FINANCIEROS PARA FORTALECER LAS ESTRATEGIAS VOLUNTARIAS DE CONSERVACION Y ´ROPICIAR UN ESPACIO DE INTERCAMBIO DE CONOCIMIENTOS Y CONSTRUCCION COLECTIVA EN EL CONTEXTO DEL SUBSISTEMA REGIONAL DE AREAS PROTEGIDAS ANDES OCCIDENTALES</t>
  </si>
  <si>
    <t>ASOCIACION RED COLOMBIANA DE RESERVAS NATURALES DE LA SOCIEDAD CIVIL/ RESNATUR</t>
  </si>
  <si>
    <t>JORGE EDUARDO CEBALLOS BETANCUR</t>
  </si>
  <si>
    <t>EL CONVENIO TIENE UN VALOR EN APORTES POR ($25.000.000), DESCRITOS ASI, LA DTAO APORTARA ($20.000.000) MLV EN DINERO, Y RESNATUR APORTA EN ESPECIE ($ 5.000.000), ACTA DE LIQUIDACION DEL CONVENIO DE ASOCIACION ESPECIFICO N°01 /2016 EL 23/02/2018</t>
  </si>
  <si>
    <t>CORPORACION SERRANIAGUA</t>
  </si>
  <si>
    <t xml:space="preserve">GERMAN ALBERTO RODRIGUEZ PENAGOS </t>
  </si>
  <si>
    <t>CONVENIO DE ESPECIFICO DE ASOCIACION ENTRE LA DTAO Y LA CORPORACION SERRANIAGUA, ACTA DE LIQUIDACION DEL CONVENIO ESPECIFICO DE ASOCIACION N°010/2016 EL 23/02/2018</t>
  </si>
  <si>
    <t>AUNAR ESFUERZOS ADMINISTRATIVOS, TECNICOS, LOGISTICOS Y FINANCIEROS PARA LA CONSECUCION DE BIENES Y SERVICIOS, CON EL PROPOSITO DE APORTAR AL FORTALECIMIENTO E INTERCAMBIO DE EXPERIENCIAS DEL SUBSISTEMA DE AREAS PROTEGIDAS ANDES OCCIDENTALES Y DEL SISTEMA DEPARTAMENTAL DE AREAS PROTEGIDAS DE ANTIOQUIA, PROMOVIENDO LA PARTICIPACION, EL DIALOGO DE CONOCIMIENTOS, LA APROBACION Y LA GOBERNAB</t>
  </si>
  <si>
    <t>FUNDACION GRUPO HTM</t>
  </si>
  <si>
    <t>CONVENIO ESPECIFICO DE ASOCIACION, LA DTAO APORTA EN DINERO ( $15,000,000) Y LA FUNDACION GRUPO HTM ($50,000,000) EN ESPECIE, ACTA DE LIQUIDACION CONVENIO ESPECIFICO DE ASOCIACION 011/2016  EL 23/02/2018</t>
  </si>
  <si>
    <t>AUNAR ESFUERZOS TECNICOS, HUMANOS Y FINANCIEROS ENTRE PNN DE COLOMBIA Y EL CABILDO INDIGENA DE RIOBLANCO, PARA APOYAR SUBPROGRAMA DE ESTRATEGIAS ESPECIALES DE MANEJO DE LA ENTIDAD, A PARTIR DEL DESARROLLO DE ACCIONES QUE INCENTIVEN Y FORTALEZCAN PRACTICAS TRADICIONALES Y COMPATIBLES CON EL AMBIENTE, DANDO CONTINUIDAD EN LA SEGUNDA  FASE DE  LA IMPLEMENTACION DE INICIATVAS DE USO SOSTENIB</t>
  </si>
  <si>
    <t>CABILDO INDIGENA DE RIOBLANCO</t>
  </si>
  <si>
    <t>ISAAC BEDOYA DORADO</t>
  </si>
  <si>
    <t>EL CONVENIO TIENE UN VALOR TOTAL DE $139.537.000 DE LOS CUALES LA DTAO APORTA $105.000.000 REPRESENTADOS EN DINERO Y EL RESGUARDO INDIGENA DE RIOBLANCO $34.537.000</t>
  </si>
  <si>
    <t>AUNAR ESFUERZOS TECNICOS, ADMINISTRATIVOS Y FINANCIEROS ENTRE PNN DE COLOMBIA Y EL CABILDO INDIGENA PAPALLAQTA EN EL MARCO DEL SUBPROGRAMA DE ESTRATEGIAS ESPECIALES DE MANEJO DEL PLAN DE ACCION INSTITUCIONAL, PARA FOMENTAR ACCIONES QUE APORTEN A LA CONTRUCCION Y DESARROLLO DE UNA PROPUESTA DE ACOTURISMO SOSTENIBLE A TRAVES DE LAS SABIDURIAS MILENARIAS Y EN ARMONIA CON LA MADRE TIERRA, IM</t>
  </si>
  <si>
    <t>ASOCIACIÓN DE CABILDOS INDIGENAS DE TORIBIO, TACUEYO Y SAN FRANCISCO "PROYECTO NASA"</t>
  </si>
  <si>
    <t>SANTIAGO FELIPE DUARTE GOMEZ</t>
  </si>
  <si>
    <t>EL CONVENIO TIENE UN VALOR TOTAL DE $60.240.000 DE LOS CUALES LA DTAO APORTA LA SUMA DE $ 50.000.000 REPRESENTADOS EN DINERO Y LA NASA LA SUMA DE $10.240.000 EN ESPECIE</t>
  </si>
  <si>
    <t>AUNAR ESFUERZOS TECNICOS, ADMINISTRATIVOS Y FINANCIEROS ENTRE LA DTAO DE PNN DE COLOMBIA Y OIA PARA CONTINUAR CON EL PROCESO DE CONCERTACION Y DESARROLLO DE LA CONSULTA PREVIA PARA LA ACTUALIZACION Y AJUSTE DE MANERA CONJUNTA CON ENFOQUE TERRITORIAL DEL PLAN DE MANEJO DEL PNN LAS ORQUIDEAS CON LAS AUTORIDADES Y COMUNIDADES INDIGENAS DE LOS RESGUARDOS DE VALLE DE PERDIDAS Y CHAQUENODÁ, UB</t>
  </si>
  <si>
    <t>ASOCIACION DE CABILDOS INDIGENAS DE ANTIOQUIA OIA</t>
  </si>
  <si>
    <t xml:space="preserve">JOHN JAIRO RESTREPO SALAZAR </t>
  </si>
  <si>
    <t xml:space="preserve">EL VALOR TOTAL DEL CONVENIO ES DE $310.493.500 DE LOS CUALES LA DTAO APORTA LA SUMA DE $280.493.500 REPRESENTADOS EN DINERO Y LA OIA APORTA LA SUMA DE $30.000.000 REPRESENTADOS EN ESPECIE DISCRIMINADOS EN BIENES Y SERVICIOS, LA SUPERVISION ESTARA A CARGO DEL JEFE DEL PNN LAS ORQUIDEAS </t>
  </si>
  <si>
    <t>CONTRATO DE PRESTACION DE SERVICIOS DE ADMISION, CURSO Y ENTREGA DE CORRESPONDENCIA Y DEMAS ENVIOS POSTALES QUE REQUIERA LA DTAO EN LA CIUADDA DE MEDELLIN Y SUS AREAS ADSCRITAS, EN LAS MODALIDADES DE CORREO NORMAL, CORREO CERTIFICADO URBANO NACIONAL, SERVICIO POST EXPRESS A NIVEL URBANO Y NACIONAL E INTERNACIONAL</t>
  </si>
  <si>
    <t xml:space="preserve">SERVICIOS POSTALES S.A </t>
  </si>
  <si>
    <t>MONICA MARIA RODRIGUEZ ARIAS</t>
  </si>
  <si>
    <t>AUNAR RECURSOS Y ESFUERZOS TECNICOS Y OPERATIVOS PARA IMPLEMENTAR ELPROYECTO DENOMINADO"ESTACION CIENTIFICA LOS NEVADOS", EL CUAL BUSCA CONSOLIDAR UNA ESTACION CIENTIFICA E EL PNN LOS NEVADOS, QUE SIRVA PARA PROYECTAR ACTIVIDADES DE INVESTIFGACION Y MONITOREO EN DIFERENTES AREAS DEL CONOCIMIENTO, EDUACCION AMBIENTAL, DOCENCIA UY TURISMO CIENTIFICO PROPIAS DEL AREA PROTEGIDA O DE OTROS AC</t>
  </si>
  <si>
    <t>UNIVERSIDAD DE LOS ANDES</t>
  </si>
  <si>
    <t>EFRAIM AUGUSTO RODRIGUEZ VARON</t>
  </si>
  <si>
    <t>EL CONVENIO TIENE UN VALOR TOTAL DE $173.421.915 DE LOS CUALES PNN DE COLOMBIA APORTARA LA SUMA DE $66.136.020 REPRESENTADOS EN ESPECIE Y LA UNIVERSIDAD DE LOS ANDES APORTARA LA SUMA DE $107.285.895 REPRESENTADOS EN DINERO, LA SUPERVISON DEL CONVENIO ESTARA A CARGO DEL JEFE DEL PNN LOS NEVADOS POR PARTE DE PNN DE COLOMBIA- DTAO Y POR PARTE DE LA UNIVERSIDAD DE LOS ANDES POR PARTE DE LA V</t>
  </si>
  <si>
    <t>No hay gestión contractual al respecto de consorcios y uniones temporales</t>
  </si>
  <si>
    <t>PRESTACION DE SERVICIOS PROFESIONALES Y DE APOYO A LA GESTION, COMO ABOGADA DE LA DTAO Y SUSAREAS ADSCRITAS, PARA APOYAR LOS PROCESOS RELACIONADOS CON EL USO, REGULACION Y APROVECHAMIENTO DE LOS RECURSOS NATURALES; ASI COMO LOS DEMAS PROCESOS Y PROCEDIMIENTOS DERIVADOS DE LA GESTION JURIDICA DE LA ENTIDAD</t>
  </si>
  <si>
    <t>LUZ DARY CEBALLOS VELASQUEZ</t>
  </si>
  <si>
    <t>ADICION Y PRORROGA N°01 AL CPS009/2017 POR EL CUAL SE ADICIONA LA SUMA DE $3.441.140 Y SE PRORROGA EL PLAZO DE EJECUCIÓN POR (29) DIAS MAS EL 09/11/2017, ADICION Y PRORROGA N°02 AL CPS009/2017 POR EL CUAL SE ADICIONA LA SUMA DE $1.779.900 Y SE PRORROGA EL PLAZO DE EJECUCIÓN POR (15) DIAS MAS EL 13/12/2017, ACTA DE LIQUIDACION BILATERAL DEL CPS009/2017 EL 09/02/2018</t>
  </si>
  <si>
    <t>PRESTACION DE SERVICIOS PROFESIONALES Y DE APOYO A LA GESTION PARA BRINDAR ASESORIA EN LO RELACIONADO EN LA BIOLOGIA DE LA CONSERVACION ACOMPAÑANDO Y FORTALECIENDO LOS PROCESOS, PROGRAMAS Y ESTRATEGIAS PARA EL DIAGNOSTICO DEL ESTADO DE CONSERVACION DE LOS VOC, LA PLANIFICACION E IMPLEMENTACION DE ACCIONES PARA MITIGAR AMENAZAS Y SU MONITOREO EN EL SUBSISTEMA ANDES OCCIDENTALES APOYANDO L</t>
  </si>
  <si>
    <t>NESTOR JAVIER RONCANCIO DUQUE</t>
  </si>
  <si>
    <t>ADICION Y OTRO SI MODIFICATORIO N° 01 AL CPS NACION 011 DEL 16 DE ENERO DEL 2017 POR EL CUAL SE ADICIONA $1,470,160 MCTE Y EL OTRO SI MODIFICATORIO TIENE POR OBJETO MODIFICAR LAS OBLIGACIONES TECNICAS EL 28/09/2017, SE REPORTA EN EL CUARTO TRIMESTRE POR MODIFICACIÓN Y ADICIÓN  TODA VEZ QUE NO SE REPORTO EN EL TERCER TRIMESTRE,ADICION N°02 Y PRORROGA N°01 AL CPS011/2017 POR EL CUAL SE ADI</t>
  </si>
  <si>
    <t>PRESTACION DE SERVICIOS TECNICOS Y DE APOYO A LA GESTION PARA ASISTIR, APOYAR GESTIONAR, EJECUTAR Y REALIZAR SEGUIMIENTO Y CONTROL A LA GESTION DEL DIRECTOR TERRITORIAL, LABOR TRANSVERSAL A TODA LA GESTION DE LA DTAO, COMO PARTE DE UN SISTEMA DE GESTION DE CALIDAD DE ESTA, EN ARAS DE MEJORAR LA EFICIENCIA INSTITUCIONAL</t>
  </si>
  <si>
    <t>LAURA MEJIA TORO</t>
  </si>
  <si>
    <t>OTROSI MODIFICATORIO N° 01  CAMBIO DEL NUMERO DEL CONTRATO DEL N° 43 AL N° 53, ADICION Y PRORROGA N°01 POR EL CUAL SE ADICIONA LA SUMA DE $336.600 Y SE PRORROGA EL PLAZO DE EJECUCIÓN EN 5 DIAS MAS EL 15/11/2017, ADICION Y PRORROGA N°02  POR EL CUAL SE ADICIONA LA SUMA DE $740.520 Y EN TIEMPO POR (11) DIAS MAS EL 30/11/2017, ACTA DE TERMINACION Y LIQUIDACION BILATERAL  EL 29/01/2018</t>
  </si>
  <si>
    <t>PRESTACION DE SERVICIOS OPERARIOS Y DE APOYO A LA GESTION PARA REALIZAR ACTIVIDADES CONCERNIENTES CON LA IMPLEMENTACION DEL PLAN DE MANEJO DEL AREA PROTEGIDA, ESPECIALMENRE LAS RELACIONADAS CON EL PROGRAMA DE PREVENCION, VIGILANCIA Y CONTROL</t>
  </si>
  <si>
    <t>LUIS RICARDO MORALES CARRANZA</t>
  </si>
  <si>
    <t>GERMAN ALBERTO RODRIGUEZ PENAGOS</t>
  </si>
  <si>
    <t xml:space="preserve">ACTA DE SUSPENSION N° 1 POR INCAPACIDAD MEDICA POR (20) DIAS CONTANDO A PARTIR DEL 19/04/2017 HASTA EL 08/05/2017, ADICION Y PRORROGA N01  POR EL CUAL SE ADICIONA  LA SUMA DE  326.400 Y SE PRORROGA EL PLAZO DE EJECUCIÓN EN 8 DIAS MAS EL 07/11/2017, ACTA DE TERMINACION ANTICIPADA Y LIQUIDACION BILATERAL   EL 15/12/2017, SE REPORTA EN ESTE TRIMESTRE TODA VEZ QUE NO SE REPORTO EN EL PERIOD </t>
  </si>
  <si>
    <t>PRESTACION DE SERVICIOS TECNICOS Y DE APOYO A LA GESTION ADMINISTRATIVA Y FINANCIERA DE LA DTAO PARA LA GESTION, EJECUCION Y CONSTANTE DE ACTIVIDADES PROPIAS DE CONTABILIDAD Y APOYO EN LA ASESORIA TRIBUTARIA</t>
  </si>
  <si>
    <t>SUSANA MELISSA MORENO ZAPATA</t>
  </si>
  <si>
    <t>ADICION Y PRORROGA N|01 AL CPS119/2017 POR EL CUAL SE ADICIONA LA SUMA DE $622.710 Y EN TIEMPO POR (11) DIAS MAS EL 30/11/2017, ACTA DE TERMINACION Y LIQUIDACION BILATERAL DEL CPS119/2017 EL 29/01/2018</t>
  </si>
  <si>
    <t xml:space="preserve">PRESTAR LOS SERVICIOS TECNICOS Y DE APOYO A LA GESTION DE LA DTAO, EN EL AREA ADMINISTRTIVA Y FINANCIERA, EN EL PROCESO ESTRATEGICO DE ADMINISTRACION DE RECURSOS </t>
  </si>
  <si>
    <t xml:space="preserve">JULIETA TORRES DE SOLANO </t>
  </si>
  <si>
    <t>OTRO SI DE MODIFICACIÓN N°01 AL TIEMPO Y VALOR DEL CPS120/2017 POR EL CUAL SE REDUCE EL VALOR DE $81.260 Y EL PLAZO DE EJECUCIÓN EN 1 DIA EL 17/10/2017ADICION Y PRORROGA N|01 AL CPS120/2017 POR EL CUAL SE ADICIONA LA SUMA DE $893.860 Y EN TIEMPO POR (11) DIAS MAS EL 30/11/2017, ACTA DE TERMINACION Y LIQUIDACION BILATERAL DEL CPS120/2017 EL 29/01/2018</t>
  </si>
  <si>
    <t>125</t>
  </si>
  <si>
    <t>PRESTAR LOS SERVICIOS TECNICOS Y DE APOYO A LA GESTIÓN PRESUPUESTAL DE LA DTAO, CON TODO LO PERTINENTE EN EL AREA ADMINISTRATITA Y FINANCIERA, EN EL PROCESO DE APOYO DE ADMINISTRACIÓN DE RECURSOS FINANCIEROS, A TRAVES DEL SISTEMA DE INFORMACIÓN FINANCIERA SIIF NACIÓN II</t>
  </si>
  <si>
    <t>CARLOS ANDRES GOMEZ HENRIQUEZ</t>
  </si>
  <si>
    <t>ADICION Y PRORROGA N°01 AL CPS125/2017 POR EL CUAL SE ADICIONA LA SUMA DE $622.710 Y SE PRORROGA EL PLAZO DE EJECUCIÓN POR (11) DIAS MAS EL 30/11/2017, ACTA DE LIQUIDACION BILATERAL DEL CPS125/2017 EL 29/01/2018</t>
  </si>
  <si>
    <t>182</t>
  </si>
  <si>
    <t>PRESTACION DE SERVICIOS TECNICOS Y DE APOYO A LA GESTION PARA FORTALECER LA IMPLEMENTACION DE LAS LINEAS DE ACCION DEL PLAN DE ORDENAMIENTO ECOTURISTICO A TRAVES DEL SEGUIMIENTO DE LA ACTIVIDAD ECOTURISTICA Y EL CONTROL DE LOS RECURSOS FISICOS DEL PNN LOS NEVADOS DISPUESTOS PARA TAL FIN</t>
  </si>
  <si>
    <t>DIANA MARCELA PIEDRAHITA MERCHAN</t>
  </si>
  <si>
    <t>SE REPORTA EN ESTE TRIMESTR TODA VEZ QUE NO SE REPORTO ENE L PERIODO CORRESPONDIENTE, ORO SI MODIFICATORIO N°1 AL CPS169/2017 POR EL CUAL SE MODIFICA LA NUMERACION DEL CONTRATO DE 169 A 182 EL 31/01/2018</t>
  </si>
  <si>
    <t xml:space="preserve">ORO SI MODIFICATORIO N°1 AL CPS169/2017 POR EL CUAL SE MODIFICA LA NUMERACION DEL CONTRATO DE 169 A 182 </t>
  </si>
  <si>
    <t xml:space="preserve">SE REPORTA EN ESTE TRIMESTR TODA VEZ QUE NO SE REPORTO ENE L PERIODO CORRESPONDIENTE, ORO SI MODIFICATORIO N°1 AL CPS169/2017 POR EL CUAL SE MODIFICA LA NUMERACION DEL CONTRATO DE 169 A 182 </t>
  </si>
  <si>
    <t>CONTRATO DE SUMINISTRO DE SERVICIO A TRAVES DE VIGILANCIA Y SEGURIDAD PRIVADA CON ARMA 24 HORAS PERMANENTE PARA LA SEDE PROPIA TECNICO ADMINISTRATIVA DE LA DTAO EN LA CIUDAD DE MEDELLIN</t>
  </si>
  <si>
    <t>COOPERATIVA DE TRABAJO ASOCIADO SEJARPIC C.T.A</t>
  </si>
  <si>
    <t>ADICION Y PRORROGA N°1 EN VALOR POR ($6.912.943) Y EN TIEMPO DE 30 DIAS CON FECHA DEL 08/03/2017, SE REPORTA EN ESTE TRIMESTRE TODA VEZ QUE NO SE REPORTA EN EL PERIODO CORRESPONDIENTE</t>
  </si>
  <si>
    <t>CONTRATO DEL SERVICIO DE SUMINISTRO DE ASEO Y CAFETERIA PARA LA SEDE ADMINISTRATIVA DEL SFF OTUN QUIMBAY UBICADA EN EL CORREGIMIENTO DE LA FLORIDA - VEREDA LA SUIZA</t>
  </si>
  <si>
    <t>RED DE SUMINISTROS Y SERVICIOS INTEGRALES S.A.S</t>
  </si>
  <si>
    <t>GLORIA TERESITA SERNA ALZATE</t>
  </si>
  <si>
    <t>LIQUIDACION DEL CS005/2017 NACION EL 20/03/2018</t>
  </si>
  <si>
    <t xml:space="preserve">PRESTACION DE SERVICIOS PROFESIONALES Y DE APOYO A LA GESTION , COMO ABOGADA DE LA DTAO Y SUS AREAS ADSCRITAS, PARA APOYAR LOS PROCESOS RELACIONADOS CON EL USO, REGULACION Y APROVECHAMIENTO DE LOS RECURSOS NATURALES, ASI COMO LOS DEMAS PROCESOS Y PROCEDIMIENTOS DERIVADOS DE LA GESTION JURIDICA DE LA ENTIDAD </t>
  </si>
  <si>
    <t>OTRO SI ACLARATORIO N°01 AL CPS001/2018 POR EL CUAL SE ACLARA EL RADICADO ASIGNADO EN LA PLATAFORMA SECOP II EL 09/01/2018</t>
  </si>
  <si>
    <t>PRESTAR LOS SERVICIOS TECNICOS Y DE APOYO A LA GESTIÓN ADMINISTRATIVA Y DE EJECUCIÓN DEL PRESUPUESTO ASIGNADO AL PNN TATAMA DESARROLLANDO TRAMITES Y PROCESOS ADMINISTRATIVOS TENDENTES A LA IMPLEMENTACIÓN DEL SISTEMA DE PLANEACIÓN INSTITUCIONAL, RELATIVOS A LOS SISTEMAS DE GESTIÓN Y MECANISMOS DE EVALUACIÓN Y PLANEACIÓN INTERNA</t>
  </si>
  <si>
    <t>MARGARITA MARIA OCAMPO RODRIGUEZ</t>
  </si>
  <si>
    <t>JUAN CARLOS TRONCOSO SAAVEDRA</t>
  </si>
  <si>
    <t>PRESTACION DE SERVICIOS PROFESIONALES Y DE APOYO A LA GESTION EN LA DTAO COMO ASESOR  BIOLOGIA DE LA CONSERVACION Y COORDINADOR DEL EQUIPO TECNICO PARA FORTALECER LOS PROCESOS, PROGRAMAS ESTRATEGIAS PARA EL DIAGNOSTICO  DEL ESTADO DE CONSERVACION  DE LOS VOC, LA GESTION DE RECURSOS PLANIFICACION E IMPLEMENTACION DE ACCIONES PARA MITIGAR AMENAZAS  Y SU MONITOREO EN EL SUBSISTEMA ANDES OCC</t>
  </si>
  <si>
    <t>OTRO SI ACLARATORIO N°01 AL CPS003/2018 POR EL CUAL SE MODIFICA LA CLAUSULA SEGUNDA: OBLIGACIONES DEL CONTRATISTA EL 16/02/2018</t>
  </si>
  <si>
    <t>PRESTACION DE SERVICIOS OPERATIVOS Y DE APOYO A LA GESTION ADMINISTRATIVA, COMO PARTE DE LA  IMPLEMENTACION DEL SISTEMA DE GESTION  EN EL PNN CVDJC DENTRO DE LA SUBSEDE POPAYAN DE LA DTAO</t>
  </si>
  <si>
    <t>GLADYS MARINA RIASCOS GUACHETA</t>
  </si>
  <si>
    <t xml:space="preserve">PRESTACION DE SERVICIOS TECNICOS Y DE APOYO A LA GESTION ADMINISTRATIVA DEL PNN LAS ORQUIDEAS PARA ADELANTAR LOS TRAMITES Y PROCESOS DE LA PLANEACION DEL AREA, LA EJECUCION PRESUPUESTAL, APOYO  Y SEGUIMIENTO A LA CONTRATACION PROYECTOS CON LOS QUE CUENTA EL PARQUE </t>
  </si>
  <si>
    <t>LUIS FELIPE GOMEZ PEREZ</t>
  </si>
  <si>
    <t>PRESTACION DE SERVICIOS TECNICOS Y DE APOYO A LA GESTION ADMINISTRATIVA DEL PNN CUEVA DE LOS GUACHAROS, PARA EL DESARROLLO DE LOS PROCESOS ADMINISTRATIVOS, TECNICOS Y OPERATIVOS DEL PARQUE, CONTRIBUYENDO CON ELLO AL DESARROLLO DEL PLAN OPERATIVO ANUAL EN EL MARCO DEL PLAN DE MANEJO Y DEMAS HERRAMIENTAS DE PLANEACION</t>
  </si>
  <si>
    <t>JUDITH ECHEVERRY ORTEGA</t>
  </si>
  <si>
    <t xml:space="preserve">HECTOR DE JESUS VELASQUEZ LEMA </t>
  </si>
  <si>
    <t>PRESTACION DE SERVICIOS ASISTENCIALES Y DE APOYO A LA GESTIÓN ADMINISTRATIVA PARA REALIZAR ACTIVIDADES DE RECEPCIONISTA, ATENCION AL USUARIO Y GESTIÓN,ADMINISTRACION DE LA INFORMACION Y CUANDO SE REQUIERA PRESTAR ACOMPAÑAMIENTO AL CENTRO DE DOCUMENTACIÓN, COMO PARTE DE LA IMPLEMENTACIÓN DEL SISTEMA DE CALIDAD DE LA GESTIÓN EN LA DTAO, EN ARAS DE MEJORAR LA EFICIENCIA INSTITUCIONAL</t>
  </si>
  <si>
    <t>NAZLY VIVIANA PARRA MANCO</t>
  </si>
  <si>
    <t>PRESTAR SERVICIOS OPERATIVOS Y DE APOYO A LA GESTIÓN PARA DESARROLLAR DE MANERA EFICIENTE LAS ACTIVIDADES ASIGNADAS AL PROGRAMA DE ECOTURISMO COMO ESTRATEGIA DE CONSERVACION, QUE PERMITAN CULMINAR LA CONSTRUCCION DEL PLAN DE ORDENAMIENTO ECOTURISTICO E IMPLEMENTACION DEL MISMO, EN EL PNN TATAMÁ</t>
  </si>
  <si>
    <t>YANGELA YULIET RODRIGUEZ RIVERA</t>
  </si>
  <si>
    <t>PRESTACION DE SERVICIOS TECNICOS Y DE APOYO A LA GESTION ADMINISTRATIVA , PARA LOS PROCESOS DE CONTRATACION, EJECUCION Y SEGUIMIENTO A LOS RECURSOS PRESUPUESTALES ASIGNADOS AL AREA PROTEGIDA, CON EL FIN DE APOYAR EN LA IMPLEMENTACION DE LAS ACCIONES Y CUMPLIMIENTO DE LAS METAS TRAZADAS EN EL PLAN OPERATIVO ANUAL DEL PNN NEVADO DEL HUILA</t>
  </si>
  <si>
    <t>LAURA XIMENA TRIANA QUINTERO</t>
  </si>
  <si>
    <t>PRESTACION DE SERVICIOS TECNICOS Y DE APOYO A LA GESTION PARA APOYAR EN EL SEGUIMIENTO A LA EJECUCIÓN DE LAS ACCIONES DEFINIDAS EN EL PLAN ESTRATEGICO DEL PLAN DE MANEJO, PLAN OPERATIVO ANUAL, EJECUTAR EL PRESUPUESTO DEL AREA PROTEGIDA, VIGORIZAR LOS PROCESOS ADMINISTRATIVOS Y DEMAS HERRAMIENTAS DE PLANEACIÓN PARA EL SFF ISLA DE LA COROTA</t>
  </si>
  <si>
    <t>ROSA MAGDALENA ORTIZ TOBON</t>
  </si>
  <si>
    <t>IVAN MAURICIO ZAMBRANO PATIÑO</t>
  </si>
  <si>
    <t xml:space="preserve">CONTRATO DE PRESTACION DE SERVICIOS OPERATIVOS  Y DE APOYO EN LA GESTION REALIZANDO ACTIVIDADES PROPIAS DE ATENCION A VISITANTES ENCAMINADAS TODAS ELLAS AL CONTROL, VIGILANCIA Y MONITOREO DE LOS RECURSOS NATURALES EN SFF ISLA DE LA COROTA </t>
  </si>
  <si>
    <t>RUBY JOJOA JOJOA</t>
  </si>
  <si>
    <t>PRESTACION DE SERVICIOS TECNICOS PARA APOYAR LA GESTION DEL SFF GALERAS , RELACIONADAS CON ADELANTAR ACTIVIDADES QUE LE COMPETEN AL AREA PROTEGIDA EN TRAMITES Y PROCESOS ADMINISTRATIVOS  Y APOYO EN LA EJECUCIÓN DEL PAC, QUE PERMITAN EL CUMPLIMIENTO DE LOS LINEAMIENTOS DE LA ENTIDAD , NORMAS TECNICAS DE CALIDAD , NORMA GENERAL DE ARCHIVO , MODELO ESTANDAR DE CONTROL INTERNO Y EN SI AL SIS</t>
  </si>
  <si>
    <t>SANDRA LORENA GIRALDO SALAZAR</t>
  </si>
  <si>
    <t>NANCY LOPEZ DE VILES</t>
  </si>
  <si>
    <t xml:space="preserve">PRESTACIÓN DE SERVICIOS TÉCNICOS DE APOYO A LA GESTIÓN ADMINISTRATIVA DEL ÁREA PROTEGIDA GARANTIZANDO LA IMPLEMENTACIÓN DEL   SISTEMA DE GESTIÓN DE LA CALIDAD DE LA ENTIDAD PARA LA VIGENCIA 2018.  </t>
  </si>
  <si>
    <t>ANGELA MARIA MARTINEZ CABRERA</t>
  </si>
  <si>
    <t>RICHARD MARINO MUÑOZ MOLANO</t>
  </si>
  <si>
    <t>PRESTACION DE SERVICIOS PROFESIONALES  Y DE APOYO A LA GESTION COMO EDUCADORA AMBIENTAL PARA LA IMPLEMENTACION DEL PLAN LOCAL DE EDUCACION MABIENTAL Y COMUNICACIÓN COMUNITARIA AL INTERIOR DEL PNN LAS ORQUIDEAS PRINCIPALMENTE, CON ACTORES SOCIALESY EN ZONA CON FUNNCION AMORTIGUADORA DE LOS MUNICIPIOS URRAO, FRONTINO Y ABRIAQUI</t>
  </si>
  <si>
    <t>MARICELA PIEDRAHITA BONILLA</t>
  </si>
  <si>
    <t>PRESTACION DE SERVICIOS TECNICOS Y DE APOYO A LA GESTION DEL PNN SELVA DE FLORENCIA, PARA FORTALECER LA CAPACIDAD ADMINISTRATIVA DEL AREA PROTEGIDA, LA EJECUCION DEL PRESUPUESTO CONSAGRADO EN EL PLAN OPERATIVO ANUAL POA 2018, E IMPLEMENTAR EL SISTEMA DE GESTIÓN DE LA CALIDAD ADOPTADO POR PARQUES NACIONALES NATURALES PARA EL CUMPLIMINETO EFECTIVO DE SU OBJETIVO MISIONAL</t>
  </si>
  <si>
    <t xml:space="preserve">DIANA MARCELA PATIÑO SANCHEZ </t>
  </si>
  <si>
    <t>HUGO FERNANDO BALLESTEROS BOTERO</t>
  </si>
  <si>
    <t xml:space="preserve">PRESTACION DE SERVICIOS TENICOS Y DE APOYO A LA GESTION PARA EL CONTROL DE LOS INFORMES Y PROCEDIMIENTOS DE PVC, AL IGUAL QUE EL SEGUIMIENTO EN CAMPO AL CONTRATO DE PRESTACION DE SERVICIOS ECOTURISTICOS COMUNITARIOS, ASI COMO APOYO ADMINISTRATIVO EN LA EJECUCION Y SEGUIMIENTO A LAS COMISIONES SOLICITADAS Y AUTORIZADAS POR JEFATURA DEL PARQUE </t>
  </si>
  <si>
    <t>NARDA LORENA PALTA</t>
  </si>
  <si>
    <t xml:space="preserve">PRESTACION DE SERVICIOS PROFESIONALES Y DE APOYO A LA GESTION PARA IMPLEMENTAR UN PLAN DE GESTION PSICOSOCIAL Y DE BIENESTAR EN LA DTAO , EN ARAS DE MEJORAR  LA EFICIENCIA INSTITUCIONAL </t>
  </si>
  <si>
    <t>ANGELA MARIA PEREZ VALENCIA</t>
  </si>
  <si>
    <t>PRESTACION DE SERVICIOS TECNICOS Y DE APOYO A LA GESTION, PARA DESARROLLAR PROCESOS ADMINISTRATIVOS Y CONTRACTUALES EN TORNO A LA EJECUCION DEL PLAN OPERATIVO ANUAL DEL SFF OTUN QUIMBAYA</t>
  </si>
  <si>
    <t>PAULA MARCELA RAMOS BETANCUR</t>
  </si>
  <si>
    <t>PRESTACION DE SERVICIOS OPERATIVOS Y DE APOYO A LA GESTION DEL PNN TATAMA, PARA LA REALIZACION DE ACTIVIDADES ENCAMINADAS AL MONITOREO DE ESPECIES AL INTERIOR DEL AREA PROTEGIDA Y A LA IMPLEMENTACION DEL PLAN LOCAL DE PREVENCION, VIGILANCIA Y CONTROL, EN COORDINACION CON LAS AUTORIDDAES COMPETENTES CUANDO HAYA LUGAR, CON LA FINALIDAD DE REALIZAR EL CONTROL Y REDUCIR LAS PRESIONES SOBRE L</t>
  </si>
  <si>
    <t>JOSE NARCISO GOMEZ GONZALEZ</t>
  </si>
  <si>
    <t>PRESTACION DE SERVICIOS OPERATIVOS Y DE APOYO EN LA GESTION DEL PNN TATAMA PARA RELIZAR ACTIVIDADES RELACIONADAS CON MONITOREO DE LOS VOC, PREVENCION, VIGILANCIA Y CONTROL DE APOYO A LOS ACUERDOS DE MANEJO OCN COMUNIDADES  ETNICAS, EN DESARROLLO DE LA ESTRATEGIA RELACIONAMIENTO CON CADA UNA DE ELLAS , ASI MISMO APOYAR EL CUMPLIMIENTO DE LOS PLANES DE TRABAJO SUSCRITOS CON ELLAS ENMARCADO</t>
  </si>
  <si>
    <t>JOSE OCTAVIANO MOSQUERA BUENAÑOS</t>
  </si>
  <si>
    <t>PRESTACIÓN DE SERVICIOS PROFESIONALES Y DE APOYO A LA GESTIÓN EN EL SFF GALERAS Y SU ZONA CON FUNCIÓN AMORTIGUADORA EN EL MARCO DE LOS PROCESOS ADELANTOS POR EL ÁREA PROTEGIDA RELACIONADOS CON: RESERVAS NATURALES DE LA SOCIEDAD CIVIL, ARTICULACIÓN DE ACTORES, SISTEMA DEPARTAMENTAL Y REGIONAL DE ÁREAS PROTEGIDAS, ZONA CON FUNCIÓN AMORTIGUADORA; Y APOYO EN LA IMPLEMENTACIÓN DEL PLAN DE ORD</t>
  </si>
  <si>
    <t>DIEGO MAURICIO DELGADO GARCIA</t>
  </si>
  <si>
    <t>PRESTACION DE SERVICIOS OPERATIVOS Y DE APOYO A LA GESTIÓN PARA REALIZAR ACTIVIDADES RELACIONADAS A LA IMPLEMENTACIÓN DEL PLAN DE MNAEJO DEL PARQUE, CON ENFASIS EN LAS SIGUIENTES SITUACIONES DE MANEJO: PREVENCIÓN, VIGILANCIA Y CONTROL, TURISMO NO REGULADO , MONITOREO DE LOS VOC Y GESTIÓN DEL RIESGO POR FENOMENOS NATURALES, QUE PERMITAN PREVENIR, MITIGAR Y CORREGIR PRESIONES QUE PUEDAN AF</t>
  </si>
  <si>
    <t>BRAYHAN BERMUDEZ PATIÑO</t>
  </si>
  <si>
    <t>PRESTACIÓN DE SERVICIOS PROFESIONALES Y DE APOYO A LA GESTIÓN, PARA LA COORDINACIÓN EN LA EJECUCIÓN DEL PLAN DE ACCIÓN DEL PLAN DE ORDENAMIENTO ECOTURÍSTICO DEL SFF OTÚN QUIMBAYA, SU ARTICULACIÓN CON LOS PROCESOS DE LA CUENCA ALTA DEL RÍO OTÚN, ASÍ COMO EL ACOMPAÑAMIENTO Y SEGUIMIENTO AL CONTRATO DE ECOTURISMO COMUNITARIO SUSCRITO CON LA ASOCIACIÓN COMUNITARIA YARUMO BLANCO.</t>
  </si>
  <si>
    <t>FRANCIA ELENA OROZCO MONTOYA</t>
  </si>
  <si>
    <t xml:space="preserve">PRESTACION DE SERVICIOS PROFESIONALES Y DE APOYO A LA GESTION, PARA DINAMIZAR LOS PROCESOS DE REGULACIÓN, MEDIANTEEL EJERCICIO DE ACCIONES DE EDUCACIÓN AMBIENTAL, COMUNICACIÓN COMUNITARIA Y POSICIONAMIENTO, CON MIRAS A LA DEFINICIÓN DE UNA ZONA CON FUNCION AMORTIGUADORA INCLUYENTE, EN EL MARCO DE LA IMPLEMENTACION DEL PLAN DE MANEJO DEL PNN LOS NEVADOS </t>
  </si>
  <si>
    <t>CRISTINA ARISTIZABAL CARDONA</t>
  </si>
  <si>
    <t>PRESTACION DE SERVICIOS TECNICOS Y DE APOYO A LA GESTION PARA REALIZAR LA EJECUCION PRESUPUESTAL DEL AREA PROTEGIDA DE ACUERDO CON EL POA APROBADO PARA LA VIGENCIA 2018, ASI COMO APOYAR LAS ACTIVIDADES DE SEGUIMIENTO A LA IMPLEMENTACION DE LAS ACCIONES DEFINIDAS EN EL PLAN DE MANEJO Y EN EL PLAN OPERATIVO ANUAL DE SEGUIMIENTO INSTITUCIONAL Y DEMAS HERRAMIENTAS DE PLANEACION QUE IMPLEMENT</t>
  </si>
  <si>
    <t>GLORIA ESPERANZA TORRES MORALES</t>
  </si>
  <si>
    <t xml:space="preserve">PRESTACION DE SERVICIOS OPERATIVOS DE APOYO AL PNN TATAMA PARA LA REALIZACION DE ACTIVIDADES ENMARCADAS DENTRO DE LA POLITICA DE UOT IMPLEMENTADA EN EL AREA PROTEGIDA Y SU ZONA DE INFLUENCIA RELACIONADAS CON MONITOREO DE LA BIODIVERSIDAD, PREVENCION, VIGILANCIA Y CONTROL, SEGUIMIENTO ACUERDOS D ETRABAJO EN LA FASE DE IMPLEMENTACION DEL PROYECTO CONSERVAMOS LA VIDA Y EDUCACION MABIENTAL, </t>
  </si>
  <si>
    <t>LUIS GUILLERMO GALLEGO PATIÑO</t>
  </si>
  <si>
    <t xml:space="preserve">PRESTACION DE SERVICIOS OPERATIVOS Y DE APOYO  A LA GESTIÓN PARA REALIZAR ACTIVIDADES RELACIONADAS A LA IMPLEMENTACION DEL PLAN DE MANEJO DEL PARQUE, CON ENFASIS EN LAS SIGUIENTES SITUACIONES DE MNAJEO: PREVENCION, VIGILANCIA Y CONTROL, TURISMO NO REGULADO, RESTAURACIÓN ECOLOGICA Y GESTIÓN DEL RIESGO POR FENOMENOS NATURALES, QUE PERMITAN PREVENIR, MITIGAR Y CORREGIR PRESIONES QUE PUEDAN </t>
  </si>
  <si>
    <t>SANTIAGO CARDONA TORO</t>
  </si>
  <si>
    <t>PRESTACIÓN DE SERVICIOS OPERATIVOS Y DE APOYO EN LA GESTIÓN DEL PARQUE NACIONAL NATURAL TATAMÁ PARA REALIZAR ACTIVIDADES RELACIONADAS CON EL CONOCIMIENTO DE LA BIODIVERSIDAD Y DE MONITOREO DE LOS VOC, PREVENCIÓN, CONTROL Y VIGILANCIA QUE PERMITA MEJORAR EL CONOCIMIENTO DE LA BASE NATURAL DEL ÁREA PROTEGIDA Y A MINIMIZAR LAS PRESIONES Y AMENAZAS, REGULANDO Y CONTROLANDO EL USO Y APROVECHA</t>
  </si>
  <si>
    <t>JHON EDUAR ROJAS OSORIO</t>
  </si>
  <si>
    <t>PRESTACIÓN DE SERVICIOS OPERATIVOS Y DE APOYO A LA GESTIÓN EN EL PNN LAS ORQUÍDEAS, PARA ACOMPAÑAR, APOYAR LOGÍSTICA Y OPERATIVAMENTE LOS PROCESOS QUE FAVOREZCAN LA CONSTRUCCIÓN DEL RÉGIMEN ESPECIAL DE MANEJO, CONSULTA PREVIA PREVISTA EN EL PLAN DE MANEJO Y RELACIONAMIENTO CON LAS COMUNIDADES INDÍGENAS EN EL ÁREA TRASLAPADA EN LOS MUNICIPIOS DE URRAO, FRONTINO Y ABRIAQUÍ.</t>
  </si>
  <si>
    <t>LUIS CARLOS BAILARIN BAILARIN</t>
  </si>
  <si>
    <t>PRESTACION DE SERVICIOS TECNICOS Y DE APOYO A LA GESTION, PARA LA CONSTRUCCION DE LA INFORMACION CARTOGRAFICA ASOCIADA A L IMPLEMENTACION DEL PLAN DE MNAJEO, DE ACUERDO  CON LAS NECESIDADES QUE REQUIEREN LOS DIFERENTES PROCESOS DE RESPUESTA ADELANTADOS, ESPECIFICAMNETE LOS RELACIONADOS CON USO, OCUPACION Y TENENCIA, PREVENCION, VIGILANCIA Y CONTROL, MONITOREO E INVESTIGACIONES, GESTION D</t>
  </si>
  <si>
    <t>LUIS FERNANDO GOMEZ GIRALDO</t>
  </si>
  <si>
    <t>PRESTACION DE SERVICIOS OPERATIVOS Y DE APOYO A LA GESTION PARA REALIZAR ACTIVIDADES REACIONADAS A LA IMPLEMENTACION DEL PLAN DE MANEJO DEL PARQUE, CON ENFASIS EN ALS SIGUINETES SITUACIONES DE MNAEJO: PREVENCIÓN, VIGILANCIA Y CONTROL, TURISMO NO REGULADO, MONITOREO DE LOS VOC Y GESTION DEL RIESGO POR FENOMENOS NATURALES, QUE PERMIRTAN PREVENIR, MITIGAR Y CORREGIR PRESIONES QUE PUEDAN AFE</t>
  </si>
  <si>
    <t>CARLOS ALBERTO GARCIA MANRIQUE</t>
  </si>
  <si>
    <t>PRESTACION DE SERVICIOS TECNICOS Y DE APOYO  A LA GESTION , QUE DINAMICEN LA ARTICULACION INSTITUCIONAL CON ACTORES ESTRATEGICOS PARA LA CONSERVACION, MEDIANTE LA CONSTRUCCION DE ACUERDOS CONJUNTOS EN LOS PROCESOS DE PREVENCION, VIGILANCIA Y CONTROL Y ORDENAMIENTO ECOTURISTICO, GARANTIZANDO DE ESTA MANERA RESPUESTA OPORTUNA A LAS EVENTUALIDADES QUE SE PUEDAN PRESENTAR Y QUE ATENTEN CONTR</t>
  </si>
  <si>
    <t>MONICA HERNANDEZ CARDONA</t>
  </si>
  <si>
    <t>CONTRATO DE PRESTACION DE SERVICIOS Y DE APOYO A LA GESTION DEL PNN LAS HERMOSAS- GLORIA VALENCIA DE CASTAÑOPARA REALIZAR ACOMPAÑAMIENTO EN LOS PROCESOS PRECONTRACTUALES Y CONTRACTUALES, APOYAR EL SEGUIMIENTO A LA EJECUCIÓN PRESUPUESTAL ASIGNADA POR RECURSOS DE GOBIERNO NACIONAL, FONAM Y PROYECTOS DE COOPERACIÓN; Y ADELANTAR LAS DEMAS ACTIVIDADES DE INDOLE ADMINISTRATIVO QUE SE REQUIERAN</t>
  </si>
  <si>
    <t>JOHANA CAROLINA OSORIO PEREA</t>
  </si>
  <si>
    <t>PRESTACION DE SERVICIOS OPERATIVOS Y DE APOYO EN LA GESTION PARA REALIZAR EL EJERCICIO DE LA AUTORIDAD AMBIENTAL EN ACTIVIDADES DE PREVENCION, VIGILANCIA, CONTROL Y MONITOREO, LABORES DE ERRADICACION DE LA ESPECIE INVASORA CROSCOMIA X CROSCOSMIFLORA Y ATENCION DE VISITANTES, CON EL FIN DE DISMINUAIR LAS PRESIONES QUE AFCETAN LA DINAMICA NATURAL DEL SFF ISLA DE LA CORORA</t>
  </si>
  <si>
    <t>JOSE LUIS LOPEZ MESIAS</t>
  </si>
  <si>
    <t>CONTRATO DE PRESTAION DE SERVICIOS OPERATIVOS Y DE APOYO  EN LA GESTION PARA REALIZAR ACTIVIDADES DE RECORRIDOS DE PREVENCION, VIGILANCIA, CONTROL Y MONITOREO, ERRADICACIÓN DE LA ESPECIE INVASORA CROSCOMIA X CROSCOSMIFLORA Y MANTENIMIENTO Y ASEO DE LA INFRAESTRUCTURA, PROPIAS DE LA AUTORIDAD AMBIENTAL Y DEL SUBPROGRAMA 3,2,4 REGULAR Y CONTROLAR EL USO Y APROVECHAMIENTO DE LOS RECURSOS NA</t>
  </si>
  <si>
    <t xml:space="preserve">OWER EDUARDO JURADO ARCINIEGAS </t>
  </si>
  <si>
    <t>PRESTACION DE SERVICIOS PROFESIONALES Y DE APOYO A LA GESTION PARA PROMOVER PROCESOS DE  ORDENAMIENTO Y MITIGACION EN LA ZONA DE INFLUENCIA DEL AREA PROTEGIDA, CONSTRUYENDO PARTICIPATIVAMNETE DEL PLAN DE MANEJO , LA CONSOLIDACIÓN DEL PLAN DE ORDENAMIENTO ECOTURISTICO Y CAPACIDAD DE CARGA DEL SENDERO DE INTERPRETACION AMBIENTAL "EL QUICHE" Y ELABORACION DE LA PROPUESTA DE UNA ZONA CON FUN</t>
  </si>
  <si>
    <t>MIRIAM JUDITH HERRERA ROMO</t>
  </si>
  <si>
    <t>PRESTACION DE SERVICIOS PROFESIONALES PARA REALIZAR  PROCESOS DE RELACIONAMIENTO CON LAS COMUNIDADES NEGRAS E INDIGENAS DEL AREA DE INFLUENCIA  DEL PNN TATAMA, CON EL FIN DE ARTICULAR DIFERENTES VISIONES DE UN TERRITORIO COMUN, PERMITIENDO EL LOGRO DE ACCIONES PARA LA CONSERVACIÓN DE LA BIODIVERSIDAD Y EL RECONOCIMIENTO DE LA IMPORTANCIA DE LOS BIENES Y SERVICIOS ECOSITEMICOS PRESENTES E</t>
  </si>
  <si>
    <t>MARIBEL VASQUEZ ECHEVERRI</t>
  </si>
  <si>
    <t>PRESTACION DE SERVICIOS OPERATIVOS Y DE APOYO  A LA GESTION PARA RELAIZAR ACTIVIDADES RELACIONADAS A LA IMPLEMENTACION DEL PLAN DE MANEJO DEL PARQUE, CON ENFASIS EN LAS SIGUIENTES SITUACIONES DE MANEJO:PREVENCIÓN,VIGILANCIA Y CONTROL, TURISMO NO REGULADO, MONITOREO DE LOS VOC Y GESTIÓN DEL RIESGO POR FENOMENOS NATURALES, QUE PERMITAN PREVENIR, MITIGAR Y CORREGIR PRESIONES QUE PUEDAN AFEC</t>
  </si>
  <si>
    <t>LUIS CARLOS VILLANUEVA CEBALLOS</t>
  </si>
  <si>
    <t>PRESTACION DE SERVICIOS PROFESIONALE SY DE APOYO A LA GESTION , PARA LA CONSOLIDACION DE LA ESTRATEGIA DE VINCULACION A LOS PROCESOS DE ORDENAMIENTO AMBIENTAL DEL TERRITORIO, INCLUYENDO ACCIONES REFERIDAS A LA CONSERVACION Y USO ADECUADO DE LOS SERVICIOS ECOSISTEMICOS QUE APORT AEL PNN A LA REGION, EN CONSONANCIA CON LO DEFINIDO EN EL PLAN DE MANEJO Y AL FORTALECIMIENTO DE LA GESTIÓN DEL</t>
  </si>
  <si>
    <t>MATEO BARCO LARGO</t>
  </si>
  <si>
    <t xml:space="preserve">PRESTACION DE SERVICIOS COMO OPERARIO Y DE APOYO  A LA GESTION EN EL SFF GALERAS Y SFF ISLA DE LA COROTA QUE CONTRIBUYAN AL FORTALECIMIENTO INSTITUCIONAL Y A LA IMPLEMENTACION DEL SISTEMA DE PLANEACION INSTITUCIONAL, MEDIANTE EL CUMPLIMIENTO DE ATIVIDADES ADMINISTRATIVAS Y OPERATIVAS DE LAS AREAS PROTEGIDAS </t>
  </si>
  <si>
    <t>MARY RAQUEL NARVAEZ TABLA</t>
  </si>
  <si>
    <t xml:space="preserve">LA SUPERVISON DEL CONTRATO ESTARA A CARGO DE LOS  JEFES DE AREA PROTEGIDA SFF  ISLA DE LA COROTA Y SFF GALERAS </t>
  </si>
  <si>
    <t>PRESTACION DE SERVICIOS OPERATIVOS Y DE APOYO A LA GESTION PARA REALIZAR ACTIVIDADES RELACIONADAS A LA IMPLEMENTACION DEL PLAN MENEJO DEL PARQUE, CON ENFASIS EN LAS SIGUIENTES SITUACIONES DE MANEJO: PREVENCION, VIGILANCIA Y CONTROL, TURISMO NO REGULADO, MONITOREO DE LOS VOC Y GESTION DEL RIESGO POR FENOMENOS NATURALES, QUE PERMITAN PREVENIR, MITIGAR Y CORREGIR PRESIONES QUE PUEDAN AFECTA</t>
  </si>
  <si>
    <t>JHON JAIRO ORDOÑEZ DELGADO</t>
  </si>
  <si>
    <t xml:space="preserve">PRESTACION DE SERVICIOS TECNICOS Y DE APOYO A LA GESTION PARA LA EJECUCION DEL PROGRAMA DE MONITOREO DE LOS VALORES OBJETO DE CONSERVACION Y DEL PORTAFOLIO DE INVESTIGACION DEFINIDAS PARA EL AREA PROTEGIDA, ASI COMO GENERAR EL SEGUIMIENTO Y CONTROL AL CUMPLIMIENTO D ELAS OBLIGACIONES CONTRACTUALES Y COMPROMISOS LABORALES DEL EQUIPO DE TRABAJO , EN FUNCION DE LAS METAS ESTABLECIDAS EN EL </t>
  </si>
  <si>
    <t>EDGAR FABIAN PESCADOR CASTILLO</t>
  </si>
  <si>
    <t>PRESTACION DE SERVICIOS PROFESIONALES Y DE APOYO A LA GESTION EN EL DESARROLLO DE HERRAMIENTAS  COMUNICACIONALES GRAFICAS Y AUDIOVISUALES QUE SIRVAN DE SOPORTE PARA EL POSICIONAMIENTO, DIVULGACION Y SISTEMATIZACIÓN DE LOS PROCESOS Y LA GESTION DE LA DTAO Y SUS AREAS PROTEGIDAS</t>
  </si>
  <si>
    <t>JACKELINE OSORNO LOPEZ</t>
  </si>
  <si>
    <t>PRESTACION DE SERVICIOS PROFESIONALES Y DE APOYO A LA DTAO PARA LA GENERACION DE INFROMACIÓN CARTOGRAFICA EN EL MARCO DE LOS PROCESOS DE USO, OCUPACION Y TENENCIA Y MONITOREO ALINEADO CON EL PLAN ESTRATEGICO TERRITORIAL, LA GESTION EN EL SUBSITEMA ANDES OCCIDNETALES Y LOS PLANES DE MANEJO DE LAS AREAS PROTEGIDAS ADSCRITAS</t>
  </si>
  <si>
    <t>EDWAR HENRY GUARIN GALEANO</t>
  </si>
  <si>
    <t xml:space="preserve">PRESTACION DE SERVICIOS PROFESIONALES Y DE APOYO A LA GESTIÓN DE LA DTAO PARA LA GESTION ,ANALISIS E INTERPRETACION DE INFORMACIONESPACIAL PARA EL APOYO  A LA COORDINACION SINAP Y LA ADMINISTRACION DE LAS AREAS PROTEGIDAS ADSCRITAS, APEGADO AL PLAN ESTRATEGICO TERRITORIAL, LA GESTION DEL SUBSISTEMA ANDES OCCIDENTALES Y LOS PLANES DE MANEJO DE LAS AREAS </t>
  </si>
  <si>
    <t>RICARDO  JOSE PEREZ MONTALVO</t>
  </si>
  <si>
    <t xml:space="preserve">PRESTACIÓN DE SERVICIOS TÉCNICOS DE APOYO A LA GESTIÓN ADMINISTRATIVA  DEL ÁREA PROTEGIDA  GARANTIZANDO LA IMPLEMENTACIÓN DEL   SISTEMA DE GESTIÓN DE LA CALIDAD DE LA ENTIDAD  PARA LA  VIGENCIA 2018.  </t>
  </si>
  <si>
    <t>ANA MARIA ERAZO CASTRO</t>
  </si>
  <si>
    <t xml:space="preserve">PRESTACION DE SERVICIOS OPERATIVOS Y DE APOYO  A LA GESTION, PARA ACOMPAÑAR Y APOYAR LA IMPLEMENTACION LOGISTICA EN LOS DISTINTOS TEMAS PLANIFICADOS EN SU POA 2018 COMO SON INVESTIGACION Y MONITOREO DE LOS VALORES OBJETO DE CONSERVACION VOC, EL PROGRAMA DE PREVENCION, VIGILANCIA Y CONTROL, MANTENIMIENTO DE CABAÑAS, EQUIPOS, MULARES, EQUIPOS DEL PNN LAS ORQUIDEAS, ENTRE OTRAS </t>
  </si>
  <si>
    <t>NESTOR OSVALDO COSSIO MONTOYA</t>
  </si>
  <si>
    <t>PRESTACIÓN DE SERVICIOS OPERATIVOS Y DE APOYO A LA GESTIÓN DEL PARQUE NACIONAL NATURAL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AL AMOJO</t>
  </si>
  <si>
    <t>URIEL RODRIGO QUICENO MOLANO</t>
  </si>
  <si>
    <t>PRESTACION DE SERVICIOS OPERATIVOS Y DE APOYO A LA GESTIÓN, EN TORNO A ACTIVIDADES RELACIONADAS CON REPARACIONES LOCATIVAS MENORES A LA INFRAESTRUCTURA DEL SFF OTUN QUIMBAYA</t>
  </si>
  <si>
    <t>CARLOS HUMBERTO VELASQUEZ GARCIA</t>
  </si>
  <si>
    <t>PRESTACION DE SERVICIOS TECNICOS PARA LA FORMULACION DE IDEAS DE PROYECTOS GENERADOS DESDE LOS ESPACIOS CON LAS COMUNIDADES CAMPESINAS QUE HABITAN EN LA ZONA DE AMORTIGUACIÓN DEL PNN NEVADO DEL HUILA, ADEMAS DEL APOYO A LA GESTIÓN TECNICA PARA LA RESOLUCIÓN DE CONFLICTOS POR USO, OCUPACIÓN Y TENENCIA CON FAMILIAS CAMPESINAS RELACIONADAS CON EL PNN NEVADO DEL HUILA, ELABORANDO LA CARACTER</t>
  </si>
  <si>
    <t>WENDY DANIELA PERDOMO SARMIENTO</t>
  </si>
  <si>
    <t xml:space="preserve">PRESTACION DE SERVICIOS OPERATIVOS Y DE APOYO A LA GESTION DEL PNN SELVA DE FLORENCIA PARA IMPLEMENTAR EL PLAN LOCAL DE PREVENCIÓN, VIGILANCIA Y CONTROL; MONITOREAR LOS VALORES OBJETO DE CONSERVACIÓN Y MINIMIZAR LAS PRESIONES SOBRE ELLOS; PROMOVER LA RESTAURACIÓN ECOLOGICO Y LOS PROCESOS DE EDUACCIÓN AMBIENTAL, CON LA FINALIDAD DE MEJORAR LA INTEGRIDAD ECOLOGICA DEL AREA PROTEGIDA </t>
  </si>
  <si>
    <t>OSCAR JAVIER MAHECHA LEON</t>
  </si>
  <si>
    <t>PRESTACIÓN DE SERVICIOS OPERATIVOS Y DE APOYO A LA GESTIÓN DEL PARQUE NACIONAL NATURAL SELVA DE FLORENCIA PARA IMPLEMENTAR EL PLAN LOCAL DE PREVENCIÓN, VIGILANCIA Y CONTROL; MONITOREAR LOS VALORES OBJETO DE CONSERVACIÓN Y MINIMIZAR LAS PRESIONES SOBRE ELLOS; PROMOVER LA RESTAURACIÓN ECOLÓGICA Y LOS PROCESOS DE EDUCACIÓN AMBIENTAL, CON LA FINALIDAD DE MEJORAR LA INTEGRIDAD ECOLÓGICA DEL Á</t>
  </si>
  <si>
    <t>ALEJANDRO LOPEZ MAYA</t>
  </si>
  <si>
    <t>PRESTACION DE SERVICIOS TECNICOS Y DE APOYO A LA GESTION DE LOS PARQUES QUE CONFORMAN EL CORREDOR DE CORDILLERA CENTRAL , DESARROLLANDO ACTIVIDADES ADMINISTRATIVAS QUE APORTEN EN LA IMPLEMENTACIÓN DE LAS LINEAS ESTRATEGICAS DEL MISMO</t>
  </si>
  <si>
    <t>MAURA ALEJANDRA SAMBONI</t>
  </si>
  <si>
    <t>PRESTACION DE SERVICIOS OPERATIVOS Y DE APOYO A LA GESTION DEL PNN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AMOJONAMIENTO, SEÑALIZACIÓN E</t>
  </si>
  <si>
    <t>JOSE ORLANDO MARULANDA ARCILA</t>
  </si>
  <si>
    <t>PRESTACION DE SERVICIOS PROFESIONALES Y DE APOYO A LA GESTION DEL SFF GALERAS , EN EL MARCO DE LOS PROCESOS ADELANTADOS POR EL AREA PROTEGIDA RELACIONADOS CON LA IMPLEMENTACION Y AJUSTES DEL PROGRAMA DE MONITOREO, MONITOREO DE LOS VALORES OBJETO DE CONSERVACION , GESTION DE PROYECTOS DE INVESTIGACION  Y APOYO EN LA IMPLEMENTACION DEL PLAN DE ORDENAMIENTO ECOTURISTICO , ACTIVIDADES QUE SE</t>
  </si>
  <si>
    <t>LUIS GONZALO LASSO LASSO</t>
  </si>
  <si>
    <t xml:space="preserve">PRESATCION DE SERVICIOS PROFESIONALES  Y DE APOYO A LA GESTIÓN , SEGUIMIENTO , APOYO TECNICO Y ADMINISTRATIVO PARA EL FORTALECIMIENTO  DE LAS INICIATIVAS DE DESARROLLO LOCAL SOSTENIBLE EN EL PNN NEVADO DEL HUILA, CON FAMILIAS INDIGENAS PERTENECIENTES  A LA ETNIA NASA  DEL DEPARTAMENTO DEL TOLIMA MUNICIPIO DE PLANADAS CORREGIMIENTO DE GAITANIA EN EL MARCO DEL REM Y EN EL DEPARTAMENTO DEL </t>
  </si>
  <si>
    <t>VERONICA TIBADUIZA ROA</t>
  </si>
  <si>
    <t>PRESTACION DE SERVICIOS PROFESIONALES Y DE APOYO  A LA GESTION PARA ADELANTAR PROCESOS ENMARCADOS EN LA LINEA DE USO, OCUPACION Y TENENCIA COMPLEMENTANDO EL DIAGNOSTICO DEL AREA PROTEGIDA Y FACILITANDO LA ACTUALIZCAIÓN E  IMPLEMENTACION DEL PLAN DE MANEJO DEL PNN  LAS HERMOSAS- GLORIA VALENCIA DE CASTAÑO</t>
  </si>
  <si>
    <t>IVETT CRISTINA JIMENEZ DELGADO</t>
  </si>
  <si>
    <t>PRESTACION DE SERVICIOS TECNICOS  Y DE APOYO A LA GESTION PARA EL DESARROLLO DE ACTIVIDADES QUE PERMITAN COMPLEMENATR EL DIAGNOSTICO DEL PNN LAS HERMOSAS- GLORIA VALENCIA DE CASTAÑO Y LA IMPLEMENTACIÓN DE ACCIONES EN EL MARCO DE LA LINEA ESTRATEGICA DE USO, OCUPACION Y  TENENCIA  Y DINAMICE EL RELACIONAMIENTO CON ACTORES SOCIALES E INSTITUCIONALES ESTRATEGICOS PARA LA GESTIÓN DEL AREA PR</t>
  </si>
  <si>
    <t>JHON JAILER IBARBO LEMMOS</t>
  </si>
  <si>
    <t>PRESTACION DE SERVICIOS PROFESIONALES Y DE APOYO A LA GESTION DEL SFF GALERAS, RELACIONADOS CON EL SEGUIMIENTO A LOS PROCESOS DE RESTAURACIÓN ECOLOGICA E IMPLEMENTACION DE 20 NUEVAS HECTAREAS EN PROCESO DE RESTAURACION Y LA CARACTERIZACIÓN DE UN CORREDOR DE CONSERVACIÓN EN LA ZONA DE INFLUENCIA DEL SFF GALERAS; ACTIVIDADES QUE SE DEBEN CUMPLIR CON EL 70% DEL TRABAJO EN CAMPO</t>
  </si>
  <si>
    <t>DIANA EUGENIA VILLAREAL ROMERO</t>
  </si>
  <si>
    <t xml:space="preserve">PRESTACION DE SERVICIOS PROFESIONALES  Y DE APOYO A LA GESTION  DEL PNN SELVA DE FLORENCIA, PARA COORDINAR LA REALIZACION DE ACTIVIDADES ENCAMINADAS AL DESARROLLO DE LAS ESTRATEGIAS DE USO, OCUPACION Y TENENCIA  UOT;AL MONITOREO DEL ESTADO Y PRESIONES DE LOS VALORES OBJETOS DE CONSERVACIÓN, Y A LA EJECUCIÓN DEL PLAN LOCAL DE PREVENCIÓN, VIGILANCIA Y CONTROL , CON LA FINALIDAD DE MEJORAR </t>
  </si>
  <si>
    <t>AMILVIA ACOSTA CASTAÑEDA</t>
  </si>
  <si>
    <t>PRESTACION DE SERVICIOS ASISTENCIALES Y DE APOYO A LA DTAO EN LA IMPLEMENTACION DE ACTIVIDADES DE CONTROL DE CALIDAD, FORTALECIMIENTO, DIVULGACIÓN Y APOYO EN EL POSICIONAMINTO INSTITUCIONAL POR MEDIO DE LA EDUCACION AMBIENTAL ECOTURISMO ALINEADO CON EL PLAN ESTRATEGICO  TERRITORIAL Y LA GESTION EN EL SUBSISTEMA ANDES OCCIDENTALES</t>
  </si>
  <si>
    <t>TATIANA LOPEZ HENAO</t>
  </si>
  <si>
    <t>PRESTACION DE SERVICIOS TECNICOS Y DE APOYO A LA GESTION PARA APOYAR LOS PROCESOS DE REGIMEN ESPECIAL DE MANEJO, CONSULTA PREVIA PARA LA CONSTRUCCION CONJUNTA DEL PLAN DE MANEJO DEL AREA TRASLAPADA Y RELACIONAMIENTO CON LAS COMUNIDADES INDIGENAS AL INTERIOR DEL PNN LAS ORQUIDEAS</t>
  </si>
  <si>
    <t>FREYDER DOMICO ECHAVARRIA</t>
  </si>
  <si>
    <t>PRESTACION DE SERVICIOS PROFESIONALES Y DE APOYO A LA DTAO PARA REALIZAR SEGUIMIENTO A LA IMPLEMENTACION DEL PLAN ESTRETEGICO TERRITORIAL Y DILIGENCIAMIENTO DE LOS INSTRUMENTOS INSTITUCIONALES DE SEGUIMIENTO A  LA GESTION DE LA DT Y DE SUS AREAS PROTEGIGAS</t>
  </si>
  <si>
    <t>YENNY CAROLINA CASTAÑEDA CRUZ</t>
  </si>
  <si>
    <t>PRESTACIÓN DE SERVICIOS PROFESIONALES Y DE APOYO A LA GESTIÓN PARA LA COORDINACIÓN DE LAS ACCIONES DIRECCIONADAS A GESTIONAR EL BUEN RELACIONAMIENTO COMUNITARIO, EN EL MARCO DE LA CONSERVACIÓN DEL PNN NEVADO DEL HUILA, A TRAVÉS DEL PROCESO DE IMPLEMENTACIÓN DE LAS  ESTRATEGIAS ESPECIALES DE MANEJO CON LOS RESGUARDOS INDÍGENAS TRASLAPADOS CON EL ÁREA PROTEGIDA.</t>
  </si>
  <si>
    <t>VIVIANA MARCELA GOMEZ ANGARITA</t>
  </si>
  <si>
    <t>PRESTACION DE SERVICIOS OPERATIVOS Y DE APOYO A LA GESTIÓN PARA DESARROLLAR ACTIVIDADES DE IMPLEMENTACION DEL REGIMEN ESPECIAL DE MANJEO REM, RELACIONAMIENTO CON LA COMUNIDAD NASA Y ACTORES RELACIONADOS CON LA COMUNIDAD , ASI MISMO REALIZRA EL SEGUIMIENTO DE LAS ACTIVIDADES PROPUESTAS EN EL PLAN DE TRABAJO ESPECIFICO PARA PROYECTO PRODUCTIVO DEL PROGRAMA DLS-UE</t>
  </si>
  <si>
    <t>LIDA ESPERANZA ATILLO PAYA</t>
  </si>
  <si>
    <t xml:space="preserve">PRESTACION DE SERVICIOS OPERATIVOS Y DE APOYO ALA GESTION DEL PNN TATAMA, PARA LA REALIZCAION DE ACTIVIDDAES ENCAMINADAS AL MONITOREO  DE ESPECIES AL INTERIOR DEL AREA PROTEGIDA  Y A LA IMPLEMENTACION DEL PLAN LOCAL DE PREVENCION, VIGILANCIA Y CONTROL, RESTAURACION ECOLOGICA Y DE RELACIONAMIENTO CON ORGANIZACIONES COMUNITARIAS, EN COORDINACION CON LAS AUTORIDADES COMPETENTES CUANDO HAYA </t>
  </si>
  <si>
    <t>FABIO ALBERTO AGUDELO ZAPATA</t>
  </si>
  <si>
    <t>PRESTACION DE SERVICIOS OPERATIVOS Y DE APOYO A LA GESTIÓN DEL PNN TATAMA PARA DESARROLLAR ACTIVIDADES DE TIPO ADMINISTRATIVO Y DE APOYO EN LA LOGISTICA PARA EL MANTENIMIENTO DE LA SEDE ADMINISTRATIVA EN EL CUMPLIMIENTO DE LAS FUNCIONES DEL EQUIPO DEL AREA PROTEGIDA.</t>
  </si>
  <si>
    <t>SOFIA NANCY ZULETA MOLINA</t>
  </si>
  <si>
    <t>PRESTACIÓN DE SERVICIOS TÉCNICOS PARA LA FORMULACIÓN DE IDEAS DE PROYECTOS GENERADAS DESDE LOS ESPACIOS CON LAS COMUNIDADES CAMPESINAS QUE HABITAN EN LA ZONA DE AMORTIGUACIÓN DEL PNN NEVADO DEL HUILA, ADEMÁS DEL APOYO A LA GESTIÓN TÉCNICA PARA LA RESOLUCIÓN DE CONFLICTOS POR USO, OCUPACIÓN Y TENENCIA CON FAMILIAS CAMPESINAS RELACIONADAS CON EL PNN NEVADO DEL HUILA,  ELABORANDO LA CARACTE</t>
  </si>
  <si>
    <t>DIANA MARIBEL OVIEDO VEGA</t>
  </si>
  <si>
    <t>PRESTACION DE SERVICIOS OPERATIVOS Y DE APOYO A LA GESTION DEL PNN SELVA DE FLORENCIA, PARA LA REALIZCAIÓN DE ACTIVIDADES ENCAMINADAS A LA CARACTERIZACIÓN Y MONITOREO DEL ESTADO Y PRESIONES SOBRE LOS VALORES OBJETOS DE CONSERVACION DEFINIDOS AL INTERIOR DEL PARQUE, AL DESARROLLO DE ACUERDOS PARA LA CONSERVACION Y RESTAURACION DENTRO DE LAS ESTRATEGIAS UOT, AL AMOJONAMIENTO , SEÑALIZACIÓN</t>
  </si>
  <si>
    <t>RICARDO ANDRES GARCIA ARANGO</t>
  </si>
  <si>
    <t>PRESTACION DE SERVICIOS OPERATIVOS Y DE APOYO  A LA GESTION PARA CONTINUAR CON LAS ACCIONES DE LOS PROGRAMAS DE PREVENCION, VIGILANCIA Y CONTROL, MONITOREO Y UOT, DENTRO DE LA JURISDICCIÓN DEL PNN NEVADO DEL HUILA EN EL MARCO ODE LA EJECUCIÓN DE SU PLAN DE MANEJO</t>
  </si>
  <si>
    <t>RONALD LEANDRO ARAGONEZ SUAREZ</t>
  </si>
  <si>
    <t>PRESTACION DE SERVICIOS OPERATIVOS Y DE APOYO A LA GESTION DEL PNN SELVA DE FLORENCIA PARA IMPLEMENTAR EL PLAN LOCAL DE PREVENCION, VIGILANCIA Y CONTROL; MONITOREAR LOS VALORES OBJETO DE CONSERVACIÓN Y MINIMIZAR LAS PRESIONES SOBRE EELLOS; PROMOVER LA RESTAURACION ECOLOGICA Y LOS PROCESOS DE EDUCACION MABIENTAL, CON LA FINALIDAD DE MEJORAR LA INTEGRIDAD ECOLOGICA DEL AREA PROTEGIDA</t>
  </si>
  <si>
    <t>SIMON DAVID  HERRERA ESCOBAR</t>
  </si>
  <si>
    <t>PRESTACIÓN DE SERVICIOS PROFESIONALES Y DE APOYO A LA GESTIÓN DE LA DIRECCIÓN TERRITORIAL ANDES OCCIDENTALES EN EL MARCO DE LA COORDINACIÓN SINAP Y LA ADMINISTRACIÓN DE LAS ÁREAS PROTEGIDAS ALINEADO CON EL PLAN ESTRATÉGICO TERRITORIAL Y LA GESTIÓN DEL SUBSISTEMA ANDES OCCIDENTALES PARA DESARROLLAR E IMPLEMENTAR LA ESTRATEGIA DE COMUNICACIÓN QUE PERMITA SISTEMATIZAR, POSICIONAR LA GESTIÓN</t>
  </si>
  <si>
    <t>SANDRA MILENA LOPEZ BEDOYA</t>
  </si>
  <si>
    <t>PRESTACION DE SERVICIOS OPERATIVOS Y DE APOYO A LA GESTION DEL PNN SELVA DE FLORENCIA PARA IMPLEMENTAR EL PLAN LOCAL DE PREVENCION, VIGILANCIA Y CONTROL; MONITOREAR LOS VALORES OBJETO DE CONSERVACIÓN Y MINIMIZAR LAS PRESIONES SOBRE ELLOS; PROMOVER LA RESTAURACIÓN ECOLOGICA Y LOS PROCESOS DE EDUACCION AMBIENTAL, CON LA FINALIDAD DE MEJORAR LA INTEGRIDAD ECOLOGICA DLE AREA PROTEGIDA.</t>
  </si>
  <si>
    <t>DIDIER CEIR ALVAREZ LOPEZ</t>
  </si>
  <si>
    <t>PRESTACION DE SERVICIOS OPERATIVOS Y DE APOYO A LA GESTION PARA EL DESARROLLO DE LAS DIFERENTES ACTIVIDADES  DE GESTION DOCUMENTAL, CREACION Y MNAJEO DE ARCHIVO DIGITAL- FISICO Y ORGANIZACIÓN  DE INVENTARIOS DEL PNN NEVADO DEL HUILA</t>
  </si>
  <si>
    <t>KARLA MARIA MEDINA HERNANDEZ</t>
  </si>
  <si>
    <t>PRESTACIÓN DE SERVICIOS PROFESIONALES Y DE APOYO A LA GESTIÓN, PARA LA IMPLEMENTACIÓN DEL PLAN DE ACCIÓN DE LA ESTRATEGIA DE EDUCACIÓN Y COMUNICACIÓN PARA LA CONSERVACIÓN DE SANTUARIO DE FAUNA Y FLORA OTÚN QUIMBAYA.</t>
  </si>
  <si>
    <t>SANDRA LILIANA GUEVARA BOLIVAR</t>
  </si>
  <si>
    <t>ACTA DE LIQUIDACION BILATERAL Y ANTICIPADA DEL CPS 077/2018 EL 12/02/2018</t>
  </si>
  <si>
    <t>PRESTACIÓN DE SERVICIOS PROFESIONALES Y DE APOYO A LA GESTIÓN, PARA LA FORMULACIÓN DEL DIAGNÓSTICO Y PROTOCOLO DE MANEJO DE LAS PLANTACIONES FORESTALES CON FINES DE RESTAURACIÓN ECOLÓGICA, AL INTERIOR DEL SANTUARIO DE FAUNA Y FLORA OTÚN QUIMBAYA.</t>
  </si>
  <si>
    <t>MARIA CLAUDIA TORRES ROMERO</t>
  </si>
  <si>
    <t>PRESTACION DE SERVICIOS OPERATIVOS Y DE APOYO A LA GESTION DEL PNN SELVA DE FLORENCIA, PARA LA REALIZACION DE ACTIVIDADES ENCAMINADAS A LA CARACTERIZACIÓN  Y MONITOREO DEL ESTADO Y PRESIONES SOBRE LOS VALORES OBJETO DE CONSERVACIÓN DEFINIDOS AL INTERIOR DEL PARQUE, AL DESARROLLO DE ACUERDOS PARA LA CONSERVACIÓNY RESTAURACIÓN DENTRO DE LAS ESTRATEGIAS DE UOT, AL AMOJONAMIENTO, SEÑALIZACIÓ</t>
  </si>
  <si>
    <t>RIGOBERTO LANCHEROS MURILLO</t>
  </si>
  <si>
    <t>PRESTACION DE SERVICIOS OPERATIVOS Y DE APOYO DE GESTIÓN PARA REALIZAR ACTIVIDADES DE EDUCACION AMBIENTAL , GESTIÓN DE COMUNICACIONES, CONTROL Y VIGILANCIA EN EL PNN PURACE EN EL MARCO DEL PLAN OPERATIVO ANUAL PARA LA VIGENCIA 2018, CON EL FIN DE AVANZAR EN EL LOGRO PREVISTO EN EL PLAN DE MANEJO DEL AREA PROTEGIDA.</t>
  </si>
  <si>
    <t>GUSTAVO ADOLFO PAPAMIJA</t>
  </si>
  <si>
    <t xml:space="preserve">PRESTACIÓN DE SERVICIOS PROFESIONALES Y DE APOYO A LA GESTIÓN, COORDINANDO LA IMPLEMENTACIÓN DE LAS ACTIVIDADES PREVISTAS EN EL PROGRAMA DE MONITOREO PARA LA VIGENCIA 2018 ESTABLECIDO DENTRO DEL PLAN OPERATIVO ANUAL DEL PARQUE NACIONAL NATURAL PURACÉ Y LAS INVESTIGACIONES CIENTÍFICAS A EJECUTAR DURANTE EL PRESENTE AÑO. </t>
  </si>
  <si>
    <t>JOSE MANUEL BONILLA PEREZ</t>
  </si>
  <si>
    <t>PRESTACION DE SERVICIOS COMO OPERARIO  Y DE APOYO A LA GESTION , PARA EL APOYO A LAS ACCIONES DIRECCIONADAS A GESTIONAR EL BUEN RELACIONAMIENTO COMUNITARIO , EN EL MARCO DE LA CONSERVACIÓN DEL PNN NHU, A TRAVES DEL PROCESO DE IMPLEMENTACION DE LAS ESTRATEGIAS ESPECIALES DE MANEJO CON LA COMUNIDAD INDIGENA DE GAITANIA-TOLIMA, GARANTIZANDO EL ENLACE CON LA COMUNIDAD NASA DE GAITANIA- TOLIM</t>
  </si>
  <si>
    <t>NELSON PAYA LARGO</t>
  </si>
  <si>
    <t>PRESTACION DE SERVICIOS TECNICOS Y DE APOYO A LA GESTIÓN, PARA DESARROLLAR ACTIVIDADES DE SEGUIMIENTO Y COORDINACIÓN EN TEMAS RELACIONADOS CON LA CADENA PRODUCTIVA DE CAFÉ Y TRUCHA, SUPERVISAR LA APLICACIÓN DE BUENAS PRACTICAS AGRICOLAS EN LA PRODUCCION DE CAFE ASI COMO CONOCIMIENTO TECNICO EN BENEFICIO Y SECADO. FACILITAR LA ARTICULACION DE LOS ACTORES RELACIONADOS CON LA COMUNIDAD DE L</t>
  </si>
  <si>
    <t>JORGE PAYA APIO</t>
  </si>
  <si>
    <t>ANDRES FELIPE CARUPIA BAILARIN</t>
  </si>
  <si>
    <t>PRESTACION DE SERVICIOS PROFESIONALE SY DE APOYO A LA GESTION PARA FACILITAR LA ACTUALIZACION E IMPLEMENTACION DEL PLAN DE MANEJO Y ADELANTAR PROCESOS QUE PROMUEVAN EL POSICIONAMIENTO DE LAS LINEAS ESTRATEGICAS DEL PNN LAS HERMOSAS- GLORIA VALENCIA DE CASTAÑO Y EL CORREDOR DE CORDILLERA CENTRAL EN EL MARCO DEL SINAP</t>
  </si>
  <si>
    <t>CARLOS ALBERTO SIERRA DAZA</t>
  </si>
  <si>
    <t>PRESTACION DE SERVICIOS PROFESIONALES Y DE APOYO A LA GESTION EN EL FORTALECIMIENTO DE LA INFRAESTRUCTURA TECNOLOGICA, ADMINISTRACION Y USO DE LOS SITEMAS DE INFORMACIÓN DE LA DTAO Y SUS AREAS PROTEGIDAS</t>
  </si>
  <si>
    <t>LUIS FELIPE ZULUAGA OSORIO</t>
  </si>
  <si>
    <t>PRESTACION DE SERVICIOS PROFESIONALES Y DE APOYO A LA DTAO  PARA EL DIAGNOSTICO  DE LAS SITUACIONES DE MANEJO ASOCIADAS AL USO DEL SUELO, LA OCUPACION HUMANA Y LA TENENCIA  DE LA TIERRA EN LAS AREAS PROTEGIDAS ADSCRITAS A LA DT, LA PLANEACION DE ESTRATEGIAS DE MANEJO, GESTION DE RECURSOS Y CONCERTACION CON COMUNIDADES  U OTROS ACTORES PARA IMPLEMENTARLAS EN EL MARCO DE LOS PLANES DE MANE</t>
  </si>
  <si>
    <t>SANDRA MILENA AYA ROJAS</t>
  </si>
  <si>
    <t xml:space="preserve">PRESTACIÓN DE SERVICIOS PROFESIONALES Y DE APOYO A LA DIRECCIÓN TERRITORIAL ANDES OCCIDENTALES PARA ACOMPAÑAR PROCESOS DE PARTICIPACIÓN SOCIAL EN LA CONSERVACIÓN Y EL RELACIONAMIENTO CON COMUNIDADES Y ORGANIZACIONES SOCIALES INDÍGENAS, CAMPESINAS Y AFRODESCENDIENTES PARA PROMOVER ESQUEMAS DE GOBERNANZA EFECTIVA EN EL MANEJO DE RECURSOS NATURALES, EN EL MARCO DE LA GESTIÓN DEL SUBSISTEMA </t>
  </si>
  <si>
    <t>NURY  ESTELA YAGARI GONZALEZ</t>
  </si>
  <si>
    <t>PRESTACIÓN DE SERVICIOS OPERATIVOS Y DE APOYO A LA GESTIÓN EN EL PNN NEVADO DEL HUILA, PARA DESARROLLAR ACTIVIDADES DE RELACIONAMIENTO CON LOS RESGUARDOS INDÍGENAS TRASLAPADOS, APOYO EN EL PROCESO DE PREVENCIÓN , VIGILANCIA Y CONTROL, APOYO AL PROCESO DE MONITOREO Y APOYO AL PROCESO DE EDUCACIÓN AMBIENTAL, QUE PERMITA ALCANZAR LAS METAS TRAZADAS EN EL PLAN OPERATIVO ANUAL.</t>
  </si>
  <si>
    <t>JUAN CARLOS LARGO NOSCUE</t>
  </si>
  <si>
    <t>PRESTACIÓN DE SERVICIOS PROFESIONALES Y DE APOYO A LA GESTIÓN DE LA DIRECCIÓN TERRITORIAL ANDES OCCIDENTALES EN EL MARCO DE LA COORDINACIÓN SINAP Y LA ADMINISTRACIÓN DE LAS ÁREAS PROTEGIDAS ALINEADO CON EL PLAN TERRITORIAL Y LA GESTIÓN DEL SUBSISTEMA ANDES OCCIDENTALES PARA DESARROLLAR LAS LABORES INHERENTES A LA CONTINUACIÓN DEL FORTALECIMIENTO DE LAS ACTIVIDADES Y PROCESOS DE PLANIFICA</t>
  </si>
  <si>
    <t>LUZ ADRIANA SANCHEZ ALZATE</t>
  </si>
  <si>
    <t>PRESTACIÓN DE SERVICIOS PROFESIONALES Y DE APOYO A LA GESTIÓN, PARA APOYAR TÉCNICA Y ADMINISTRATIVAMENTE EL SEGUIMIENTO E IMPLEMENTACIÓN DE LAS ACTIVIDADES QUE SE ESTÁN IMPLEMENTANDO EN EL PNN PURACÉ, COMO APOYO AL FORTALECIMIENTO DE INICIATIVAS DE DESARROLLO LOCAL SOSTENIBLE CON LAS COMUNIDADES INDÍGENAS DE LAS ETNIAS KOKONUCO Y YANACONAS, EN EL MARCO DEL PROGRAMA DE APOYO PRESUPUESTARI</t>
  </si>
  <si>
    <t>CESAR ALFONSO ROSASCO GALLON</t>
  </si>
  <si>
    <t>PRESTACION DE SERVICIOS PROFESIONALES Y DE APOYO  A LA DTAO DE PNN EN LA GESTION POLITICA Y SOCIAL ASI COMO LA FORMULACION Y GESTION DE PROYECTOS QUE PROMUEVAN LA CONSOLIDACION DEL PROCESO CORREDOR DE COORDILLERA CENTRAL, FORTALECIENDO LA CONSOLIDACION DE GOBERNANZA PARA LA GESTION DEL SUBSISTEMA ANDES OCCIDENTALES ALINEADO OCN EL PLAN ESTRATEGICO TERRITORIAL</t>
  </si>
  <si>
    <t>ELISA MARIA MORENO ORTIZ</t>
  </si>
  <si>
    <t>PRESTACION DE SERVICIOS OPERATIVOS Y DE APOYO  A LA GESTIÓN, PARA IMPLEMENTAR LA ESTRATEGIA DE PREVENCIÓN, VIGILANCIA Y RELACIONAMIENTO EN ARAS DE LA GOBERNABILIDAD Y GOBERNANZA EN LA CUENCA ALTA DEL RIO OTUN, EN CONSONANCIA CON LA EJECUCIÓN DEL CONVENIO INTERADMINISTRATIVO 520 DE 2016</t>
  </si>
  <si>
    <t>HERNANDO GARCIA LANCHEROS</t>
  </si>
  <si>
    <t xml:space="preserve">PRESTACIÓN DE SERVICIOS TÉCNICOS Y DE APOYO A LA GESTIÓN, PARA REALIZAR EL SEGUIMIENTO Y APOYO A LA IMPLEMENTACIÓN DE LAS ACTIVIDADES QUE SE ESTÁN IMPLEMENTANDO EN EL PNN PURACE, ESPECIALMENTE EN EL TERRITORIO ANCESTRAL DEL RESGUARDO INDÍGENA DE PURACÉ, COMO APOYO AL FORTALECIMIENTO DE INICIATIVAS DE DESARROLLO LOCAL SOSTENIBLE EN EL MARCO DEL PROGRAMA DE APOYO PRESUPUESTARIO FINANCIADO </t>
  </si>
  <si>
    <t>GABRIEL QUIRA PIZO</t>
  </si>
  <si>
    <t>PRESTACIÓN DE SERVICIOS OPERATIVOS Y DE APOYO A LA GESTIÓN PARA REALIZAR ACTIVIDADES DE RELACIONAMIENTO Y PARTICIPACIÓN COMUNITARIA ENTRE EL PNN PURACÉ Y LA COMUNIDAD DEL RESGUARDO INDÍGENA DE LA ETNIA YANACONA RIO BLANCO, PARA LA  CONSERVACIÓN DE ÁREAS DE IMPORTANCIA AMBIENTAL COMUNITARIA,  EN EL SECTOR DE SOTARÁ Y APOYAR EL PROCESO DE ARTICULACIÓN CON EL RESGUARDO INDÍGENA.</t>
  </si>
  <si>
    <t>WILSON DE JESUS JIMENEZ</t>
  </si>
  <si>
    <t>PRESTACION DE SERVICIOS PROFESIONALES Y DE APOYO A LA GESTION EN RELACION A LA ORIENTACION TECNICA DE LA DTAO DE PNN DE LOS PROCESOS MISIONALES DE COORDINACION SINAP Y LA ADMINISTRACION DE LAS AREAS PROTEGIDAS, ASI COMO EL SEGUIMINETO DEL ORDENAMIENTO Y FORTALECIMIENTO DEL RELACIONAMIENTO SECTORIAL DEL ECOTURISTICO ALINEADO CON EL PLAN ESTRATEGICO TERRITORIAL, LA GESTION DEL SUBSISTEMA A</t>
  </si>
  <si>
    <t>LAURA ALEJANDRA VELEZ VANEGAS</t>
  </si>
  <si>
    <t>PRESTACION DE SERVICIOS PROFESIONALE SY DE APOYO A LA DTAO DE PNN EN LA GESTION POLITICA Y SOCIAL ASI COMO LA FORMULACION Y GESTION DE PROYECTOS QUE PROMUEVAN LA CONSOLIDACION DEL SIRAP MACIZO, FORTALECIENDO LOS PROCESOS DE GOBERNANZA, ALIENADO CON EL PLAN ESTRATEGICO TERRITORIAL Y LA GESTION DEL SUBSISTEMA ANDES OCCIDENTALES</t>
  </si>
  <si>
    <t>MONICA ANDREA ARROYAVE ZAPATA</t>
  </si>
  <si>
    <t>PRESTACION DE SERVICIOS OPERATIVOS Y DE APOYO A LA GESTION PARA REALIZAR ACTIVIDADES DE EDUCACION AMBIENTAL, REALIZACION DE RECORRIDOS DE CONTROL Y VIGILANCIA EN EL MARCO DEL PLAN OPERATIVO ANUAL, CON EL FIN DE AVANZAR EN EL LOGRO PREVISTO EN EL PLAN DE MANEJO DEL PNN PURACE</t>
  </si>
  <si>
    <t>PABLO ENRIQUE PAEZ DIAZ</t>
  </si>
  <si>
    <t>PRESTACIÓN DE SERVICIOS PROFESIONALES Y DE APOYO A LA DIRECCIÓN TERRITORIAL ANDES OCCIDENTALES PARA LA GESTIÓN INTEGRAL DE LAS ESTRATEGIAS DE RESTAURACIÓN EN SUS ÁREAS PROTEGIDAS ADSCRITAS, QUE INCLUYEN, SIN ESTAR LIMITADAS, LOS DIAGNÓSTICOS DE SISTEMAS DE REFERENCIA, BARRERAS A LA RESTAURACIÓN Y TENSIONANTES; LA FORMULACIÓN DETALLADA DE LOS PLANES DE RESTAURACIÓN Y SU MONITOREO Y LA GES</t>
  </si>
  <si>
    <t>LEONARDO MANOSALVA MORENO</t>
  </si>
  <si>
    <t>PRESTACIÓN DE SERVICIOS OPERATIVOS Y DE APOYO A LA GESTIÓN PARA REALIZAR ACTIVIDADES DE RELACIONAMIENTO Y COLABORACIÓN COMUNITARIA ENTRE PARQUES NACIONALES NATURALES Y LA COMUNIDAD DEL RESGUARDO INDÍGENA PAPALLAKTA, MUNICIPIO SAN SEBASTIÁN  (ALTO CAQUETÁ)  ENCAMINADAS A LA PRESERVACIÓN DE ÁREAS DE INTERÉS AMBIENTAL COMUNITARIA EN UNIÓN CON EL PNN PURACÉ, DE ACUERDO A LAS ACTIVIDADES PLAN</t>
  </si>
  <si>
    <t>FAVER DIOMAR JIMENEZ ANACONA</t>
  </si>
  <si>
    <t xml:space="preserve">PRESTACION DE SERVICIOS TECNICOS Y DE APOYO A LA GESTION PARA REALIZAR ACTIVIDADES DE RELACIONAMIENTO Y PARTICIPACION COMUNITARIA ENTRE PNN Y LA COMUNIDAD YANACONA DEL RESGUARDO INDIGENA DE RIOBALNCO RELACIONADAS CON EL FORTALECIMIENTO DE INICIATIVAS DE DESARROLLO LOCAL SOSTENIBLE EN EL MARCO DE DEL PROYECTO FINANCIADO POR LA UE Y PNN DE COLOMBIA </t>
  </si>
  <si>
    <t>ROGER PAZ JIMENEZ</t>
  </si>
  <si>
    <t>PRESTACIÓN DE SERVICIOS OPERATIVOS Y DE APOYO A LA GESTIÓN PARA REALIZAR ACTIVIDADES DE EDUCACIÓN AMBIENTAL, CONTROL Y VIGILANCIA, RELACIONAMIENTO COMUNITARIO A LOS PROCESOS DE RESERVAS NATURALES DE LA SOCIEDAD CIVIL EN EL PARQUE NACIONAL NATURAL PURACÉ EN EL MARCO DEL PLAN OPERATIVO ANUAL PARA ESTA VIGENCIA, CON EL FIN DE AVANZAR EN EL LOGRO PREVISTO EN EL PLAN DE MANEJO DEL ÁREA PROTEG</t>
  </si>
  <si>
    <t>JUAN BAUSTISTA BOLAÑOS NARVAEZ</t>
  </si>
  <si>
    <t>PRESTACION DE SERVICIOS OPERATIVOS Y DE APOYO  A LA GESTION PARA REALIZAR ACTIVIDADES DE ESTRATEGIAS ESPECIALES DE MANEJO CON LAS COMUNIDADES INDIGENAS, ACOMPAÑAMIENTO A RECORRIDOS DE PREVENCION, VIGILANCIA Y CONTROL DEL PNN PURACE RELACIONAMIENTO COMUNITARIO  EN EL MARCO DE LA IMPLEMENTACION DEL PLAN DE MANJEO Y EL PLAN OPERATIVO ANUAL VIGENCIA 2018</t>
  </si>
  <si>
    <t>ELSA MARTHA BURBANO ORTIZ</t>
  </si>
  <si>
    <t xml:space="preserve">PRESTACION DE SERVICIOS OPERATIVOS Y DE APOYO A LA GESTION PARA REALIZAR ACTIVIDADES RELACIONADAS A LA IMPLEMENTACIÓN DEL PLAN DE MANEJO DEL PAQRUE, CON ENFASIS EN LAS SIGUIENTES SITUACIONES DE MANEJO, PREVENCIÓN, VIGILANCIA Y CONTROL, TURISMO NO REGULADO, RESTAURACIÓN ECOLOGICA Y GESTIÓN DEL RIESGO POR FENOMENOS NATURALES, QUE PERMITAN PREVENIR, MITIGAR Y CORREGIR PRESIONES  QUE PUEDAN </t>
  </si>
  <si>
    <t>DANIEL SIMON TEMPLETON VASQUEZ</t>
  </si>
  <si>
    <t xml:space="preserve">PRESTACIÓN DE SERVICIOS OPERATIVOS Y DE APOYO A LA GESTIÓN PARA REALIZAR ACTIVIDADES DE RELACIONAMIENTO, COORDINACIÓN Y  COLABORACIÓN COMUNITARIA ENTRE PARQUES NACIONALES NATURALES Y LA COMUNIDAD DEL RESGUARDO INDÍGENA PURACÉ, MUNICIPIO DEL MISMO NOMBRE, SECTOR ALTO VEDÓN, ENCAMINADAS A LA PRESERVACIÓN DE ÁREAS DE INTERÉS AMBIENTAL EN LA ZONA DE CONFLUENCIA ENTRE EL TERRITORIO ANCESTRAL </t>
  </si>
  <si>
    <t>MANUEL ANTONIO MOMPOTES QUIRA</t>
  </si>
  <si>
    <t>PRESTAR LOS SERVICIOS COMO PROFESIONAL  EN APOYO Y ACOMPAÑAMIENTO A LA GESTIÓN TÉCNICA, ADMINISTRATIVA Y DE ORIENTACIÓN POLÍTICA, PARA LA ESTRUCTURACIÓN Y FORMULACIÓN CONCERTADA DEL PLAN DE MANEJO DEL PARQUE NACIONAL NATURAL DE PURACÉ EN LAS ÁREAS SUPERPUESTAS CON LOS TERRITORIOS INDÍGENAS HACIA EL CUMPLIMIENTO DEL DERECHO FUNDAMENTAL DE LA CONSULTA PREVIA.</t>
  </si>
  <si>
    <t>OLINTO RUBIEL MAZABUEL QUILINDO</t>
  </si>
  <si>
    <t>PRESTACIÓN DE SERVICIOS PROFESIONALES Y DE APOYO A LA GESTIÓN PARA FORTALECER LA PARTICIPACIÓN SOCIAL DE ACTORES ESTRATÉGICOS DESDE EL ENFOQUE DE LA COMUNICACIÓN PARA EL DESARROLLO, ORIENTADA A CONSOLIDAR ESQUEMAS DE GOBERNANZA EFECTIVA PARA LA GESTIÓN AMBIENTAL EN LA CUENCA DEL RÍO OTÚN, DEPARTAMENTO DEL RISARALDA Y EL SIRAP EJE CAFETERO. ADICIONALMENTE ORIENTAR LA SISTEMATIZACIÓN DE LO</t>
  </si>
  <si>
    <t>ADOLFO JAVIER RAMALLO FERNANDEZ</t>
  </si>
  <si>
    <t>SUMINISTRO DE SERVICIO DE MONITOREO DE ALARMAS VIA TELEFONICA Y SUPERVISION DE DOMINGO A DOMINGO. LAS 24 HORAS DEL DIA CON DESTINO A LA SEDE ADMINISTRATIVA DEL CORREDOR DE COORDILLERA CENTRAL, UBICADA EN LA CARRERA 4 BIS N°35-65 EN EL MUNICIPIO DE IBAGUE, TOLIMA</t>
  </si>
  <si>
    <t>SEGURIDAD TREBOL LTDA</t>
  </si>
  <si>
    <t>EL CONTRATO CUENTA CON GARANTIAS POR CUMPLIMIENTO, CALIDAD Y PAGO DE SALARIOS</t>
  </si>
  <si>
    <t>SUMINISTRO DE SERVICIO DE VIGILANCIA A TRAVES DEL SISTEMA DE MONITOREO VIA TELEFONO PARA LA SEDE ADMINISTRATIVA DEL SFF ISLA DE LA COROTA Y SFF GALERAS, SITUADA EN LA CALLE 13 N° 36-56, BARRIO LA CASTELLANA EN LA CIUDAD DE PASTO DEPARTAMNETO DE NARIÑO</t>
  </si>
  <si>
    <t>SEGURIDAD DEL SUR LIMITADA</t>
  </si>
  <si>
    <t>SUMINISTRO INTEGRAL DE ASEO Y CAFETERIA PARA LA SEDE ADMINISTRATIVA Y OPERATIVA DEL PNN LAS HERMOSAS- GLORIA VALENCIA DE CASTAÑO UBICADA EN LA CIUDAD DE PALMIRA- VALLE DEL CAUCA, DE ACUERDO A LAS ESPECIFICACIONES TECNICAS REQUERIDAS</t>
  </si>
  <si>
    <t>GRUPO EMPRESARIAL SEISO S.A.S</t>
  </si>
  <si>
    <t xml:space="preserve">EL CONTRATO CUENTA CON GARANTIAS POR CUMPLIMIENTO, CALIDAD DEL SERVICIO Y PAGO DE SALARIOS, PRESTACIONES SOCIALES E INDEMNIZACIONES </t>
  </si>
  <si>
    <t xml:space="preserve">SUMINISTRO DE SERVICIO DE MONITOREO DE ALARMAS VÍA TELEFÓNICA Y SUPERVISIÓN DE DOMINGO A DOMINGO, LAS 24 HORAS DEL DÍA PARA LA SEDE ADMINISTRATIVA Y OPERATIVA DEL PARQUE NACIONAL NATURAL LAS HERMOSAS – GLORIA VALENCIA DE CASTAÑO, UBICADA EN LA CARRERA 30 NO. 21 – 50 EN EL MUNICIPIO DE PALMIRA, VALLE DEL CAUCA.  </t>
  </si>
  <si>
    <t>SEGURIDAD ATLAS LTDA</t>
  </si>
  <si>
    <t>EL CONTRATO CUENTA CON GARANTIAS POR CUMPLIMIENTO, CALIDAD DEL SERVICIO, PAGO DE SALARIOS, RESTACIONES SOCIALES E INDEMNIZACIONES</t>
  </si>
  <si>
    <t>SUMINISTRO DEL SERVICIO DE MONITOREO Y FVIGILANCCIA POR SISTEMA DE ALARMA PARA LA SEDE TENICO ADMINISTRATIVA DEL PNN LOS NEVADOS- PNN DE COLOMBIA, UBICADA EN LA CIUDAD DE MANIZALES</t>
  </si>
  <si>
    <t>VIGILANCIA TECNICA DE COLOMBIA LTDA</t>
  </si>
  <si>
    <t>EL CONTRATO CUENTA CON GARANTIAS POR CUMPLIMIENTO, CALIDAD DEL SERVICIO, PAGO DE SALARIOS, PRESTACIONES SOCIALES E INDEMNIZACIONES</t>
  </si>
  <si>
    <t>FILA_121</t>
  </si>
  <si>
    <t xml:space="preserve">SUMINISTRO DE TIQUETES AEREOS EN LAS RUTAS REGIONALES Y NACIONALES PARA EL DESPLAZAMANIENTO DE LOS FUNCIONARIOS Y CONTRATISTAS VINCULADOS A PNN DE COLOMBIA- DTAOUBICADO EN LA CIUDAD DE MEDELLIN- ANTIOQUIA </t>
  </si>
  <si>
    <t>INVERSIONES AEREAS  INVERSA S.A.S</t>
  </si>
  <si>
    <t>FILA_122</t>
  </si>
  <si>
    <t>SUMINISTRO DE ELEMENTOS DE ASEO Y CAFETERÍA EN EL MUNICIPIO DE SANTUARIO –RISARALDA- PARA EL PARQUE NACIONAL NATURAL TATAMÁ DE ACUERDO CON LAS ESPECIFICACIONES TÉCNICAS REQUERIDAS, LO ANTERIOR PARA  GARANTIZAR LA BUENA PRESENTACIÓN Y MANTENIMIENTO DE LA SEDE ADMINISTRATIVA DEL PARQUE Y BRINDAR UNA EXCELENTE ATENCIÓN A QUIENES SON CONVOCADOS POR LA ENTIDAD.</t>
  </si>
  <si>
    <t>PROVEER INSTITUCIONAL S.A.S</t>
  </si>
  <si>
    <t>FILA_123</t>
  </si>
  <si>
    <t>SUMINISTRO DE MANTENIMIENTO PREVENTIVO Y  CORRECTIVO QUE INCLUYA MANO DE OBRA, REPUESTOS Y ACCESORIOS ORIGINALES Y REVISIÓN TÉCNICO MECÁNICA PARA EL PARQUE AUTOMOTOR ASIGNADAS AL INVENTARIO DE LA DIRECCIÓN TERRITORIAL ANDES OCCIDENTALES.</t>
  </si>
  <si>
    <t>DIEGO LOPEZ S.A.S</t>
  </si>
  <si>
    <t>EL CONTRATO CUENTA CON GARANTIAS POR CUMPLIMIENTO, CALIDA Y CORRECTOFUNCIONAMIENTO DE LOS BIENES Y EQUIPOS SUMINISTRADOOS</t>
  </si>
  <si>
    <t>FILA_124</t>
  </si>
  <si>
    <t xml:space="preserve">SUMINISTRO DE ELEMENTOS DE ASEO Y CAFETERIA Y PRESTACION DEL SERVICIO DE ASEO EN LA SEDE ADMINISTRATIVA DEL PNN NEVADO DEL HUILA, UBICADO EN LA CIUADD ADE IBAGUE DEPARTAMENTO DEL TOLIMA DE ACUERDO CON LA ESPECIFICACIONES TECNICAS REQUERIDAS </t>
  </si>
  <si>
    <t>SERVICIOS EMPRESARIALES SYK S.A.S</t>
  </si>
  <si>
    <t>CARLOS ARTURO PAEZ OLAYA</t>
  </si>
  <si>
    <t>EL CONTRATO CUENTA CON GARANTIAS POR CUMPLIMIENTO DEL CONTRATO, CALIDA DEL SERVICIO, PAGO DE SALARIOS, PRESTACIONES SOCIALES E INDEMNIXACIONES</t>
  </si>
  <si>
    <t>FILA_125</t>
  </si>
  <si>
    <t xml:space="preserve">SUMINISTRO DE SERVICIOS DE MANTENIMIENTO PREVENTIVO Y CORRECTIVO QUE INCLUYA MANO DE OBRA, REPUESTOS Y ACCESORIOS ORIGINALES (U HOMOLOGADOS) PARA EL PARQUE AUTOMOTOR ASIGNADO AL INVENTARIO DEL PNN LOS NEVADOS </t>
  </si>
  <si>
    <t>SERVIGAS CINTAS Y LUJOS S.A.S</t>
  </si>
  <si>
    <t xml:space="preserve">EL CONTRATO CUENTA CON GARANTIAS POR CUMPLIMIENTO, CALIDA DEL SERVICIO, CALIDAD Y CORRECTO FUNCIONAMIENTO DE LOS BIENES Y EQUIPOS SUMINISTRADOS Y PAGO DE SALARIOS, PRESTACIONES SOCIALES E INDEMNIZACIONES </t>
  </si>
  <si>
    <t>FILA_126</t>
  </si>
  <si>
    <t>SUMINISTRO PARA EL MANTENIMIENTO PREVENTIVO Y CORRECTIVO , INCLUYENDO MANO DE OBRA, REPUESTOS ORIGINALES Y REVISION TECNICO MECANICA DE LOS VEHICULOS ADSCRITOS QUE APOYA LA GETSION Y MANEJO DEL PNN LAS ORQUIDEAS</t>
  </si>
  <si>
    <t>EL CONTRATO CUENTA CON GARANTIAS POR CUMPLIMIENTO Y CALIDAD DEL SERVICIO</t>
  </si>
  <si>
    <t>FILA_127</t>
  </si>
  <si>
    <t>SUMINSITRO DE MANTENIMIENTO PREVENTIVO Y CORRECTIVO A TODO COSTO, INCLUYENDO CERTIFICADOS DE REVISION TECNICO MECANICA Y DE EMISIONES CONTAMINANTES, A LOS VEHICULOS QUE SON OBJETO DE TRANSPORTE Y NAVEGACION ASIGNADOS AL SFF ISLA DE LA COROTA</t>
  </si>
  <si>
    <t>PAULA ANDREA JIMENEZ JOJOA</t>
  </si>
  <si>
    <t>EL CONTRATO CUENTA CON GARANTIAS POR CUMPLIMIENTO Y CALIDAD Y CORRECTO FUNCIONAMIENTO DE LOS BIENES Y EQUIPOS SUMINISTRADOS</t>
  </si>
  <si>
    <t>FILA_128</t>
  </si>
  <si>
    <t>SUMINISTRO DEL SERVICIO DE ASEO Y CAFETERIA PARA LA SEDE ADMINISTRTIVA Y SUS INSTALACIONES BLOQUE DE INVESTIGADORES Y CASA GRADUAL DEL SFF OTUN QUIMBAYA, UBICADA EN EL CORREGIMIENTO DE LA FLORIDA-VEREDA LA SUIZA</t>
  </si>
  <si>
    <t>GESTIONAR SERVICIOS Y SOLUCIONES S.A.S</t>
  </si>
  <si>
    <t>EL CONTRATO CUENTA CON GARANTIAS POR CUMPLIMIENTO, CALIDAD DEL SERVICIO Y PAGO DE SALARIOS.</t>
  </si>
  <si>
    <t>FILA_129</t>
  </si>
  <si>
    <t>CONTRATO DE SUMINISTRO DE SERVICIO DE VIGILANCIA Y MONITOREO VIA TELEFONO CON SU RESPECTIVO KIT DE VIGILANCIA EN LA SUBSEDE DE GESTIÓN DE LA DTAO EN LA CIUDAD DE POPAYAN</t>
  </si>
  <si>
    <t>SERVAGRO</t>
  </si>
  <si>
    <t>JORGE EDUARDO PEREZ RESTREPO</t>
  </si>
  <si>
    <t xml:space="preserve">EL CONTRATO CUENTA CON GARANTIAS POR CUMPLIMIENTO Y CALIDAD Y CORRECTO FUNCIONAMIENTO DE LOS BIENES </t>
  </si>
  <si>
    <t>FILA_130</t>
  </si>
  <si>
    <t xml:space="preserve">CONTRATO DE COMPRA DE VALES DE COMBUSTIBLE Y LUBRICANTES PARA LOS VEHICULOS ADSCRITOS AL PARQUE AUTOMOTOR DEL SFF ISLA DE LA COROTA QUE SON OBJETO DE TRANSPORTE DE FUNCIONARIOS Y CONTRATISTAS QUE LABORAN EN EL AREA PROTEGIDA, CON EL FIN DE FORTALECER LA CAPACIDAD ADMINISTRATIVA DEL SANTUARIO PARA EL CUMPLIMIENTO DE SU OBJETO MISIONAL </t>
  </si>
  <si>
    <t>MARGOTH DEL CARMEN DORADO NOGUERA</t>
  </si>
  <si>
    <t>FILA_131</t>
  </si>
  <si>
    <t>COMPRA DE VALES DE COMBUSTIBLEY LUBRICANTES NECESARIOS PARA LA MOVILIZACION Y FUNCIONAMIENTO DEL PARQUE AUTOMOTOR ADSCRITO AL PNN TATAMA, EN EL MUNICIPIO DE EL AGUILA- VALLE DEL CAUCA</t>
  </si>
  <si>
    <t xml:space="preserve">ORGANIZACIÓN PROSPERIDAD GLOBAL S.A.S </t>
  </si>
  <si>
    <t>FILA_132</t>
  </si>
  <si>
    <t>CONTRATO DE COMPRA DE VALES DE COMBUSTIBLE Y LUBRICANTES, NECESARIOS PARA LA MOVILIZACION Y BUEN FUNCIONAMIENTO DEL PARQUE AUTOMOTOR ADSCRITO AL PNN TATAMA, EN EL MUNICIPIO DE PUEBLO RICO, RISARALDA</t>
  </si>
  <si>
    <t>EFRAIN ANTONIO VELEZ OSPINA</t>
  </si>
  <si>
    <t>FILA_133</t>
  </si>
  <si>
    <t>CONTRATO DE COMPRA DE PAPELERIA E INSUMOS PAR ATENDER LAS NECESIDADES DEL AREA PROTEGIDA PNN TATAMA EN LA EJECUCION DE LOS PROCESOS DE REGULACION, PREVENCION, VIGILANCIA Y CONTROL Y DEFINICION DE ZONAS AMORTIGUADORAS Y EDUCACION AMBIENTAL</t>
  </si>
  <si>
    <t>NELSON DE JESUS RENGIFO PAREJA</t>
  </si>
  <si>
    <t>FILA_134</t>
  </si>
  <si>
    <t>CONTRATO DE COMPRA DE VALES QUE GARANTICEN EL SUMINISTRO DE COMBUSTIBLES Y LUBRICANTES NECESARIOS PARA EL BUEN FUNCIONAMIENTO DE LOS VEHICULOS ADSCRITOS AL SFF GALERAS, EN EL MUNICIPIO DE PASTO- NARIÑO</t>
  </si>
  <si>
    <t>EDNA RUTH TROYA MOSQUERA</t>
  </si>
  <si>
    <t>FILA_135</t>
  </si>
  <si>
    <t xml:space="preserve">COMPRA DE ELEMENTOS DE CONTRUCCION Y FERRETERIA, PARA EL MANTENIMIENTO DE INFRAESTRUCTURAS DE LA SEDE ADMINISTRATIVA DEL PNN TATAMÁ, LOCALIZADO EN EL MUNICIPIO DE SANTUARIO, RISARALDA </t>
  </si>
  <si>
    <t>ALBEIRO DE JESUS LONDOÑO LOPEZ</t>
  </si>
  <si>
    <t>EL CONTRATO CUENTA  CON GARANTIAS POR CUMPLIMIENTO Y  CALIDAD DEL BIEN</t>
  </si>
  <si>
    <t>FILA_136</t>
  </si>
  <si>
    <t>CONTRATO DE ARRENDAMIENTO DE UN BIEN INMUEBLE UBICADO EN EL CORREGIMIENTO DE GAITANIA, MUNICIPIO DE PLANADAS- TOLIMA, PARA EL FUNCIONAMIENTO DE LA SEDE ADMINISTRATIVA Y OPERATIVA DEL PNN NEVADO DEL HUILA</t>
  </si>
  <si>
    <t>VIDAL CAPERA</t>
  </si>
  <si>
    <t>FILA_137</t>
  </si>
  <si>
    <t>167</t>
  </si>
  <si>
    <t>PRESTAR LOS SERVICIOS PROFESIONALES Y DE APOYO A LA GESTION EN EL AREA DE CONTRATOS DE LA DTAO DE PNN DE COLOMBIA, CON LA FINALIDAD DE DAR CUMPLIMIENTO A LAS METAS Y OBJETIVOS INSTITUCIONALES Y FORTALECER LA GESTION JURIDICA ADMINISTRATIVA DE LA ENTIDAD</t>
  </si>
  <si>
    <t>CRISTINA OROZCO CANTOR</t>
  </si>
  <si>
    <t>OTRO SI DE MODIFICACION N°01 AL CPS167/2017 POR EL CUAL SE REDUCE EL VALOR DEL CONTRATO EN $150.000 EL 22/01/2018</t>
  </si>
  <si>
    <t>FILA_138</t>
  </si>
  <si>
    <t>168</t>
  </si>
  <si>
    <t xml:space="preserve">PRESTAR LOS SERVICIOS PROFESIONALES Y DE APOYO A LA GESTIÓN EN EL AREA JURIDICA DE LA DTAO DE PNN DE COLOMBIA, CON LA FINALIDAD DE DAR CUMPLIMIENTO A LAS METAS Y OBJETIVOS INSTITUCIONALES Y FORTALECER LA GESTION JURIDICA ADMINISTRATIVA DE LA ENTIDAD </t>
  </si>
  <si>
    <t>JUAN LUIS YEPES CEBALLOS</t>
  </si>
  <si>
    <t>OTRO SI DE MODIFICACION  N|01 AL CPS168/2017 POR EL CUAL SE REDUCE EL VALOR DEL CONTRATO EN $177.990 EL 22/01/2018, ACTA DE SUSPENSION N°01 AL CPS 168/2017 POR EL CUAL SE SUSPENDE EL PLAZO DE EJECUCIÓN DEL CONTRATO A PARTIR DEL 12 DE MARZO DE 2018 HASTA EL 25 DE MARZO DE 2018, INCLUSIVE EL 08/03/2018</t>
  </si>
  <si>
    <t>FILA_139</t>
  </si>
  <si>
    <t>175</t>
  </si>
  <si>
    <t xml:space="preserve">PRESTACION DE SERVICIOS OPERATIVOS Y DE APOYO A LA GESTION PARA FORTALECER EL EJERCICIO DE AUTORIDAD AMBIENTAL A TRAVES DE LA IMPLEMENTACIÓN DE ACCIONES DEL PROGRAMA DE PREVENCION, VIGILANCIA Y CONTROL; CONTRIBUYENDO A PREVENIR Y MITIGAR PRESIONES QUE PUEDAN AFECTAR NEGATIVAMNETE LOS ELEMENTOS NATURALES Y CULTURALES QUE CARACTERIZAN EL PNN LOS NEVADOS </t>
  </si>
  <si>
    <t>JORGE WILNER MURILLO BEDOYA</t>
  </si>
  <si>
    <t>ACTA DE LIQUIDACION ANTICIPADA Y BILATERAL DEL CPS N°175 DE 2017 EL 23/01/2018</t>
  </si>
  <si>
    <t>FILA_140</t>
  </si>
  <si>
    <t>178</t>
  </si>
  <si>
    <t>PRESTACION DE SERVICIOS PROFESINALES Y DE APOYO A LA GESTION PARA COORDINAR EL PROTOCOLO DE PREVENCIÓN, VIGILANCIA Y CONTROL DEL AREA PROTEGIDA Y APOYAR LA CONSOLIDACION DE INFORMES TRIMESTRALES DE GESTIÓN</t>
  </si>
  <si>
    <t>FELIPE ALBERTO BEDOYA ZULUAGA</t>
  </si>
  <si>
    <t>OTRO SI DE MODIFICACION N°01 AL CPS178/2017  POR EL CUAL SE REDUCE EL  VALOR DEL CONTRATO  EN $164.730 EL 22/01/2018</t>
  </si>
  <si>
    <t>FILA_141</t>
  </si>
  <si>
    <t>CONTRATO DE SUMINISTRO DE SERVICIO DE VIGILANCIA Y SEGURIDAD PRIVADA CON ARMA, INCLUYENDO EL MONITOREO Y SISTEMA DE ALARMAS LAS 24 HORAS, DE LUNES A LUNES, PARA LA SEDE TECNICO ADMINISTRATIVA DE LA DTAO UBICADA EN LA CRA 42#47-21 BARRIO CENTRO, TORRES DE BOMBONA EN LA CIUDAD DE MEDELLIN.</t>
  </si>
  <si>
    <t>SEJARPI COOPERATIVA DE TRABAJO ASOCIADO SEJARPI C.T.A</t>
  </si>
  <si>
    <t>EL CONTRATO CUENTA CON GARANTIAS POR CUMPLIMIENTO, CALIDAD DEL SERVICIO, PAGO DE SALARIOS, PRESTACIONES SOCIALES E INDEMNIZACIONES Y RESPONSABILIDAD CIVIL EXTRACONTRACTUAL, ADICION Y PRORROGA N°01 AL CS035/2017 POR EL CUAL SE ADICIONA LA SUMA DE $13.751.139 , INCLUIDO IVA Y SE PRORROGA EL PLAZO DE EJECUCION POR (1) MES Y (21) DIAS EL 21/02/2018</t>
  </si>
  <si>
    <t>FILA_142</t>
  </si>
  <si>
    <t>SUMINISTRO DEL SERVICIO INTEGRAL DE ASEO Y CAFETERIA EL CUAL INCLUYA LOS ELEMENTOS Y EL PERSONAL IDONEO QUE PRESTE LOS ERVICIOS DE MANTENIMIENTO, LIMPIEZA Y ATENCION A LA CAFETERIA EN LA SEDE TECNICO ADMINISTRATIVA DEL PNN LOS NEVADOS UBICADO EN LA CIUADD DE MANIZALES</t>
  </si>
  <si>
    <t>OD SERVICE S.A.S</t>
  </si>
  <si>
    <t>EL CONTARTO CUENTA CON GARANTIAS POR CUMPLIMIENTO, CALIDAD Y PAGO DE SALARIOS, OTROS I  MODIFICATORIO N°01 AL CS039/2017 POR EL CUAL SE MODIFICA EL NUMERAL 6- FORMA DE PAGO Y EL NUMERAL 12- GARANTIAS EL 30/01/2018</t>
  </si>
  <si>
    <t>FILA_143</t>
  </si>
  <si>
    <t>SUMINISTRO DE SERVICIOS PARA EL MANTENIMIENTO PREVENTIVO Y CORRECTIVO  DE REPUESTOS Y ACCESORIOS ORIGINALES DEL VEHICULO ASIGNADO AL PNN TATAMÁ EN LA CIUDAD DE PEREIRA, RISARALDA INCLUYENDO EL TRAMITE DE REVISION Y EXPEDICION DEL CERTIFICACDO TECNICO- MECANICO</t>
  </si>
  <si>
    <t>LINA MARIA BUITRAGO POSADA</t>
  </si>
  <si>
    <t>EL CONTRATO CUENTA CON GARANTIAS POR CUMPLIMIENTO Y CALIDAD Y CORRECTO FUNCIONAMIENTO DE LOS BIENES</t>
  </si>
  <si>
    <t>FILA_144</t>
  </si>
  <si>
    <t>SUMINISTRO DE APOYO LOGISTICO CONSISTENTE EN ALOJAMIENTO Y ALIMENTACIÓN PARA LA REALIZACION DEL PRIMER COMITÉ DE LA DTAO DE PNN DE COLOMBIA, EN EL DEPARTAMENTO DE ANTIOQUIA, CIUDAD DE SAN JERONIMO</t>
  </si>
  <si>
    <t>INVERSIONES POSADA SAN SEBASTIAN S.A.S</t>
  </si>
  <si>
    <t>EL CONTRATO CUENTA CON GARANTIAS POR CUMPLIMIENTO Y  PGO DE SALARIOS, PRESTACIONES E INDEMNIZACIONES LABORALES</t>
  </si>
  <si>
    <t>FILA_145</t>
  </si>
  <si>
    <t>SUMINISTRO DE TIQUETES AEREOS EN RUTAS REGIONALES  Y NACIONALES PARA EL DESPLAZAMIENTO DE LOS FUNCIONARIOS  Y CONTRATISTAS VINCULADOS AL PNN CVDJC PARA LA VIGENCIA 2018</t>
  </si>
  <si>
    <t>INVERSIONES AEREAS INVERSA S.A.S</t>
  </si>
  <si>
    <t>FILA_146</t>
  </si>
  <si>
    <t>SUMINISTRO PARA EL MANTENIMIENTO PREVENTIVO Y CORRECTIVO INCLUYENDO MANO DE OBRA, REPUESTOS Y ACCESORIOS ORIGINALES Y TRAMITE DE CERTIFICADO DE REVISION TECNICO MECANICA DEL VEHICULO DE PLACA OQE550 ADSCRITO AL PNN SELVA DE FLORENCIA</t>
  </si>
  <si>
    <t>ARBEY RONDON OROZCO</t>
  </si>
  <si>
    <t>EL CONTRATO CUENTA CON GARANTIAS POR CUMPLIMIENTO Y CALIDAD DEL BIEN</t>
  </si>
  <si>
    <t>FILA_147</t>
  </si>
  <si>
    <t>SUMINISTRO PARA EL MANTENIMIENTO PREVENTIVO Y CORRECTIVO INCLUYENDO MANO DE OBRA, REPUESTOS Y ACCESORIOS ORIGINALES DE LAS MOTOCICLETAS ADSCRITAS AL PNN SELVA DE FLORENCIA</t>
  </si>
  <si>
    <t>FILA_148</t>
  </si>
  <si>
    <t>CONTRATO DE SUMINISTRO DE ELEMENTOS DE ASEO, LIMPIEZA, CAFETERIA Y RESTAURANTE PARA LA SEDE ADMINISTRATIVA DEL PNN SELVA DE FLORENCIA UBICADA EN EL CORREGIMIENTO DE FLORENCIA, SAMANA CALDAS</t>
  </si>
  <si>
    <t>NORBEY DE JESUS HENAO MARTINEZ</t>
  </si>
  <si>
    <t>EL CONTRATO CUENTA CON GARANTIAS POR CUMPLIMIENTO  Y CALIDAD DEL SERVICIO</t>
  </si>
  <si>
    <t>FILA_149</t>
  </si>
  <si>
    <t>COMPRA DE LLANTAS PARA UN (1) VEHICULO Y CINCO (5) MOTOCICLETAS ADSCRITAS AL PARQUE AUTOMOTOR DEL PNN SELVA DE FLORENCIA</t>
  </si>
  <si>
    <t>MACRO PARTES COLOMBIA S.A.S</t>
  </si>
  <si>
    <t>LA ENTIDAD SE RIGE POR LEY 80 Y DECRETOS REGLAMENTARIOS</t>
  </si>
  <si>
    <t>0.0</t>
  </si>
  <si>
    <t>9.9999998E7</t>
  </si>
  <si>
    <t>24649</t>
  </si>
  <si>
    <t>2018/01/16</t>
  </si>
  <si>
    <t>MR CLEAN S.A.</t>
  </si>
  <si>
    <t>Servicio integral de aseo y cafetería, mediante la modalidad de Órdenes de Compra a través de Colombia Compra Eficiente, al amparo del Acuerdo Marco de Precios CCE-455-1-AMP-2016, para la sede administrativa de la Dirección Territorial Caribe.</t>
  </si>
  <si>
    <t>25111</t>
  </si>
  <si>
    <t>2018/01/31</t>
  </si>
  <si>
    <t>DISTRACOM SA</t>
  </si>
  <si>
    <t>Suministro de Combustible para el Parque Nacional Natural Tayrona al amparo del Acuerdo Marco a través de la Tienda Virtual del Estado Colombiano.</t>
  </si>
  <si>
    <t>25938</t>
  </si>
  <si>
    <t>2018/02/28</t>
  </si>
  <si>
    <t>Suministro de Combustible al amparo del Acuerdo Marco a través de la Tienda Virtual del Estado Colombiano.</t>
  </si>
  <si>
    <t>25939</t>
  </si>
  <si>
    <t>SERVICIO AEREO A TERRITORIOS NACIONALES S.A. - SATENA</t>
  </si>
  <si>
    <t>Suministro de Tiquetes aéreos.</t>
  </si>
  <si>
    <t>26276</t>
  </si>
  <si>
    <t>2018/03/07</t>
  </si>
  <si>
    <t>26636</t>
  </si>
  <si>
    <t>2018/03/16</t>
  </si>
  <si>
    <t>Uniples S.A.</t>
  </si>
  <si>
    <t>Suministro de Papelaría y útiles de oficina al amparo del Acuerdo Marco a través de la Tienda Virtual del Estado Colombiano.</t>
  </si>
  <si>
    <t>2018/03/27</t>
  </si>
  <si>
    <t>Aunar esfuerzos humanos, técnicos, operativos y logísticos que garanticen el desarrollo del proceso de Consulta Previa del Plan del Manejo del Parque Nacional Natural Los Corales del Rosario y de San Bernardo y permita que las comunidades objeto del proceso cuenten con las condiciones e información para su participación de manera amplia, libre e informada.</t>
  </si>
  <si>
    <t>CONSEJO COMUNITARIO DE COMUNIDADES NEGRAS DE LA UNIDAD COMUNERA DE GOBIERNO RURAL DE ISLA DEL ROSARIO CASERIO ORIKA.</t>
  </si>
  <si>
    <t>STEPHANIE PAUWELS ROMERO</t>
  </si>
  <si>
    <t>NO SE SUSCRIBIERON CONTRATOS CON ESTE TIPO DE FIGURAS</t>
  </si>
  <si>
    <t>297</t>
  </si>
  <si>
    <t>2017/12/04</t>
  </si>
  <si>
    <t>Prestación de servicios profesionales y de apoyo a la gestión para coordinar, adelantar y ejecutar, de manera eficiente, autónoma e independiente y en coordinación con el Jefe del área protegida, actividades que den respuesta al subprograma 3.4.3 “Implementar un sistema de planeación institucional, sistema de gestión y mecanismos de evaluación”, que contribuya al empoderamiento y posici</t>
  </si>
  <si>
    <t>MILENA DEL PILAR MARRUGO PASCUALES</t>
  </si>
  <si>
    <t>298</t>
  </si>
  <si>
    <t>Prestación de servicios técnicos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Naturales”.</t>
  </si>
  <si>
    <t>LYZBETH TORRES GOMEZ</t>
  </si>
  <si>
    <t>299</t>
  </si>
  <si>
    <t>Prestación de servicios técnicos y de apoyo a la gestión del Santuario de Flora y Fauna Los Flamencos de manera autónoma e independiente en las actividades concertadas con el Jefe de área protegida en la ejecución de los procesos administrativos, operativos y de planificación relacionados con la gestión del área protegida y el reconocimiento y sensibilización sobre los beneficios ecosist</t>
  </si>
  <si>
    <t>OSCAR ENRIQUE CEBALLOS ROJAS</t>
  </si>
  <si>
    <t>2017/12/05</t>
  </si>
  <si>
    <t>MARCO PARDO PARDO</t>
  </si>
  <si>
    <t>300</t>
  </si>
  <si>
    <t>Prestación de servicios profesionales y de apoyo de manera autónoma e independiente a la Dirección Territorial Caribe y a sus Áreas Protegidas en los diferentes procesos relacionados con el Ordenamiento ambiental del territorio, enfocado en la generación de espacios de análisis y concertación interinstitucional y sectorial, posicionando a las áreas protegidas como proveedoras de servici</t>
  </si>
  <si>
    <t>LEINIS MILAGRO RODRIGUEZ BOLAÑO</t>
  </si>
  <si>
    <t>LUZ ELVIRA ANGARITA JIMÉNEZ</t>
  </si>
  <si>
    <t>301</t>
  </si>
  <si>
    <t>Prestación de servicios profesionales y de apoyo a la gestión de Parques Nacionales Naturales de Colombia, con el fin de sustanciar e impulsar procesos sancionatorios administrativos ambientales adelantados por la Dirección Territorial Caribe, de acuerdo con las disposiciones legales vigente, de manera autónoma e independiente en el marco del subprograma “Regular y Controlar el uso y apr</t>
  </si>
  <si>
    <t>SHIRLEY MARGARITA MARZAL PASOS</t>
  </si>
  <si>
    <t>302</t>
  </si>
  <si>
    <t>Prestación de servicios operativos, asistenciales y de apoyo a la gestión realizando actividades que permitan el desarrollo de procesos misionales, proyectos y actividades conforme a los objetivos estratégicos y de gestión del Parque Nacional Natural Corales de Profundidad, desempeñando las acciones requeridas para el desarrollo y promoción del conocimiento de los valores naturales y las</t>
  </si>
  <si>
    <t>DANIEL EDUARDO HERNANDEZ CHAMORRO</t>
  </si>
  <si>
    <t>303</t>
  </si>
  <si>
    <t>Prestación de servicios asistenciales y de apoyo a la gestión en el Santuario de Flora y Fauna Los Flamencos de manera autónoma e independiente en las actividades concertadas con el jefe de área protegida, en la ejecución de planes, programas, proyectos y programaciones de corto mediano y largo plazo en la gestión del área protegida y el mantenimiento de la infraestructura asociada a lo</t>
  </si>
  <si>
    <t>ILDER SEGUNDO GOMEZ SIERRA</t>
  </si>
  <si>
    <t>304</t>
  </si>
  <si>
    <t>Prestación de servicios Profesionales y de apoyo a la gestión de manera autónoma e independiente para articular e impulsar los procesos de planeación interna y procedimientos administrativos, que se definan coordinadamente con el jefe del Área Protegida, desarrollando actividades y/o acciones administrativas, de planeación interna y de apoyo a la implantación de los diferentes programas</t>
  </si>
  <si>
    <t>LEONARDO JAVIER ALVAREZ ALVIS</t>
  </si>
  <si>
    <t>JEFERSON ROJAS NIETO</t>
  </si>
  <si>
    <t>305</t>
  </si>
  <si>
    <t>Prestación de servicios operativos y de apoyo a la gestión del Vía Parque Isla de Salamanca en la implementación del subprograma Ordenar usos, actividades y ocupación en las áreas del SPNN, incorporando a colonos, campesinos y propietarios a través de procesos de restauración ecológica, saneamiento y relocalización en coordinación con las autoridades competentes; la estrategia de ecotu</t>
  </si>
  <si>
    <t>RUTH MELIA MONTAÑO HERNANDEZ</t>
  </si>
  <si>
    <t>PATRICIA SALDAÑA PEREZ</t>
  </si>
  <si>
    <t>2017/12/07</t>
  </si>
  <si>
    <t>307</t>
  </si>
  <si>
    <t>Prestación de servicios operativos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t>
  </si>
  <si>
    <t>DANIS JAVIER BOLAÑO GONZALEZ</t>
  </si>
  <si>
    <t>308</t>
  </si>
  <si>
    <t>ELKIN DAVID GARCIA PEREZ</t>
  </si>
  <si>
    <t>310</t>
  </si>
  <si>
    <t>Prestación de servicio técnico de apoyo a la gestión del Vía Parque Isla de Salamanca en la implementación y cumplimiento del subprograma Regular y controlar el uso y aprovechamiento de los recursos naturales en las áreas del SPNN y a los programas de Ecoturismo, monitoreo e investigación, realizando de manera autónoma e independiente, actividades concertadas con el Jefe del Área Protegi</t>
  </si>
  <si>
    <t>ERWIN JOSE CARBONO PALACIO</t>
  </si>
  <si>
    <t>311</t>
  </si>
  <si>
    <t>Prestación de servicios profesionales y de apoyo a la gestión en el Santuario de Flora y Fauna Los Flamencos de manera autónoma e independiente en las actividades concertadas con el Jefe de Área Protegida, en la planificación, administración y gestión de los procesos de relacionamiento, interlocución y concertación con comunidades étnicas bajo el enfoque de estrategias especiales de mane</t>
  </si>
  <si>
    <t>ISABEL MARIA URIANA URIANA</t>
  </si>
  <si>
    <t>312</t>
  </si>
  <si>
    <t>GUALMER ENRIQUE VARGAS PÉREZ</t>
  </si>
  <si>
    <t>313</t>
  </si>
  <si>
    <t>JOSE OSORIO GUERRERO</t>
  </si>
  <si>
    <t>314</t>
  </si>
  <si>
    <t>JUAN CARLOS MONTES PRADO</t>
  </si>
  <si>
    <t>315</t>
  </si>
  <si>
    <t>JADER FERNEY BARANDICA CORTINA</t>
  </si>
  <si>
    <t>316</t>
  </si>
  <si>
    <t>Prestación de servicios operativos, asistenciales y de apoyo a la gestión en coordinación con el jefe del AP con el fin de realizar actividades de forma eficiente, autónoma e independiente conforme a sus habilidades, contribuyendo así al cumplimiento de las metas del Parque Nacional Natural Los Corales del Rosario y de San Bernardo y del subprograma “Regular y controlar el uso y aprovech</t>
  </si>
  <si>
    <t>HUMBERTO AMADO TORRES</t>
  </si>
  <si>
    <t>2017/12/06</t>
  </si>
  <si>
    <t>317</t>
  </si>
  <si>
    <t>Prestación de servicios técnicos y de apoyo a la gestión del Parque Nacional Natural Los Corales del Rosario y de San Bernardo para ejecutar de forma autónoma e independiente actividades concertadas con el jefe del Área Protegida, que contribuyan a la implementación del subprograma “Implementar un sistema de planeación institucional, sistemas de gestión y mecanismos de evaluación”.</t>
  </si>
  <si>
    <t>PABLO CASTRO DE AVILA</t>
  </si>
  <si>
    <t>318</t>
  </si>
  <si>
    <t>Prestación de servicios técnicos y de apoyo a la gestión en coordinación con el jefe del AP con el fin de realizar actividades de forma eficiente, autónoma e independiente conforme a sus habilidades, contribuyendo así a la generación de conocimiento y al cumplimiento del subprograma “Desarrollar y promover el conocimiento de los valores naturales, culturales y los beneficios ambientales</t>
  </si>
  <si>
    <t>DIEGO LUIS DUQUE GARCIA</t>
  </si>
  <si>
    <t>319</t>
  </si>
  <si>
    <t>Prestación de servicios Técnicos y de apoyo a la gestión al Parque Nacional Natural Tayrona, para desarrollar de manera autónoma e independiente y de manera eficiente las actividades que se definan coordinadamente con el Jefe del Área Protegida para desarrollar los procedimientos administrativos, asistenciales y de atención a usuarios en el Parque Nacional Natural Tayrona, en aras de la</t>
  </si>
  <si>
    <t>NELCY LILIANA CASALLAS USECHE</t>
  </si>
  <si>
    <t>2018/01/11</t>
  </si>
  <si>
    <t>Terminación anticipada</t>
  </si>
  <si>
    <t>320</t>
  </si>
  <si>
    <t>ORLANDO DAVID VILLAFAÑA CHAPARRO</t>
  </si>
  <si>
    <t>321</t>
  </si>
  <si>
    <t>RICARDO JUNIOR ACOSTA RAMIREZ</t>
  </si>
  <si>
    <t>322</t>
  </si>
  <si>
    <t>Prestación de servicios operativos, asistenciales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t>
  </si>
  <si>
    <t>ALEXANDER LEMUS CORDOBA</t>
  </si>
  <si>
    <t>323</t>
  </si>
  <si>
    <t>.- 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t>
  </si>
  <si>
    <t>CARLOS MARIO APONTE SIERRA</t>
  </si>
  <si>
    <t>324</t>
  </si>
  <si>
    <t>2017/11/29</t>
  </si>
  <si>
    <t>Prestación de servicios técnicos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Naturales” y a la ge</t>
  </si>
  <si>
    <t>JOSE SIMON MONTERROSA BAQUERO</t>
  </si>
  <si>
    <t>325</t>
  </si>
  <si>
    <t>YEINER ALFONSO HERNANDEZ VELEZ</t>
  </si>
  <si>
    <t>326</t>
  </si>
  <si>
    <t>JHON JAIRO CALDERON SÁNCHEZ</t>
  </si>
  <si>
    <t>2017/12/27</t>
  </si>
  <si>
    <t>327</t>
  </si>
  <si>
    <t>JOSE DEL CARMEN ARRIETA DE ARMAS</t>
  </si>
  <si>
    <t>328</t>
  </si>
  <si>
    <t>EBERTO GUZMAN PACHECO</t>
  </si>
  <si>
    <t>2018/01/09</t>
  </si>
  <si>
    <t>329</t>
  </si>
  <si>
    <t>Prestación de servicios operativos, asistenciales y de apoyo a la gestión en coordinación con el jefe del Área Protegida con el fin de articular el desarrollo de actividades, procesos y planes de manera eficiente, autónoma e independiente al cumplimiento del subprograma “Regular y controlar el uso y aprovechamiento de los recursos naturales en las áreas del Sistema de Parques Nacionales</t>
  </si>
  <si>
    <t>DAISY TORRES AMARANTO</t>
  </si>
  <si>
    <t>330</t>
  </si>
  <si>
    <t>SANDILUZ PACHECO MEDRANO</t>
  </si>
  <si>
    <t>331</t>
  </si>
  <si>
    <t>Prestación de servicios técnicos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Naturales” y de las m</t>
  </si>
  <si>
    <t>IDALBERTO PERALTA</t>
  </si>
  <si>
    <t>332</t>
  </si>
  <si>
    <t>Prestación de servicios profesionales y de apoyo a la gestión en el Parque Nacional Natural Los Corales del Rosario y de San Bernardo para ejecutar en forma autónoma e independiente actividades concertadas con el jefe el Área Protegida, tendientes a la implementación del subprograma “Regular y controlar el uso y aprovechamiento de los recursos naturales en las áreas del Sistema de Parque</t>
  </si>
  <si>
    <t>YEMENIS ORDOSGOITIA MONTERO</t>
  </si>
  <si>
    <t>333</t>
  </si>
  <si>
    <t>Prestación de servicios operativos, asistenciales y de apoyo a la gestión en coordinación con el jefe del Area Protegida realizando actividades de forma independiente y autónoma, conforme a sus habilidades y al subprograma “Implementar un sistema de planeación institucional, sistemas de gestión y mecanismos de evaluación”.</t>
  </si>
  <si>
    <t>JUAN ALBERTO DÁVILA ROJANO</t>
  </si>
  <si>
    <t>334</t>
  </si>
  <si>
    <t>2017/11/28</t>
  </si>
  <si>
    <t>LUIS ALEJANDRO PACHECO VILLEGAS</t>
  </si>
  <si>
    <t>335</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</si>
  <si>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</si>
  <si>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ALVARO JOSE JIMENEZ MONTENEGRO</t>
  </si>
  <si>
    <t>336</t>
  </si>
  <si>
    <t>ONALDO RAFAEL CHARRIS POLO</t>
  </si>
  <si>
    <t>337</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</si>
  <si>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</si>
  <si>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JOSE ALFREDO CANTILLO MERCADO</t>
  </si>
  <si>
    <t>2018/01/02</t>
  </si>
  <si>
    <t>338</t>
  </si>
  <si>
    <t>LUIS HUMBERTO ECHEVERRY PALMA</t>
  </si>
  <si>
    <t>339</t>
  </si>
  <si>
    <t>JUAN CARLOS MENDOZA VEGA</t>
  </si>
  <si>
    <t>340</t>
  </si>
  <si>
    <t>CRISTOBAL SAVIER RINCON SOLANO</t>
  </si>
  <si>
    <t>342</t>
  </si>
  <si>
    <t>Prestación de servicios profesionales y de apoyo a la gestión al Parque Nacional Natural Tayrona, para desarrollar de manera autónoma e independiente y de manera eficiente las actividades que se definan coordinadamente con el Jefe del Área Protegida, en el programa de Prevención Vigilancia y Control, realizando seguimiento y supervisión de tipo contractual, administrativo y financiero al</t>
  </si>
  <si>
    <t>MILTON RAFAEL CHARRIS POLO</t>
  </si>
  <si>
    <t>344</t>
  </si>
  <si>
    <t>JAMER AHUMEDO CARABALLO</t>
  </si>
  <si>
    <t>345</t>
  </si>
  <si>
    <t>Prestación de servicios asistenciales y de apoyo a la gestión en el PNN Old Providence McBean Lagoon de manera autónoma e independiente, de acuerdo con las actividades concertadas con el jefe del área protegida, que permitan adelantar actividades de control y vigilancia, monitoreo, ecoturismo e investigación que apunten al subprograma “Regulación”</t>
  </si>
  <si>
    <t>DAVIS MANUEL ESCORCIA CASTILLO</t>
  </si>
  <si>
    <t>MARCELA CANO CORREA</t>
  </si>
  <si>
    <t>346</t>
  </si>
  <si>
    <t>Prestación de servicios asistenciales y de apoyo a la gestión en el PNN Old Providence McBean Lagoon de acuerdo con las actividades concertadas con el jefe del área protegida, de manera autónoma e independiente que permitan adelantar el manejo y seguimiento de la boletería de ingreso al Parque Nacional, de los dineros recaudados por este concepto y el desarrollo de labores administrativa</t>
  </si>
  <si>
    <t>AIKA INEKE HENRY TAYLOR</t>
  </si>
  <si>
    <t>347</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</si>
  <si>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</si>
  <si>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KATY SIRLEY CONDE QUIHAY</t>
  </si>
  <si>
    <t>348</t>
  </si>
  <si>
    <t>Prestación de servicios técnicos y de apoyo a la gestión en la Dirección Territorial Caribe para desarrollar labores conducción de vehiculos y apoyar operativamente el control de acceso a usuarios internos y externos, mensajería mantenimientos menores en la sede administrativa de la sede territorial y apoyo en la elaboraciòn de inventarios fìsicos en la Direccion Territorial Caribe cua</t>
  </si>
  <si>
    <t>LEIDER JESUS CUJIA BAQUERO</t>
  </si>
  <si>
    <t>349</t>
  </si>
  <si>
    <t>2017/11/27</t>
  </si>
  <si>
    <t>ROSARIO PATRICIA MARQUEZ BARCELO</t>
  </si>
  <si>
    <t>350</t>
  </si>
  <si>
    <t>BENJAMIN PERTUZ ORTEGA</t>
  </si>
  <si>
    <t>351</t>
  </si>
  <si>
    <t>ROBINSON ANTONIO OTERO MACEA</t>
  </si>
  <si>
    <t>352</t>
  </si>
  <si>
    <t>ROGER DARIO URUETA MERCADO</t>
  </si>
  <si>
    <t>353</t>
  </si>
  <si>
    <t>Prestación de servicios operativos y de apoyo a la gestión al Parque Nacional Natural Tayrona, para desarrollar de manera autónoma e independiente y de manera eficiente el pilotaje de las embarcaciones del Área Protegida y las actividades que se definan coordinadamente con el Jefe del Área Protegida, en los diferentes programas y de acuerdo a los diferentes protocolos y procedimientos es</t>
  </si>
  <si>
    <t>FRANCISCO ANTONIO JARABA BOLAÑO</t>
  </si>
  <si>
    <t>354</t>
  </si>
  <si>
    <t>Richar De Jesus Bolaño Gonzalez</t>
  </si>
  <si>
    <t>355</t>
  </si>
  <si>
    <t>Prestación de servicios Profesionales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t>
  </si>
  <si>
    <t>JONATHAN ENRIQUE ROMERO CHARRIS</t>
  </si>
  <si>
    <t>356</t>
  </si>
  <si>
    <t>Prestación de servicios técnicos y de apoyo a la gestión al Parque Nacional Natural Tayrona, para desarrollar de manera autónoma e independiente y de manera eficiente las actividades que se definan coordinadamente con el Jefe del Área Protegida, en el programa de Prevención Vigilancia y Control, haciendo Revisión y Verificación de la información contable generada por el Concesionario U.T</t>
  </si>
  <si>
    <t>JEINER DAVID VANEGAS MIER</t>
  </si>
  <si>
    <t>357</t>
  </si>
  <si>
    <t>SERGIO ESTRADA GOMEZ</t>
  </si>
  <si>
    <t>358</t>
  </si>
  <si>
    <t>2017/12/11</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</si>
  <si>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en el Parque Nacional Natural Los Corales del Rosario y de San Bernardo y el subprograma “Regular y</t>
  </si>
  <si>
    <t>JORGE HERNANDO MORENO SOTOMAYOR</t>
  </si>
  <si>
    <t>363</t>
  </si>
  <si>
    <t>2017/12/12</t>
  </si>
  <si>
    <t>Prestación de servicios profesionales y de apoyo a la gestión para adelantar actividades relacionadas con el apoyo a los diferentes trámites precontractuales, contractuales, postcontractuales y asuntos administrativos que adelante la Dirección Territorial Caribe de Parques Nacionales Naturales de Colombia de manera autónoma e independiente de manera concertada con el supervisor de contr</t>
  </si>
  <si>
    <t>MARIA ANGELICA SIERRA VENERA</t>
  </si>
  <si>
    <t>365</t>
  </si>
  <si>
    <t>2017/12/28</t>
  </si>
  <si>
    <t>Prestación del servicio de vigilancia seguridad privada nocturna de las Cabañas Operativas del Santuario de Flora y Fauna Los Flamencos (Guanebucane, y la Pitilla, Centro de Visitantes Los Mangles)</t>
  </si>
  <si>
    <t>VIGILANCIA GUAJIRA LTDA</t>
  </si>
  <si>
    <t>2018/01/05</t>
  </si>
  <si>
    <t>Prestación de servicios profesionales y de apoyo a la gestión en la Dirección Territorial Caribe desarrollando de manera autónoma e independiente actividades tendientes al fortalecimiento de la capacidad administrativa y financiera, brindando orientación y asistencia metodológica en el desarrollo de proceso de apoyo administrativo, de conformidad con la normatividad legal existente, crit</t>
  </si>
  <si>
    <t>LIXARDO ENRIQUE BALLESTEROS CERCHIARO</t>
  </si>
  <si>
    <t>Prestación de servicios técnicos y de apoyo para adelantar, de manera eficiente, autónoma e independiente y en coordinación con el Jefe del área protegida, actividades relacionadas con el seguimiento a la contratación, ejecución presupuestal, gestión documental e inventarios, que contribuya al adecuado funcionamiento del Parque Nacional Natural Corales de Profundidad, y aporte al cumplim</t>
  </si>
  <si>
    <t>MARY CARMEN LEAL PUELLO</t>
  </si>
  <si>
    <t>Prestación de servicios profesionales y de apoyo a la gestión para adelantar actividades relacionadas con el apoyo a los diferentes trámites precontractuales, contractuales, postcontractuales y asuntos administrativos que adelante la Dirección Territorial Caribe de Parques Nacionales Naturales de Colombia de manera autónoma e independiente de manera concertada con el supervisor de contra</t>
  </si>
  <si>
    <t>VALERIA AVLIA CARDOZO</t>
  </si>
  <si>
    <t>MARIETH CASALLAS USECHE</t>
  </si>
  <si>
    <t>Prestación de servicios profesionales y de apoyo a la gestión para coordinar, adelantar y ejecutar, de manera eficiente, autónoma e independiente y en coordinación con el Jefe del área protegida, actividades que den respuesta al subprograma de investigaciones y monitoreo, 3.4.1. “Desarrollar y promover el conocimiento de los valores naturales, culturales y beneficios ambientales de las á</t>
  </si>
  <si>
    <t>HERNAN ALEJANDRO HENAO CASTRO</t>
  </si>
  <si>
    <t>Prestación de servicios profesionales y de apoyo a la gestión en la Dirección Territorial Caribe en el desarrollo de los procesos administrativos y financieros de la Dirección Territorial para realizar de manera autónoma e independiente las actividades concertadas con su supervisor las actividades relacionadas con el procedimiento de comisiones para los servidores públicos adscritos a la</t>
  </si>
  <si>
    <t>FRANK ELIAS CHAVEZ RUDAS</t>
  </si>
  <si>
    <t>Prestación de servicios de apoyo a la gestión de manera autónoma e Independiente en la Dirección Territorial Caribe para desarrollar procesos de registro, operaciones, así como brindar asistencia técnica en la gestión contable de la Dirección Territorial Caribe y apoyo en los seguimiento de Concesiones, Grupos Comunitarios y Proyectos de Cooperación .</t>
  </si>
  <si>
    <t>CARLOS JOSE DE LA ROSA SERRANO</t>
  </si>
  <si>
    <t>Prestación de servicios profesionales y de apoyo a la gestión en el Parque Nacional Natural Los Corales del Rosario y de San Bernardo para ejecutar de forma autónoma e independiente actividades concertadas con el jefe del Área Protegida, tendientes a la implementación del subprograma “Regular y controlar el uso y aprovechamiento de los recursos naturales en las áreas del Sistema de Parqu</t>
  </si>
  <si>
    <t>LINA MARIA SARMIENTO RODRIGUEZ</t>
  </si>
  <si>
    <t>Prestación de servicios operativos, asistenciales y de apoyo a la gestión del PNN Los Corales del Rosario y de San Bernardo para ejecutar de manera eficiente, autónoma e independiente las actividades concertadas con el jefe del Área Protegida, para el cumplimiento de las metas del subprograma “Implementar un sistema de planeación institucional, sistemas de gestión y mecanismos de evaluac</t>
  </si>
  <si>
    <t>BIBIANA PATRICIA HERRERA HERRERA</t>
  </si>
  <si>
    <t>Prestación de servicios profesionales y de apoyo a la gestión para coordinar, adelantar y ejecutar de manera eficiente, autónoma e independiente y en coordinación con el Jefe del Área Protegida, actividades que den respuesta al subprograma 3.4.2 “Regular y controlar el uso y aprovechamiento de los recursos naturales en las áreas del SPNN” y permitan aumentar el conocimiento acerca de las</t>
  </si>
  <si>
    <t>MARIA PAULA MOLINA JIMENEZ</t>
  </si>
  <si>
    <t>Prestación de servicios profesionales y de apoyo a la gestión realizando de manera autónoma e independiente actividades de Planificación, Gestión y Manejo que permitan coordinar el área protegida Parque Nacional Natural Portete-Kaurrele, en cumplimiento de los objetivos de conservación y acuerdos establecidos en la resolución 2096 del 19 de diciembre de 2014 del Ministerio de Ambiente y</t>
  </si>
  <si>
    <t>HECTOR MANUEL MARTINEZ VILORIA</t>
  </si>
  <si>
    <t>Prestación de servicios Técnicos y de apoyo a la gestión en la Dirección Territorial Caribe, realizar de maneras autónomas independientes a las actividades concertadas con el supervisor para el desarrollo en el proceso de radicación de cuentas por pagar.</t>
  </si>
  <si>
    <t>ZULEYNE PAOLA TAMAYO GUERRERO</t>
  </si>
  <si>
    <t>LIXARDO BALLESTEROS CERCHIARO</t>
  </si>
  <si>
    <t>Prestación de servicios técnicos y de apoyo a la gestión en el proceso de publicación y seguimiento en el marco de la nueva plataforma SECOP II y procesos contractuales de la Direccion Territorial Caribe y sus unidades ejecutoras adscritas</t>
  </si>
  <si>
    <t>ERICK RENE DEULUFEUT YEPES</t>
  </si>
  <si>
    <t>2018/01/10</t>
  </si>
  <si>
    <t>Prestación de servicios técnicos y de apoyo a la gestión del Santuario de Flora y Fauna Los Flamencos, para adelantar actividades que contribuyan el desarrollo de procedimientos administrativos y de planeación institucional para la implementación de las Estrategias especiales de Manejo en aras de la estandarización y optimización de los procesos y recursos institucionales que respondan a</t>
  </si>
  <si>
    <t>JUAN CAMILO SANIN OLARTE</t>
  </si>
  <si>
    <t>Prestación de servicios técnicos y de apoyo a la gestión en la Dirección Territorial Caribe para desarrollar labores de recepción telefónica y personalizada de usuarios internos y externos, radicación y envío de correspondencia de manera autónoma e independiente de manera concertada con el supervisor de contrato.</t>
  </si>
  <si>
    <t>SANDRA MILENA PARRA HIGUERA</t>
  </si>
  <si>
    <t>Prestación de servicios de apoyo a la gestión en la Dirección Territorial Caribe para desarrollar actividades de asistencia técnica en materia control de inventarios, almacén y demás procedimientos relacionados con la gestión de recursos físicos, de manera autónoma e independiente de acuerdo con los lineamientos del supervisor.</t>
  </si>
  <si>
    <t>2018/01/12</t>
  </si>
  <si>
    <t>Prestación de servicios técnicos y asistenciales que den soporte a la gestión en el Parque Nacional Natural Corales de Profundidad para adelantar, de manera eficiente, autónoma e independiente y en coordinación con el Jefe del área protegida, actividades de conducción, mantenimiento y seguimiento al buen estado los vehículos asignados al área protegida y a su cargo, aportando al cumplimi</t>
  </si>
  <si>
    <t>LUIS EDUARDO LONDOÑO BARRIOS</t>
  </si>
  <si>
    <t>Prestación de servicios técnicos y de apoyo a la gestión para el desarrollo de labores de seguimiento a los compromisos establecidos por la Directora Territorial Caribe y asistencia personal a desarrollarse de manera autónoma e independiente las actividades.</t>
  </si>
  <si>
    <t>NAIZLYN ISABEL TAMAYO GUERRERO</t>
  </si>
  <si>
    <t>KELLY JOHANA COGOLLO LAMBERTINEZ</t>
  </si>
  <si>
    <t>Prestación de servicios profesionales y de apoyo, para el acompañamiento, orientación y la implementación efectiva del Modelo de Planeación y Seguimiento Institucional establecido para Parques Nacionales Naturales en la Dirección Territorial Caribe y sus áreas protegidas adscritas, así como la formulación, gestión y seguimiento de proyectos de cooperación en el ámbito local, regional, na</t>
  </si>
  <si>
    <t>DIANA PATRICIA MONTEALEGRE MORENO</t>
  </si>
  <si>
    <t>REBECA FRANKE ANTE</t>
  </si>
  <si>
    <t>Prestación de servicios profesionales de apoyo a la gestión en la Dirección Territorial Caribe de manera autónoma e independiente las actividades concertadas con su supervisor para adelantar lo correspondiente a los procesos contables, ademàs de elaborar y analizar los estados financieros.</t>
  </si>
  <si>
    <t>NELYIS MARIA RINCON JIMENEZ</t>
  </si>
  <si>
    <t>Prestación de servicios asistenciales y de apoyo a la gestión para realizar las actividades logísticas, operativas y de comercialización de productos artesanales e institucionales en la Tienda de Parques de la Dirección Territorial Santa Marta de manera autónoma e independiente las actividades concertadas con su supervisor</t>
  </si>
  <si>
    <t>ACENELIA PATRICIA CALVO GUERRA</t>
  </si>
  <si>
    <t>Prestación de servicios profesionales y de apoyo a la gestión para apoyar la administración de recursos tecnológicos, soporte de la infraestructura tecnológica para el manejo de la red de datos y uso de los Sistemas de Información de Parques Nacionales – Dirección Territorial Caribe. Lo anterior, ejecutando las actividades concertadas con el supervisor de manera independiente y autónoma.</t>
  </si>
  <si>
    <t>EILEEN YURANIS GRANADOS MONROY</t>
  </si>
  <si>
    <t>Prestación de servicio técnicos y de apoyo a la gestión del Vía Parque Isla de Salamanca, en la implementación realizando de manera autónoma e independiente, actividades concertadas con el Jefe del Área Protegida en el cumplimiento del subprograma Implementar un sistema de planeación institucional, sistemas de gestión y mecanismos de evaluación y gestionar acciones instrumentales en desa</t>
  </si>
  <si>
    <t>ELIANA MILENA PEÑA ISEDA</t>
  </si>
  <si>
    <t>Prestación de servicios profesionales y de apoyo a la gestión para la Dirección Territorial Caribe con el fin ejecutar de manera autónoma e independiente las actividades concertadas con el Supervisor, para los procesos de declaratoria de nuevas áreas protegidas y ampliaciones adscritas a la Dirección Territorial Caribe, con el fin de contribuir a incrementar la representatividad ecosisté</t>
  </si>
  <si>
    <t>MARCO GREGORIO CARABALLO PEREZ,</t>
  </si>
  <si>
    <t>Prestación de servicios profesionales y de apoyo a la gestión para coordinar, adelantar y ejecutar de manera eficiente, autónoma e independiente las actividades concertadas con el Jefe del Área Protegida, para contribuir al logro del Objetivo de Gestión “Generar información pertinente sobre el estado de los ecosistemas y los efectos generados por las presiones dentro del SFFCMH, en coord</t>
  </si>
  <si>
    <t>YUDY KATHERINE GUZMAN PEÑA</t>
  </si>
  <si>
    <t>2018/01/15</t>
  </si>
  <si>
    <t>GUSTAVO SANCHEZ HERRERA</t>
  </si>
  <si>
    <t>Prestación de servicios técnicos y de apoyo a la gestión en coordinación con el jefe del Área Protegida con el fin de articular el desarrollo de actividades y procesos de manera eficiente, autónoma e independiente al cumplimiento del subprograma “Promover estrategias educativas que contribuyan a la valoración social de las áreas protegidas” y de las metas establecidas en el Parque Nacion</t>
  </si>
  <si>
    <t>Prestación de servicios técnicos y de apoyo a la gestión en coordinación con el jefe del Área Protegida con el fin de articular el desarrollo de actividades y procesos de manera eficiente, autónoma e independiente al cumplimiento del subprograma “Regular y controlar el uso y aprovechamiento de los recursos naturales en las áreas del Sistema de Parques Nacionales Naturales” y a la gestión</t>
  </si>
  <si>
    <t>Prestación de servicios profesionales y de apoyo a la gestión de las actividades concertadas con el supervisor, para coordinar el proceso de implementación, seguimiento y avances de las iniciativas socioeconómicas locales e internas de las áreas protegidas focales de la Dirección Territorial Caribe, para el Programa Desarrollo Local Sostenible financiado por la Unión Europea, en consonan</t>
  </si>
  <si>
    <t>EMY JOHANNA ARIAS PARDO</t>
  </si>
  <si>
    <t>JOSE DAVID MENDOZA CARRISCAL</t>
  </si>
  <si>
    <t>Prestación de servicios operativos, asistenciales y de apoyo a la gestión del Parque Nacional Natural Los Corales del Rosario y de San Bernardo para ejecutar de manera eficiente, autónoma e independiente las actividades concertadas con el jefe del Área Protegida, para el cumplimiento de las metas del subprograma “Regular y controlar el uso y aprovechamiento de los recursos naturales en l</t>
  </si>
  <si>
    <t>VILMA ESTHER MEDINA PEREZ</t>
  </si>
  <si>
    <t>ASDRUBAL DE JESUS BRID MENDOZA</t>
  </si>
  <si>
    <t>Prestación de servicios técnicos y de apoyo a la gestión en la Dirección Territorial Caribe, para desarrollar procesos de depuración, organización física y técnica del fondo documental de manera autónoma e independiente las actividades concertadas con su supervisor, así como brindar asistencia a la implementación de Tabla de Retención Documental en los diferentes archivos de gestión o de</t>
  </si>
  <si>
    <t>ANA JULIA MONTES TORRES</t>
  </si>
  <si>
    <t>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y al cumplimiento del subprograma</t>
  </si>
  <si>
    <t>FELIX MOLINA NOEL</t>
  </si>
  <si>
    <t>Prestación de servicios profesionales y de apoyo a la gestión para liderar los procesos de consulta previa, la implementación de los acuerdos de uso y manejo concertados, formulación de los instrumentos de planeación y apoyo a las Aps en las diferentes temáticas relacionados con las comunidades étnicas (pueblos indígenas, afrocolombianos y raizales) y comunidades locales (con arraigo cul</t>
  </si>
  <si>
    <t>MARIA AUXILIADORA CUJIA GONZALEZ</t>
  </si>
  <si>
    <t>Prestación de servicios profesionales y de apoyo a la gestión de la Dirección Territorial Caribe y sus áreas protegidas para adelantar la gestión del riesgo público y por fenómenos naturales en las áreas protegidas, suministrar el soporte técnico para la toma de decisiones en las comisiones conjuntas de las Unidades Ambientales Costeras del Caribe Colombiano y apoyar la consolidación de</t>
  </si>
  <si>
    <t>MARTHA PATRICIA NIÑO MERIÑO</t>
  </si>
  <si>
    <t>Prestación de servicios técnicos y de apoyo a la gestión en coordinación con el jefe del AP con el fin de realizar actividades de forma eficiente, autónoma e independiente conforme a sus habilidades, contribuyendo así a la generación de conocimiento y al cumplimiento del subprograma “Regular y controlar el uso y aprovechamiento de los recursos naturales en las áreas del Sistema de Parque</t>
  </si>
  <si>
    <t>REYES GONZALEZ OTTO GABRIEL</t>
  </si>
  <si>
    <t>Prestación de Servicios operativos, asistenciales y de apoyo a la gestión del SFF El Corchal “El Mono Hernández”, Dirección Territorial Caribe, para realizar, de manera eficiente, autónoma e independiente, y en coordinación con el Jefe del área protegida ,actividades operativas orientadas al logro de los objetivos estratégicos y de gestión, en cumplimiento del subprograma: “Regular y con</t>
  </si>
  <si>
    <t>ENRIQUE ALFREDO LAITANO CALVO</t>
  </si>
  <si>
    <t>Prestación de servicios Profesionales y de apoyo a la gestión en el Parque Nacional Natural Sierra Nevada de Santa Marta para que de manera autónoma e independiente, ejecute la coordinación, articulación e impulso de los procesos de planeación institucional y de administración del Área Protegida en cumplimiento de la Meta PAI: “3.4.3.1 100% del sistema de planeación institucional estanda</t>
  </si>
  <si>
    <t>LISETH MILENA CONSUEGRA HERNANDEZ</t>
  </si>
  <si>
    <t>TITO RODRÍGUEZ TORRES</t>
  </si>
  <si>
    <t>Prestación de servicios técnicos y de apoyo a la gestión de manera autónoma e independiente las actividades concertadas con el Jefe de Área Protegida, para brindar asistencia y trámites administrativos para el cumplimiento de la misión institucional del PNN Paramillo.</t>
  </si>
  <si>
    <t>NIDIA PIEDAD ARRIETA SANCHEZ</t>
  </si>
  <si>
    <t>CLAUDIA ROMERO ZUÑIGA</t>
  </si>
  <si>
    <t>Prestación de servicios asistenciales y de apoyo a la gestión de manera autónoma e independiente las activida-des concertadas con el Jefe de Área Protegida de los procesos administrativos del PNN Paramillo que se desarro-llan en la sede Tierralta.</t>
  </si>
  <si>
    <t>CLARA ELENA ARGEL ENAMORADO</t>
  </si>
  <si>
    <t>2018/01/17</t>
  </si>
  <si>
    <t>ANTONIO MARTINEZ NEGRETTE</t>
  </si>
  <si>
    <t>2018/01/18</t>
  </si>
  <si>
    <t>Prestación de servicios técnicos y de apoyo a la gestión en el Parque Nacional Natural de Macuira de manera autónoma e independiente para desarrollar las actividades concertadas con el supervisor, que permitan guiar y coadyuvar con los alcances del Subprograma: “Regular y controlar el uso y aprovechamiento de los recursos naturales en las áreas del SPNN” así como con el desarrollo de las</t>
  </si>
  <si>
    <t>REYCLER ANTONIO IGUARAN LOPEZ</t>
  </si>
  <si>
    <t>BORISH CUADRADO PEÑA</t>
  </si>
  <si>
    <t>Prestación de servicios profesionales y de apoyo a la gestión al Parque Nacional Natural Tayrona, para desarrollar de manera autónoma e independiente y en forma eficiente, las actividades que se definan coordinadamente con el Jefe del Área Protegida, que aporten de manera efectiva a la gestión integral del conocimiento del PNN Tayrona, desarrollando de manera amplia y suficiente las meta</t>
  </si>
  <si>
    <t>ELKIN HERNANDEZ ROLONG</t>
  </si>
  <si>
    <t>Prestación de servicios técnicos y de apoyo a la gestión al Parque Nacional Natural Tayrona, para desarrollar de manera autónoma e independiente y en forma eficiente, las actividades que se definan coordinadamente con el Jefe del Área Protegida, orientadas a realizar los procedimientos de gestión de recursos físicos del Parque Nacional Natural Tayrona</t>
  </si>
  <si>
    <t>PLINIO RAFAEL CAMARGO DIAZ</t>
  </si>
  <si>
    <t>Prestación de servicios técnicos y de apoyo a la gestión en la Dirección Territorial Caribe de manera autónoma e independiente para desarrollar labores en el control de acceso a usuarios internos y externos, mensajería mantenimientos menores en la sede administrativa de la sede territorial de manera autónoma e independiente las actividades concertadas con su supervisor</t>
  </si>
  <si>
    <t>LUIS ANTONIO SUESCUN LOPEZ</t>
  </si>
  <si>
    <t>Prestación de servicios técnicos a la gestión del PNN Sierra Nevada de Santa Marta para desarrollar de manera autónoma e independiente las actividades concertadas con el Jefe del Área Protegida asociadas con la regulación y control del uso y aprovechamiento de los recursos naturales y el desarrollo de la estrategia de prevención implementando los “puntos azules” en los sectores principal</t>
  </si>
  <si>
    <t>LILIA ROSA MAJIA QUINTERO</t>
  </si>
  <si>
    <t>Prestación de servicios asistenciales y de apoyo a la gestión del PNN Sierra Nevada de Santa Marta para desarrollar de manera autónoma e independiente las actividades concertadas con el Jefe del Área Protegida asociadas con la regulación y control del uso y aprovechamiento de los recursos naturales y el desarrollo de la estrategia de prevención implementando los “puntos azules” en los se</t>
  </si>
  <si>
    <t>ALVARO ALFONSO SARMIENTO BASTIDAS</t>
  </si>
  <si>
    <t>WILTON FAUDER ORREGO LEON</t>
  </si>
  <si>
    <t>Prestación de servicios técnicos y de apoyo a la gestión para adelantar, de manera eficiente, autónoma e independiente y en coordinación con el Jefe del área protegida, actividades de asistencia administrativa enmarcadas en el subprograma 3.4.3 “Implementar un sistema de planeación institucional, sistema de gestión y mecanismos de evaluación”, que contribuya al adecuado funcionamiento de</t>
  </si>
  <si>
    <t>ANA MARÍA CABEZA TORRES</t>
  </si>
  <si>
    <t>Prestación de servicios operativos, asistenciales y de apoyo a la gestión en coordinación con el jefe del Parque Nacional Natural Los Corales del Rosario y de San Bernardo con el fin de realizar actividades de forma eficiente, autónoma e independiente conforme a sus habilidades, contribuyendo así al cumplimiento del subprograma “Regular y controlar el uso y aprovechamiento de los recurso</t>
  </si>
  <si>
    <t>JOSMIRA INES BUELVAS MERLANO</t>
  </si>
  <si>
    <t>Prestación de Servicios técnicos y de apoyo a la gestión en coordinación con el jefe del Parque Nacional Natural Los Corales del Rosario y de San Bernardo, con el fin de articular el desarrollo de actividades y de procesos de manera eficiente, autónoma e independientemente al cumplimiento del subprograma "regular y controlar el uso y aprovechamiento de los recursos naturales en las áreas</t>
  </si>
  <si>
    <t>YUNIS PATRICIA CASTRO ROCHA</t>
  </si>
  <si>
    <t>ELMER ORTEGA ROPERO</t>
  </si>
  <si>
    <t>Prestación de servicios técnicos y de apoyo a la gestión en el Parque Nacional Natural Sierra Nevada de Santa Marta para desarrollar de manera autónoma e independiente las actividades asociadas a los procedimientos administrativos, asistenciales y de atención a usuarios en la sede administrativa del área protegida, para el cumplimiento de la Meta PAI: “3.4.3.1 100% del sistema de planeac</t>
  </si>
  <si>
    <t>JENNIFER KEYLLIS CASTRO MARTINEZ</t>
  </si>
  <si>
    <t>Prestación de servicios operativos, asistenciales y de apoyo a la gestión en coordinación con el jefe del Parque Nacional Natural Los Corales del Rosario y de San Bernardo, con el fin de realizar actividades de forma eficiente, autónoma e independiente conforme a sus habilidades, contribuyendo así al cumplimiento del subprograma “Regular y controlar el uso y aprovechamiento de los recurs</t>
  </si>
  <si>
    <t>CARLOS JOSE REALES GUERRERO</t>
  </si>
  <si>
    <t>JULIO MANUEL FUENTES PADILLA</t>
  </si>
  <si>
    <t>ANIBAL JOSE BENITEZ ACOSTA</t>
  </si>
  <si>
    <t>Prestación de Servicios Técnicos y de Apoyo a la Gestión en el Santuario de Flora y Fauna Los Colorados, realizando de manera autónoma e independiente las actividades concertadas con el Jefe de Área Protegida para promover estrategias de ecoturismo que contribuyan a la conservación del estado de los valores objetos de conservación del área protegida.</t>
  </si>
  <si>
    <t>CARLOS ANDRES CASTRO JIMENEZ</t>
  </si>
  <si>
    <t>HECTOR FABIO BOTERO</t>
  </si>
  <si>
    <t>Prestación de servicios operativos, asistenciales y de apoyo a la gestión en coordinación con el jefe del Parque Nacional Natural Los Corales de Rosario y de San Bernardo con el fin de realizar actividades de forma eficiente, autónoma e independiente conforme a sus habilidades, contribuyendo así al cumplimiento del subprograma “Regular y controlar el uso y aprovechamiento de los recursos</t>
  </si>
  <si>
    <t>KEENYS MARIA BELLO VILLERO</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</si>
  <si>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áreas del SPNN.</t>
  </si>
  <si>
    <t>LEWIS ALBERTO DEULUFEUT RODRIGUEZ</t>
  </si>
  <si>
    <t>Prestación de servicios profesionales y de apoyo a la gestión del Vía Parque Isla de Salamanca para ejecutar, de manera autónoma e independiente, las actividades concertadas con su supervisor, en el marco de las acciones orientadas a la implementación de la estrategia de investigación, monitoreo, restauración, recursos hidrobiológicos, conceptos técnicos e informes técnicos para el cumpl</t>
  </si>
  <si>
    <t>YESSY LORAINE GARCIA LUNA</t>
  </si>
  <si>
    <t>Prestación de servicios profesionales y de apoyo a la Dirección Territorial Caribe de manera autónoma e independienteen la orientación técnica e implementación de lineamientos institucionales para el desarrollo del ecoturismo como estrategia de conservación de las AP con vocación ecoturistica adscritas a la DTCA.</t>
  </si>
  <si>
    <t>JAIR MENDOZA ALDANA</t>
  </si>
  <si>
    <t>Prestación de servicios profesionales en materia de comunicación y Relaciones Públicas de manera autónoma e independiente para el desarrollo de actividades y procesos enmarcados en la implementación de la Estrategia de Comunicación y Educación para la Conservación de Parques Nacionales Naturales de Colombia a través de acciones de comunicación externa, interna y comunitaria e interpretac</t>
  </si>
  <si>
    <t>SINDY MILENA ESTRADA ALVAREZ</t>
  </si>
  <si>
    <t>GUSTAVO ALFONSO LOBELO PERTUZ</t>
  </si>
  <si>
    <t>JARVI SAVIER MONSALVO FERNANDEZ</t>
  </si>
  <si>
    <t>Prestación de servicios técnicos y de apoyo a la gestión en el Parque Nacional Natural de Macuira, de manera autónoma e independiente para desarrollar las actividades concertadas con el supervisor para realizar de manera efectiva los procedimientos técnicos y administrativos requeridos en el marco de la planeación institucional y la planeación operativa anual del área protegida, desde la</t>
  </si>
  <si>
    <t>ARIANNA MILENA GUERRA MEJIA</t>
  </si>
  <si>
    <t>Prestación de servicios profesionales y de apoyo a la gestión del PNN Bahía Portete "Kaurrele", desarrollando de manera autónoma e independiente las actividades concertadas con el supervisor, en las temáticas relacionadas con la construcción de los componentes de ordenamiento y estratégico del Régimen Especial de Manejo, el fomento de conocimiento de los valores naturales y culturales de</t>
  </si>
  <si>
    <t>LUISA FERNANDA DIAZ BOCANEGRA</t>
  </si>
  <si>
    <t>HÉCTOR MARTÍNEZ VILORIA</t>
  </si>
  <si>
    <t>b. Prestación de Servicios Asistenciales y de Apoyo a la Gestión en el Santuario de Flora y Fauna Los Colorados, realizando de manera autónoma e independiente actividades concertadas con el Jefe del Área Protegida en el proceso de Prevención, Control y Vigilancia relacionadas con el Uso y Ocupación.</t>
  </si>
  <si>
    <t>JUÁN GABRIEL DIAZ CASTELLAR</t>
  </si>
  <si>
    <t>2018/01/22</t>
  </si>
  <si>
    <t>Prestación de servicios técnicos y de apoyo a la gestión para desarrollar de manera autónoma e independiente actividades concertadas con el supervisor, para realizar de manera efectiva la ejecución administrativa del PARQUE NACIONAL NATURAL BAHÍA PORTETE KAURRELE, acorde con la planeación institucional y operativa del protegida y las normas técnicas de calidad y el modelo estándar de con</t>
  </si>
  <si>
    <t>JAKELIN RAMONA BARROS FINCE</t>
  </si>
  <si>
    <t>Prestación de servicios operativos y de apoyo a la gestión en la Dirección Territorial Caribe, realizar de manera autónoma e independiente a las actividades concertadas con el supervisor para el desarrollo en el proceso de radicación de operario administrativo.</t>
  </si>
  <si>
    <t>CRISTIAN ENRIQUE RIOS GOMEZ</t>
  </si>
  <si>
    <t>Prestación de servicios técnicos y de apoyo a la gestión, para efectuar de manera autónoma e independiente las actividades concertadas con el supervisor, relacionadas con el diseño, implementación y seguimiento técnico de los planes de mejoramiento e inversión de las iniciativas económicas del Apoyo presupuestario Desarrollo Local Sostenible financiado por la Unión Europea en el Parque N</t>
  </si>
  <si>
    <t>PATRICIO ALDEMAR GONZALEZ</t>
  </si>
  <si>
    <t>Prestación de servicios asistenciales y de apoyo a la gestión operativa de manera autónoma e independiente para desarrollar las actividades concertadas con el supervisor que permitan facilitar el traslado y movilidad del equipo local del área protegida entre los diferentes sectores, territorios y sedes de trabajo ubicados en el PNN de Macuira, zona de influencia y la sede administrativa</t>
  </si>
  <si>
    <t>JOSE TIBERIO DE JESUS FERNANDEZ PRIETO</t>
  </si>
  <si>
    <t>Prestación de servicios profesionales y de apoyo a la gestión en el Parque Nacional Natural de Macuira, de manera autónoma e independiente para desarrollar las actividades concertadas con el supervisor, a fin de consolidar el ejercicio de construcción participativa del Plan de Uso Público del área protegida y avanzar en el diseño e implementación del monitoreo de impactos del ecoturismo</t>
  </si>
  <si>
    <t>CATALINA GAVIRIA ZAPATA</t>
  </si>
  <si>
    <t>73</t>
  </si>
  <si>
    <t>LEONEL ENRIQUE GONZALEZ IPUANA</t>
  </si>
  <si>
    <t>74</t>
  </si>
  <si>
    <t>Prestación de Servicios operativos, asistenciales y de apoyo a la gestión del SFF El Corchal “El Mono Hernández”, Dirección Territorial Caribe, para realizar, de manera eficiente, autónoma e independiente, y en coordinación con el Jefe del área protegida,actividades operativas orientadas al logro de los objetivos estratégicos y de gestión, en cumplimiento del subprograma: “Regular y cont</t>
  </si>
  <si>
    <t>ANTONIO JOSÉ ACOSTA GARCÍA</t>
  </si>
  <si>
    <t>75</t>
  </si>
  <si>
    <t>Prestación de servicios técnicos y de apoyo a la gestión del Parques Nacional Natural Paramillo de manera autónoma e independiente las actividades concertadas con el supervisor, para desarrollar actividades programadas en el subprograma de Uso, ocupación y Tenencia - UOT para la vigencia 2018, particularmente en la relacionado con la organización y complementación del archivo predial his</t>
  </si>
  <si>
    <t>JOSE DAVID VEGA JIMENEZ</t>
  </si>
  <si>
    <t>VICTOR MANUEL BUELVAS MELENDEZ</t>
  </si>
  <si>
    <t>77</t>
  </si>
  <si>
    <t>Prestación de servicios operativos, asistenciales y apoyo a la gestión del SFF El Corchal "Mono Hernández", Dirección Territorial Caribe, apra realizar, de manera eficiente, autónoma e independiente, y en coordinación con el Jefe del área protegida, actividades operativas orientales al logro de los objetivos estratégicos y de gestión, en cumplimiento del subprograma: "Regular y controlar</t>
  </si>
  <si>
    <t>YOIMAN SARMIENTO ALVAREZ</t>
  </si>
  <si>
    <t>78</t>
  </si>
  <si>
    <t>Prestación de servicios profesionales en geografía y de apoyo a la gestión del Parque Nacional Natural Paramillo de manera autónoma e independiente en las actividades concertadas con el Jefe del Área Protegida para desarrollas captura, sistematización y almacenamiento de información espacial y alfanumérica de cada uno de los subprogramas que implementa el Parque, de acuerdo con los linea</t>
  </si>
  <si>
    <t>ALBA ROSA MOSQUERA AYALA</t>
  </si>
  <si>
    <t>79</t>
  </si>
  <si>
    <t>Prestación de servicios profesionales y de apoyo a la gestión en el Parque Nacional Natural de Macuira, de manera autónoma e independiente las actividades concertadas con el supervisor para Orientar el diseño, implementación y seguimiento de los planes de inversión y mejoramiento que contempla el apoyo presupuestario Desarrollo Local Sostenible financiado por la Unión Europea en benefici</t>
  </si>
  <si>
    <t>YARIMA RAMOS CASTAÑEDA</t>
  </si>
  <si>
    <t>80</t>
  </si>
  <si>
    <t>“Prestación de servicios profesionales y de apoyo Jurídico a la gestión de la Dirección Territorial Caribe y sus áreas protegidas adscritas con el fin de atender de forma independiente y autónoma las actuaciones de orden legal conforme a los principios estatales que apunten al cumplimiento del subprograma “Regular y Controlar el uso y aprovechamiento de los recursos naturales de las Área</t>
  </si>
  <si>
    <t>IBETH DEL CARMEN MORA MARTINEZ</t>
  </si>
  <si>
    <t>EMIRO JOSE PEREZ MADERA</t>
  </si>
  <si>
    <t>82</t>
  </si>
  <si>
    <t>ALVARO ANTONIO RAMIREZ LOPERA</t>
  </si>
  <si>
    <t>83</t>
  </si>
  <si>
    <t>Prestación de servicios profesionales y de apoyo a la gestión para la Dirección Territorial Caribe y sus área protegidas en el componente de Prevención, Vigilancia y Control (PVC), a través de la orientación temática, el apoyo técnico y del uso de Sistemas de Información Geográfica -SIG-, salidas gráficas, análisis espacial, procesamiento y generación de información temática. Todo esto d</t>
  </si>
  <si>
    <t>ANDRES FELIPE MELO VALENCIA</t>
  </si>
  <si>
    <t>84</t>
  </si>
  <si>
    <t>LUIS FERNANDO MAZZO PEREZ</t>
  </si>
  <si>
    <t>85</t>
  </si>
  <si>
    <t>Prestación de servicios profesionales y apoyo a la gestión del Parque Nacional Natural Paramillo de manera autónoma e independiente en el marco de la implementación del subprograma monitoreo e investigación, además contribuir desde su perfil profesional con la planificación y desarrollo de los trabajo de medición de caudales en la cuenca alta del rio Sinú como aporte a la valoración físi</t>
  </si>
  <si>
    <t>AMILCAR HERNAN SANTOS MORALES</t>
  </si>
  <si>
    <t>2018/01/19</t>
  </si>
  <si>
    <t>86</t>
  </si>
  <si>
    <t>Prestación de servicios técnicos y de apoyo a la gestión del Parque Nacional Natural Paramillo de manera autónoma e independiente en las actividades concertadas con el supervisor, en el marco del subprograma de Uso, ocupación y Tenencia – U.O.T para la vigencia 2018, particularmente en las relacionadas con la organización y complementación del archivo predial -histórico del AP, actualiza</t>
  </si>
  <si>
    <t>FERNANDO OTERO VIDAL</t>
  </si>
  <si>
    <t>87</t>
  </si>
  <si>
    <t>Prestación de servicios técnicos y de apoyo a la gestión del Parque Nacional Natural Paramillo de manera autónoma e independiente las actividades concertadas con el supervisor, para desarrollar actividades programadas en el subprograma de Uso, Ocupación y Tenencia - UOT para la vigencia 2018, particularmente en la relacionadas con la organización y complementación del archivo predial his</t>
  </si>
  <si>
    <t>DERLY LUZ BLANCO AVILA</t>
  </si>
  <si>
    <t>88</t>
  </si>
  <si>
    <t>ANA MILENA REYES ARGUMEDO</t>
  </si>
  <si>
    <t>2018/01/24</t>
  </si>
  <si>
    <t>89</t>
  </si>
  <si>
    <t>Prestación de servicios técnicos y apoyo a la gestión del Parque Nacional Natural Paramillo de manera autónoma e independiente las actividades concertadas con el supervisor, para desarrollar actividades programadas en el subprograma de Prevención Vigilancia y Control del AP para la vigencia 2018 basada en la implementación de una estrategia de coordinación interinstitucional en la que se</t>
  </si>
  <si>
    <t>PEDRO MARIA HERNANDEZ ECHAVARRIA</t>
  </si>
  <si>
    <t>90</t>
  </si>
  <si>
    <t>Prestación de servicios técnicos y de apoyo a la gestión de manera autónoma e independiente de las actividades concertadas con el supervisor, para participar en el proceso de implementación y fortalecimiento de las iniciativas económicas locales e internas identificadas para los diferentes grupos étnicos, sobre la base de los planes de mejoramiento e inversión identificados de manera coo</t>
  </si>
  <si>
    <t>MADELEIN DILENA BENJUMEA GOMEZ</t>
  </si>
  <si>
    <t>FILA_150</t>
  </si>
  <si>
    <t>91</t>
  </si>
  <si>
    <t>Prestación de servicios asistenciales y de apoyo a la gestión de manera autónoma e independiente las activida-des concertadas con el Jefe de Área Protegida de los procesos administrativos del PNN Paramillo que se desarro-llan en la sede Juan José.</t>
  </si>
  <si>
    <t>LINA MARCELA ROMERO NAVARRO</t>
  </si>
  <si>
    <t>FILA_151</t>
  </si>
  <si>
    <t>92</t>
  </si>
  <si>
    <t>Prestación de servicios Técnicos y de apoyo a la Gestión en el Santuario de Flora y Fauna Los Colorados, realizando de manera autónoma e independiente las actividades concertadas con el Jefe de Área Protegida para promover estrategias educativas que contribuyan a la valoración social del área protegida.</t>
  </si>
  <si>
    <t>EDUARDO ENRIQUE PACHECO IBAÑEZ</t>
  </si>
  <si>
    <t>FILA_152</t>
  </si>
  <si>
    <t>93</t>
  </si>
  <si>
    <t>ELDER YESID MARTINEZ GONZALEZ</t>
  </si>
  <si>
    <t>FILA_153</t>
  </si>
  <si>
    <t>94</t>
  </si>
  <si>
    <t>Prestación de servicios profesionales y de apoyo a la gestión al Parque Nacional Natural Tayrona, para desarrollar de manera autónoma e independiente y en forma eficiente, las actividades que se definan coordinadamente con el Jefe del Área Protegida, orientadas a la implementación de la Estrategia Nacional de Educación Ambiental que permitan conservar in situ la diversidad biológica y ec</t>
  </si>
  <si>
    <t>FILA_154</t>
  </si>
  <si>
    <t>Prestación de servicios técnicos y de apoyo a la gestión documental para ejecutar de forma autónoma e independiente actividades administrativas y asistenciales en Parques Nacionales Naturales de Colombia, en los trámites y procesos jurídicos que se adelanten en la Dirección Territorial Caribe según reparto, tendientes al cumplimiento del subprograma "Regular y Controlar el uso y aprovech</t>
  </si>
  <si>
    <t>LUZ MARINA MARTINEZ PEREZ</t>
  </si>
  <si>
    <t>IBETH MORA MARTINEZ</t>
  </si>
  <si>
    <t>FILA_155</t>
  </si>
  <si>
    <t>96</t>
  </si>
  <si>
    <t>Prestación de servicios profesionales y de apoyo a la gestión de la Dirección Territorial Caribe, de manera autónoma e independiente, para sustanciar e impulsar, según reparto, los procesos sancionatorios administrativos ambientales adelantados de acuerdo con las disposiciones legales vigentes, en el marco del subprograma “Regular y Controlar el uso y aprovechamiento de los recursos natu</t>
  </si>
  <si>
    <t>PATRICIA ELENA CAPARROSO PEREZ</t>
  </si>
  <si>
    <t>FILA_156</t>
  </si>
  <si>
    <t>97</t>
  </si>
  <si>
    <t>Prestación de servicios profesionales y de apoyo a la gestión de la Dirección Territorial Caribe, de manera autónoma e independiente, para sustanciar e impulsar, según reparto, los procesos sancionatorios administrativos ambientales adelantados de acuerdo con las dispocisiones legales vigentes, en el marco del subprograma "Regular y Controlar el uso y aprovechamiento de los recursos natu</t>
  </si>
  <si>
    <t>RICARDO SILVA MERCADO</t>
  </si>
  <si>
    <t>FILA_157</t>
  </si>
  <si>
    <t>98</t>
  </si>
  <si>
    <t>Prestación de servicio técnicos y de apoyo a la gestión del Vía Parque Isla de Salamanca, realizando de manera autónoma e independiente, actividades concertadas con el Jefe del Área Protegida para gestionar acciones instrumentales en desarrollo de los procesos administrativos, procesos de planeación institucional, desarrollando actividades y/o acciones que contribuyan a la utilización ad</t>
  </si>
  <si>
    <t>NIDIA DEL CARMEN CORDOBA RODRIGUEZ</t>
  </si>
  <si>
    <t>FILA_158</t>
  </si>
  <si>
    <t>99</t>
  </si>
  <si>
    <t>Prestación de servicios auxiliares y de apoyo a la gestión en la Dirección Territorial Caribe para desarrollar labores de apoyo en atención personalizada de usuarios internos y externos, radicación y envío de correspondencia, atención radio teléfono y reporte diario con las áreas de acuerdo con el plan de trabajo concertado con el supervisor de contrato y ejerciendo de manera autónoma e</t>
  </si>
  <si>
    <t>DORIS STELLA ZABARAIN NAVARRO</t>
  </si>
  <si>
    <t>FILA_159</t>
  </si>
  <si>
    <t>Prestación de servicios Técnicos y de apoyo a la gestión al Parque Nacional Natural Tayrona, para desarrollar de manera autónoma e independiente y en forma eficiente, las actividades que se definan coordinadamente con el Jefe del Área Protegida, orientadas a la implementación de la Estrategia Nacional de Educación Ambiental que permitan conservar in situ la diversidad biológica y ecosist</t>
  </si>
  <si>
    <t>FILA_160</t>
  </si>
  <si>
    <t>HELENA MARGARITA MEZA DE LA OSSA</t>
  </si>
  <si>
    <t>FILA_161</t>
  </si>
  <si>
    <t>KEVIN JAIR BUILES CASTAÑO</t>
  </si>
  <si>
    <t>FILA_162</t>
  </si>
  <si>
    <t>JAIME SEGUNDO MEJIA LOPEZ</t>
  </si>
  <si>
    <t>FILA_163</t>
  </si>
  <si>
    <t>Prestación de servicios profesionales y de apoyo a la gestión de manera autónoma e independiente a las actividades concertadas con el supervisor, para coordinar a nivel regional desde la Dirección Territorial Caribe las acciones necesarias para asegurar la implementación del tercer año del Programa “Áreas Protegidas y Diversidad Biológica” Fase I y el aprestamiento de la Fase II, cofinan</t>
  </si>
  <si>
    <t>MONICA ALEXANDRA DUQUE RICO</t>
  </si>
  <si>
    <t>FILA_164</t>
  </si>
  <si>
    <t>Prestación de servicios operativos y de apoyo a la gestión de actividades en el Parque Nacional Natural de Macuira, de manera autónoma e independiente para el desarrollo de acciones concertadas con el jefe de área protegida en el marco del subprograma “Concertar estrategias especiales de manejo con grupos étnicos que permitan articular distintas visiones del territorio” facilitando el av</t>
  </si>
  <si>
    <t>ALEXANDER ANTONIO GONZALEZ GONZALEZ</t>
  </si>
  <si>
    <t>2018/01/23</t>
  </si>
  <si>
    <t>FILA_165</t>
  </si>
  <si>
    <t>Prestación de servicios profesionales y de apoyo a la gestión técnica y administrativa, de manera autónoma e independiente, para dar avance a las actividades concertadas con el supervisor; de coordinación y seguimiento a la implementación de las iniciativas construidas en conjunto con los pueblos indigenas de la SNSM en el 2017, para para el fortalecimiento de los sistemas tradicionales</t>
  </si>
  <si>
    <t>ALEJANDRO JOSE SUAREZ FORERO</t>
  </si>
  <si>
    <t>FILA_166</t>
  </si>
  <si>
    <t>Prestación de servicios profesionales y de apoyo a la gestión para de manera autónoma e independiente desarrolle las actividades de coordinación local de una segunda fase del proceso de ampliación concertada con los Pueblos indígenas, en el marco del plan de trabajo para la declaratoria y ampliación de áreas protegidas definido y orientado por la Subdirección de Gestión y Manejo de Áreas</t>
  </si>
  <si>
    <t>LINA MARIA CORREA URIBE</t>
  </si>
  <si>
    <t>FILA_167</t>
  </si>
  <si>
    <t>Prestación de servicios profesionales de asesoría técnica y operativa a la gestión de la Directora Territorial Caribe en las temáticas contempladas en las Líneas Estratégicas Territoriales, a nivel local, regional y nacional, de manera autónoma e independiente las actividades concertadas con el supervisor.</t>
  </si>
  <si>
    <t>YURY ALEXANDRA NARANJO SANCHEZ</t>
  </si>
  <si>
    <t>FILA_168</t>
  </si>
  <si>
    <t>Prestar servicios profesionales y de apoyp a la gestión de la Dirección Territorial Caribe y sus áreas protegidas, de manera autónoma e independiente en el componente de Sistemas de Información Geográfica –SIG-, generación, almacenamiento, análisis de la información georreferenciada a nivel de región y presentación de los elementos geográficos, enfocados al apoyo en la generación de insu</t>
  </si>
  <si>
    <t>JUAN CARLOS GOMEZ QUESADA</t>
  </si>
  <si>
    <t>FILA_169</t>
  </si>
  <si>
    <t>XIMENA RAQUEL REALES LINERO</t>
  </si>
  <si>
    <t>FILA_170</t>
  </si>
  <si>
    <t>YEIFER DE JESUS RODRIGUEZ MONTES</t>
  </si>
  <si>
    <t>FILA_171</t>
  </si>
  <si>
    <t>JOSE MARIA FIGUEROA GARRIDO</t>
  </si>
  <si>
    <t>FILA_172</t>
  </si>
  <si>
    <t>113</t>
  </si>
  <si>
    <t>RAFAEL ANTONIO LOPEZ GONZALEZ</t>
  </si>
  <si>
    <t>FILA_173</t>
  </si>
  <si>
    <t>114</t>
  </si>
  <si>
    <t>Prestación de servicios asistenciales y de apoyo a la gestión del SANTUARIO DE FAUNA ACANDÍ, PLAYÓN Y PLAYONA de manera autónoma e independiente mediante las actividades concertadas con el Jefe del AP a través de actividades de educación ambiental e implementación del plan de uso público, trabajo comunitario, monitoreo de tortugas marinas, identificación de presiones a los VOC y apoyo al</t>
  </si>
  <si>
    <t>JAIME OLIVO GUTIERREZ</t>
  </si>
  <si>
    <t>2018/01/25</t>
  </si>
  <si>
    <t>JULIO ABAD FERRER SOTELO</t>
  </si>
  <si>
    <t>FILA_174</t>
  </si>
  <si>
    <t>115</t>
  </si>
  <si>
    <t>DOYLER BONADIEZ MENDOZA</t>
  </si>
  <si>
    <t>FILA_175</t>
  </si>
  <si>
    <t>116</t>
  </si>
  <si>
    <t>Prestación de servicios profesionales en geografía y de apoyo a la gestión del Parque Nacional Natural Paramillo de manera autónoma e independiente las actividades concertadas con el Jefe de Área Protegida para coordinar el proceso de organización y complementación del archivo histórico de Usos, Ocupación y Técnico - UOT del Parque, la planificación e implementación de la actualización d</t>
  </si>
  <si>
    <t>DAYANIS PATRICIA BENITEZ FLOREZ</t>
  </si>
  <si>
    <t>FILA_176</t>
  </si>
  <si>
    <t>117</t>
  </si>
  <si>
    <t>Prestación de servicios profesionales para favorecer la continuidad en el desarrollo de los procesos de educación ambiental, como aporte a la conservación d ela diversidad biológica y cultural de las Áreas Protegidas que hacen parte de la DTCA de PNNC. Todo esto de manera autónoma e independiente realizando las actividades concertadas con el supervisor del contrato.</t>
  </si>
  <si>
    <t>MARIA VICTORIA GARCIA NUÑEZ</t>
  </si>
  <si>
    <t>FILA_177</t>
  </si>
  <si>
    <t>118</t>
  </si>
  <si>
    <t>WILLIAM ALDEMAR SUAREZ FERNANDEZ</t>
  </si>
  <si>
    <t>FILA_178</t>
  </si>
  <si>
    <t>Prestación de servicios técnicos y de apoyo a la gestión del Santuario de Flora y Fauna Ciénaga Grande de Santa Marta para ejecutar de forma autónoma e independiente las actividades concertadas con el jefe de área protegida en el fortalecimiento de las capacidades gerenciales y organizacionales de Parques Nacionales, conducción del vehículo, actividades de mensajería, mantenimiento menor</t>
  </si>
  <si>
    <t>ROMEL ANTONIO NEIRA FUENTES</t>
  </si>
  <si>
    <t>LUIS ALEJANDRO BASTIDAS CHIQUILLO</t>
  </si>
  <si>
    <t>FILA_179</t>
  </si>
  <si>
    <t>Prestación de servicios técnicos y de apoyo a la gestión del Santuario de Flora y Fauna Ciénaga Grande de Santa Marta para ejecutar de forma autónoma e independiente las actividades concertadas con el jefe de área protegida en la implementación de procedimientos administrativos y asistenciales del subprograma “Implementar un sistema de Planeación Institucional, sistemas de Gestión y Meca</t>
  </si>
  <si>
    <t>YENIS PATRICIA BRICEÑO DIAZ</t>
  </si>
  <si>
    <t>FILA_180</t>
  </si>
  <si>
    <t>Prestación de servicios técnicos para la gestión del SANTUARIO DE FAUNA ACANDÍ, PLAYÓN Y PLAYONA de manera autónoma e independiente mediante las actividades concertadas con el Jefe del AP a través del desarrollo de la estrategia de Prevención, Vigilancia y Control – PVC, conducción de lancha en recorridos marinos, coordinación del ejercicio de la autoridad ambiental, apoyo a las activida</t>
  </si>
  <si>
    <t>ARTEMIO MURILLO FERNANDEZ</t>
  </si>
  <si>
    <t>LEISON PALMA</t>
  </si>
  <si>
    <t>FILA_181</t>
  </si>
  <si>
    <t>Prestación de servicios profesionales y de apoyo a la gestión de manera autónoma e independiente mediante las actividades concertadas con el Jefe del Área Protegida a través del desarrollo de actividades de identificación y formulación de proyectos en las líneas de investigación establecidas para el Área Protegida encaminadas al manejo y uso adecuado delos recursos hidrobiológicos en el</t>
  </si>
  <si>
    <t>JUAN MANUEL POLO OSORIO</t>
  </si>
  <si>
    <t>FILA_182</t>
  </si>
  <si>
    <t>123</t>
  </si>
  <si>
    <t>ADOLFO DE JESÚS ATENCIO URIANA</t>
  </si>
  <si>
    <t>FILA_183</t>
  </si>
  <si>
    <t>124</t>
  </si>
  <si>
    <t>Prestación de servicios asistenciales y de apoyo a la gestión de manera autónoma e independiente las activida-des concertadas con el Jefe de Area Protegida de los procesos administrativos del PNN Paramillo que se desarro-llan en la sede de Montería</t>
  </si>
  <si>
    <t>YOLIMA DEL PILAR HERRERA ALMANZA</t>
  </si>
  <si>
    <t>FILA_184</t>
  </si>
  <si>
    <t>Prestación de servicios asistenciales y de apoyo a la gestión del SANTUARIO DE FAUNA ACANDÍ, PLAYÓN Y PLAYONA de manera autónoma e independiente mediante las actividades concertadas con el Jefe del AP a través de actividades de prevención, vigilancia y control, monitoreo de recursos hidrobiológicos, recolección de datos hidrobiológicos y relacionamiento con las comunidades que deba desar</t>
  </si>
  <si>
    <t>JESUS ANTONIO JULIO CUESTA</t>
  </si>
  <si>
    <t>FILA_185</t>
  </si>
  <si>
    <t>126</t>
  </si>
  <si>
    <t>Prestación de servicios operatviso, asistenciales y de apoyo a la gestión en coordinación con el jefe del Área Protegida con el fin de realizar actividades de forma eficiente, independiente y autónom, conforme a sus habilidades, contribuyendo así al cumplimiento de las metas establecidas en el Parque Nacional Natural Los Corales del Rosario y de San Bernardo y el subprograma "Regular y c</t>
  </si>
  <si>
    <t>MIGUEL JOSE GONZALEZ TOVAR</t>
  </si>
  <si>
    <t>FILA_186</t>
  </si>
  <si>
    <t>127</t>
  </si>
  <si>
    <t>Prestación de servicios técnicos y de apoyo a la gestión del PNN Old Providence McBean Lagoon de acuerdo con las actividades concertadas con el jefe del área protegida, de manera autónoma e independiente que permitan adelantar la implementación del Plan de Ordenamiento Ecoturístico, la Estrategia de Educación Ambiental del Parque y el Plan de Manejo, que apunten al subprograma “Regular y</t>
  </si>
  <si>
    <t>SUHEIDY BORDEN SUAREZ</t>
  </si>
  <si>
    <t>FILA_187</t>
  </si>
  <si>
    <t>128</t>
  </si>
  <si>
    <t>GILBERTO ANTONIO ARCHBOLD BROCK</t>
  </si>
  <si>
    <t>FILA_188</t>
  </si>
  <si>
    <t>129</t>
  </si>
  <si>
    <t>Prestación de servicios profesionales y de apoyo a la gestión. Implementación y Fortalecimiento de las iniciativas Locales Identificadas para las familias raizales dentro del área Protegidas y/o Zona de influencia del Parque Nacional Natural Old Providence Mcbean Lagoon con eel fin de Contribuir de manera autónoma e independiente a las Acciones de conservación, protección y paz en el mar</t>
  </si>
  <si>
    <t>JULIE IVETH LIVINGSTON DAWKINS</t>
  </si>
  <si>
    <t>FILA_189</t>
  </si>
  <si>
    <t>130</t>
  </si>
  <si>
    <t>Prestación de servicios operativos, asistenciales y de apoyo a la gestión en coordinación con el jefe del Parque Nacional Natural Los Corales del Rosario y de San Bernardo con el fin de realizar actividades de forma eficiente, autónoma e independiente conforme a sua habilidades, contribuyendo a´si al cumplimiento del subprograma "Regular y controlar el uso y aprovechamiento de los recurs</t>
  </si>
  <si>
    <t>YADELSY ROCHA PACHECO</t>
  </si>
  <si>
    <t>FILA_190</t>
  </si>
  <si>
    <t>131</t>
  </si>
  <si>
    <t>2.1. Prestación de servicios operativos, asistenciales y de apoyo a la gestión en coordinación con el jefe del Área Protegida realizando actividades de forma eficiente, independiente y autónoma, conforme a sus habilidades, contribuyendo así al adecuado funcionamiento de las sedes operativas del Parque Nacional Natural Los Corales del Rosario y de San Bernardo y al cumplimiento del subpro</t>
  </si>
  <si>
    <t>HANSEL GABRIEL ROJANO REYES</t>
  </si>
  <si>
    <t>FILA_191</t>
  </si>
  <si>
    <t>132</t>
  </si>
  <si>
    <t>Prestación de servicios técnicos y de apoyo a la gestión en coordinación con el jefe del Parque Nacional Natural Los Corales del Rosario y de San Bernardo, con el fin de realizar actividades de forma eficiente, autónoma e independiente conforme a sus habilidades, contribuyendo así al cumplimiento del subprograma “Regular y controlar el uso y aprovechamiento de los recursos naturales en l</t>
  </si>
  <si>
    <t>KAREN LORENA GARCIA BONFANTE</t>
  </si>
  <si>
    <t>FILA_192</t>
  </si>
  <si>
    <t>133</t>
  </si>
  <si>
    <t>Prestación de servicios operativos operativos, asistenciales y de apoyo a la gestión en coordinación con el jefe del AP con el fin de realizar actividades de forma eficiente, autónoma e independiente conforme a sus habilidades, contribuyendo así al cumplimiento de las metas del Parque Nacional Natural Los Corales del Rosario y de San Bernardo y del subprograma "Regular y controlar el uso</t>
  </si>
  <si>
    <t>OMAR ENRIQUE ARCON SOSSA</t>
  </si>
  <si>
    <t>FILA_193</t>
  </si>
  <si>
    <t>134</t>
  </si>
  <si>
    <t>Prestación de servicios profesionales y de apoyo a la gestión en el PNN SNSM para desarrollar de manera autónoma e independiente las actividades concertadas con el jefe del área protegida orientadas a proponer elementos técnicos y metodológicos, con el propósito de promover espacios de gestión social e institucional que permitan avanzar en el desarrollo y promoción de conocimiento de los</t>
  </si>
  <si>
    <t>ANDRES EDUARDO MONTEALEGRE MORENO</t>
  </si>
  <si>
    <t>FILA_194</t>
  </si>
  <si>
    <t>135</t>
  </si>
  <si>
    <t>Prestación de servicios técnicos y de apoyo a la gestión en el PNN SNSM para desarrollar de manera autónoma e independiente las actividades Concertadas con el jefe del área protegida asociadas con la implementación en campo del subprograma Saneamiento —UOT principalmente en el sector de la Lengüeta y otros sectores identificados en el Área Protegida el marco del Apoyo Presupuestario del</t>
  </si>
  <si>
    <t>JULIANA LOZANO IZQUIERDO</t>
  </si>
  <si>
    <t>FILA_195</t>
  </si>
  <si>
    <t>136</t>
  </si>
  <si>
    <t>Prestación de servicios técnicos y de apoyo a la gestión en el área protegida para que de manera autónoma e independiente desarrolle las actividades de coordinación local de una segunda fase del proceso de ampliación concertada con los Pueblos indígenas, en el marco del plan de trabajo para la declaratoria y ampliación de áreas protegidas definido y orientado por la Subdirección de Gesti</t>
  </si>
  <si>
    <t>ELIZABETH LEMES LOZANO</t>
  </si>
  <si>
    <t>FILA_196</t>
  </si>
  <si>
    <t>137</t>
  </si>
  <si>
    <t>Prestación de servicios profesionales y de apoyo a la gestión en el Santuario de Flora y Fauna Los Flamencos de manera autónoma e independiente en las actividades concertadas con el jefe del área protegida, para realizar el proceso de implementación y fortalecimiento de las iniciativas económicas locales e internas identificadas para los diferentes grupos étnicos, sobre la base de los pl</t>
  </si>
  <si>
    <t>ESNELDA BEATRIZ BRUGES RIVADENERIA</t>
  </si>
  <si>
    <t>FILA_197</t>
  </si>
  <si>
    <t>138</t>
  </si>
  <si>
    <t>Prestación de servicios técnicos y de apoyo a la gestión en el Santuario de Flora y Fauna Los Flamencos de manera autónoma e independiente en las actividades concertadas con el jefe de área protegida, para contribuir a la implementación del Plan Estratégico y el seguimiento a los acuerdos de manejo establecidos dentro de la concertación de Estrategias Especiales de Manejo (EEM) y hacer e</t>
  </si>
  <si>
    <t>KEINER FRANCISCO REDONDO PANA</t>
  </si>
  <si>
    <t>FILA_198</t>
  </si>
  <si>
    <t>139</t>
  </si>
  <si>
    <t>Prestación de servicios asistenciales y de apoyo a la gestión de manera autónoma e independiente en las actividades concertadas con el jefe del área protegida y soporte operativo en el proceso de implementación y fortalecimiento de las iniciativas económicas locales e internas identificadas para los diferentes grupos étnicos, sobre la base de los planes de mejoramiento e inversión identi</t>
  </si>
  <si>
    <t>SIXTO ANDRES AVILA IGUARAN</t>
  </si>
  <si>
    <t>FILA_199</t>
  </si>
  <si>
    <t>140</t>
  </si>
  <si>
    <t>Prestación de servicios técnicos y de apoyo a la gestión en el Santuario de Flora y Fauna Los Flamencos de manera autónoma e independiente en las actividades concertadas con el jefe de área protegida en la ejecución de los procesos administrativos, operativos y de planificación relacionados con la gestión del área protegida y el manejo de los recursos hidrobiológicos bajo el enfoque de E</t>
  </si>
  <si>
    <t>RUBEN DARIO PUSHAINA PUSHAINA</t>
  </si>
  <si>
    <t>FILA_200</t>
  </si>
  <si>
    <t>141</t>
  </si>
  <si>
    <t>Prestación de servicios asistenciales y de apoyo a la gestión en el Santuario de Flora y Fauna Los Flamencos de manera autónoma e independiente en las actividades concertadas con el jefe de área protegida para el soporte operativo en la implementación de las líneas estratégicas del Régimen Especial de Manejo suscrito entre Parques Nacionales Naturales- Santuario de Fauna y Flora Los Flam</t>
  </si>
  <si>
    <t>DAIRO JOSE EPIAYU URIANA</t>
  </si>
  <si>
    <t>FILA_201</t>
  </si>
  <si>
    <t>142</t>
  </si>
  <si>
    <t>Prestación de servicios técnicos y de apoyo a la gestión en el Santuario de Flora y Fauna Los Flamencos de manera autónoma e independiente en las actividades concertadas con el jefe de área protegida para la implementación de las líneas estratégicas del Régimen Especial de Manejo –REM- suscrito entre Parques Nacionales Naturales- Santuario de Fauna y Flora Los Flamencos y El Resguardo In</t>
  </si>
  <si>
    <t>DAIRO FELIPE CUETO OBISPO</t>
  </si>
  <si>
    <t>FILA_202</t>
  </si>
  <si>
    <t>143</t>
  </si>
  <si>
    <t>Prestación de servicios profesionales será de apoyo a la gestión del SF APP, con acciones como: liderar y asesorar técnicamente desde lo social el abordaje, relacionamiento e interlocución en los procesos con Pescadores, Gremios Hoteleros, Entidades territoriales del orden Municipal y Departamental, Autoridades Ambienta-les (CAR), así como el manejo conjunto derivado de los acuerdos firm</t>
  </si>
  <si>
    <t>DERLY DEL CARMEN BECERRA</t>
  </si>
  <si>
    <t>FILA_203</t>
  </si>
  <si>
    <t>144</t>
  </si>
  <si>
    <t>Prestación de servicios técnicos y apoyo en el SANTUARIO DE FAUNA ACANDÍ, PLAYÓN Y PLAYONA de manera autónoma e independiente Mediante las actividades concertadas con el Jefe del AP a través del desarrollo de actividades para la ejecución del programa de Prevención, Vigilancia y Control – PVC, ajustes y actualización con enfoque étnico e implementación del Plan de Uso Público y coordinac</t>
  </si>
  <si>
    <t>YESID MILENA DE LA OSSA PERTUZ</t>
  </si>
  <si>
    <t>FILA_204</t>
  </si>
  <si>
    <t>145</t>
  </si>
  <si>
    <t>Prestación de servicios técnicos y de apoyo a la gestión del SANTUARIO DE FAUNA ACANDÍ, PLAYÓN Y PLAYONA de manera autónoma e independiente mediante las actividades concertadas con el Jefe del AP a través del desarrollo de labores administrativas y acciones instrumentales propias de los procesos de planeación institucional estandarizado, que responda a las normas técnicas de calidad y el</t>
  </si>
  <si>
    <t>KAREN ESTEFANY MARTINEZ BERRIO</t>
  </si>
  <si>
    <t>FILA_205</t>
  </si>
  <si>
    <t>146</t>
  </si>
  <si>
    <t>Prestación de servicios profesionales y de apoyo a la gestión en el PNN Los Corales del Rosario y de San Bernardo para ejecutar de forma autónoma e independiente actividades concertadas con el jefe de área protegida, al proceso de implementación y fortalecimiento de las iniciativas económicas locales e internas identificadas para las familias afrodescendientes de la zona de influencia de</t>
  </si>
  <si>
    <t>NATALIA PAOLA CABRERA PANTOJA</t>
  </si>
  <si>
    <t>FILA_206</t>
  </si>
  <si>
    <t>147</t>
  </si>
  <si>
    <t>Prestación de servicios técnicos y de apoyo a la gestión en el PNN Los Corales del Rosario y de San Bernardo para ejecutar de forma autónoma e independiente actividades concertadas con el jefe de área protegida, al proceso de implementación y fortalecimiento de las iniciativas económicas locales e internas identificadas para las familias afrodescendientes de la zona de influencia del áre</t>
  </si>
  <si>
    <t>YULIBETH MORELO BERRIO</t>
  </si>
  <si>
    <t>FILA_207</t>
  </si>
  <si>
    <t>148</t>
  </si>
  <si>
    <t>Prestación de servicios técnicos de apoyo a la gestión del PNN Old Providence Mcean Lagoon de manera independiente y autónoma de acuerdo a las actividades concertadas con el supervisor del contrato que permitan adelantar la implementación de las estrategias de Prevención, Vigilancia y Control y de ecoturismo, que apunten al subprograma: Regular y controlar el uso y aprovechamiento de los</t>
  </si>
  <si>
    <t>WALLACE ALEJANDRO BRYAN BRITTON</t>
  </si>
  <si>
    <t>VANBUREN WARD BOLIVAR</t>
  </si>
  <si>
    <t>2018/01/26</t>
  </si>
  <si>
    <t>FILA_208</t>
  </si>
  <si>
    <t>149</t>
  </si>
  <si>
    <t>Prestación de servicios técnicos y de apoyo a la gestión en el Santuario de Flora y Fauna Ciénaga Grande de Santa Marta, para realizar las actividades de manera autónoma e independiente, concertadas con el Jefe del Área Protegida para regular y controlar el uso y aprovechamiento de los recursos en el área del Santuario, realización de recorridos de Prevención Vigilancia y Control; apoyo</t>
  </si>
  <si>
    <t>CARLOS ANDRES ANGULO RIOS</t>
  </si>
  <si>
    <t>FILA_209</t>
  </si>
  <si>
    <t>150</t>
  </si>
  <si>
    <t>Prestación de servicios de operario y de apoyo a la gestión en el PNN Old Providence McBean Lagoon de manera autónoma e independiente, de acuerdo con las actividades concertadas con el jefe del área protegida, que permitan adelantar actividades de control y vigilancia, monitoreo, ecoturismo e investigación y que apunten al subprograma: Regular y controlar el uso y aprovechamiento de los</t>
  </si>
  <si>
    <t>Dominic Bernardo Archbold Archbold</t>
  </si>
  <si>
    <t>FILA_210</t>
  </si>
  <si>
    <t>151</t>
  </si>
  <si>
    <t>Prestación de servicios Auxiliares y de apoyo a la gestión de la Dirección Territorial Caribe y sus áreas protegidas en el marco del subprograma de fortalecimiento de las capacidades gerenciales y organizacionales de la entidad,realizando de manera autónoma e independiente actividades acordes con el plan de trabajo aprobado por el Supervisor.</t>
  </si>
  <si>
    <t>RAIZA DANNIA PADILLA RINCON</t>
  </si>
  <si>
    <t>FILA_211</t>
  </si>
  <si>
    <t>152</t>
  </si>
  <si>
    <t>Prestación de servicios profesionales y de apoyo a la gestión para orientar técnicamente el componente de uso, ocupación y tenencia en las áreas protegidas de la DTCA vinculadas con el apoyo presupuestario de la UE y el proyecto complementario ejecutado por la FAO en los procesos de resolución de conflictos con comunidades campesinas y pescadoras.</t>
  </si>
  <si>
    <t>JAIRO MARCIANO GARCIA NUÑEZ</t>
  </si>
  <si>
    <t>FILA_212</t>
  </si>
  <si>
    <t>153</t>
  </si>
  <si>
    <t>Prestación de servicios profesionales y de apoyo a la gestión en el SFF Los Flamencos de manera autónoma e independiente en las actividades concertadas con el jefe de área protegida para la recolección y análisis de la información requerida para la actualización de la línea base de información y el monitoreo de las acciones de manejo diseñadas para preservar los valores objeto de conserv</t>
  </si>
  <si>
    <t>NESTOR RAUL ESPEJO DELGADO</t>
  </si>
  <si>
    <t>FILA_213</t>
  </si>
  <si>
    <t>154</t>
  </si>
  <si>
    <t>Prestación de servicios operativos y de apoyo a la gestión del Vía Parque Isla de Salamanca para ejecutar, de manera autónoma e independiente, las actividades concertadas con el Jefe del Área Protegida, para el cumplimiento de la meta del Prevenir, atender y mitigar riesgos eventos e impactos generados por fenómenos naturales e incendios forestales.</t>
  </si>
  <si>
    <t>RAMON ANTONIO FERNANDEZ SANDOVAL</t>
  </si>
  <si>
    <t>FILA_214</t>
  </si>
  <si>
    <t>Prestación de servicios profesionales y de apoyo a la gestión del Vía Parque Isla de Salamanca para ejecutar, de manera autónoma e independiente, las actividades concertadas con su supervisor en el programa “Desarrollo Local Sostenible del Apoyo Presupuestario de la Unión Europea, en el componente de Uso Ocupación y Tenencia, - como aporte en la suscripción de acuerdos de uso compatible</t>
  </si>
  <si>
    <t>IVAN MARCELO ILICH MEDINA MANCILLA</t>
  </si>
  <si>
    <t>FILA_215</t>
  </si>
  <si>
    <t>156</t>
  </si>
  <si>
    <t>“Prestación de servicios técnicos y de apoyo a la gestión en el Parque Nacional Natural Bahía Portete Kaurrele, de manera autónoma e independiente y concertada con el supervisor del contrato, para adelantar actividades relacionadas con la gestión del riesgo por desastres naturales, riesgo público, y en el tema de monitoreo que se desarrolla en el área protegida.</t>
  </si>
  <si>
    <t>LEIFER ALFONSO DIAZ SOLAR</t>
  </si>
  <si>
    <t>FILA_216</t>
  </si>
  <si>
    <t>157</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</si>
  <si>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PORTETE y Parques Nacionales Naturales para contrib</t>
  </si>
  <si>
    <t>URIANA SILVIO DANILO</t>
  </si>
  <si>
    <t>FILA_217</t>
  </si>
  <si>
    <t>158</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</si>
  <si>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KAMUCHIWOU y Parques Nacionales Naturales para cont</t>
  </si>
  <si>
    <t>KATERINE MEJIA URIANA</t>
  </si>
  <si>
    <t>FILA_218</t>
  </si>
  <si>
    <t>159</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</si>
  <si>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YARIWANICHI y Parques Nacionales Naturales para con</t>
  </si>
  <si>
    <t>DANNER HERNAN VIDAL VILLAR</t>
  </si>
  <si>
    <t>FILA_219</t>
  </si>
  <si>
    <t>160</t>
  </si>
  <si>
    <t>Prestación de servicios Profesionales y de apoyo para ejecutar de forma autónoma e independiente actividades para prevenir, regular y controlar el uso y aprovechamiento de los recursos naturales con comunidades locales; desarrollar y promocionar la valores sociales y naturales el Área Protegida, los beneficios ambientales del Santuario de Flora y Fauna Ciénaga Grande de Santa Marta en el</t>
  </si>
  <si>
    <t>GLADYS DAYANA CARREÑO RANGEL</t>
  </si>
  <si>
    <t>FILA_220</t>
  </si>
  <si>
    <t>161</t>
  </si>
  <si>
    <t>Prestación de servicios operativos y de apoyo a la gestión en el Santuario de Flora y Fauna Ciénaga Grande de Santa Marta, para realizar, de manera autónoma e independiente, las actividades concertadas con el Jefe del Área Protegida para regular y controlar el uso y aprovechamiento de los recursos en el área del Santuario, realización de recorridos de Prevención Vigilancia y Control; con</t>
  </si>
  <si>
    <t>AMED GUTIERREZ ACOSTA</t>
  </si>
  <si>
    <t>FILA_221</t>
  </si>
  <si>
    <t>162</t>
  </si>
  <si>
    <t>WILLIAM ALVAREZ EPITIA</t>
  </si>
  <si>
    <t>FILA_222</t>
  </si>
  <si>
    <t>163</t>
  </si>
  <si>
    <t>Prestación de servicios operativos y de apoyo a la gestión del Vía Parque Isla de Salamanca para ejecutar, de manera autónoma e independiente, las actividades concertadas con el Jefe del Área Protegida, para el cumplimiento de la meta del subprograma regular y controlar el uso y aprovechamiento de los recursos naturales en las areas del SPNN</t>
  </si>
  <si>
    <t>LUIS RAMON CAMACHO DE LA ROSA</t>
  </si>
  <si>
    <t>FILA_223</t>
  </si>
  <si>
    <t>164</t>
  </si>
  <si>
    <t>Prestación de servicios profesionales en agro-ecología y de apoyo a la gestión del Parque Nacional Natural Paramillo de manera autónoma e independiente las actividades concertadas con el Jefe de Área Protegida para desarrollar el componente productivo y sostenibilidad ambiental de las agendas de trabajo pactadas con las autoridades indígenas de los resguardos de Polines-Yaberaradó en el</t>
  </si>
  <si>
    <t>NASLY JUDITH CANTILLO MERCADO</t>
  </si>
  <si>
    <t>FILA_224</t>
  </si>
  <si>
    <t>165</t>
  </si>
  <si>
    <t>Prestación de servicios profesionales y de apoyo a la gestión para del PNN Old Providence McBean Lagoon de manera autónoma e independiente, de acuerdo con las actividades concertadas con el jefe del área protegida, que permitan adelantar el desarrollo de acciones tendientes a la restauración de los ecosistemas coralinos y ejecución, recolección, sistematización y procesamiento de informa</t>
  </si>
  <si>
    <t>DARSON DALGIS ARCHBOLD ROBINSON</t>
  </si>
  <si>
    <t>FILA_225</t>
  </si>
  <si>
    <t>166</t>
  </si>
  <si>
    <t>Prestación de servicios profesionales y de apoyo a la gestión del PNN Old Providence McBean Lagoon, de manera independiente y autónoma, de acuerdo a las actividades concertadas con el jefe del Área Protegida, para el desarrollo de procesos de generación y organización de la información geográfica y ambiental que se genera en las diferentes estrategias de intervención del Parque Nacional,</t>
  </si>
  <si>
    <t>DARREL WARD TAYLOR</t>
  </si>
  <si>
    <t>FILA_226</t>
  </si>
  <si>
    <t>Prestación de servicios profesionales y de apoyo a la gestión de manera autónoma e independiente, de acuerdo con las actividades concertadas con el jefe del área protegida para coordinar, articular e impulsar la implementación del Plan de Ordenamiento Ecoturístico del Area Protegida y el apoyo en el desarrollo de los procesos de planeación institucional que apunten al subprograma: Regula</t>
  </si>
  <si>
    <t>NATALY MARIA TAYLOR ELGUEDO</t>
  </si>
  <si>
    <t>FILA_227</t>
  </si>
  <si>
    <t>LEODON ECHETO ANDRADE</t>
  </si>
  <si>
    <t>FILA_228</t>
  </si>
  <si>
    <t>169</t>
  </si>
  <si>
    <t>GILMER KIRSON FINOL BAEZ</t>
  </si>
  <si>
    <t>FILA_229</t>
  </si>
  <si>
    <t>170</t>
  </si>
  <si>
    <t>“Prestación de servicios profesionales y de apoyo a la gestión en el Parque Nacional Natural Bahía Portete Kaurrele, de manera autónoma e independiente y concertada con el supervisor del contrato, para realizar actividades que contribuyan al desarrollo del proceso de interlocución, concertación y manejo intercultural, con las comunidades Wayuu de IAHIN, Youlepa, Alijunao, Portete, Kamusu</t>
  </si>
  <si>
    <t>ANA DEL CARMEN GONZALEZ PUSHAINA</t>
  </si>
  <si>
    <t>FILA_230</t>
  </si>
  <si>
    <t>171</t>
  </si>
  <si>
    <t>Prestación de servicios profesionales en geografía y de apoyo a la gestión del Parque Nacional Natural Paramillo de manera autónoma e independiente las actividades concertadas con el Jefe de Área Protegida para desarrollar el componente cartográfico de las agendas de trabajo pactadas con las autoridades indígenas de los resguardos de Polines-Yaberaradó en el municipio de Chigorodó y Jaik</t>
  </si>
  <si>
    <t>ANA BOLENA MESA TORRENTE</t>
  </si>
  <si>
    <t>CARLOS CESAR VIDAL PSATRANA</t>
  </si>
  <si>
    <t>FILA_231</t>
  </si>
  <si>
    <t>172</t>
  </si>
  <si>
    <t>Prestación de servicios profesionales y apoyo a la gestión del Parque Nacional Natural Paramillo de manera autónoma e independiente las actividades concertadas con el supervisor, en el marco de la implementación del subprograma comunicación y educación ambiental para la vigencia 2018 y coordinar las actividades relacionadas con el cubrimiento y la divulgación de las acciones en el plan d</t>
  </si>
  <si>
    <t>ARACELY DEL SOCORRO CUARTAS TIRADO</t>
  </si>
  <si>
    <t>FILA_232</t>
  </si>
  <si>
    <t>173</t>
  </si>
  <si>
    <t>Prestación de servicios asistenciales y de apoyo a la gestión del Parque Nacional Natural Paramillo de manera autónoma e independiente en las actividades concertadas con el supervisor, en el marco del subprograma de Uso, ocupación y Tenencia – U.O.T para la vigencia 2018, particularmente en las relacionadas con la caracterización predial y participación en el proceso de concertación con</t>
  </si>
  <si>
    <t>JUAN DARIO YANEZ FERNANDEZ</t>
  </si>
  <si>
    <t>FILA_233</t>
  </si>
  <si>
    <t>174</t>
  </si>
  <si>
    <t>Prestación de servicios asistenciales como operario de apoyo a la gestión para que de manera autónoma e independiente, desarrolle las actividades concertadas con el Jefe de Área Protegida que le permitan adelantar actividades de restauración de ecosistemas terrestres y de sistemas sostenibles para la conservación que apunten al subprograma : Regular y controlar el uso y aprovechamiento d</t>
  </si>
  <si>
    <t>OLARIO JOSE WARD BROWN</t>
  </si>
  <si>
    <t>FILA_234</t>
  </si>
  <si>
    <t>Prestación de servicios asistenciales y de apoyo a la gestión del SANTUARIO DE FAUNA ACANDÍ, PLAYÓN Y PLAYONA de manera autónoma e independiente mediante las actividades concertadas con el Jefe del AP a través de actividades de prevención, vigilancia y control, monitoreo de tortugas marinas, recolección de datos hidrobiológicos y relacionamiento con las comunidades que deba desarrollar e</t>
  </si>
  <si>
    <t>ODALIS SIERRA RICARDO</t>
  </si>
  <si>
    <t>FILA_235</t>
  </si>
  <si>
    <t>176</t>
  </si>
  <si>
    <t>Prestación de servicios técnicos y de apoyo a la gestión, de manera autónoma e independiente las actividades concertadas con el supervisor para desarrollar técnicamente el proceso de implementación y fortalecimiento de las iniciativas económicas locales e internas identificadas con las comunidades embera katío del resguardo del Alto Sinú, sobre la base de los planes de mejoramiento e inv</t>
  </si>
  <si>
    <t>JOSE DANIEL IBARRA SALGADO</t>
  </si>
  <si>
    <t>FILA_236</t>
  </si>
  <si>
    <t>177</t>
  </si>
  <si>
    <t>Prestación de servicios técnicos y apoyo a la gestión del Parque Nacional Natural Paramillo de manera autónoma e independiente las actividades concertadas con el supervisor, en el marco de la implementación del subprograma comunicación y educación ambiental para la vigencia 2018, en lo relacionado con la recopilación y organización de la información audiovisual y diseño de material divul</t>
  </si>
  <si>
    <t>ODRIA REINER PEREZ MOLINA</t>
  </si>
  <si>
    <t>FILA_237</t>
  </si>
  <si>
    <t>Prestación de servicios asistenciales y de apoyo a la gestión de manera autónoma e independiente las actividades concertadas con el Jefe de Área Protegida de los procesos administrativos del PNN Paramillo que se desarrollan en la sede Ituango.</t>
  </si>
  <si>
    <t>ELIANA MARIA LOPEZ</t>
  </si>
  <si>
    <t>FILA_238</t>
  </si>
  <si>
    <t>179</t>
  </si>
  <si>
    <t>Prestación de servicios profesionales y de apoyo a la gestión en el Parque Nacional Natural Paramillo de manera autónoma e independiente en las actividades concertadas con el jefe de área protegida, para el proceso de implementación y fortalecimiento de las iniciativas económicas locales e internas identificadas en el resguardo del Alto Sinú, sobre la base de los planes de mejoramiento e</t>
  </si>
  <si>
    <t>ANGELICA DEL PILAR DIAZ LOPEZ</t>
  </si>
  <si>
    <t>FILA_239</t>
  </si>
  <si>
    <t>180</t>
  </si>
  <si>
    <t>JUAN DE DIOS ARBOLEDA SEPULVEDA</t>
  </si>
  <si>
    <t>FILA_240</t>
  </si>
  <si>
    <t>181</t>
  </si>
  <si>
    <t>Prestación de servicios técnicos y de apoyo a la gestión del Parque Nacional Natural Paramillo de manera autónoma e independiente las actividades concertadas con el supervisor, para desarrollar actividades programadas en el subprograma de Uso, ocupación y Tenencia - UOT para la vigencia 2018, particularmente en las relacionadas con la síntesis y análisis de la información referida a usos</t>
  </si>
  <si>
    <t>ORTEGA AGAMEZ KELLYS VANESSA</t>
  </si>
  <si>
    <t>FILA_241</t>
  </si>
  <si>
    <t>Prestación de servicios técnicos y apoyo a la gestión del Parque Nacional Natural Paramillo de manera autónoma e independiente las actividades concertadas con el supervisor, para las labores de seguimiento a las obligaciones de la empresa URRÁ S.A. E.S.P. en el marco de las obligaciones de licencia establecidas en el Plan de Ordenamiento Pesquero del Embalse POPE; apoyo técnico y operati</t>
  </si>
  <si>
    <t>LUIS CARLOS MENDOZA</t>
  </si>
  <si>
    <t>FILA_242</t>
  </si>
  <si>
    <t>183</t>
  </si>
  <si>
    <t>Prestación de servicios asistenciales y de apoyo a la gestión de manera autónoma e independiente las actividades concertadas con el Jefe de Área Protegida de los procesos administrativos del PNN Paramillo que se desarrollan en la sede Abibe – Municipio de Chigorodó - Antioquia.</t>
  </si>
  <si>
    <t>DENIS NAVALES MACHADO</t>
  </si>
  <si>
    <t>FILA_243</t>
  </si>
  <si>
    <t>184</t>
  </si>
  <si>
    <t>Prestación de servicios profesionales en agro-ecología y de apoyo a la gestión del Parque Nacional Natural Para-millo de manera autónoma e independiente las actividades concertadas con el Jefe de Área Protegida para desa-rrollar el componente productivo y sostenibilidad ambiental de las agendas de trabajo pactadas con las autorida-des indígenas de los resguardos de Polines-Yaberaradó en</t>
  </si>
  <si>
    <t>JUAN MANUEL NORIEGA MARTINEZ</t>
  </si>
  <si>
    <t>FILA_244</t>
  </si>
  <si>
    <t>185</t>
  </si>
  <si>
    <t>Prestación de servicios profesionales y de apoyo a la gestión en el PNN SNSM para desarrollar de manera autónoma e independiente las actividades concertadas con el jefe del área protegida orientadas a proponer elementos técnicos y metodológicos para la culminación y ajustes del proceso de formulación del Plan de Manejo del PNN Sierra Nevada de Santa Marta de manera conjunta con los cuatr</t>
  </si>
  <si>
    <t>NATALIA GIRALDO JARAMILLO</t>
  </si>
  <si>
    <t>FILA_245</t>
  </si>
  <si>
    <t>186</t>
  </si>
  <si>
    <t>Prestación de servicios profesionales y de apoyo a la gestión del Parque Nacional Natural Tayrona realizando de manera autónoma e independiente, actividades concertadas con el supervisor que aporten desde lo jurídico al cumplimiento de las ordenes proferidas por la Corte Constitucional a través de la sentencia T-606 de 2015 y del Tribunal Administrativo del Magdalena, relacionados con el</t>
  </si>
  <si>
    <t>ALICIA ESTHER NAVARRO YEPES</t>
  </si>
  <si>
    <t>FILA_246</t>
  </si>
  <si>
    <t>187</t>
  </si>
  <si>
    <t>Prestación de servicios profesionales y de apoyo a la gestión, para el mantenimiento y mejora de los instrumentos de evaluación y control adoptados por Parques Nacionales Naturales de Colombia e implementados en la Dirección Territorial Caribe y sus áreas protegidas.</t>
  </si>
  <si>
    <t>RAFAEL ENRIQUE LINERO MEJIA</t>
  </si>
  <si>
    <t>FILA_247</t>
  </si>
  <si>
    <t>188</t>
  </si>
  <si>
    <t>Prestación de servicios asistenciales y de apoyo a la gestión del Parque Nacional Natural Bahía Portete Kaurrele de manera autónoma e independiente, para desarrollar concertadamente con su supervisor actividades operativas y de conducción de vehículos oficiales de la entidad para la movilidad y desarrollo de procesos que adelanta el equipo de trabajo del área protegida, procurando manten</t>
  </si>
  <si>
    <t>JULIO ELIAS FINCE EPINAYU</t>
  </si>
  <si>
    <t>FILA_248</t>
  </si>
  <si>
    <t>189</t>
  </si>
  <si>
    <t>Prestación de servicios operativos, asistenciales y de apoyo a la gestión administrativa del Vía Parque Isla de Salamanca para ejecutar, de manera autónoma e independiente, las actividades concertadas con el Jefe del Área Protegida, para el cumplimiento de la meta del subprograma Prevenir, atener y mitigar riesgos eventos e impactos generados por fenómenos naturales e incendios forestale</t>
  </si>
  <si>
    <t>YUDIS ISABEL RUBIO ALGARIN</t>
  </si>
  <si>
    <t>FILA_249</t>
  </si>
  <si>
    <t>190</t>
  </si>
  <si>
    <t>Prestación de servicios técnicos y de apoyo a la gestión del Vía Parque Isla de Salamanca para ejecutar, de manera autónoma e independiente, las actividades concertadas con su supervisor, en el apoyo a la identificación, seguimiento y gestión de iniciativas de Desarrollo Local Sostenible, y la construcción de acuerdos con familias campesinas y pescadoras, así como en la construcción de e</t>
  </si>
  <si>
    <t>BARRAZA OSPINO CARLOS ARTURO</t>
  </si>
  <si>
    <t>FILA_250</t>
  </si>
  <si>
    <t>191</t>
  </si>
  <si>
    <t>Prestación de Servicios Profesionales y de Apoyo a la Gestión en el Santuario de Flora y Fauna Los Colorados, realizando de manera autónoma e independiente las actividades concertadas con el Jefe de Área Protegida para el desarrollo del Programa de Monitoreo e investigación, así como el ejercicio de la Planeación interna.</t>
  </si>
  <si>
    <t>SINDY YOHANA RODRIGUEZ CASTILLO</t>
  </si>
  <si>
    <t>FILA_251</t>
  </si>
  <si>
    <t>192</t>
  </si>
  <si>
    <t>“Prestación de servicios técnicos y de apoyo a la gestión en el Parque Nacional Natural Bahía Portete-Kaurrele, de manera autónoma e independiente y concertada con el supervisor del contrato, para implementar las estrategias de prevención, control y vigilancia; y de Educación Ambiental, en los sectores de manejo del área protegida, acorde con los lineamientos establecidos por la entidad.</t>
  </si>
  <si>
    <t>ANDRES FELIPE MENDOZA NAVARRO</t>
  </si>
  <si>
    <t>FILA_252</t>
  </si>
  <si>
    <t>193</t>
  </si>
  <si>
    <t>“Prestación de servicios Técnico y de apoyo a la gestión en el Parque Nacional Natural Bahía Portete Kaurrele de manera autónoma e independiente, concertada con el supervisor para realizar actividades de Conducción de la embarcación marina en el marco del ejercicio de autoridad ambiental a través de la implementación de la estrategia de Prevención, Vigilancia y Control y apoyar las activ</t>
  </si>
  <si>
    <t>ELBERTO DANIEL MUGNO GONZALEZ</t>
  </si>
  <si>
    <t>FILA_253</t>
  </si>
  <si>
    <t>194</t>
  </si>
  <si>
    <t>“Prestación de servicios asistenciales y de apoyo a la gestión en el Parque Nacional Natural Bahía Portete Kaurrele de manera autónoma e independiente y concertada con el supervisor para realizar actividades operativas como parte de la implementación de la estrategia de Prevención, Vigilancia y Control a través de recorridos en motocicleta a diferentes sectores del área protegida, además</t>
  </si>
  <si>
    <t>CHAYAN GONZALEZ EPINAYU</t>
  </si>
  <si>
    <t>FILA_254</t>
  </si>
  <si>
    <t>195</t>
  </si>
  <si>
    <t>Prestación de servicios profesionales y de apoyo a la gestión realizando de manera autónoma e independiente las actividades para liderar con los diferentes actores la continuidad en la implementación y seguimiento del Plan Maestro de protección y restauración del Parque Nacional Natural Tayrona, conforme a lo señalado en la sentencia T-606 de 2015 de la Corte Constitucional y en concorda</t>
  </si>
  <si>
    <t>ALBENA LUCÍA JARAMILLO JARAMILLO</t>
  </si>
  <si>
    <t>FILA_255</t>
  </si>
  <si>
    <t>196</t>
  </si>
  <si>
    <t>JUAN DE DIOS MOLINA HERNANDEZ</t>
  </si>
  <si>
    <t>FILA_256</t>
  </si>
  <si>
    <t>197</t>
  </si>
  <si>
    <t>Prestación de servicios asistenciales y de apoyo a la gestión del Parque Nacional Natural Paramillo de manera autónoma e independiente de las actividades concertadas con el Jefe de área protegida para facilitar el ejercicio de relacionamiento con la comunidad campesina del sector Rio Verde - Saiza, para el proceso de construcción de acuerdos a suscribir e identificación de iniciativas/pr</t>
  </si>
  <si>
    <t>JESUS MARIA DUARTE LOPEZ</t>
  </si>
  <si>
    <t>FILA_257</t>
  </si>
  <si>
    <t>198</t>
  </si>
  <si>
    <t>2.1. Prestación de servicios profesionales y de apoyo a la gestión para coordinar, adelantar y ejecutar de manera eficiente, autónoma e independiente y en coordinación con el Jefe del área protegida, actividades enmarcadas en el subprograma “Regular y controlar el uso y aprovechamiento de los recursos naturales en las áreas del Sistema de Parques Nacionales Naturales”, encaminadas al rel</t>
  </si>
  <si>
    <t>BLADIMIR BASABE SANCHEZ</t>
  </si>
  <si>
    <t>FILA_258</t>
  </si>
  <si>
    <t>199</t>
  </si>
  <si>
    <t>Prestación de servicios técnicos, para desarrollar de manera autónoma e independiente las actividades concertadas con el supervisor para desarrollar técnicamente el apoyo al proceso para la construcción de acuerdos e implementación de las iniciativas de conservación y buen vivir de las comunidades, que adelante el PNN Paramillo con familias campesinas beneficiarias del Apoyo Presupuestar</t>
  </si>
  <si>
    <t>MIGUEL ANGEL QUIROZ LOPEZ</t>
  </si>
  <si>
    <t>FILA_259</t>
  </si>
  <si>
    <t>200</t>
  </si>
  <si>
    <t>Prestación de servicios profesionales y de apoyo a la gestión del Parque Nacional Natural Paramillo para desarrollar, de manera autónoma e independiente, las actividades concertadas con su supervisor en la ejecución del Apoyo Presupuestario Programa “Desarrollo Local Sostenible de la Unión Europea, en el enfoque de Uso Ocupación y Tenencia, - para la suscripción e implementación de acuer</t>
  </si>
  <si>
    <t>MERCEDES GUZMAN CASTRO</t>
  </si>
  <si>
    <t>FILA_260</t>
  </si>
  <si>
    <t>201</t>
  </si>
  <si>
    <t>Prestación de servicios asistenciales y de apoyo a la gestión del Parque Nacional Natural Paramillo de manera autónoma e independiente las actividades concertadas con el Jefe de Área Protegida para desarrollar en la agenda de trabajo definida con las autoridades indígenas de los Resguardos traslapados con el PNN Paramillo, especialmente con grupos indígenas y comunidades campesinas local</t>
  </si>
  <si>
    <t>SOLANGEL ARIAS DOMICO</t>
  </si>
  <si>
    <t>FILA_261</t>
  </si>
  <si>
    <t>202</t>
  </si>
  <si>
    <t>Prestación de servicios profesionales y de apoyo a la gestión de manera autónoma e independiente, a las actividades concertadas con el supervisor para la implementación del Plan Anual de Adquisiciones –PAA- 2018 del programa “Áreas Protegidas y Diversidad Biológica” fase I y aprestamiento de la fase II cofinanciado por el Gobierno Alemán a través de la Agencia de Cooperación Financiera –</t>
  </si>
  <si>
    <t>CARLOS ANDRES DIAZ DURANGO</t>
  </si>
  <si>
    <t>FILA_262</t>
  </si>
  <si>
    <t>203</t>
  </si>
  <si>
    <t>Prestación de servicios profesionales y de apoyo a la gestión al Parque Nacional Natural Tayrona, para desarrollar de manera autónoma e independiente y en forma eficiente, las actividades que se definan coordinadamente con el Jefe del Área Protegida, orientadas a la identificación, suscripción, implementación y seguimiento a los acuerdos con familias campesinas y pescadoras beneficiarias</t>
  </si>
  <si>
    <t>JULIO SEGUNDO JIMENEZ ORTEGA</t>
  </si>
  <si>
    <t>FILA_263</t>
  </si>
  <si>
    <t>204</t>
  </si>
  <si>
    <t>ALBERTO CARLOS ROBLES PEREZ</t>
  </si>
  <si>
    <t>FILA_264</t>
  </si>
  <si>
    <t>205</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</si>
  <si>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YOULEPA y Parques Nacionales Naturales para contrib</t>
  </si>
  <si>
    <t>YANERIS URIANA URIANA</t>
  </si>
  <si>
    <t>FILA_265</t>
  </si>
  <si>
    <t>206</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</si>
  <si>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IAN y Parques Nacionales Naturales para contribuir</t>
  </si>
  <si>
    <t>ELISEO EPINAYU</t>
  </si>
  <si>
    <t>FILA_266</t>
  </si>
  <si>
    <t>207</t>
  </si>
  <si>
    <t>Prestación de servicios, asistenciales y de apoyo a la gestión en el Parque Nacional Natural Bahía Portete Kaurrele, de manera autónoma e independiente y concertada con el supervisor, para desempeñarse como expertos locales y realizando actividades de campo, acompañamiento e interlocución con las comunidades claniles wayuu del sector de ALIJUNOU y Parques Nacionales Naturales para contri</t>
  </si>
  <si>
    <t>LUZ ELENA URIANA</t>
  </si>
  <si>
    <t>FILA_267</t>
  </si>
  <si>
    <t>208</t>
  </si>
  <si>
    <t>PRESTACIÓN DE SERVICIOS PROFESIONALES Y DE APOYO A LA GESTIÓN AL PARQUE NACIONAL NATURAL TAYRONA, PARA DESARROLLAR DE MANERA AUTÓNOMA E INDEPENDIENTE Y EN FORMA EFICIENTE, LAS ACTIVIDADES QUE SE DEFINAN COORDINADAMENTE CON EL JEFE DEL ÁREA PROTEGIDA, ORIENTADAS CON EL PROCESO DE AJUSTE, IMPLEMENTACIÓN Y SEGUIMIENTO DEL PLAN MAESTRO DE PROTECCIÓN Y RESTAURACIÓN DEL PARQUE NACIONAL NATURAL</t>
  </si>
  <si>
    <t>FILA_268</t>
  </si>
  <si>
    <t>209</t>
  </si>
  <si>
    <t>Prestación de servicios profesionales especializados y de apoyo a la gestión en el Parque Nacional Natural Los Corales del Rosario y de San Bernardo para coordinar, adelantar y ejecutar de forma autónoma e independiente actividades concertadas con el jefe del Área Protegida, que permitan dar elementos técnicos tendientes al manejo del Parque y a la implementación del subprograma “Regular</t>
  </si>
  <si>
    <t>CAMILO ALBERTO VALCARCEL CASTELLANOS</t>
  </si>
  <si>
    <t>FILA_269</t>
  </si>
  <si>
    <t>210</t>
  </si>
  <si>
    <t>Prestación de servicios operativos y de apoyo a la gestión en el Santuario de Flora y Fauna Ciénaga Grande de Santa Marta, para realizar de manera autónoma e independiente las actividades concertadas con el Jefe del Área Protegida para regular y controlar el uso y aprovechamiento de los recursos en el área del Santuario, realización de recorridos de Prevención, Vigilancia y Control, apoy</t>
  </si>
  <si>
    <t>DINSON RAMON CARBONO HERNANDEZ</t>
  </si>
  <si>
    <t>FILA_270</t>
  </si>
  <si>
    <t>211</t>
  </si>
  <si>
    <t>b. Prestación de servicios operativos y de apoyo a la gestión en el Santuario de Flora y Fauna Ciénaga Grande de Santa Marta, para realizar de manera autónoma e independiente las actividades concertadas con el Jefe del Área Protegida para regular y controlar el uso y aprovechamiento de los recursos en el área del Santuario, realización de recorridos de Prevención, Vigilancia y Control, a</t>
  </si>
  <si>
    <t>MAURO JAVIER MONSALVO FERNANDEZ</t>
  </si>
  <si>
    <t>FILA_271</t>
  </si>
  <si>
    <t>212</t>
  </si>
  <si>
    <t>Prestación de servicios Profesionales y de apoyo a la gestión para realizar actividades de manera autónoma e independiente, concertadas con el Jefe de Área Protegida para regular y controlar del uso y aprovechamiento de los recursos naturales del Santuario de Flora y Fauna Ciénaga Grande de Santa Marta; diseñar protocolo de monitoreo del VOC caimán; participar en monitoreo de parcelas pe</t>
  </si>
  <si>
    <t>ARISTIDES SEGUNDO LOPEZ PEÑA</t>
  </si>
  <si>
    <t>FILA_272</t>
  </si>
  <si>
    <t>213</t>
  </si>
  <si>
    <t>Prestación de servicios profesionales y ade apoyo a la gestión para la formulación y puesta en marcha de planes de capacitación y bienestar laboral para la Dirección Territorial Caribe y sus áreas adscritas, así como apoyo y acompañamiento a los servidores públicos adscritos a la Dirección Territorial Caribe y sus áreas en factores de riesgo psicosocial idnetificados de manera autónoma e</t>
  </si>
  <si>
    <t>MARIA FERNANDA VARGAS ESPITIA</t>
  </si>
  <si>
    <t>FILA_273</t>
  </si>
  <si>
    <t>214</t>
  </si>
  <si>
    <t>“Prestación de servicios profesionales y de apoyo a la gestión de la Dirección Territorial Caribe y sus áreas protegidas, de manera autónoma e independiente, para desarrollar según reparto los informes de criterios y su espacialización, en el marco del subprograma Fortalecer las capacidades gerenciales y organizacionales de la Unidad de Parques, para la toma de decisiones en los procesos</t>
  </si>
  <si>
    <t>ADRIANA DAZA SUAREZ</t>
  </si>
  <si>
    <t>FILA_274</t>
  </si>
  <si>
    <t>215</t>
  </si>
  <si>
    <t>JUAN CARLOS RODRIGUEZ AGUIAR</t>
  </si>
  <si>
    <t>FILA_275</t>
  </si>
  <si>
    <t>216</t>
  </si>
  <si>
    <t>ELIZABETH DIAZ REDONDO</t>
  </si>
  <si>
    <t>FILA_276</t>
  </si>
  <si>
    <t>217</t>
  </si>
  <si>
    <t>EIDER LUIS MUÑOZ FONTALVO</t>
  </si>
  <si>
    <t>FILA_277</t>
  </si>
  <si>
    <t>218</t>
  </si>
  <si>
    <t>Prestación de serviciso técnicos y de apoyo a la gestión para apoyar en las labores administrativas del Área Protegida y sus zonas de influencia, para el desarrollo de manera eficiente, autónoma e independiente, actividades concertadas con el Jefe de Área Protegida, que apunte el subprograma "Implementar un sistema de planeación institucional sistemas de gestión y mecanismo de evaluación</t>
  </si>
  <si>
    <t>FELISA RUTH ARCHBOLD ARCHBOLD</t>
  </si>
  <si>
    <t>FILA_278</t>
  </si>
  <si>
    <t>219</t>
  </si>
  <si>
    <t>Prestación de servicios técnicos y de apoyo a la gestión al Parque Nacional Natural Tayrona, para desarrollar de manera autónoma e independiente y en forma eficiente, las actividades que se definan coordinadamente con el Jefe del Área Protegida, orientadas a la identificación, suscripción, implementación y seguimiento a los acuerdos con familias campesinas y pescadoras beneficiarias del</t>
  </si>
  <si>
    <t>CARLOS ANTONIO MOSCARELLA DE LA ROSA</t>
  </si>
  <si>
    <t>FILA_279</t>
  </si>
  <si>
    <t>220</t>
  </si>
  <si>
    <t>ERIKA TATIANA FLOREZ NAVARRO</t>
  </si>
  <si>
    <t>FILA_280</t>
  </si>
  <si>
    <t>221</t>
  </si>
  <si>
    <t>Prestación de servicios profesionales para implementar el Sistema de Áreas Protegidas del SIRAP Caribe a través de la Secretaria Ejecutiva del SIRAP Caribe en la región, que comprende las actividades establecidas en el marco del convenio marco 006 de 2005, de manera autónoma e independiente con las actividades concertadas con su supervisor.</t>
  </si>
  <si>
    <t>ADELA PATRICIA CASTRO MORENO</t>
  </si>
  <si>
    <t>FILA_281</t>
  </si>
  <si>
    <t>222</t>
  </si>
  <si>
    <t>MARLIN MEDRANO MEZA</t>
  </si>
  <si>
    <t>FILA_282</t>
  </si>
  <si>
    <t>223</t>
  </si>
  <si>
    <t>Prestación de servicios operativos, asistenciales y de apoyo a la gestión en coordinación con el jefe del Área Protegida con el fin de realizar actividades de forma eficiente, independiente y autónoma, conforme a sus habilidades, contribuyendo así al cumplimiento del subprograma “Regular y controlar el uso y aprovechamiento de los recursos naturales en las áreas del Sistema de Parques Na</t>
  </si>
  <si>
    <t>MAURA ALEJANDRA HERNANDEZ SIERRA</t>
  </si>
  <si>
    <t>FILA_283</t>
  </si>
  <si>
    <t>224</t>
  </si>
  <si>
    <t>Prestación de servicios técnicos y de apoyo a la gestión al PNN Tayrona, para desarrollar de manera eficiente, autónoma e independiente, las actividades que se definan coordinadamente con el jefe del Área Protegida, relacionadas con el proceso de ajuste implementación y seguimiento del Plan Maestro de protección y restauración del Parque Nacional Natural Tayrona, según lo señalado en la</t>
  </si>
  <si>
    <t>Daniel Esteban Bermudez Vargas</t>
  </si>
  <si>
    <t>FILA_284</t>
  </si>
  <si>
    <t>225</t>
  </si>
  <si>
    <t>Prestación de servicios profesionales en antropología y de apoyo a la gestión del Parque Nacional Natural Paramillo de manera autónoma e independiente las actividades concertadas con el supervisor, para desarrollar las metas del POA 2018 del Área Protegida relacionadas con las agendas de trabajo establecidas con las autoridades indígenas de los resguardos de Polines-Yaberaradó en el muni</t>
  </si>
  <si>
    <t>CAMILA OVALLE CORTES</t>
  </si>
  <si>
    <t>FILA_285</t>
  </si>
  <si>
    <t>226</t>
  </si>
  <si>
    <t>Prestación de servicios profesionales y de apoyo a la Dirección Territorial Caribe y a sus Áreas Protegidas de manera autónoma e independiente las actividades concertadas con el supervisor para el desarrollo de los diferentes procesos relacionados con el Ordenamiento ambiental del territorio, enfocado en la generación de espacios de análisis y concertación interinstitucional y sectorial,</t>
  </si>
  <si>
    <t>JUAN CAMILO ULLOA RESTREPO</t>
  </si>
  <si>
    <t>FILA_286</t>
  </si>
  <si>
    <t>227</t>
  </si>
  <si>
    <t>ESNEIDER JOS MARQUEZ RUDAS</t>
  </si>
  <si>
    <t>FILA_287</t>
  </si>
  <si>
    <t>228</t>
  </si>
  <si>
    <t>LUIS HERNAN PABUENA VERTEL</t>
  </si>
  <si>
    <t>FILA_288</t>
  </si>
  <si>
    <t>229</t>
  </si>
  <si>
    <t>Prestación de servicios operativos y de apoyo a la gestión del Santuario de Flora y Fauna Ciénaga Grande de Santa Marta, para realizar actividades de manera autónoma e independiente, concertadas con el jefe de Área Protegida en la implementación de actividades del subprogramas de Regulación, realizando actividades como recorridos de prevención, vigilancia y Control del Santuario de Flora</t>
  </si>
  <si>
    <t>JUAN FRANCISCO LARA GONZALES</t>
  </si>
  <si>
    <t>FILA_289</t>
  </si>
  <si>
    <t>230</t>
  </si>
  <si>
    <t>JOAQUIN ANTONIO LARA MONTENEGRO</t>
  </si>
  <si>
    <t>FILA_290</t>
  </si>
  <si>
    <t>231</t>
  </si>
  <si>
    <t>Prestación de servicios asistenciales y de apoyo a la gestión del Santuario de Flora y Fauna Los Flamencos de manera autónoma e independiente en las actividades concertadas con el Jefe de área protegida en la ejecución de planes, programas, proyectos y programaciones relacionadas con la regulación y control del uso y aprovechamiento de los recursos naturales con enfoque diferencial sobre</t>
  </si>
  <si>
    <t>YEFERSON MANUEL GUALE EPIAYU</t>
  </si>
  <si>
    <t>FILA_291</t>
  </si>
  <si>
    <t>232</t>
  </si>
  <si>
    <t>Prestación de servicios profesionales y de apoyo a la gestión en coordinación con el jefe del Área Protegida realizando actividades de forma eficiente, independiente y autónoma, conforme a sus habilidades, contribuyendo así al funcionamiento, administración y gestión del Parque Nacional Natural Los Corales del Rosario y de San Bernardo y al cumplimiento del subprograma “Implementar un si</t>
  </si>
  <si>
    <t>CARLOS OLARTE OLARTE GARCIA</t>
  </si>
  <si>
    <t>FILA_292</t>
  </si>
  <si>
    <t>233</t>
  </si>
  <si>
    <t>Prestación de servicios operativos y de apoyo a la gestión del Vía Parque Isla de Salamanca para ejecutar, de manera autónoma e independiente, las actividades concertadas con el Jefe del Área Protegida, para el cumplimiento de la meta ordenar usos y actividades en las áreas del sistema de PNN, incorporando a colonos, campesinos a través de procesos de restauración ecológica, saneamiento</t>
  </si>
  <si>
    <t>OMAR GUSTAVO GUTIERREZ PALACIO</t>
  </si>
  <si>
    <t>FILA_293</t>
  </si>
  <si>
    <t>234</t>
  </si>
  <si>
    <t>GAUDYS GUTIERREZ SOÑETT</t>
  </si>
  <si>
    <t>FILA_294</t>
  </si>
  <si>
    <t>235</t>
  </si>
  <si>
    <t>Prestación de servicios profesionales y de apoyo a la gestión técnica y administrativa, de manera autónoma e independiente las actividades concertadas con el supervisor; para el proceso de implementación y seguimiento de las iniciativas construidas en conjunto con los pueblos indígenas de la SNSM en el 2017, para el fortalecimiento de los sistemas tradicionales de economía interna y los</t>
  </si>
  <si>
    <t>TERUNNA MESTRE PACHECO</t>
  </si>
  <si>
    <t>FILA_295</t>
  </si>
  <si>
    <t>236</t>
  </si>
  <si>
    <t>Prestación de servicios asistenciales y de apoyo a la gestión de manera autónoma e independiente en las actividades concertadas con el jefe del área protegida y soporte operativo en el proceso de implementación y fortalecimiento de las iniciativas económicas locales e internas identificadas para las familias raizales, sobre la base de los planes de mejoramiento e inversión identificados</t>
  </si>
  <si>
    <t>ASINET MARELBIS BRITTON SMITH</t>
  </si>
  <si>
    <t>FILA_296</t>
  </si>
  <si>
    <t>237</t>
  </si>
  <si>
    <t>DUBAN DANILO MENDOZA BOLAÑO</t>
  </si>
  <si>
    <t>FILA_297</t>
  </si>
  <si>
    <t>238</t>
  </si>
  <si>
    <t>Servicios profesionales y de apoyo a la gestión para favorecer la continuidad en el desarrollo de los procesos de educación ambiental, como aporte a la conservación de la diversidad biológica y cultural de las Áreas Protegidas que hacen parte de la DTCA de PNNC. Todo esto de manera autónoma e independiente realizando las actividades concertadas con el Supervisor del Contrato.</t>
  </si>
  <si>
    <t>ROBERTO PARDO ANGEL</t>
  </si>
  <si>
    <t>MARIA VICTORIA GARCIA</t>
  </si>
  <si>
    <t>FILA_298</t>
  </si>
  <si>
    <t>239</t>
  </si>
  <si>
    <t>Prestación de Servicios Técnicos y de Apoyo a la Gestión en el Santuario de Flora y Fauna Los Colorados, realizando de manera autónoma e independiente las actividades concertadas con el Jefe de Área Protegida para el desarrollo y ejecución de Proyectos al Interior y en la Zona de Influencia.</t>
  </si>
  <si>
    <t>JULIO ANTONIO ARRIETA SANCHEZ</t>
  </si>
  <si>
    <t>FILA_299</t>
  </si>
  <si>
    <t>240</t>
  </si>
  <si>
    <t>Prestación de servicios técnicos y de apoyo a la gestión del PNN Old Providence McBean Lagoon, de manera independiente y autónoma, de acuerdo a las actividades concertadas con el jefe del Área Protegida, para el desarrollo de procesos de organización, recopilación y generación de una base de datos de las informaciones recopiladas durante las salidas de campo de los programas de monitoreo</t>
  </si>
  <si>
    <t>NORVEL JOSEPH WALTERS DIAZ</t>
  </si>
  <si>
    <t>FILA_300</t>
  </si>
  <si>
    <t>241</t>
  </si>
  <si>
    <t>Prestación de servicios profesionales y de apoyo a la gestión del Parque Nacional Natural Tayrona realizando de manera autónoma e independiente, actividades concertadas con el supervisor que aporten jurídicamente al impulso de los procesos y procedimientos de las diversas estrategias misionales del área protegida, como son: Uso ocupación y tenencia, Apoyo a la Autoridad Ambiental en la p</t>
  </si>
  <si>
    <t>DE ARMAS GUZMAN</t>
  </si>
  <si>
    <t>FILA_301</t>
  </si>
  <si>
    <t>242</t>
  </si>
  <si>
    <t>GUSTAVO ANDRES VANEGAS MADERA</t>
  </si>
  <si>
    <t>FILA_302</t>
  </si>
  <si>
    <t>243</t>
  </si>
  <si>
    <t>Prestación de servicios Profesionales y de apoyo a la gestión para realizar actividades, de manera autónoma e independiente, concertadas con el Jefe de Área Protegida orientadas a la evaluación de los humedales asociados al Santuario de Flora y Fauna Ciénaga Grande de Santa Marta y al Vía Parque Isla de Salamanca, que permitan orientar el manejo y generar recomendaciones en el marco del</t>
  </si>
  <si>
    <t>CARLOS AUGUSTO VILLAMIL ECHEVERRI</t>
  </si>
  <si>
    <t>FILA_303</t>
  </si>
  <si>
    <t>244</t>
  </si>
  <si>
    <t>GEIDIS PATRICIA JIMENEZ DIAZ</t>
  </si>
  <si>
    <t>FILA_304</t>
  </si>
  <si>
    <t>245</t>
  </si>
  <si>
    <t>Prestación de servicios profesionales y de apoyo a la gestión de manera autónoma e independiente a las actividades concertadas con el supervisor, para efectuar seguimiento y apoyo a la ejecución administrativa y presupuestal del Programa “Áreas Protegidas y Diversidad Biológica” Fase I y aprestamiento Fase II, cofinanciado por el Gobierno Alemán a través del KfW, conforme los compromisos</t>
  </si>
  <si>
    <t>JUAN MANUEL POLO OTERO</t>
  </si>
  <si>
    <t>FILA_305</t>
  </si>
  <si>
    <t>246</t>
  </si>
  <si>
    <t>2018/02/23</t>
  </si>
  <si>
    <t>Prestación del servicio de vigilancia y seguridad privada diurna (13 horas ) de las oficinas administrativas de la DIRECCION TERRITORIAL CARIBE – PARQUES NACIONALES NATURALES DE COLOMBIA, ubicada en la calle 17 No 4-06 Centro Histórico de SANTA MARTA, con el fin de asegurar la protección y custodia de las personas, bienes muebles e inmuebles de propiedad de la entidad y de los que legalm</t>
  </si>
  <si>
    <t>VIGILANCIA Y SEGURIDAD PLUS LTDA. “VISEPLUS LTDA”</t>
  </si>
  <si>
    <t>2018/02/26</t>
  </si>
  <si>
    <t>FILA_306</t>
  </si>
  <si>
    <t>2018/03/06</t>
  </si>
  <si>
    <t>Mantenimiento preventivo y correctivo de los áires acondicionados asignados a las áreas PNN Los Corales del Rosario y de San Bernardo, y PNN Corales de Profundidad, adscritas a la Dirección Territorial Caribe según las descripciones y cantidades que requiera, incluidos los repuestos a los mismo de acuerdo con las descripciones relacionadas en las especificaciones técnicas.</t>
  </si>
  <si>
    <t>BUSINESS CENTER WAL S.A.S.</t>
  </si>
  <si>
    <t>2018/03/08</t>
  </si>
  <si>
    <t>FILA_307</t>
  </si>
  <si>
    <t>Arrendamiento del espacio para el estacionamiento de la embarcación adscrita al Parque Nacional Natural Corales de Profundidad en el DT y C de Cartagena de Indias</t>
  </si>
  <si>
    <t>EDUARDO LONDOÑO E HIJOS SUCESORES S A</t>
  </si>
  <si>
    <t>FILA_308</t>
  </si>
  <si>
    <t>Suministro de apoyo logístico para la realización de eventos de la DIRECCION  TERRITORIAL CARIBE, consistente en organización, administración y ejecución de eventos incluyendo alojamiento, alimentación, servicio de audiovisuales, auditorios para el desarrollo de actividades que se realicen en el marco del cumplimiento de las obligaciones y compromisos de la Dirección Territorial Caribe e</t>
  </si>
  <si>
    <t>JM GRUPO EMPRESARIAL S.A.S.</t>
  </si>
  <si>
    <t>2018/03/09</t>
  </si>
  <si>
    <t>FILA_309</t>
  </si>
  <si>
    <t>Arrendamiento de espacios de parqueo, en la ciudad de Santa Marta, para el uso de los vehículos asigandos a la Dirección Territorial Caribe y al PNN Sierra Nevada de Santa Marta</t>
  </si>
  <si>
    <t>ELIECER SANTOS ARENAS</t>
  </si>
  <si>
    <t>FILA_310</t>
  </si>
  <si>
    <t>Arrendamiento de bien inmueble ubicado en Nueva Venecia (Magdalena), para el funcionamiento de la sede operativa y parqueo de las embarcaciones asignadas al Santuario de Flora y Fauna Ciénaga Grande de Santa Marta</t>
  </si>
  <si>
    <t>AIDE MERCEDES PAREJO ORTEGA</t>
  </si>
  <si>
    <t>FILA_311</t>
  </si>
  <si>
    <t>Arrendamiento del espacio para el estacionamiento de la embarcación adscrita al Parques Nacional Natural Corales de Profundidad en el DT y C de Cartagena de Indias.</t>
  </si>
  <si>
    <t>RIVERA DEL GOLFO CLUB NAUTICO</t>
  </si>
  <si>
    <t>FILA_312</t>
  </si>
  <si>
    <t>Arrendamiento del espacio al interior de un bien inmueble en el municipio de Bolívar-Cartagena, para el muellaje de las embarcaciones asignadas a Parques Nacionales Naturales Los Corales del Rosario y de San Bernardo.</t>
  </si>
  <si>
    <t>FILA_313</t>
  </si>
  <si>
    <t>Arrendamiento de espacios de parqueo, en San Juan Nepomuceno, para el uso de los vehículos asignados al Santuario de Fauna y Flora Los Colorados</t>
  </si>
  <si>
    <t>LEONARDO ANDRADE ARIAS</t>
  </si>
  <si>
    <t>FILA_314</t>
  </si>
  <si>
    <t>Arrendamiento de espacio de parqueo, en el corregimiento de Tasajera, Municipio de Pueblo Viejo, para el uso de las embarcaciones asigandas al SFF Ciénaga Grande de Santa Marta.</t>
  </si>
  <si>
    <t>ESTELIA MARIA MONTAÑO GUERRERO</t>
  </si>
  <si>
    <t>FILA_315</t>
  </si>
  <si>
    <t>Arrendamiento de espacios de parqueo, en la ciudad de Santa Marta, para el uso de los vehículos asignados a las áreas del PNN Sierra Nevada de Santa Marta y Dirección Territorial Caribe. Adscritas a la Dirección Territorial Caribe.</t>
  </si>
  <si>
    <t>FILA_316</t>
  </si>
  <si>
    <t>Arrendamiento de espacio al interior de la comunidad de Kamusuchiwou, corregimiento de Cabo de la Vela, municipio de Uribia, la Guajira para el parqueo y disposición de la embarcación KAURRELE asignada a Parques Nacionales Naturales Bahía Portete Kaurrele.</t>
  </si>
  <si>
    <t>LIBETH MEJIA URIANA</t>
  </si>
  <si>
    <t>FILA_317</t>
  </si>
  <si>
    <t>2018/03/14</t>
  </si>
  <si>
    <t>Servicio de recarga de nueve (9) extintores pertenecientes al PNN Paramillo.</t>
  </si>
  <si>
    <t>DAMARYS JUDITH DURANGO DORIA</t>
  </si>
  <si>
    <t>FILA_318</t>
  </si>
  <si>
    <t>Contratar a precio unitario fijo el suministro de elementos de aseo, cafetería y productos para raciones de campo para el consumo de la dirección territorial caribe y áreas adscritas.</t>
  </si>
  <si>
    <t>KAREN JUDITH BARROS DE LA HOZ</t>
  </si>
  <si>
    <t>FILA_319</t>
  </si>
  <si>
    <t>2018/03/23</t>
  </si>
  <si>
    <t>SUMINISTRO DE ELEMENTOS DE PAPELERÍA, ÚTILES DE ESCRITORIO Y OFICINA DESTINADOS A LAS DIFERENTES SEDES DEL PARQUE NACIONAL NATURAL DE MACUIRA, PARQUE NACIONAL NATURAL BAHIA PORTETE KAURRELE Y EL SANTUARIO DE FLORA Y FAUNA LOS FLAMENCOS, DE ACUERDO A ESTABLECIDO EN LA DESCRIPCIÓN TECNICA DE LOS BIENES.</t>
  </si>
  <si>
    <t>INNOVACAIÓN Y SERVICIOS DLH S.A.S.</t>
  </si>
  <si>
    <t>LA ENTIDAD NO HA CONTRATADO POR EL DERECHO PRIVADO</t>
  </si>
  <si>
    <t>CLEANER S.A.</t>
  </si>
  <si>
    <t>ORDEN DE COMPRA 23083 VF CONTRATACIONES-SERVICIO DE ASEO-PNN TUPARRO- CUENTA CON UNA SEDE ADMINISTRATIVA UBICADA EN CRA 11 n°24-54 MUNICIPIO DE PUERTO CARREÑO (VICHADA)SERVICIO DE ASEO Y VAFETERIA.VF</t>
  </si>
  <si>
    <t>DTOR - 1. CONTRATO DE VF.  2. PARA ESTE PERIODO SE REGISTRA ADICION EN VALOR A RAZON DE REAJUSTE 2018 POR $ 458.363,19 MARZO-08-2018</t>
  </si>
  <si>
    <t>SERVIASEO S A</t>
  </si>
  <si>
    <t>CONTRATACIONES-SERVICIO DE ASEO Y CAFETERIA- SEDE ADMINISTRATIVA DE LA DTOR CIUDAD DE VILLAVICENCIO META OC 23084 VF</t>
  </si>
  <si>
    <t>DTOR - 1. CONTRATO DE VF.  2. PARA ESTE PERIODO SE REGISTRA ADICION EN VALOR A RAZON DE REAJUSTE 2018 POR $ 514.130,95 MARZO-26-2018</t>
  </si>
  <si>
    <t>CONT INTERADMINISTRATIVO PRESTAR LOS SERVICIOS DE RECOLECCION, CLASIFICACIÓN, TRANSPORTE Y ENTREGA DE CORRESPONDENCIA Y DEMAS SERVICIOS POSTALES QUE REQUIERA LA DTOR EN LAS MODALIDADES DE CORREO MANUAL, CERTIFICADO URBANO NACIONAL E INTERNACIONAL</t>
  </si>
  <si>
    <t>SERVICIOS POSTALES NACIONALES S.A</t>
  </si>
  <si>
    <t>EDGAR OLAYA OSPINA</t>
  </si>
  <si>
    <t>DTOR</t>
  </si>
  <si>
    <t>NO SE REGISTRA PARA ESTE TRIMESTRE</t>
  </si>
  <si>
    <t>CONTRATACIONES-PROFESIONALES-CORDINACION SINAP-PRESTACION DE SERVICIOS PROF. Y DE APOYO A LA GESTION EN LOS PROCESOS DE ORDENAMIENTO TERRITORIAL DESDE EL COMPONENTE SECTORIAL</t>
  </si>
  <si>
    <t>GASGA PAEZ LESLIE DEL PILAR</t>
  </si>
  <si>
    <t xml:space="preserve">DTOR </t>
  </si>
  <si>
    <t>CONTRATACIONES-TECNICOS-SANEAMIENTO-PRESTAR SERVICIOS TECNICOS Y DE APOYO A LA GESTION PARA LA IMPLEMENTACION DE ALTERNATIVAS PARA LA RESOLUCION DE CONFLICTOS SOCIO AMBIENTALES DE COMUNIDADES CAMPESINAS EN SITUACIONES UOT SECTOR PIEDEMONTE SUMAPAZ</t>
  </si>
  <si>
    <t>DERLY JOHANA CALLEJAS AVILA</t>
  </si>
  <si>
    <t>CARLOS ARTURO LORA GOMEZ</t>
  </si>
  <si>
    <t>CONTRATACIONES-OPERARIO-SANEAMIENTO-PRESTAR SERVICIOS OPERATIVOS Y DE APOYO A LA GESTION PARA LAS ACTIVIDADES QUE DEBE LLEVAR A CABO EL PARQUE NACIONAL NATURAL TINIGUA, EN EL MARCO DE SUS PROCESOS MISIONALES. RAD 20187200000033</t>
  </si>
  <si>
    <t>MAHECHA ORTIZ GEYLER</t>
  </si>
  <si>
    <t>MARIA TERESA SIERRA QUINTERO</t>
  </si>
  <si>
    <t>CONTRATACIONES-TECNICOS-FORTALECIMIENTO-PRESTAR SERVICIO DE APOYO A LA GESTION EN LABORES DE CODUCCION Y MENSAJERIA PARA LA DTOR EN CUMPLIMIENTO A LA META ESTABLECIDA EN EL SUBPROGRAMA IMPLEMENTAR UN SISTEMA DE PLANEACION ISTITUCIONAL, SISTEMAS</t>
  </si>
  <si>
    <t>SUAREZ BOHORQUEZ CRISTIAN FELIPE</t>
  </si>
  <si>
    <t>SANDRA LILIANA PINZON RINCON</t>
  </si>
  <si>
    <t>CONTRATACIONES-TECNICO-SANEAMIENTO-3.2.1. PRESTACION DE SERVICIO TECNICO Y DE APOYO A LA GESTION PARA LA IMPLEMENTACION DE LA ESTRATEGIA USO OCUPACION Y TENENCIA, RESTAURACION ECOLOGICA Y EL PROGRAMA DE MONITOREO DEL PNN TINIGUA</t>
  </si>
  <si>
    <t>CABRERA PINEDA JHON ANDERSON</t>
  </si>
  <si>
    <t>CONTRATACIONES-PROFESIONALES-FORTALECIMIENTO-PRESTACION SERV PROF Y DE APOYO A LA GESTION PARA EL SEGUIMIENTO, ACOMPAÑAMIENTO Y FORMULACION A LOS INSTRUMENTOS DE PLANEACION INTERNA DE LA DTOR.</t>
  </si>
  <si>
    <t>CALLEJAS AVILA YENY ANDREA</t>
  </si>
  <si>
    <t>CONTRATACIONES-PROFESIONALES-FORTALECIMIENTO- PRESTACION DE SERVICIOS PROF. Y DE APOYO A LA GESTION PARA IMPLEMENTAR Y DESARROLLAR EL PROGRAMA DE RIESGO PSICOSOCIAL ASI COMO PLAN DE BIENESTAR Y CALIDAD DE VIDA LABORAL</t>
  </si>
  <si>
    <t>LANDINEZ MENDOZA CHARITO STELLA</t>
  </si>
  <si>
    <t>CONTRATACIONES-PROFESIONALES-FORTALECIMIENTO-20187010000213-PREST SERV PROF Y DE APOYO A LA GGESTION PARA LA FORMULACION, SEGUIMIENTO Y EVALUACION DE PROYECTOS QUE PERMITAN FORTALECER LA GESTION DE LA DTOR TERRITORIAL ACORDE CON LINEAMIENTOS PAI-POA</t>
  </si>
  <si>
    <t>PRIETO CRUZ ADRIANA</t>
  </si>
  <si>
    <t>CONTRATACIONES-TECNICO-FORTALECIMIENTO-20187010000203-PRESTAR SERVICIOS TECNICOS Y DE APOYO A LA GESTION DE LA DTOR EN LABORES ADMINISTRATIVAS Y COMUNICACION EFICAZ CON LAS AREAS ADSCRITAS.</t>
  </si>
  <si>
    <t>MEJIA HERRERA BERTULFO</t>
  </si>
  <si>
    <t>CONTRATACIONES-TECNICOS-SANEAMIENTO-20187210000103- PRESTAR SERVICIOS TECNICOS Y DE APOYO A LA GESTION PARA IMPLEMENTAR ACCIONES DE RESOLUCION DE CONFLICTOS POR USO OCUPACION Y TENENCIA PNN TUPARRO</t>
  </si>
  <si>
    <t>CASTAÑO SALAZAR ANTHONY</t>
  </si>
  <si>
    <t>DIANA PATRICIA HERNANDEZ BONILLA</t>
  </si>
  <si>
    <t>CONTRATACIONES-PROFESIONALES-COORDINACION SINAP-20187010000223-PRESTAR SERVICIOS PROF Y DE APOYO A LA GESTION EN LA IDENTIFICACION DE LA ESTRUCTURA ECOLIGICA PRINCIPAL VINCULANDO LOS SERVICIOS ECOSITEMICOS QUE BRINDAN AREAS PROTEGIDAS PAI-POA 2018</t>
  </si>
  <si>
    <t>HERNANDEZ ARANGO LUZ PATRICIA</t>
  </si>
  <si>
    <t>CONTRATACIONES-OPERARIO-ESTRAT ESPEC DE MANEJO-1.2.1- 20187210000113- PRESTACION DE SERVICIOS OPERATIVOS Y DE APOYO A LA GESTION PARA LA IMPLEMENTACIÓN Y SEGUIMIENTO DE ACUERDOS A DESARROLLAR DE COMUNIDADES INDIGENAS UBICADAS AL INTERIOR PNN TUPARRO</t>
  </si>
  <si>
    <t>SARMIENTO BEJARANO JOHANN DAVID</t>
  </si>
  <si>
    <t>DTOR - SE REPORTA INICIO, Y TERMINACION ANTICIPADA POR MUTUO ACUERDO CON ACTA DE  MARZO 30-2018</t>
  </si>
  <si>
    <t>CONTRATACIONES-PROFESIONALES-SANEAMIENTO-R15-20187200000043- PRESTAC SERV PROF PARA CONTRIBUIR A LA SUSCRIPCION E IMPLEMENTACION DE ACUERDOS DE RESTAURACION ECOLOGICA CON FAMILIAS CAMPESINAS EN EL PNN TINIGUA EN EL MARCO DEL APOYO PRESUPUESTARIO</t>
  </si>
  <si>
    <t>PLAZAS CERTUCHE JAIRO ALFONSO</t>
  </si>
  <si>
    <t>CONTRATACIONES-PROESIONAL-SANEAMIENTO-20187170000013- PREST SERV PROF PARA DESARROLLAR LA RUTA DE TRABAJO DE USO, OCUPACION Y TENECI DE PNN QUE INVOLUCRA CARACTERIZACIÓN, RECONOCIMIENTO DE LIMITES Y SUSCRIPCION DE ACUERDOS DE RESTAURACIÓN</t>
  </si>
  <si>
    <t>VILORIA RIVAS JOSE GREGORIO</t>
  </si>
  <si>
    <t>OLGA LUCIA RUIZ MORALES</t>
  </si>
  <si>
    <t>CONTRATACIONES-PROFESIONAL-COORDINACION SINAP-20187190000033- SERVICIOS PROF Y DE APOYO A LA GESTION PARA PROMOVER ACCIONES DE ORDENAMIENTO AMBIENTAL E IMPLEMENTACION DE ACCIONES EN LA ZONA CON FUCION AMORTIGUADORA PARA LA MITIGACION DE PRESIONES</t>
  </si>
  <si>
    <t>MANRIQUE FIERRO CARLOS AGUSTO</t>
  </si>
  <si>
    <t>CONTRATACIONES-PROFESIONAL-SANEAMIENTO- TINIGUA-7200000053-PREST SERV PROF Y DE APOYO A LA GESTION DE LA ESTRATEGIA PARA LA RESOLUCION DE CONFLICTOS POR USO OCUPACION Y TENENCIA DE LOS PNN TINIGUA Y MACARENA Y DTOR MEDIANTE GENERACION ADMINISTRACION</t>
  </si>
  <si>
    <t>RICO PAEZ EDGAR ANDRES</t>
  </si>
  <si>
    <t>CONTRATACIONES-PROFESIONALES-AUTORIDAD AMBIENTAL-20187210000123-PREST SERV PROF Y DE APOYO A LA GESTION PARA IMPLEMENTAR LA PLANIFICACION DEL ECOTURISMO EN EL PNN TUPARRO DE ACUERDO A LOS LINEAMIENTOS INSTITUCIONALES DE PNNC</t>
  </si>
  <si>
    <t>MORA NOVOA JUAN SEBASTIAN</t>
  </si>
  <si>
    <t>CONTRATACIONES-PROFESIONALES-SANEAMIENTO-20187170000053-PREST SERV PROFESIONALES PARA APOYAR TECNICAMENTE LOS PROCESOS DE GESTION Y SUSCRIPCION DE ACUERDOS DE RESTAURACIÓN ECOLOGICA PARTICIPATIVA EN EL PARQUE N. S. MACARENA</t>
  </si>
  <si>
    <t>RODRIGUEZ LOPEZ JAIRO ENRIQUEZ</t>
  </si>
  <si>
    <t>CONTRATACIONES-OPERARIO-REGULACION-20187190000073-PRESTAR SERVICIOS DE APOYO A LA GESTION EN ACTIVIDADES OPERATIVAS EN EL MARCO DEL SUBPROGRMA REGULACION MEDIANTE IMPLEMENTACION DE ACCIONES PREVENCIO VIGILANCIA Y CONTROL PARA PNN SUMAPAZ</t>
  </si>
  <si>
    <t>RIVERA HIGUERA ANDRES YESID</t>
  </si>
  <si>
    <t>CONTRATACIONES-PROFESIONALES-SANEAMIENTO-20187190000023-PREST SERV PROF PARA APOYAR LOS PROCESOS DE GESTION Y SOLUCION DE CONFLICTOS SOCIO-AMBIENTALES EN EL PNN SUMAPAZ EN EL MARCO DE LA IMPLEMENTACION DEL APOYO A PRESUPUESTO DE LA UNION EUROPEA.</t>
  </si>
  <si>
    <t>SHIRLEY IVONNE BERMUDEZ MARIN</t>
  </si>
  <si>
    <t>CONTRATACIONES-PROFESIONALES-PLANEACION INTERNA-20187010000263-PREST SERV PROF Y DE APOYO A LA GESTION PARA COORDINAR EL TRAMITE EN LAS ETAPAS PRECONTRACTUAL, CONTRACTUAL Y POSCONTRACTUAL</t>
  </si>
  <si>
    <t>RODRIGUEZ RUEDA SILVIA ANDREA</t>
  </si>
  <si>
    <t>CONTRATACIONES-PROFESIONALES-NUEVAS AREAS-20187010000303-PREST SERV PROF Y DE APOYO A LA GESTION PARA LA IDENTIFICACION DE SITIOS PRIORITARIOS PARA LA CONSERVACION ENMARCADOS EN EL SUBPROGRAMA DE NUEVAS AREAS</t>
  </si>
  <si>
    <t>ZAMUDIO LOPEZ JOHN EDISON</t>
  </si>
  <si>
    <t>CONTRATACIONES-PROFEFSIONALES-FORTALECIMIENTO-20187010000283-CALIDAD-PRESTAC SERV PROF Y DE APOYO A LA GESTION EN LA DTOR PARA LA IMPLEMENTACION DEL SISTEMA DE CALIDAD EN CUMPLIMIENTO EN LA NORMA TECNICA DE CALIDAD INCONTEC</t>
  </si>
  <si>
    <t>QUICENO IZASA HELEN YANUARI</t>
  </si>
  <si>
    <t>CONTRATACIONES-PROFESIONALES-VALORACION SOCIAL- 20187010000273-PREST SERV PROF Y DE APOYO A LA GESTION PARA IMLPEMENTAR LA ESTRATEGIA DE COMUNICACION Y EDUCACION PARA LA CONSERVACION DE PARQUES NACIONALES</t>
  </si>
  <si>
    <t>ROCHA PACHECO ANA MARIA</t>
  </si>
  <si>
    <t>CONTRATACIONES-PROFESIONALES-FORTALECIMIENTO-20187160000513-PREST SERV PROF Y E APOYO A LA GESTION EN LOS ASUNTOS ADMINISTRATIVOS, CONTRACTUALES Y DE EJECUCION PRESUPUESTAL EN CUMPLIMIENTO DE LAS METAS ESTABLECIDAS PARA EL P.N.N CHINGAZA</t>
  </si>
  <si>
    <t>AGUDELO BADILLO ROGER AMAURE</t>
  </si>
  <si>
    <t>JUAN CARLOS ARIAS</t>
  </si>
  <si>
    <t>CONTRATACIONES-TECNICO-AUTORIDAD AMBIENTAL-20187180000053-PREST SERV COMO TECNICO Y APOYO A LA GESTION EN LA IMPLEMENTACIÓN DEL PROYECTO DE RESTAURACION ECOLOGICA Y SISTEMAS SOSTENIBLES PARA LA CONSERVACION EN LA CUENCA DEL RIO PATO PNN PICACHOS</t>
  </si>
  <si>
    <t>BARRAGAN GIRALDO ALAIN ANDRES</t>
  </si>
  <si>
    <t>LUZ ADRIANA MALAVER ROJAS</t>
  </si>
  <si>
    <t>CONTRATACIONES-OPERARIO-AUTORIDAD AMBIENTAL-20187180000093-PREST SERV ASISTENCIALES EN ACTIVIDADES OPERATIVAS DE APOYO A LA GESTION DEL PARQUE PICACHOS EN EL SECTOR HUILA PARA EL DESARROLLO DE ACTIVIDADES COMO EL RELACIONAMIENTO CON COMUNIDADES</t>
  </si>
  <si>
    <t>GOMEZ GUTIERREZ JULIO ANDRES</t>
  </si>
  <si>
    <t>CONTRATACIONES-PROFESIONAL-COORDINACION SINAP- 20187010000313-PREST SERV PROF Y DE APOYO A LA GESTION PARA LA DMINISTRACION DE INFORMACION ALFA NUMERICA Y CARTOGRAFICA REQUERIDA PARA LA ADMINISTRACION Y EL FORTALECIMIENTO DE LAS AREAS PROTEGIDAS</t>
  </si>
  <si>
    <t>CABRERA PATIÑO PABLO EMILIO</t>
  </si>
  <si>
    <t>CONTRATACIONES-OPERARIO-SANEAMIENTO-20187190000083-PREST SERV OPERATIVOS PARA ADELANTAR PROCESOS DE RESOLUCION DE CONFLICTOS TERRITORIALES CON COMUNIDADESCAMPESINAS RELACIONADAS CON EL PNN SUMAPAZ</t>
  </si>
  <si>
    <t>VILLALBA VERGARA YUDY PAOLA</t>
  </si>
  <si>
    <t>CONTRATACIONES-TECNICO-SANEAMIENTO-20187170000043 PRESTACION SERV TECNICOS Y DE APOYO PARA EL DISEÑO E IMPLEMENTACION DE PROCESOS DE GESTION Y MANEJO E IMPLEMENTACION DE LA ESTRATEGIA DE USO Y OCUPACION ARTICULADA A LOS PROCESOS DE LAS ACTIVIDADES</t>
  </si>
  <si>
    <t>MUÑOZ PALACIOS EDWIN</t>
  </si>
  <si>
    <t>CONTRATACIONES-PROFESIONALES-AUTORDIAD AMBIENTAL-20187170000083-PERST SERV PROFESIONALES PARA EL DESARROLLO DE ECOTURISMO DE ACUERDOS A LOS LINEAMIENTOS DEL PLAN DE MANEJO DEL PNN MACARENA DE TAL FORMA QU SE LOGREN LOS PROPOSITOS DE CONSERVACIÓN</t>
  </si>
  <si>
    <t>RAMOS TORRES JOHN FABER</t>
  </si>
  <si>
    <t>CONTRATACIONES-PROFESIONALES-ESTRATEGIAS ESPEC DE MANEJO-20187210000153-PREST SERV PROF Y DE APOYO A LA GESTION PARA EL DESARROLLO DE LA LINEA DE ACCIÓN DE ESTRATEGIAS ESPECIALES DE MANEJO -EEM, DEL TUPARRO.</t>
  </si>
  <si>
    <t>LANCHEROS NEVA ROCIO</t>
  </si>
  <si>
    <t>CONTRATACIONES-PROFESIONALES-COORDINACION SINAP-20187010000373-PREST SERV PROFESIONALES Y DE APOYO A LA GESTION PARA PROMOVER LA PARTICIPACION DE ACTORES ESTRATEGICOS PARA EL FORTALECIMIENTO Y CONSOLIDACION DEL SINAP</t>
  </si>
  <si>
    <t>HERNANDEZ GUZMAN ANDRES</t>
  </si>
  <si>
    <t>CONTRATACIONES-TECNICO-SANEAMIENTO-20187180000063-PREST SERV COMO TECNICO Y APOYO A LA GESTION EN LA IMPLEMENTACION DEL PROYECTO DE RESTAURACION ECOLOGICA Y SISTEMAS SOSTENIBLES PARA LA CONSERVACION EN LA CUENCA DEL RIO PATO PNN CORDILLERA PICACHOS</t>
  </si>
  <si>
    <t>PRIETO PERDOMO DANIEL</t>
  </si>
  <si>
    <t>CONTRATACIONES-PROFESIONALES-SANEAMIENTO-20187180000073-PREST SERV PROF Y DE APOYO A LA GESTION EN LA IMPLEMENTACION Y SEGUIMIENTO DEL PROYECTO DE RESTAURACION ECOLOGICA Y SISTEMAS SOSTENIBLES PARA LA CONSERVACION EN LA CUENCA DEL RIO PATO -BALSILLAS</t>
  </si>
  <si>
    <t>GUEPENDO GUZMAN DIANA CECILIA</t>
  </si>
  <si>
    <t>CONTRATACIONES-PROFESIONAL-COORDINACION SINAP-20187180000083-PREST SERV PROF Y DE APOYO A LA GESTION PNN PICACHOS PARA EL DESARROLLO DE ACTIVIDADES QUE PERMITAN EL RELACIONAMIENTO CON COMUNIDADES E INSTITUCIONES, ELABORACION DE PROYECTOS</t>
  </si>
  <si>
    <t>BEDOYA GUZMAN GEINER ANDREI</t>
  </si>
  <si>
    <t>CONTRATACIONES-OPERARIO-SANEAMIENTO-20187180000103-PRESTAR SER OPERATIVOS Y DE APOYO A LA GESTION DEL PNN PICACHOS EN ACTIVIDADES TENDIENTES A LA EJECUCIÓN Y SEGUIMIENTO DE LOS PROGRAMAS DE RESTAURACIÓN ECOLOGICA Y SISTEMAS SOTENIBLES</t>
  </si>
  <si>
    <t>CASTILLO VERGEL JULY TATIANA</t>
  </si>
  <si>
    <t>CONTRATACIONES-OPERARIO-SANEAMIENTO-20187180000113-PREST SERV OPERATIVOS Y DE APOYO A LA GESTION DEL PNN PICACHOS EN ACTIVIDADES DE IMPLEMENTACION Y EVALUACION DE LOS PROGRAMAS DE RESTAURACION ECOLOGICA Y SISTEMAS SOSTENIBLES</t>
  </si>
  <si>
    <t>GARCIA SANTOS YEFRY SMITH</t>
  </si>
  <si>
    <t>CONTRATACIONES-PROFESIONALES-CONOCIMIENTO VOC-20187210000163-PREST SERV PROF Y DE APOYO A LA GESTION PARA APOYAR LA IMPLEMENTACION DEL PORTAFOLIO DE INVESTIGACIONES Y EL PROGRAMA DE MONITOREO PARA LA TOMA DE DECISIONES DEL PNN TUPARRO</t>
  </si>
  <si>
    <t>RODRIGUEZ VILLABONA IVONNE AYDE</t>
  </si>
  <si>
    <t>CONTRATACIONES-PROFESIONALES-NUEVAS AREAS-20187010000393-PREST SERV PROFESIONALES Y DE APOYO A LA GESTION DE LA CONSOLIDACION DE NUEVAS AREAS PROTEGIDAS EN LA DTOR Y EL MANEJO DE LA INFORMACION GEOESPACIAL DE LOS PNN CHINGAZA, EL TUPARRO</t>
  </si>
  <si>
    <t>HERNANDEZ CASTAÑO JORGE ALBERTO</t>
  </si>
  <si>
    <t>CONTRATACIONES-PROFESIONALES-20187010000433-SANEAMIENTO-PREST SERV PROF Y DE APOYO PARA LA GESTION EN EL PROCESO DE RESOLUCION DE CONFLICTOS TERRITORIALES CON COMUNIDADES CAMPESINAS RELACIONADAS CON LA DTOR</t>
  </si>
  <si>
    <t>JIMENEZ CALDERON LUIS DANIEL</t>
  </si>
  <si>
    <t>CONTRATACIONES-PROFESIONALES-FORTALECIMIENTO-20187010000323- PREST SERV PROF PARA ASESORAR A LA DTOR Y CADA UNA DE SUS AREAS ADSCRITAS EN TODOS LOS TEMAS DE CARACTER JURIDICO DE COMPETENCIA DE LA ENTIDAD, ELABORAR CONCEPTOS JURIDICOS</t>
  </si>
  <si>
    <t>GOMEZ AGUDELO YOHANA ALEXANDRA</t>
  </si>
  <si>
    <t>CONTRATACIONES-PROFESIONAL-CONOCIMIENTO VOC-20187190000123-PREST SERV PROFY DE APOYO A LA GESTION PARA LA IMPLEMENTACION Y SEGUIMIENTO DEL PROGRAMA DE MONITOREO Y EL PORTAFOLIO DE PROYECTOS DE INVESTIGACION, TENDIENTES AL FORTALECIMIENTO</t>
  </si>
  <si>
    <t>CHAPARRO HERRERA SERGIO</t>
  </si>
  <si>
    <t>CONTRATACIONES-PROFESIONALES-AUTORIDAD AMBIENTA-20187190000093-PREST SERV PROF Y DE APOYO A LA GESTION PARA LA IMPLEMENTACION DEL PROCESO DE ECOTURISMO EN EL PNN SUMAPAZ DE ACUERDO A LINEAMIENTOS DE LA ENTIDAD CUMPLIENDO LOS PROPOSITOS D CONSERVACIÓN</t>
  </si>
  <si>
    <t>PALACIOS MORALES ANGELICA MARIA</t>
  </si>
  <si>
    <t>CONTRATACIONES-OPERARIO-CONOCIMIENTO VOC-20187180000163-PREST SERV ASISTENCIALES Y DE APOYO A LA GSTION DEL PNN PICACHOS EN LA EJECUCION Y SEGUIMIENTO DEL PROGRAMA DE MONITOREO DE LOS VOC Y DEMAS ACTIVIDADES LOGISTICAS Y OPERATIVAS</t>
  </si>
  <si>
    <t>RINCON CARDOZO OSCAR ANDRES</t>
  </si>
  <si>
    <t>CONTRATACIONES-PROFESIONALES-SANEAMIENTO-20187180000123-PREST SERV PROF Y DE APOYO A LA GESTION PARA ORIENTAR LAS ACCIONES DE RESTAURACION ECOLOGICA QUE ADELANTA EL PARQUE PICACHOS EN EL SECTOR PLATANILLO Y PATO BALSILLAS</t>
  </si>
  <si>
    <t>PINZON GARCIA EDER GUILLERMO</t>
  </si>
  <si>
    <t>CONTRATACIONES-TECNICO-SANEAMIENTO-20187170000113-PREST SERV TECNICOS Y DE APOYO PARA LA PUESTA EN MARCHA DE CARACTERIZACION DE USO, OCUPACION Y TENENCIA ASI COMO CONCERTACION DE MICRO-ORDENAMIENTO FINCA A FINCA COMO PARTE D LA RUTA</t>
  </si>
  <si>
    <t>PERDOMO LARA ARLEX STEVENS</t>
  </si>
  <si>
    <t>CONTRATACIONES-TECNICO-FORTALECIMIENTO-20187160000503-PREST SERV TECNICOS Y DE APOYO A LA ADMINISTRACION PARA EL DESARROLLO DE LOS PROCESOS CONTRACTUALES PARA ADELANTAR LOS PROCESOS DE ORGANIZACION ADMINISTRACION Y CONTROL DE LA INFORMACION GENERADA</t>
  </si>
  <si>
    <t>sotaquira melo claudia astrid</t>
  </si>
  <si>
    <t>CONTRATACIONES-TECNICO-AUTORIDAD AMBIENTAL-20187170000123-PREST SERV TECNICO Y DE APOYO A LAS ACCIONES DEFINIDAS EN EL PLAN DE MANEJO DEL PNN S MACARENA DESARROLLO DE ACTIVIDADES PERMITIDAS Y ALTERNATIVAS CON CAMPESINOS LOCALIZADOS AL INTERIOR</t>
  </si>
  <si>
    <t>PARRA ALARCON KAROL</t>
  </si>
  <si>
    <t>prestación de servicios como operario servicios que apoyo en el proceso de relacionamiento comunitario caracterización uot</t>
  </si>
  <si>
    <t>LOBATON GRUESO JESUS MARIA</t>
  </si>
  <si>
    <t>MORENO BECERRA VICTOR HUGO</t>
  </si>
  <si>
    <t>prestación de servicios como operario servicios que apoyo en el proceso de relacionamiento comunitario caracterización uot en el sector de Mesetas</t>
  </si>
  <si>
    <t>ORJUELA LANCHEROS TITO DELFIN</t>
  </si>
  <si>
    <t>Prestación de servicios profesionales y de apoyo a la gestión para dar soporte en la continuidad de la red de datos, a los recursos tecnológicos de la información</t>
  </si>
  <si>
    <t>BETANCOURT DURAN FERNANDO</t>
  </si>
  <si>
    <t>Prestación de servicios profesionales y de apoyo a la gestión para apoyar actividades del desarrollo de talento humano de la DTOR</t>
  </si>
  <si>
    <t>PARRADO VELASQUEZ NENCY PATRICIA</t>
  </si>
  <si>
    <t>Prestación de servicios profesionales y apoyo a la gestión para la implementación de la ruta declaratoria de nuevas áreas protegidas.</t>
  </si>
  <si>
    <t>ORJUELA PARRADO LINDA ROCIO</t>
  </si>
  <si>
    <t>Prestación de servicios técnicos para el desarrollo del ecoturismo PNN MACARENA. CPS 056-2018</t>
  </si>
  <si>
    <t>PERDOMO LOAIZA MARICELA</t>
  </si>
  <si>
    <t>PRESTACION DE SERVICIOS OPERATIVOS PARA EL DESARROLLO DE ECOTURRISMO EN EL PNN SIERRA DE LA MACARENA</t>
  </si>
  <si>
    <t>LISCANO GUTIERREZ HECTOR FABIAN</t>
  </si>
  <si>
    <t>MANTENIMIENTO PREVENTVO Y CORRECTIVO, REPUESTOS ORIGINALES, MANO OBRA CALIFICADA PARQUE AUTOMOTOR ASIGNADO AL PNN CORDILLERA DE LOS PICACHOS CON TALLER EN NEIVA.</t>
  </si>
  <si>
    <t>SERVICIOS</t>
  </si>
  <si>
    <t>GALVIZ CRUZ CARLOS MARIO</t>
  </si>
  <si>
    <t>CONTRATAR SERVICIO DE ASEO Y CAFETERIA SEDE ADMTVA-OPERATIVA Y BODEGA MANOBY DEL PNN TINIGUA, UBICADA EN EL MPIO DE URIBE.</t>
  </si>
  <si>
    <t>CARDONA GONZALEZ LUZ ENETH</t>
  </si>
  <si>
    <t>COMPRA VALERAS SUMINISTRO COMBUSTIBLE Y LUBRICANTES PARQUE AUTOMOTOR PNN TINIGUA Y DTOR A TRAVES DE UNA EDS EN GRANADA-META.</t>
  </si>
  <si>
    <t>CAMPOS PEREZ ROSA ELINA</t>
  </si>
  <si>
    <t>Prestación de servicios de apoyo a la gestión en actividades operativas de las líneas estratégicas del PNN Chingaza, desarrollando recorridos de monitoreo</t>
  </si>
  <si>
    <t>CARLOS GERMAN PARRA ALMECIGA</t>
  </si>
  <si>
    <t>ROBINSON GALINDO TARAZONA</t>
  </si>
  <si>
    <t>DTOR- 1. SUSCRIPCION 2. SE REGISTRA TERMINACION Y REDUCCION  EN PLAZO EN UN DIA 13 ENERO 2016. 3. PARA ESTE TRIMESTRE SE REGISTRA LIQUIDACION DEL CONTRATO.</t>
  </si>
  <si>
    <t>Prestación de servicios de apoyo a la gestión en actividades operativas de las líneas estratégicas del PNN Chingaza, desarrollando recorridos y labores de mantenimiento básico de las infraestructuras, senderos, vallas</t>
  </si>
  <si>
    <t>ANDRES MILLAN RINCON</t>
  </si>
  <si>
    <t>DTOR- 1. SUSCRIPCION 2. SE REGISTRA TERMINACION Y REDUCCION  EN PLAZO EN UN DIA 15 ENERO 2016. 3. PARA ESTE TRIMESTRE SE REGISTRA LIQUIDACION DEL CONTRATO.</t>
  </si>
  <si>
    <t>DIEGO ARMANDO AREIZA SOLANO</t>
  </si>
  <si>
    <t>MARTA CANDIDA TORRES TORRES</t>
  </si>
  <si>
    <t>ADQUISICION EQUIPOS COMPUTO, SERVIDOR PARA RACK, SCANER E IMPRESORAS LOS PNN CHINGAZA, CORDILLERA DE LOS PICACHOS, EL TUPARRO, SUMAPAZ Y LA DTOR.</t>
  </si>
  <si>
    <t>DOCTOR PC MAYORISTA SAS</t>
  </si>
  <si>
    <t>DTOR -1. SUSCRIPCION E INICIO DE CONTRATO. 2. PARA ESTE PERIODO SE REGISTRA LIQUIDACION DEL CONTRATO</t>
  </si>
  <si>
    <t>C.A. 005 2017 VF 2018 CONTRATO-ARRENDAMIENTO-BIEN INMUEBLE-UBICADO CALLE 11 N°24-54 MUNICIPIO PUERTO CARREÑO (VICHADA) PARA EL FUNCIONAMIENTO DE LA SEDE ADMINISTRATIVA PNN TUPARRO.</t>
  </si>
  <si>
    <t>LOPEZ MAZO GILDARDO DE JESUS</t>
  </si>
  <si>
    <t xml:space="preserve">DIANA PATRICIA HERNANDEZ BONILLA  </t>
  </si>
  <si>
    <t>DTOR -1. SUSCRIPCION E INICIO DE CONTRATO. 2. PARA ESTE PERIODO SE REGISTRA ADICION EN VALOR CORRESPONDIENTE AJUSTE 2018 POR $34,009,40 -FEB-28-2018</t>
  </si>
  <si>
    <t>C.A 006 2017 CONTRATO- ARRENDAMIENTO BIENES INMUEBLES-UBICADO CALLE 2 SUR 1 B -03-11 EN EL MUNICIPIO SAN VICENTE DEL CAGUAN CAQUETA PARA EL FUNCIONAMIENTO SEDE ADMINITRATIVA PNN CORDILLERA DE LOS PICACHOS</t>
  </si>
  <si>
    <t>RODRIGUEZ SANTOS NIEVES</t>
  </si>
  <si>
    <t>DTOR -1. SUSCRIPCION E INICIO DE CONTRATO. 2. PARA ESTE PERIODO SE REGISTRA ADICION EN VALOR CORRESPONDIENTE AJUSTE 2018 POR $22866,39 -FEB-28-2018</t>
  </si>
  <si>
    <t>C.A. 007 2017 CONTRATO-ARRENDAMIENTO-BIEN INMUEBLE-UBICADO CALLE 05 N°27-38 MUNICIPIO D NEIVA (HUILA) FUNCIONAMIENTO SEDE ADMTIVA PNN CORDILLERA DE LOS PICACHOS apalancamiento</t>
  </si>
  <si>
    <t>2 PERSONA JURIDICA</t>
  </si>
  <si>
    <t>FELIX TRUJILLO FALLA SUCS LTDA</t>
  </si>
  <si>
    <t>DTOR -1. SUSCRIPCION E INICIO DE CONTRATO. 2. PARA ESTE PERIODO SE REGISTRA ADICION EN VALOR CORRESPONDIENTE AJUSTE 2018 POR $   22,866,39-FEB-28-2018</t>
  </si>
  <si>
    <t>C.A. 008 2017 CONTRATO-ARRENDAMIENTO-BIEN INMUEBLE-UBICADO CRA 39 #26C-47 BARRIO SIETE DE AGOSTO VILLAVICENCIO META PARA FUNCIONAMIENTO SEDE ADTIVA DIRECCION TERRITORIAL ORINOQUIA</t>
  </si>
  <si>
    <t>MARTINEZ HENAO JORGE LUIS</t>
  </si>
  <si>
    <t>DTOR -1. SUSCRIPCION E INICIO DE CONTRATO. 2. PARA ESTE PERIODO SE REGISTRA ADICION EN VALOR CORRESPONDIENTE AJUSTE 2018 POR $ 21,181,354,92  -FEB-28-2018</t>
  </si>
  <si>
    <t>C.A. 009 2017 CONTRATO-ARRENDAMIENTO-BIEN INMUEBLE-UBICADO CALLE 12 n° 9-01 MUNICIPIO DE MEDINA CUND. FUNCIONAMIENTO SEDE ADTIVA SECTOR PIEDEMONTE DEÑ P.N.N Chingaza. apalancamiento</t>
  </si>
  <si>
    <t>INMOBILIARIA INGEINCO SAS</t>
  </si>
  <si>
    <t>DTOR -1. SUSCRIPCION E INICIO DE CONTRATO. 2. PARA ESTE PERIODO SE REGISTRA ADICION EN VALOR CORRESPONDIENTE AJUSTE 2018 POR $ 11,779,07  -FEB-28-2018</t>
  </si>
  <si>
    <t>C.A. 010 2017 CONTRATO-ARRENDAMIENTO-BIEN INMUEBLE-UBICADO CRA 3 N°6-59 MUNICIPIO DE FOMEQUE CUND FUNCIONAMIENTO SEDE PNN CHINGAZA apalancam.</t>
  </si>
  <si>
    <t>CUELLAR MARTINEZ LAUREANO</t>
  </si>
  <si>
    <t>DTOR -1. SUSCRIPCION E INICIO DE CONTRATO. 2. PARA ESTE PERIODO SE REGISTRA ADICION EN VALOR CORRESPONDIENTE AJUSTE 2018 POR $ 24360  -FEB-28-2018</t>
  </si>
  <si>
    <t>C.A. 011 2017 CONTRATO-ARRENDAMIENTO-BIEN INMUEBLE-UBICADO CRA 3A N°9-06 MUN SAN JUANITO META SEDE OPERATIVA PNN CHINGAZA apalancamiento</t>
  </si>
  <si>
    <t>ALVAREZ VANEGAS JOSE ALDEMAR</t>
  </si>
  <si>
    <t>DTOR -1. SUSCRIPCION E INICIO DE CONTRATO. 2. PARA ESTE PERIODO SE REGISTRA ADICION EN VALOR CORRESPONDIENTE AJUSTE 2018 POR $ 7,602,86  -FEB-28-2018</t>
  </si>
  <si>
    <t>C.A. 012 2017 CONTRATO-ARRENDAMIENTO-BIEN INMUEBLE-UBICADO MZ 19 LOTE 2 CRA 7 ENTRE CALLE 4 Y 5 BARRIO CENTRO MUNICIPIO DE URIBE META FUNCIONAMIENTO DE BODEGA Y MANOBY PNN TINIGUA apalanc</t>
  </si>
  <si>
    <t>ROJAS CORTES JOSE HUGO</t>
  </si>
  <si>
    <t>C.A. 013 2017 CONTRATO-ARRENDAMIENTO-BIEN INMUEBLE-UBICADO CALLE 4 N°6-45 -47 BARRIO CENTRO MUNICIPIO DE MACARENA META FUNCIONAMIENTO SEDE ADTIVA PNN TINIGUA Y SIERRA DE MACARENA apalanc</t>
  </si>
  <si>
    <t>RAMIREZ VEGA LEIDA MARIA</t>
  </si>
  <si>
    <t>DTOR -1. SUSCRIPCION E INICIO DE CONTRATO. 2. PARA ESTE PERIODO SE REGISTRA ADICION EN VALOR CORRESPONDIENTE AJUSTE 2018 POR $ 26390  -FEB-28-2018</t>
  </si>
  <si>
    <t>CONTRATACIONES -ARRENDAMIENTO-BIEN INMUEBLE-UBICADO EN LA FINCA EL TRIUNFO VEREDA SANTA ROSA LOCALIDAD USME PARA EL FUNCIONAMIENTO SEDE ADMINISTRATIVA Y OPERATIVA SECTOR PARAMO DEL PARQUE NACIONAL NATURAL SUMAPAZ apalancamiento</t>
  </si>
  <si>
    <t>DIAZ CEPEDA MARIO HERNANDO</t>
  </si>
  <si>
    <t>DTOR -1. SUSCRIPCION E INICIO DE CONTRATO. 2. PARA ESTE PERIODO SE REGISTRA ADICION EN VALOR CORRESPONDIENTE AJUSTE 2018 POR $ 19,531,55  -FEB-28-2018</t>
  </si>
  <si>
    <t>CONTRATACIONES -ARRENDAMIENTO-BIEN INMUEBLE-CONTRATAR EL ARRENDAMIENTO DE CUATRO CUPOS MENSUALES PARA PARQUEADEROS EN LA CRA 24 N°39A-27 LOTE B BARRIO URBANIZACION CAMOA CIUDAD VILLAVICENCIO PARA EL ESTACIONAMIENTO DE LOS VEHICULOS ASIGNADOS A DTOR</t>
  </si>
  <si>
    <t>CARDENAS BUITRAGO LUIS OMAR</t>
  </si>
  <si>
    <t>DTOR -1. SUSCRIPCION E INICIO DE CONTRATO. 2. PARA ESTE PERIODO SE REGISTRA ADICION EN VALOR CORRESPONDIENTE AJUSTE 2018 POR $12,849,90   -FEB-28-2018</t>
  </si>
  <si>
    <t>CONTRATACIONES -ARRENDAMIENTO-BIEN INMUEBLE-CONTRATAR EL ARRENDAMIENTO INMUEBLE UBICADO CALLE 5 N°7-27 BARRIO CENTRO PISO 1 MUNICIPIO URIBE META FUNCIONAMIENTO SEDE ADMINISTRATIVA PNN TINIGUA. apalancamiento</t>
  </si>
  <si>
    <t>FAJARDO SALAZAR ELIBEY</t>
  </si>
  <si>
    <t>DTOR -1. SUSCRIPCION E INICIO DE CONTRATO. 2. PARA ESTE PERIODO SE REGISTRA ADICION EN VALOR CORRESPONDIENTE AJUSTE 2018 POR $ 34,266,40  -FEB-28-2018</t>
  </si>
  <si>
    <t>CONTRATO ARRENDAMIENTO-BIEN INMUEBLE-CALLE 7 N°12-23 BARRIO JUAN BOSCO Municipio de Vista Hermosa Meta para funcionamiento sede administrativa Parque Nacional Natural Sierra de la Macarena.</t>
  </si>
  <si>
    <t>CUBIDES PARRADO ELISA</t>
  </si>
  <si>
    <t>DTOR -1. SUSCRIPCION E INICIO DE CONTRATO. 2. PARA ESTE PERIODO SE REGISTRA ADICION EN VALOR CORRESPONDIENTE AJUSTE 2018 POR $40600   -FEB-28-2018</t>
  </si>
  <si>
    <t>CONTRATACIONES PROFESIONALES- DTOR-PRESTACIONES DE SERVICIS PROFESIONALES PARA TRAMITE Y SEGUILIENTO DE CUENTAS PARA PAGO A PROVEEDORES Y APOYO EN LA GENERACION Y ALIMENTACION DE BASES DE DATOS CONJUNTAMENTE CON EL GRUPO DE CONTRATOS DE LA DTOR: apal</t>
  </si>
  <si>
    <t>PAZOS GUEVARA JUAN DAVID</t>
  </si>
  <si>
    <t>DTOR -1. SUSCRIPCION E INICIO DE CONTRATO. 2. PARA ESTE PERIODO SE REGISTRA ADICION EN VALOR CORRESPONDIENTE AJUSTE 2018 POR $329460   -09-ENERO-2018</t>
  </si>
  <si>
    <t>CONTRATACIONES PROFESIONALES- DTOR-PRESTACION SERVICIOS PROFESIONALES Y DE APOYO A LA GESTION COMO SOPORTE AL CONTADOR DE LA DTOR CON EL FIN DE REALIZAR LAS GESTIONES CONTABLES DE LOS RECURSOS DE FONAM Y OBLIGACIONES DE AMBAS FUENTES apalanc.</t>
  </si>
  <si>
    <t>VELASQUEZ GARCIA LEYDY PAOLA</t>
  </si>
  <si>
    <t>DTOR -1. SUSCRIPCION E INICIO DE CONTRATO. 2. PARA ESTE PERIODO SE REGISTRA ADICION EN VALOR CORRESPONDIENTE AJUSTE 2018 POR $291720  -09-ENERO-2018</t>
  </si>
  <si>
    <t>CONTRATACIONES PROFESIONALES- DTOR-PRESTACION SERVICIOS PROFESIONALES Y DE APOYO A LA GESTION DE PROCESOS DE CONTRATACION QUE REQUIERE LLEVAR A CABO CON LA DTOR apalanc</t>
  </si>
  <si>
    <t>RUIZ SANCHEZ LINA MARIA</t>
  </si>
  <si>
    <t>CONTRATACIONES -PROFESIONALES- Y DE APOYO A LA GESTION PARA COORDINAR EL TRAMITE EN LAS ETAPAS PRECONTRACTUAL, CONTRACTUAL Y POSCONTRACTUAL EN LAS DIFERENTES MODALIDADES DE SELECCION DE CONTRATISTAS EN LOS PROCESOS QUE REQUIERA LLEVAR A CABO LA DTOR</t>
  </si>
  <si>
    <t>CACUA BRICEÑO ANGELICA ANDREA</t>
  </si>
  <si>
    <t>DTOR -1. SUSCRIPCION E INICIO DE CONTRATO. 2. PARA ESTE PERIODO SE REGISTRA ADICION EN VALOR CORRESPONDIENTE AJUSTE 2018 POR $552070  -09-ENERO-2018; TERMINACION Y LIQUIDACION DE CONTRATO EN EL M ISMO PERIODO</t>
  </si>
  <si>
    <t>CONTRATACIONES-TECNICOS- PRESTACION SERVICIOS TECNICOS PARA APOYAR LA GESTION DOCUMENTAL EN EL PROCESO DE ADQUISICION DE BIENES Y SERVICIOS ACORDE A LAS DIRECTRICES IMPARTIDAS POR LA COORDINACION ADTIVA Y FINANCIERA DE LA DTOR apalanc</t>
  </si>
  <si>
    <t>CASTRO HERNANDEZ LINA JULIETH</t>
  </si>
  <si>
    <t>DTOR -1. SUSCRIPCION E INICIO DE CONTRATO. 2. PARA ESTE PERIODO SE REGISTRA ADICION EN VALOR CORRESPONDIENTE AJUSTE 2018 POR $365670  -09-ENERO-2018</t>
  </si>
  <si>
    <t>SERVICIO DE VIGILANCIA, PARA LA SEGURIDAD PRIVADA EN LAS INSTALACIONES DE LA DIRECCION TERRITORIAL ORINOQUIA EN LA CIUDAD DE VILLAVICENCIO</t>
  </si>
  <si>
    <t>COMPAÑIA SEGURIDAD SUPERIOR</t>
  </si>
  <si>
    <t>DTOR -1. SUSCRIPCION E INICIO DE CONTRATO. 2. PARA ESTE PERIODO SE REGISTRA ADICION EN VALOR CORRESPONDIENTE AJUSTE 2018 POR $2293157 -28-FEB-2018</t>
  </si>
  <si>
    <t>CONTRATACIONES-OPERARIO-AUTORIDAD AMBIENTAL-PRESTAR SERVICIOS OPERATIVOS Y DE APOYO A LA GESTION EN LA IMPLEMENTACION DE LAS ACCIONES PRIORIZADAS EN EL PROTOCOLO DE PREVENCION, VIGILANCIA Y CONTROL PARA EL PARQUE NACIONAL EL TUPARRO VF</t>
  </si>
  <si>
    <t>HERMOSO CANENCIO WEINER ANCIZAR</t>
  </si>
  <si>
    <t>DTOR -1. SUSCRIPCION E INICIO DE CONTRATO. 2. PARA ESTE PERIODO SE REGISTRA TERMIACION ANTICIPADA POR MUTUO ACUERDO ACTA DE TERMINACION DEL 30 DE MARZO</t>
  </si>
  <si>
    <t>NO SE TIENE ESTE TIPO DE CONTRATO</t>
  </si>
  <si>
    <t>25380</t>
  </si>
  <si>
    <t>2018/02/08</t>
  </si>
  <si>
    <t>ORGANIZACIÓN TERPEL</t>
  </si>
  <si>
    <t>SUMINISTRO DE COMBUSTIBLE PARA LOS VEHICULOS ASIGNADOS AL PARQUE NACIONAL NATURAL FARALLONES DE CALI CON ESTACION DE SERVICIO EN EL MUNICIPIO DE CALI (VALLE DEL CAUCA) MEDIANRE LA MODALIDAD DE ACUERDO MARCO DE PRECIOS.</t>
  </si>
  <si>
    <t>SERVICIO DE CORREO Y ENCOMIENDAS PARA LA DIRECCION TERRITORIAL PACIFICO Y SUS AREAS PROTEGIDAS ADSCRITAS</t>
  </si>
  <si>
    <t>ADRIANA BEJARANO</t>
  </si>
  <si>
    <t>NO SE TIENE INFORMACION PARA ESTE CONTRATO</t>
  </si>
  <si>
    <t>2017/12/19</t>
  </si>
  <si>
    <t>PRESTACION DE SERVICIOS OPERATIVOS Y DE APOYO EN ACTIVIDADES DE GUIANZA, MANTENIMIENTO, MONITOREO A SENDEROS DEL PNN GORGONA PARA SENSIBILIZACION, CONCIENTIZACION Y MOTIVACION DEL VISITANTE  Y REDUCCION DE LAS PRESIONES Y APOYAR A OTRAS ACTIVIDADES</t>
  </si>
  <si>
    <t>CESAR AUGUSTO MANCILLA</t>
  </si>
  <si>
    <t>MARIA XIMENA ZORRILLA</t>
  </si>
  <si>
    <t>SE REALIZA MODIFICACION No. 1 DE FECHA 14 DE FEBRERO DE 2018 AL CONTRATO DE PRESTACION DE SERVICIOS 184 DE 2017, ADICIONANDO EL VALOR DEL CONTRATO</t>
  </si>
  <si>
    <t>PRESTACION DE SERVICIOS OPERATIVOS Y DE APOYO A LA GESTION DEL PNN SANQUIANGA, EN ESPECIAL EN LAS ACTIVIDADES DE CONTROL Y VIGILANCIA DEL AREA PROTEGIDA ADSCRITA A LA DTPA</t>
  </si>
  <si>
    <t>REDUCINDO REINA</t>
  </si>
  <si>
    <t>2017/12/20</t>
  </si>
  <si>
    <t>JOSE ARLEY LOAIZA</t>
  </si>
  <si>
    <t>SE REALIZA MODIFICACION No. 1 DE FECHA 26 DE FEBRERO DE 2018 AL CONTRATO DE PRESTACION DE SERVICIOS 185 DE 2017, ADICIONANDO EL VALOR DEL CONTRATO</t>
  </si>
  <si>
    <t>2017/12/22</t>
  </si>
  <si>
    <t>PRESTACION DE SERVICIOS OPERATIVOS Y DE APOYO A LA GESTION PARA EL FORTALECIMIENTO DE LAS ACTIVIDADES ECOTURISTICAS Y DE MONITOREO DEL PNN GORGONA, CON MIRAS A CONTRIBUIR A LA CONSERVACION Y PROTECCION DE LOS VOC Y APOYAR LAS DEMAS ACCIONES DE AREA</t>
  </si>
  <si>
    <t>HEYDI MANCILLA</t>
  </si>
  <si>
    <t>SE REALIZA MODIFICACION No. 1 DE FECHA 14 DE FEBRERO DE 2018 AL CONTRATO DE PRESTACION DE SERVICIOS 186 DE 2017, ADICIONANDO EL VALOR DEL CONTRATO</t>
  </si>
  <si>
    <t>PRESTACION DE SERVICIOS OPERATIVOS Y DE APOYO  A LA GESTION PARA LA IMPLENTACION DEL EJERCICIO DE AUTORIDAD AMBIENTAL EN EL AREA PROTEGIDA DE ACUERDO AL PLAN OPERATIVOS ANUAL DEL PNN LOS KATIOS PARA EL AÑO 2017-2018</t>
  </si>
  <si>
    <t>NILSON MOSQUERA</t>
  </si>
  <si>
    <t>NIANZA ANGULO</t>
  </si>
  <si>
    <t>SE REALIZA MODIFICACION No. 1 DE FECHA 20 DE MARZO DE 2018 AL CONTRATO DE PRESTACION DE SERVICIOS 187 DE 2017, ADICIONANDO EL VALOR DEL CONTRATO</t>
  </si>
  <si>
    <t>PRESTACION DE SERVICIOS OPERATIVOS Y DE APOYO A LA GESTION PARA LA IMPLEMENTACION DEL EJERCICIO DE AUTORIDAD AMBIENTAL EN EL AREA PROTEGIDA DE ACUERDO AL PLAN OPERATIVO ANUAL DEL PNN UTRIA PARA EL AÑO 2017 - 2018</t>
  </si>
  <si>
    <t>JULIO CESAR ARCE</t>
  </si>
  <si>
    <t>2017/12/29</t>
  </si>
  <si>
    <t>SE REALIZA MODIFICACION No. 1 DE FECHA 20 DE MARZO DE 2018 AL CONTRATO DE PRESTACION DE SERVICIOS 192 DE 2017, ADICIONANDO EL VALOR DEL CONTRATO</t>
  </si>
  <si>
    <t>PRESTACION DE SERVICIOS PROFESIONALES Y DE APOYO A LA GESTIÓN PARA COORDINAR EL TRÁMITE EN LA ETAPA PRECONTRACTUAL, CONTRACTUAL Y POSCONTRACTUAL EN LAS DIFERENTES MODALIDADES DE SELECCIÓN DE CONTRATISTAS EN LOS PROCESOS QUE REQUIERA LLEVAR A CABO LA DIRECCIÓN TERRITORIAL PACÍFICO</t>
  </si>
  <si>
    <t>ANGÉLICA ANDREA CACUA BRICEÑO</t>
  </si>
  <si>
    <t>MARGARITA EUGENIA VICTORIA ACOSTA</t>
  </si>
  <si>
    <t>PRESTACIÓN DE SERVICIOS PROFESIONALES Y DE APOYO A LA GESTIÓN COMO ABOGADO DE APOYO AL GRUPO DE CONTRATOS DE LA DIRECCIÓN TERRITORIAL PACIFICO</t>
  </si>
  <si>
    <t>VIVIAN ALEXA HERRERA CARDONA</t>
  </si>
  <si>
    <t>JAZMIN PEREA MURILLO</t>
  </si>
  <si>
    <t>PRESTACIÓN DE SERVICIOS TÉCNICOS Y DE APOYO A LA GESTIÓN PARA TRÁMITES Y PROCESOS ADMINISTRATIVOS PARA LA CONSERVACIÓN DEL PARQUE NACIONAL NATURAL UTRÍA.</t>
  </si>
  <si>
    <t>ELIZABETH VICTORIA ACOSTA</t>
  </si>
  <si>
    <t>ADRIANA PINILLA GUZMAN</t>
  </si>
  <si>
    <t>PRESTACIÓN DE SERVICIOS PROFESIONALES Y DE APOYO A LA GESTIÓN PARA LIDERAR EL SISTEMA CONTABLE DE LA DIRECCIÓN TERRITORIAL PACÍFICO, DE CONFORMIDAD CON LAS NORMAS VIGENTES APLICABLES.</t>
  </si>
  <si>
    <t>JUAN CARLOS PIEDRAHITA CARVAJAL</t>
  </si>
  <si>
    <t>PRESTACIÓN DE SERVICIOS TÉCNICOS PARA APOYAR LA GESTIÓN DOCUMENTAL EN EL PROCESO DE ADQUISICIÓN DE BIENES Y SERVICIOS Y LA ELABORACIÓN Y ACTUALIZACIÓN DE BASES DE DATOS DE LA DIRECCIÓN TERRITORIAL PACÍFICO, EN EL ÁREA ADMINISTRATIVA</t>
  </si>
  <si>
    <t>ELIZABETH RIVERA LONDOÑO</t>
  </si>
  <si>
    <t>PRESTACIÓN DE SERVICIOS TÉCNICOS Y DE APOYO A LA GESTIÓN EN EL PARQUE NACIONAL NATURAL LOS KATIOS PARA DESARROLLAR ACTIVIDADES Y TRÁMITES ADMINISTRATIVOS QUE COMPETEN AL ÁREA PROTEGIDA ADSCRITA A LA DTPA</t>
  </si>
  <si>
    <t>RICARDO LEIVA CASTAÑO</t>
  </si>
  <si>
    <t>NIANZA DEL CARMEN ANGULO</t>
  </si>
  <si>
    <t>PRESTACIÓN DE SERVICIOS TÉCNICOS Y DE APOYO A LA GESTIÓN PARA TRÁMITES Y PROCESOS ADMINISTRATIVOS PARA LA CONSERVACIÓN DEL SFF MALPELO ADSCRITO A LA DTPA</t>
  </si>
  <si>
    <t>DIEGO FERNANDO MUÑOZ ARANA</t>
  </si>
  <si>
    <t>PAOLA ANDREA ROJAS</t>
  </si>
  <si>
    <t>PRESTACIÓN DE SERVICIOS DE APOYO TÉCNICO COMO ESTRATEGIA DE APOYO EN LA PLANEACIÓN INTERNA DE PARQUES NACIONALES NATURALES DE COLOMBIA APLICANDO LOS PROCESOS ADMINISTRATIVOS PARA LA GESTIÓN EFECTIVA, EL NORMAL FUNCIONAMIENTO Y CONSERVACIÓN PARQUE NACIONAL NATURAL GORGONA</t>
  </si>
  <si>
    <t>MARIA TERESA HERNANDEZ IBARRA</t>
  </si>
  <si>
    <t>PRESTACIÓN DE SERVICIOS TÉCNICOS Y DE APOYO A LA GESTIÓN EN EL PARQUE NACIONAL NATURAL SANQUIANGA PARA REALIZAR LABORES ADMINISTRATIVAS DESARROLLANDO TRÁMITES Y PROCESOS QUE LE COMPETEN AL ÁREA PROTEGIDA ADSCRITA A LA DIRECCIÓN TERRITORIAL PACIFICO.</t>
  </si>
  <si>
    <t>VIVIANA ANDREA MEDINA PEÑA</t>
  </si>
  <si>
    <t>PRESTACIÓN DE SERVICIOS TÉCNICOS Y DE APOYO A LA GESTIÓN ADMINISTRATIVA Y FINANCIERA DE LOS RECURSOS FÍSICOS, PARA LA CLASIFICACIÓN, REGISTRO Y CONTROL DE LOS ACTIVOS FIJOS DE PROPIEDAD, PLANTA Y EQUIPO, USO Y RESPONSABILIDAD DE LA DIRECCIÓN TERRITORIAL PACIFICO.</t>
  </si>
  <si>
    <t>MARIA ALEJANDRA GOMEZ LALINDE</t>
  </si>
  <si>
    <t>PRESTACIÓN DE SERVICIOS TÉCNICOS Y DE APOYO A LA GESTIÓN PARA ADELANTAR LABORES ADMINISTRATIVAS DEL PARQUE NACIONAL NATURAL MUNCHIQUE DESARROLLANDO TRAMITES Y PROCESOS QUE LE COMPETEN AL ÁREA PROTEGIDA ADSCRITA A LA DIRECCIÓN TERRITORIAL PACIFICO</t>
  </si>
  <si>
    <t>FRANCISCO JAVIER NARVÁEZ ORTIZ</t>
  </si>
  <si>
    <t>CLAUDIA ISABEL ACEVEDO</t>
  </si>
  <si>
    <t>PRESTACIÓN DE SERVICIOS DE APOYO A LA GESTIÓN EN ACTIVIDADES EN ATENCIÓN AL USUARIO Y MANEJO DE CORRESPONDENCIA PARA LA DIRECCIÓN TERRITORIAL PACIFICO DE ACUERDO A LOS PROCEDIMIENTOS POR PARQUES NACIONALES NATURALES</t>
  </si>
  <si>
    <t>KATHERINE TORO VELASCO</t>
  </si>
  <si>
    <t>ADRIANA BEJARANO VARELA</t>
  </si>
  <si>
    <t>PRESTACIÓN DE SERVICIOS PROFESIONALES Y APOYO A LA GESTIÓN EN LA IMPLEMENTACIÓN DEL PROGRAMA DE MONITOREO, PORTAFOLIO DE INVESTIGACIÓN DEL PNN GORGONA, Y OTRAS ACCIONES QUE PERMITAN LA TOMA DE DECISIONES PARA SER EFECTIVO EL MANEJO DEL ÁREA PROTEGIDA</t>
  </si>
  <si>
    <t>LUIS FERNANDO PAYAN PEREA</t>
  </si>
  <si>
    <t>PRESTACIÓN DE SERVICIOS TÉCNICOS Y APOYO A LA GESTIÓN PARA IMPLEMENTAR LA ESTRATEGIA DE COMUNICACIÓN Y EDUCACIÓN PARA LA CONSERVACIÓN EN EL PNN FARALLONES DE CALI A PARTIR DE LOS LINEAMIENTOS DEFINIDOS POR TODOS LOS NIVELES DE PNN DE COLOMBIA</t>
  </si>
  <si>
    <t>ROGER FRANCO MOLINA</t>
  </si>
  <si>
    <t>JAIME ALBERTO CELIS PERDOMO</t>
  </si>
  <si>
    <t>PRESTACIÓN DE SERVICIOS TÉCNICOS EN APOYO A LA PLANEACIÓN INTERNA, TRÁMITES Y PROCESOS ADMINISTRATIVOS PARA LA GESTIÓN Y CONSERVACIÓN DEL PNN URAMBA BAHÍA MÁLAGA ADSCRITO A LA DTPA</t>
  </si>
  <si>
    <t>GERARDO ANTONIO MAYOR HERNÁNDEZ</t>
  </si>
  <si>
    <t>PRESTACIÓN DE SERVICIOS TÉCNICOS Y DE APOYO A LA GESTIÓN DE LA DIRECCIÓN TERRITORIAL PACIFICO PARA QUE APOYE EL TRÁMITE DE LOS PROCEDIMIENTOS CONTABLES EN DESARROLLO DEL SUBPROGRAMA IMPLEMENTAR UN SISTEMA DE PLANEACIÓN INSTITUCIONAL SISTEMAS DE GESTIÓN Y MECANISMOS DE EVALUACIÓN</t>
  </si>
  <si>
    <t>LEIDY JOHANNA CHICANGANA TUQUERRES</t>
  </si>
  <si>
    <t>PRESTACIÓN DE SERVICIOS TÉCNICOS Y DE APOYO A LA GESTIÓN EN LA DIRECCIÓN TERRITORIAL PACIFICO EN LABORES DE CONDUCCIÓN DE VEHÍCULOS Y LOGÍSTICA EN DESARROLLO DEL SUBPROGRAMA IMPLEMENTAR UN SISTEMA DE PLANEACIÓN INSTITUCIONAL SISTEMA DE GESTIÓN Y MECANISMO</t>
  </si>
  <si>
    <t>DIEGO FERNANDO GRAJALES MEDINA</t>
  </si>
  <si>
    <t>PRESTACIÓN DE SERVICIOS PROFESIONALES Y APOYO EN GESTIÓN PARA LA RESOLUCIÓN DE CONFLICTOS POR USO, OCUPACIÓN EN EL PNN MUNCHIQUE A TRAVÉS DE LA IMPLEMENTACIÓN DE ACUERDOS DE RESTAURACIÓN ECOLÓGICA CON CAMPESINOS EN EL MARCO DEL APOYO PRESUPUESTARIO UE</t>
  </si>
  <si>
    <t>MARTHA ELENA MUÑOZ ORDOÑEZ</t>
  </si>
  <si>
    <t>PRESTACIÓN DE SERVICIOS OPERATIVOS Y DE APOYO A LA GESTIÓN DEL PNN UTRIA CON EL FIN DE APOYAR LA IMPLEMENTACIÓN DE PVC, REGULAR Y CONTROLAR EL USO Y APROVECHAMIENTO SOSTENIBLE DE LOS RECURSOS NATURALES DEL ÁREA, APOYAR AL MONITOREO DE ECOTURISMO Y LABORES DE CAPITÁN DE LAS EMBARCACIONES MARINAS</t>
  </si>
  <si>
    <t>EDILSON CORDOBA</t>
  </si>
  <si>
    <t>PRESTACIÓN DE SERVICIOS TÉCNICOS Y DE APOYO A LA GESTIÓN EN LOS PROCESOS Y PROCEDIMIENTOS DE RECURSOS FÍSICOS DE LA DIRECCIÓN TERRITORIAL PACIFICO DE ACUERDO CON LOS LINEAMIENTOS DEL GRUPO DE PROCESOS CORPORATIVOS DE PARQUES NACIONALES NATURALES DE COLOMBIA.</t>
  </si>
  <si>
    <t>JESSICA MARÍA NUÑEZ GOMEZ</t>
  </si>
  <si>
    <t>PRESTACIÓN DE SERVICIOS TÉCNICOS Y DE APOYO EN GESTIÓN HUMANA Y TRAMITE DE CUENTAS DE LA DIRECCIÓN TERRITORIAL PACIFICO</t>
  </si>
  <si>
    <t>JUNY MABEL BURBANO GONZALEZ</t>
  </si>
  <si>
    <t>PRESTACIÓN DE SERVICIOS PROFESIONALES Y DE APOYO A LA GESTIÓN PARA DINAMIZAR EL ACUERDO SUSCRITO ENTRE EL PNN GORGONA Y LA COMUNIDAD DE BAZÁN, CONSEJO COMUNITARIO BAJO TAPAJE Y DEL MAR, ASÍ COMO APOYAR EN LA IMPLEMENTACIÓN DEL PLAN DE TRABAJO DE LA MESA LOCAL.</t>
  </si>
  <si>
    <t>BLANCA CECILIA CASTILLO NAVIA</t>
  </si>
  <si>
    <t>PRESTACIÓN SERVICIOS OPERATIVOS Y APOYO CON ÉNFASIS EN LA ACTUALIZACIÓN DEL APLICATIVO SICO SMART Y EL SIGCVPNN DE CONTROL Y VIGILANCIA, EN LA JURISDICCIÓN DE LOS MUNICIPIOS DE CALI, DAGUA, JAMUNDÍ Y BUENAVENTURA</t>
  </si>
  <si>
    <t>MARIA DEL PILAR BARRERA HENAO</t>
  </si>
  <si>
    <t>PRESTACIÓN DE SERVICIOS TÉCNICOS Y DE APOYO A LA PLANEACIÓN INTERNA DE PARQUES NACIONALES NATURALES DE COLOMBIA, APLICANDO LOS PROCESOS ADMINISTRATIVOS PARA LA GESTIÓN Y CONSERVACIÓN DEL PNN FARALLONES ADSCRITO A LA DTPA</t>
  </si>
  <si>
    <t>FELIPE VALLECILLA CAMPO</t>
  </si>
  <si>
    <t>PRESTACIÓN DE SERVICIOS TÉCNICOS Y DE APOYO A PROCESOS DE CARACTERIZACIÓN SOCIAL RESOLUCIÓN DE CONFLICTOS, GENERACIÓN DE ACUERDOS CON CAMPESINOS EN EL PNN FARALLONES, EN LA ESTRATEGIA DE UOT</t>
  </si>
  <si>
    <t>JOSE ENRIQUE CARVAJAL GAVIRIA</t>
  </si>
  <si>
    <t>PRESTACIÓN DE SERVICIOS TÉCNICOS Y DE APOYO A LA GESTIÓN DEL PARQUE NACIONAL NATURAL SANQUIANGA, CON EL FIN DE IMPLEMENTAR LAS ACTIVIDADES DENTRO DE LA ESTRATEGIA DE EDUCACIÓN AMBIENTAL DEFINIDA POR PARQUES NACIONALES NATURALES.</t>
  </si>
  <si>
    <t>EDER JHOAN TORRES DE LA CRUZ</t>
  </si>
  <si>
    <t>PRESTACIÓN DE SERVICIOS PROFESIONALES PARA LA ELABORACIÓN DE CONCEPTOS TÉCNICOS COMO APOYO A LOS PROCEDIMIENTOS SANCIONATORIOS DEL PNNF, ASÍ COMO LOS DIAGNÓSTICOS AMBIENTALES Y EL SEGUIMIENTO A LAS CONCESIONES OTORGADAS POR PNNC EN EL PNN FARALLONES</t>
  </si>
  <si>
    <t>JOHN MANUEL VARELA MORENO</t>
  </si>
  <si>
    <t>PRESTACIÓN DE SERVICIOS TÉCNICOS Y DE APOYO A LA GESTIÓN PARA LA IMPLEMENTACIÓN DE LOS DIFERENTES MONITOREOS INCLUIDOS EN EL PROGRAMA DE MONITOREO DEL PARQUE, Y EL ACOMPAÑAMIENTO AL PLAN DE INVESTIGACIONES DE LA ESTACIÓN CIENTÍFICA HVPRAHL CON EL FIN DE GESTIONAR EFECTIVAMENTE EL ÁREA PROTEGIDA</t>
  </si>
  <si>
    <t>HECTOR CHIRIMIA GONZALEZ</t>
  </si>
  <si>
    <t>PRESTACIÓN DE SERVICIOS OPERATIVOS Y DE APOYO A LA GESTIÓN PARA CARACTERIZACIÓN, GENERACIÓN DE ESPACIOS DE CONCERTACIÓN CON COMUNIDADES CAMPESINAS EN EL MARCO DE OUT EN EL PNN FARALLONES DE CALI</t>
  </si>
  <si>
    <t>WILMAR MAURICIO YELA DE JESUS</t>
  </si>
  <si>
    <t>PRESTACIÓN DE SERVICIOS OPERATIVOS Y DE APOYO A LA GESTIÓN DEL PNN UTRÍA CON EL FIN DE APOYAR LA IMPLEMENTACIÓN DE PVC, REGULAR Y CONTROLAR EL USO DE APROVECHAMIENTO SOSTENIBLE DE LOS RECURSOS NATURALES DEL ÁREA, APOYAR AL MONITOREO, ECOTURISMO</t>
  </si>
  <si>
    <t>EULALIO TEJADA ROA</t>
  </si>
  <si>
    <t>PRESTACIÓN DE SERVICIOS OPERATIVOS Y DE APOYO A LA GESTIÓN DEL PNN UTRÍA CON EL FIN DE APOYAR LA IMPLEMENTACIÓN DE PVC, REGULAR Y CONTROLAR EL USO Y APROVECHAMIENTO SOSTENIBLE, APOYAR AL MONITOREO ECOTURISMO Y LABORES DE CAPITÁN DE LAS EMBARCACIONES MARINAS</t>
  </si>
  <si>
    <t>GILMAR MORENO ROA</t>
  </si>
  <si>
    <t>MELBIS LEMUS TORRES</t>
  </si>
  <si>
    <t>PRESTACIÓN DE SERVICIOS OPERATIVOS Y DE APOYO A LA GESTIÓN EN EL DESARROLLO DE ACCIONES DE PREVENCIÓN Y CONTROL, EDUCACIÓN AMBIENTAL Y ARTICULACIÓN CON COMUNIDADES CAMPESINAS EN EL PARQUE NACIONAL NATURAL MUNCHIQUE, EN EL SECTOR DE EL CÓNDOR</t>
  </si>
  <si>
    <t>Huver Arley Pechene Huila</t>
  </si>
  <si>
    <t>PRESTACIÓN DE SERVICIOS OPERATIVOS PARA APOYAR LA ESTRATEGIAS FR USO Y OCUPACIÓN EN EL PNN MUNCHIQUE, A TRAVÉS DE LA IMPLEMENTACIÓN DE LOS ACUERDO DE RESTAURACIÓN ECOLÓGICA CON CAMPESINOS, EN EL MARCO DE APOYO PRESUPUESTARIO DE LA UE</t>
  </si>
  <si>
    <t>MILDRED CAMPO ZAMBRANO</t>
  </si>
  <si>
    <t>PRESTACIÓN DE SERVICIOS PROFESIONALES Y APOYO A LA GESTIÓN EN LA IMPLEMENTACIÓN DE LA ESTRATEGIA DE INVESTIGACIÓN Y MONITOREO DEL PARQUE NACIONAL NATURAL MUNCHIQUE</t>
  </si>
  <si>
    <t>ANA MARIA MAYA GIRON</t>
  </si>
  <si>
    <t>PRESTACIÓN SERVICIOS TÉCNICOS Y APOYO A LA GESTIÓN PARA APOYAR EL TRÁMITE, ELABORACIÓN Y LEGALIZACIÓN DE COMISIONES DE FUNCIONARIOS Y CONTRATISTAS DE LA DIRECCIÓN TERRITORIAL PACIFICO Y SUS ÁREAS ADSCRITAS, ASÍ COMO LA SOLICITUD DE TIQUETES AÉREOS Y EL RESPECTIVO SEGUIMIENTO.</t>
  </si>
  <si>
    <t>SANDRA JOHANNA ALBA CASTRILLON</t>
  </si>
  <si>
    <t>PRESTACIÓN DE SERVICIOS PROFESIONALES Y APOYO A LA GESTIÓN EN TEMAS JURÍDICOS MISIONALES PARA LIDERAR LA TEMÁTICA DE ESTRATEGIAS ESPECIALES DE MANEJO Y APOYAR PROCESOS ADMINISTRATIVOS SANCIONATORIOS DE CARÁCTER AMBIENTAL A CARGO DE LA DIRECCIÓN TERRITORIAL PACÍFICO PRIORIZANDO LAS ÁREAS PROTEGIDAS DE GORGONA Y SANQUIANGA.</t>
  </si>
  <si>
    <t>ISABEL CRISTINA GARCÍA BURBANO</t>
  </si>
  <si>
    <t>PRESTACIÓN DE SERVICIOS PROFESIONALES Y APOYO A LA GESTIÓN PARA LIDERAR LAS TEMÁTICAS DE AUTORIDAD AMBIENTAL, USO OCUPACIONAL Y TENENCIA, Y LOS DEMÁS TEMAS JURÍDICOS MISIONALES A CARGO DE LA DIRECCIÓN TERRITORIAL PACIFICO</t>
  </si>
  <si>
    <t>SANTIAGO TORO CADAVID</t>
  </si>
  <si>
    <t>PRESTAR LOS SERVICIOS PROFESIONALES Y APOYO A LA GESTIÓN PARA COORDINAR Y APOYAR METODOLÓGICAMENTE Y CONCEPTUALMENTE A LA DTPA Y SUS AP, EN LA APLICACIÓN EFECTIVA DEL MODELO DE PLANEACIÓN, LOS DIFERENTES INSTRUMENTOS: PLAN OPERATIVO ANUAL - POA, PET, PLANES DE MANEJO Y AEMAPPS</t>
  </si>
  <si>
    <t>CLAUDINE URBANO CELORIO</t>
  </si>
  <si>
    <t>PRESTACIÓN DE SERVICIOS TÉCNICOS Y APOYO A LA GESTIÓN PARA DESARROLLAR EL EJERCICIO DE AUTORIDAD AMBIENTAL EN EL SFF MALPELO, MEDIANTE REGULACIÓN, CONTROL Y VIGILANCIA DE ACTIVIDADES EN EL ÁREA PROTEGIDA, MONITOREO DEL VOC Y EDUCACIÓN AMBIENTAL</t>
  </si>
  <si>
    <t>ANDRES FELIPE HERRERA ZUÑIGA</t>
  </si>
  <si>
    <t>PRESTACIÓN DE SERVICIOS PROFESIONALES Y DE APOYO A LA GESTIÓN PARA LA IMPLEMENTACIÓN DEL PROGRAMA DE MONITOREO Y EL PORTAFOLIO DE LAS INVESTIGACIONES APROBADOS PARA EL SFF MALPELO</t>
  </si>
  <si>
    <t>OSCAR FERNANDO MUÑOZ LASSO</t>
  </si>
  <si>
    <t>PRESTACIÓN DE SERVICIOS TÉCNICOS Y DE APOYO PARA DESARROLLAR EL EJERCICIO DE AUTORIDAD AMBIENTAL EN EL SFF MALPELO, MEDIANTES REGULACIÓN, CONTROL Y VIGILANCIA DE ACTIVIDADES EN EL ÁREA PROTEGIDA, MONITORIO DE VOC Y EDUCACIÓN AMBIENTAL.</t>
  </si>
  <si>
    <t>AMALIA MELISSA MORENO SALCEDO</t>
  </si>
  <si>
    <t>PRESTACIÓN DE SERVICIOS TÉCNICOS Y DE APOYO A LA GESTIÓN PARA DESARROLLAR EL EJERCICIO DE AUTORIDAD AMBIENTAL EN EL SFF MALPELO, MEDIANTE REGULACIÓN, CONTROL Y VIGILANCIA DE ACTIVIDADES EN EL ÁREA PROTEGIDA, MONITOREO DE VOC Y EDUCACIÓN AMBIENTAL</t>
  </si>
  <si>
    <t>RAMON ALBERTO PULIDO VASQUEZ</t>
  </si>
  <si>
    <t>PRESTACIÓN DE SERVICIOS PROFESIONALES Y APOYO A LA GESTIÓN EN EL PARQUE NACIONAL NATURAL SANQUIANGA, CON EL FIN DE APOYAR EL PROGRAMA DE INVESTIGACIÓN Y MONITOREO DEL ÁREA PROTEGIDA ADSCRITA A LA DIRECCIÓN TERRITORIAL PACIFICO</t>
  </si>
  <si>
    <t>FELIPE MURIEL HOYOS</t>
  </si>
  <si>
    <t>PRESTACIÓN DE SERVICIOS OPERATIVOS Y DE APOYO AL PROGRAMA PREVENCIÓN, VIGILANCIA Y CONTROL, EN LA JURISDICCIÓN DE LOS MUNICIPIOS DE CALI, DAGUA, JAMUNDÍ Y BUENAVENTURA DEL PNN FARALLONES DE CALI</t>
  </si>
  <si>
    <t>HERNANDO ROJAS NIETO</t>
  </si>
  <si>
    <t>PRESTACIÓN DE SERVICIOS TÉCNICOS Y DE APOYO A LA GESTIÓN PARA ACOMPAÑAR Y DESARROLLAR LINEAMIENTOS RELACIONADOS CON EL ORDENAMIENTO, REGULACIÓN Y EL CONTROL DE PRESIONES GENERADAS POR ACTIVIDADES ECOTURÍSTICAS QUE AFECTAN EL PNN FARALLONES DE CALI</t>
  </si>
  <si>
    <t>JAVIER SERNA ARCE</t>
  </si>
  <si>
    <t>PRESTACIÓN DE SERVICIOS OPERATIVOS Y DE APOYO AL PROGRAMA PVC, EN LOS MUNICIPIOS DE CALI, DAGUA, JAMUNDÍ Y BUENAVENTURA DEL PNN FARALLONES DE CALI, CON INCIDENCIA EN EL CUMPLIMIENTO AL FALLO DE LA ACCIÓN POPULAR DEL CORREGIMIENTO DE PANCE.</t>
  </si>
  <si>
    <t>CLAUDIA LILIANA VIDARTE DELGADO</t>
  </si>
  <si>
    <t>PRESTACIÓN DE SERVICIOS TÉCNICOS Y DE APOYO EN SISTEMAS DE INFORMACIÓN, ORDENAMIENTO AMBIENTAL Y MANEJO DE BASES DE DATOS PARA EL DESARROLLO, FORTALECIMIENTO Y SEGUIMIENTO DE ACUERDOS TRANSITORIOS DEL PROGRAMA UNIÓN EUROPEA.</t>
  </si>
  <si>
    <t>DAVID STEVEN CASTAÑO LOPEZ</t>
  </si>
  <si>
    <t>PRESTACIÓN DE SERVICIOS OPERATIVOS Y DE APOYO AL PROGRAMA PREVENCIÓN, VIGILANCIA Y CONTROL, EN LA JURISDICCIÓN DE LOS MUNICIPIOS DE CALI, DAGUA, JAMUNDÍ Y BUENAVENTURA DEL PNN FARALLONES DE CALI.</t>
  </si>
  <si>
    <t>GUILLERMO ANTONIO GUERRERO REBELLON</t>
  </si>
  <si>
    <t>PRESTACIÓN DE SERVICIOS PROFESIONALES Y DE APOYO ADMINISTRATIVO PARA EL FORTALECIMIENTO DE INICIATIVAS DE DESARROLLO LOCAL SOSTENIBLE CON CONSEJOS COMUNITARIOS EN EL PNN FARALLONES E INDÍGENAS DEL PUEBLO NASA EN EL MARCO DEL PROCESO DE EEM.</t>
  </si>
  <si>
    <t>OSCAR RAMIREZ BENITEZ</t>
  </si>
  <si>
    <t>HERNAN MONTOYA FIGUEROA</t>
  </si>
  <si>
    <t>OSCAR FERNANDO MARTINEZ ALVAREZ</t>
  </si>
  <si>
    <t>PRESTACIÓN DE SERVICIOS OPERATIVOS DE APOYO A LA GESTIÓN DEL PNN FARALLONES DE CALI, EN RECORRIDOS DE PREVENCIÓN, VIGILANCIA Y CONTROL EN LA JURISDICCIÓN DE LOS MUNICIPIOS DE CALI, DAGUA, BUENAVENTURA Y JAMUNDÍ.</t>
  </si>
  <si>
    <t>WILLIAM QUILINDO SANCHEZ</t>
  </si>
  <si>
    <t>HAMILTON BERMUDEZ SANCHEZ</t>
  </si>
  <si>
    <t>PRESTACIÓN DE SERVICIOS OPERATIVOS Y DE APOYO A LA GESTIÓN E IMPLEMENTACIÓN DE OBLIGACIONES ACTIVIDADES Y PRODUCTOS ESTRATÉGICOS DE MANEJO DEL PNN UBM EN LAS COMUNIDADES ALEDAÑAS AL AP Y EN PARTICULAR EN LA COMUNIDAD DE PUERTO ESPAÑA</t>
  </si>
  <si>
    <t>ROMELIA RUIZ</t>
  </si>
  <si>
    <t>GUSTAVO ADOLFO MAYOR</t>
  </si>
  <si>
    <t>PRESTACIÓN DE SERVICIOS OPERATIVOS Y DE APOYO A LA GESTIÓN E IMPLEMENTACIÓN DE OBLIGACIONES ACTIVIDADES Y PRODUCTOS ESTRATÉGICOS DE MANEJO DEL PNN UBM EN LAS COMUNIDADES ALEDAÑAS AL AP Y EN PARTICULAR EN LA COMUNIDAD DE JUANCHACO</t>
  </si>
  <si>
    <t>ENRRIQUE GUAPI MOSQUERA</t>
  </si>
  <si>
    <t>PRESTACIÓN DE SERVICIOS OPERATIVOS Y DE APOYO A LA GESTIÓN E IMPLEMENTACIÓN DE OBLIGACIONES ACTIVIDADES Y PRODUCTOS ESTRATÉGICOS DE MANEJO DEL PNN UBM EN LAS COMUNIDADES ALEDAÑAS AL AP Y EN PARTICULAR EN LA COMUNIDAD DE LA PLATA Y MANGAÑA</t>
  </si>
  <si>
    <t>FERNEY VALENCIA BELLAZAR</t>
  </si>
  <si>
    <t>PRESTACIÓN DE SERVICIOS OPERATIVOS Y DE APOYO A LA GESTIÓN E IMPLEMENTACIÓN DE OBLIGACIONES ACTIVIDADES Y PRODUCTOS ESTRATÉGICOS DE MANEJO DEL PNN UBM EN LAS COMUNIDADES ALEDAÑAS AL AP Y EN PARTICULAR EN LA COMUNIDAD DE LA SIERPE Y MIRAMAR</t>
  </si>
  <si>
    <t>CARLOS ANDRES HINOJOSA ROMERO</t>
  </si>
  <si>
    <t>PRESTACIÓN DE SERVICIOS OPERATIVOS Y DE APOYO A LA GESTIÓN E IMPLEMENTACIÓN DE OBLIGACIONES ACTIVIDADES Y PRODUCTOS ESTRATÉGICOS DE MANEJO DEL PNN UBM EN LAS COMUNIDADES ALEDAÑAS AL AP Y EN PARTICULAR EN LA COMUNIDAD DE LADRILLEROS</t>
  </si>
  <si>
    <t>AURORA MARIA OROBIO</t>
  </si>
  <si>
    <t>PRESTACIÓN DE SERVICIOS OPERATIVOS Y DE APOYO A LA GESTIÓN EN EL PNN UTRÍA PARA APOYAR, ACOMPAÑAR Y APORTAR EN LA CONCERTACIÓN DE ESTRATEGIAS ESPECIALES DE MANEJO CON LAS COMUNIDADES INDÍGENAS Y LA UNIDAD DE PARQUES NACIONALES NATURALES</t>
  </si>
  <si>
    <t>YAMIL MACHUCA ZARCO</t>
  </si>
  <si>
    <t>JAIME MIGUISAMA SAUSA</t>
  </si>
  <si>
    <t>PRESTACIÓN DE SERVICIOS OPERATIVOS Y APOYO A LA GESTIÓN EN EL DESARROLLO DE ACCIONES DE PREVENCIÓN Y CONTROL, EDUCACIÓN AMBIENTAL Y ARTICULACIÓN CON COMUNIDADES EN EL PNN MUNCHIQUE, EN LA ZONA SUR DEL ÁREA PROTEGIDA Y ÁREA DE INFLUENCIA.</t>
  </si>
  <si>
    <t>HENRY OLIVER ALEGRIA IDROBO</t>
  </si>
  <si>
    <t>PRESTACIÓN DE SERVICIOS PROFESIONALES PARA APOYO TÉCNICO EN FORTALECIMIENTO DE LAS INICIATIVAS DE DESARROLLO LOCAL SOSTENIBLE EN EL PNN MUNCHIQUE CON FAMILIAS INDÍGENAS DEL PUEBLO NASA, EN EL MARCO DEL ACUERDO SUSCRITO CON EL APOYO PRESUPUESTARIO UE</t>
  </si>
  <si>
    <t>JHOAN CARLOS ALVAREZ AGUDELO</t>
  </si>
  <si>
    <t>PRESTACIÓN DE SERVICIOS PROFESIONALES Y APOYO A LA GESTIÓN EN EL PNN SANQUIANGA PARA PROMOVER EL RELACIONAMIENTO-TO CON LOS ACTORES SOCIALES, INSTITUCIONALES Y ONG, EN EL MARCO DE LAS MESAS TEMÁTICAS Y LOS ACUERDOS SUSCRITOS, CONFORME AL PLAN DE MANEJO.</t>
  </si>
  <si>
    <t>LINA MARCELA MONSALVE</t>
  </si>
  <si>
    <t>PRESTACIÓN DE SERVICIOS PROFESIONALES PARA EL FORTALECIMIENTO E IMPLEMENTACIÓN DE INICIATIVAS DE DESARROLLO LOCAL SOSTENIBLE EN EL PNN LOS KATÍOS CON COMUNIDADES ÉTNICAS CON BASE EN EL REM, ACUERDO DE USO Y MANEJO, Y ACUERDO DE VOLUNTADES SUSCRITO.</t>
  </si>
  <si>
    <t>WISTHON ANDRES ABADIA MOSQUERA</t>
  </si>
  <si>
    <t>PRESTACIÓN DE SERVICIOS OPERATIVOS PARA APOYAR EL EJERCICIO DE LA AUTORIDAD AMBIENTAL EN LOS SECTORES DE MAYOR PRESIÓN DEL PNN LOS KATÍOS.</t>
  </si>
  <si>
    <t>RUBIEL LOPEZ ROBLEDO</t>
  </si>
  <si>
    <t>JAMID BERMUDEZ RIVERA</t>
  </si>
  <si>
    <t>PRESTACIÓN SERVICIOS TÉCNICOS DE APOYO A LA GESTIÓN PARA EL FORTALECIMIENTO DE INICIATIVAS DE DLS CON CONSEJOS COMUNITARIOS EN EL PNN FARALLONES E INDÍGENAS DEL PUEBLO NASA EN EL MARCO DEL PROCESO DE EEM</t>
  </si>
  <si>
    <t>ANDRES PAREDES GONGORA</t>
  </si>
  <si>
    <t>PRESTACIÓN DE SERVICIOS PROFESIONALES RELACIONADO CON LA CONSOLIDACIÓN DE LAS EEM EN EL RELACIONAMIENTO CON GRUPOS ÉTNICOS ENFOCADO A LA CONSERVACIÓN AMBIENTAL DEL TERRITORIO, EN EL MARCO DEL DESARROLLO DE LOS ACUERDOS LOGRADOS A NIVEL LOCAL Y REGIONAL.</t>
  </si>
  <si>
    <t>CARLOS ALBERTO CHEPE COLLAZOS</t>
  </si>
  <si>
    <t>PRESTACIÓN DE SERVICIOS OPERATIVOS Y DE APOYO A LA GESTIÓN DEL PARQUE NACIONAL NATURAL SANQUIANGA EN ESPECIAL LAS ACTIVIDADES DE CONTROL Y VIGILANCIA DEL ÁREA PROTEGIDA ADSCRITA A LA DIRECCIÓN TERRITORIAL PACÍFICO.</t>
  </si>
  <si>
    <t>NILSON REINA CASTRILLON</t>
  </si>
  <si>
    <t>PRESTACIÓN DE SERVICIOS OPERATIVOS DE APOYO A LA GESTIÓN DEL PNN FARALLONES DE CALI, EN ESPECIAL MONITOREOS, RECORRIDOS Y OPERATIVOS DE PREVENCIÓN, VIGILANCIA Y CONTROL EN CALI, VEREDA PEÑAS BLANCAS MINAS DEL SOCORRO Y OTROS SECTORES DEL PARQUE</t>
  </si>
  <si>
    <t>YIMMY ANGULO ADVINCULA</t>
  </si>
  <si>
    <t>PRESTACIÓN DE SERVICIOS OPERATIVOS PARA EL APOYO DE LAS INICIATIVAS DE DESARROLLO LOCAL SOSTENIBLE EN EL PNN FARALLONES DE CALI, CON FAMILIAS INDÍGENAS PERTENECIENTES AL PUEBLO NASA EN EL MARCO DEL PROCESO DE RELACIONAMIENTO CON COMUNIDADES ÉTNICAS.</t>
  </si>
  <si>
    <t>LUIS EDUARD TROCHEZ TROCHEZ</t>
  </si>
  <si>
    <t>PRESTACIÓN DE SERVICIOS OPERATIVOS Y DE APOYO AL PROGRAMA PVC, EN LOS MUNICIPIOS DE CALI, DAGUA, JAMUNDÍ Y BUENAVENTURA DEL PNN FARALLONES DE CALI, CON INCIDENCIA EN EL CUMPLIMIENTO AL FALLO DE LA ACCIÓN POPULAR DEL CORREGIMIENTO DE PANCE</t>
  </si>
  <si>
    <t>ANA LEONOR ORTIZ PUENTES</t>
  </si>
  <si>
    <t>PRESTACIÓN DE SERVICIOS PROFESIONALES PARA DINAMIZARLOS ESPACIOS INSTITUCIONALES Y COMUNITARIOS DE LA MESA UOT, CONSTRUCCIÓN DEL PROYECTO DE RESTAURACIÓN PARA EL DESARROLLO, IMPLEMENTACIÓN Y SEGUIMIENTO DE ACUERDOS TRANSITORIOS DEL PROGRAMA UE.</t>
  </si>
  <si>
    <t>FERNANDO LEON DIAZ FORERO</t>
  </si>
  <si>
    <t>PRESTACIÓN DE SERVICIOS OPERATIVOS DE APOYO A LA GESTIÓN DEL PNN FARALLONES DE CALI, EN ESPECIAL MONITOREOS, RECORRIDOS Y OPERATIVOS DE PREVENCIÓN, VIGILANCIA Y CONTROL EN CALI, VEREDA PEÑAS BLANCAS MINAS DEL SOCORRO Y OTROS SECTORES DEL PARQUE.</t>
  </si>
  <si>
    <t>GEOVANNY MARIN AGUDELO</t>
  </si>
  <si>
    <t>PRESTACIÓN DE SERVICIOS TÉCNICOS, APOYO EN LA EJECUCIÓN DEL PROGRAMA DE REGULACIÓN, PREVENCIÓN, Y CONTROL, MEDIAN-TE PATRULLAJES MARINOS Y TERRESTRES, TOMA DE DATOS, SISTEMATIZACIÓN DE INFORMACIÓN, CONTRIBUYENDO A LA CONSERVACIÓN Y PROTECCIÓN DE VOC.</t>
  </si>
  <si>
    <t>JOSE HERCILIO MONTAÑO SINISTERRA</t>
  </si>
  <si>
    <t>PRESTACIÓN DE SERVICIOS OPERATIVOS Y APOYO A LA GESTIÓN EN FORTALECIMIENTO DE ACTIVIDADES ECOTURÍSTICAS Y DE INVESTIGACIÓN Y MONITOREO DE LOS VALORES OBJETO DE CONSERVACIÓN DEL PNN GORGONA, CONTRIBUYENDO A LA CONSERVACIÓN Y PROTECCIÓN DE LOS MISMOS.</t>
  </si>
  <si>
    <t>CLAUDIA JOHANNA RODRIGUEZ</t>
  </si>
  <si>
    <t>PRESTACIÓN DE SERVICIOS OPERATIVOS Y APOYO EN ACTIVIDADES DE INTERPRETACIÓN Y MANTENIMIENTO A LOS SENDEROS DEL PNN GORGONA PARA LA SENSIBILIZACIÓN, CONCIENTIZACIÓN Y MOTIVACIÓN DEL VISITANTE Y REDUCCIÓN DE PRESIONES Y APOYAR LAS ACCIONES DE MONITOREO DE LOS VOC DEL PARQUE.</t>
  </si>
  <si>
    <t>DAVID FERNANDO PEREZ CAMACHO</t>
  </si>
  <si>
    <t>PRESTACIÓN DE SERVICIOS TÉCNICO Y DE APOYO EN LAS ACTIVIDADES INTERPRETACIÓN DEL PATRIMONIO NATURAL Y CULTURAL DEL PNN GORGONA, COMO APOYO A LA SENSIBILIZACIÓN, CONCIENTIZACIÓN Y MOTIVACIÓN DEL VISITANTE Y LA REDUCCIÓN DE LAS PRESIONES.</t>
  </si>
  <si>
    <t>ALICIA PALACIOS CUERO</t>
  </si>
  <si>
    <t>PRESTACIÓN DE SERVICIOS OPERATIVOS PARA APOYAR LA RESOLUCIÓN DE CONFLICTOS POR USO Y OCUPACIÓN EN EL PNN MUNCHIQUE, A TRAVÉS DEL RELACIONAMIENTO CON POBLACIONES CAMPESINAS DE PLAYA RICA E IMPLEMENTACIONES EN EL MARCO DEL APOYO PRESUPUESTARIO DE LA UE.</t>
  </si>
  <si>
    <t>JULLY DENAIRA ACOSTA BENAVIDES</t>
  </si>
  <si>
    <t>PRESTACIÓN DE SERVICIOS OPERATIVOS Y APOYO A LA GESTIÓN EN EL DESARROLLO DE ACCIONES DE PREVENCIÓN Y CONTROL, EDUCACIÓN AMBIENTAL Y ARTICULACIÓN CON COMUNIDADES CAMPESINAS EN EL PARQUE NACIONAL NATURAL MUNCHIQUE, EN EL SECTOR DE PLAYA RICA.</t>
  </si>
  <si>
    <t>GERMAN DUVAN GALARZA GUERRERO</t>
  </si>
  <si>
    <t>PRESTACIÓN DE SERVICIOS TÉCNICOS Y APOYO A LA GESTIÓN, DE LA ESTRATEGIA DE USO Y OCUPACIÓN EN EL PNN MUNCHIQUE, A TRAVÉS DE LA IMPLEMENTACIÓN DE LOS ACUERDOS DE RESTAURACIÓN ECOLÓGICA CON CAMPESINOS, EN EL MARCO DEL APOYO PRESUPUESTARIO DE LA UE.</t>
  </si>
  <si>
    <t>ROSO ALBERTO DULCEY MONTENEGRO</t>
  </si>
  <si>
    <t>PRESTACIÓN DE SERVICIOS TÉCNICOS Y DE APOYO A LA GESTIÓN EN LA IMPLEMENTACIÓN DE LA INICIATIVA DE DESARROLLO LOCAL SOSTENIBLE CON COMUNIDAD NASA EN ÁREA DE INFLUENCIA DEL PNN MUNCHIQUE, EN EL MARCO DEL ACUERDO SUSCRITO CON EL APOYO PRESUPUESTARIO UE.</t>
  </si>
  <si>
    <t>ANGEL WILLIAM VALENCIA FAJARDO</t>
  </si>
  <si>
    <t>PRESTACIÓN DE SERVICIOS TÉCNICOS COMO EDUCADOR AMBIENTAL PARA IMPLEMENTAR LOS PROCESOS DE EDUCACIÓN Y COMUNICACIÓN AMBIENTAL DEL PNN KATÍOS.</t>
  </si>
  <si>
    <t>NELY MARÍA CÓRDOBA RENTERÍA</t>
  </si>
  <si>
    <t>PRESTACIÓN DE SERVICIOS TÉCNICOS Y DE APOYO A LA GESTIÓN DEL PARQUE NACIONAL NATURAL LOS KATIOS PARA DESARROLLAR ACTIVIDADES Y TRÁMITES ADMINISTRATIVOS QUE COMPETEN AL ÁREA PROTEGIDA ADSCRITA A LA DTPA.</t>
  </si>
  <si>
    <t>YINET GREGORIA TORRES DIAZ</t>
  </si>
  <si>
    <t>PRESTACIÓN DE SERVICIOS TÉCNICOS Y DE APOYO PARA EL CONOCIMIENTO Y MONITOREO DE LOS VALORES OBJETO DE CONSERVACIÓN CON ÉNFASIS EN RECURSOS HIDROBIOLÓGICOS DEL PARQUE NACIONAL NATURAL URAMBA BAHÍA MÁLAGA ADSCRITO A LA DIRECCIÓN TERRITORIAL PACÍFICO.</t>
  </si>
  <si>
    <t>CRISTINA PRETEL VASQUEZ</t>
  </si>
  <si>
    <t>PRESTACIÓN DE SERVICIOS PROFESIONALES Y DE APOYO A LA GESTIÓN PARA COORDINAR LOS PROCESOS DE CONOCIMIENTO DE LOS VALORES OBJETOS DE CONSERVACIÓN DEL PARQUE NACIONAL NATURAL URAMBA BAHÍA MÁLAGA.</t>
  </si>
  <si>
    <t>LUIS FERNANDO ORTEGA GORDILLO</t>
  </si>
  <si>
    <t>PRESTACIÓN DE SERVICIOS TÉCNICOS Y APOYO A LA GESTIÓN DE EEM EN EL FORTALECIMIENTO DE INICIATIVAS LOCALES EN SISTEMAS PRODUCTIVOS SOSTENIBLES (RECURSO HIDROBIOLÓGICO, ECOTURISMO) Y PROCESOS LOCALES DEL PNN UBM EN EL MARCO DEL APOYO PRESUPUESTARIO UE.</t>
  </si>
  <si>
    <t>JOSE MARIA MURILLO POTES</t>
  </si>
  <si>
    <t>PRESTACIÓN DE SERVICIOS PROFESIONALES Y DE APOYO A LA GESTIÓN TÉCNICA Y ADMINISTRATIVA DEL PRESUPUESTARIO UE – DLS EN EL PNN UBM, PARA LA IMPLEMENTACIÓN, FORTALECIMIENTO Y SEGUIMIENTO DE LAS INICIATIVAS SOSTENIBLES PRIORIZADAS.</t>
  </si>
  <si>
    <t>YIHANDELL FERNANDEZ LINARES</t>
  </si>
  <si>
    <t>PRESTACIÓN DE SERVICIOS PROFESIONALES Y APOYO A LA GESTIÓN EN TEMAS JURÍDICOS MISIONALES Y PROCESOS ADMINISTRATIVOS SANCIONATORIOS DE CARÁCTER AMBIENTAL A CARGO DE LA DIRECCIÓN TERRITORIAL PACÍFICO PRIORIZANDO LAS ÁREAS PROTEGIDAS DE FARALLONES, LOS KATÍOS, UTRIA Y MALPELO.</t>
  </si>
  <si>
    <t>LADY STEPHANYA GOMEZ PEREZ</t>
  </si>
  <si>
    <t>PRESTACIÓN DE SERVICIOS PROFESIONALES AL PNN UTRÍA PARA COORDINAR LA IMPLEMENTACIÓN DE LA LÍNEA ESTRATEGIAS ESPECIALES DE MANEJO PARA ADELANTAR ACCIONES DE CONSERVACIÓN Y USO SOSTENIBLE DEL ÁREA PROTEGIDA.</t>
  </si>
  <si>
    <t>MARIA ALEJANDRA HIDALGO PINEDA</t>
  </si>
  <si>
    <t>PRESTACIÓN DE SERVICIOS OPERATIVOS Y DE APOYO A LA GESTIÓN DEL PARQUE NACIONAL NATURAL UTRÍA, PARA APOYAR LAS ACTIVIDADES DE INVESTIGACIÓN Y MONITOREO DE LOS VALORES OBJETOS DE CONSERVACIÓN DEL ÁREA PROTEGIDA ADSCRITA A LA DTPA Y MANEJO CON LOS CONSEJOS COMUNITARIOS.</t>
  </si>
  <si>
    <t>JOSE ALBERTO CORDOBA BERMUDEZ</t>
  </si>
  <si>
    <t>SERVICIOS OPERATIVOS Y DE APOYO A LA GESTIÓN DEL PARQUE NACIONAL NATURAL UTRÍA, PARA APOYAR LAS ACTIVIDADES DE INVESTIGACIÓN Y MONITOREO DE LOS VALORES OBJETOS DE CONSERVACIÓN DEL ÁREA ADSCRITA A LA DTPA Y MANEJO CON LOS CONSEJOS COMUNITARIOS.</t>
  </si>
  <si>
    <t>JOSE FERNELY MENA DIAZ</t>
  </si>
  <si>
    <t>PRESTACIÓN DE SERVICIOS OPERATIVOS PARA EL APOYO DE LAS INICIATIVAS DE DESARROLLO LOCAL SOSTENIBLE EN EL PNN FARALLONES DE CALI, CON FAMILIAS AFRODESCENDIENTES DEL CC YURUMANGUÍ EN EL MARCO DEL PROCESO DE RELACIONAMIENTO CON COMUNIDADES ÉTNICAS.</t>
  </si>
  <si>
    <t>JESUS ARBEY DIAZ CAICEDO</t>
  </si>
  <si>
    <t>PRESTACIÓN SERVICIOS PROFESIONALES Y APOYO A LA GESTIÓN PNN SANQUIANGA EN RELACIÓN A ACCIONES DEL APOYO PRESUPUESTARIO UE PARA EL FORTALECIMIENTO DE INICIATIVAS LOCALES DE USO Y APROVECHAMIENTO DE RECURSOS HI-DROBIOLÓGICOS Y ALTERNATIVAS PRODUCTIVAS</t>
  </si>
  <si>
    <t>KATERINE PALACIO AYALA</t>
  </si>
  <si>
    <t>PRESTACIÓN DE SERVICIOS PROFESIONALES Y DE APOYO A LA GESTIÓN TÉCNICA Y ADMINISTRATIVA DEL APOYO PRESUPUESTARIO UE – DLS EN EL PNN UTRÍA, APOYANDO LA IMPLEMENTACIÓN, FORTALECIMIENTO Y SEGUIMIENTO DE LAS INICIATIVAS SOSTENIBLES PRIORIZADAS.</t>
  </si>
  <si>
    <t>EILEN YARLEIDY PALACIOS ARBOLEDA</t>
  </si>
  <si>
    <t>PRESTACIÓN DE SERVICIOS PROFESIONALES COMO APOYO A LA GESTIÓN DEL PNN UTRÍA, EN EL DESARROLLO Y SEGUIMIENTO A LA IMPLEMENTACIÓN DE LAS LÍNEAS DE ACCIÓN DEL ECOTURISMO Y DE LOS INSTRUMENTOS DE PLANEACIÓN INTERNA EN TEMAS RELACIONADOS.</t>
  </si>
  <si>
    <t>FELIZ LEYDIER GOMEZ MURILLO</t>
  </si>
  <si>
    <t>PRESTACIÓN SERVICIOS OPERATIVOS Y APOYO A LA GESTIÓN EN EL PROGRAMA DE REGULACIÓN, CONTROL Y VIGILANCIA DEL PNN GORGONA, CON EL PROPÓSITO DE CONTRIBUIR A LA CONSERVACIÓN Y PROTECCIÓN DE LOS VALORES OBJETO DE CONSERVACIÓN Y PROTECCIÓN DE LOS VOC, ASÍ COMO A LAS ACTIVIDADES PROPIAS DEL ÁREA PROTEGIDA.</t>
  </si>
  <si>
    <t>JUAN ANSELMO CUENU PERLAZA</t>
  </si>
  <si>
    <t>PRESTACIÓN SERVICIOS OPERATIVOS Y APOYO A LA GESTIÓN EN FORTALECIMIENTO DE ACTIVIDADES DE INVESTIGACIÓN Y MONITOREO DE LOS VALORES OBJETO DE CONSERVACIÓN DEL PNN GORGONA, CONTRIBUYENDO A LA IMPLEMENTACIÓN DEL PROGRAMA DE MONITOREO Y PORTAFOLIO DE INVESTIGACIONES DEL PARQUE.</t>
  </si>
  <si>
    <t>JUAN CARLOS CASTRILLON RODRIGUEZ</t>
  </si>
  <si>
    <t>PRESTACIÓN DE SERVICIOS TÉCNICOS Y DE APOYO A LA GESTIÓN DEL COMPONENTE DE SISTEMAS INFORMÁTICOS Y MANEJO TECNOLÓGICO DE LOS PROGRAMAS Y PROYECTOS DE LA DIRECCIÓN TERRITORIAL PACÍFICO Y SUS ÁREAS ADSCRITAS.</t>
  </si>
  <si>
    <t>STIVENS CORTES CEDEÑO</t>
  </si>
  <si>
    <t>PRESTACIÓN DE SERVICIOS OPERATIVOS Y APOYO A LA GESTIÓN EN LA EJECUCIÓN DEL PROGRAMA DE REGULACIÓN, CONTROL Y VIGILANCIA DEL PARQUE NACIONAL NATURAL GORGONA, PARA CONTRIBUIR A LA CONSERVACIÓN Y PROTECCIÓN DE LOS VALORES OBJETO DE CONSERVACIÓN, COMO TAMBIÉN APOYAR LAS ACCIONES QUE SE GENEREN EN EL NORMAL FUNCIONAMIENTO DEL ÁREA.</t>
  </si>
  <si>
    <t>TEOFILO SOLIS SINISTERRA</t>
  </si>
  <si>
    <t>PRESTACIÓN DE SERVICIOS TÉCNICOS Y DE APOYO A LA GESTIÓN EN LA IMPLEMENTACIÓN DEL PLAN TRABAJO SUSCRITO CON EL CONSEJO COMUNITARIO PLAYÓN DEL SIGUÍ, EN EL MARCO DE LAS ACCIONES EN LA ZONA CON FUNCIÓN AMORTIGUADORA DEL PNN MUNCHIQUE</t>
  </si>
  <si>
    <t>WILNER PERLAZA ORTIZ</t>
  </si>
  <si>
    <t>PRESTACIÓN SERVICIOS TÉCNICOS Y APOYO A LA GESTIÓN PARA FORTALECER INICIATIVAS LOCALES BASADAS EN SISTEMAS DE USO SOSTENIBLE (RECURSOS HIDROBIOLÓGICOS) Y PROCESOS LOCALES DEL PNNS EN EL MARCO DEL APOYO PRESUPUESTARIO UE CON ACOMPAÑAMIENTO DEL EQUIPO.</t>
  </si>
  <si>
    <t>EDWIN CAICEDO ANTE</t>
  </si>
  <si>
    <t>SERVICIOS PROFESIONALES Y DE APOYO A LA GESTIÓN DEL PNN UTRÍA PARA LA ACTUALIZACIÓN Y CONSOLIDACIÓN DEL PROGRAMA DE MONITOREO Y EL PORTAFOLIO DE INVESTIGACIONES EN CONCORDANCIA CON EL PLAN DE MANEJO, ASÍ COMO LA SOCIALIZACIÓN CON ACTORES RELACIONADOS.</t>
  </si>
  <si>
    <t>ANGELA MILENA MELO BELTRAN</t>
  </si>
  <si>
    <t>PRESTACIÓN DE SERVICIOS OPERATIVOS PARA EL FORTALECIMIENTO E IMPLEMENTACIÓN DE INICIATIVAS DE DESARROLLO LOCAL SOSTENIBLE EN EL PNN LOS KATÍOS CON COMUNIDADES ÉTNICAS CON BASE EN EL REM, ACUERDO DE USO Y MANEJO, Y ACUERDO DE VOLUNTADES SUSCRITO</t>
  </si>
  <si>
    <t>RUBEN DARIO ARRIETA JULIO</t>
  </si>
  <si>
    <t>PRESTACIÓN DE SERVICIOS TÉCNICOS Y DE APOYO PARA FORTALECER LAS INICIATIVAS DEL USO SOSTENIBLE Y DE LOS PROCESOS DE LAS COMUNIDADES NEGRAS DEL PARQUE NACIONAL NATURAL UTRÍA, EN EL MARCO DEL PROYECTO DE LA UNIÓN EUROPEA.</t>
  </si>
  <si>
    <t>EILER EVELIO ALVARADO URRUTIA</t>
  </si>
  <si>
    <t>PRESTACIÓN DE SERVICIOS OPERATIVOS Y DE APOYO A LA GESTIÓN PARA LA IMPLEMENTACIÓN DEL PLAN DE TRABAJO DEL ACUERDO DE USO Y MANEJO SUSCRITO ENTRE EL CONSEJO COMUNITARIO LOCAL DE TUMARADO Y EL PNN LOS KATÍOS</t>
  </si>
  <si>
    <t>HEYLER CUESTA CORDOBA</t>
  </si>
  <si>
    <t>PRESTACIÓN DE SERVICIOS OPERATIVOS PARA EL SEGUIMIENTO E IMPLEMENTACIÓN DE LA RESTAURACIÓN ECOLÓGICA EN EL PNN LOS KATÍOS EN EL MARCO DEL PLAN DE ACCIÓN DEL REM</t>
  </si>
  <si>
    <t>FREDYS ARLEY GARCIA MORENO</t>
  </si>
  <si>
    <t>PRESTAR LOS SERVICIOS PROFESIONALES Y DE APOYO A LA GESTIÓN DE LA DTPA, PARA EL DESARROLLO, IMPLEMENTACIÓN Y SEGUIMIENTO DE LOS LINEAMIENTOS DE ESTRATEGIAS ESPECIALES DE MANEJO –EEM- Y ACOMPAÑAMIENTO EN LOS PROCESOS DE CONSULTA PREVIA EN RELACIÓN CON LAS COMUNIDADES NEGRAS E INDÍGENAS TRASLAPADAS CON LAS ÁREAS</t>
  </si>
  <si>
    <t>ALEXANDRA ARROYAVE BETANCOURTH</t>
  </si>
  <si>
    <t>PRESTACIÓN DE SERVICIOS TÉCNICOS PARA EL FORTALECIMIENTO E IMPLEMENTACIÓN DE INICIATIVAS DE DESARROLLO LOCAL SOSTENIBLE EN EL PNN LOS KATÍOS CON COMUNIDADES ÉTNICAS CON BASE EN EL REM, ACUERDO DE USO Y MANEJO, Y ACUERDO DE VOLUNTADES SUSCRITOS</t>
  </si>
  <si>
    <t>HARLENSON PINILLA CESPEDES</t>
  </si>
  <si>
    <t>PRESTACIÓN DE SERVICIOS OPERATIVOS Y DE APOYO A LA GESTIÓN EN LA MOVILIZACIÓN Y RECORRIDOS QUE SE LLEVEN A CABO EN LOS DIFERENTES PROCESOS PARA LA CONSOLIDACIÓN DE INFORMACIÓN DE ACUERDO A LAS METAS DEL POA 2018 DEL PNN LOS KATÍOS</t>
  </si>
  <si>
    <t>DOUGLAS JHAIR ALVAREZ LOPEZ</t>
  </si>
  <si>
    <t>PRESTACIÓN DE SERVICIOS PROFESIONALES PARA LA IMPLEMENTACIÓN DE LOS PLANES DE TRABAJO DEL REM Y ACUERDOS DE USO DEL PNN LOS KATIOS</t>
  </si>
  <si>
    <t>YENNY DEL CARMEN NAVARRO SALCEDO</t>
  </si>
  <si>
    <t>PRESTACIÓN DE SERVICIOS OPERATIVOS Y DE APOYO A LA GESTIÓN PARA LA IMPLENTACION DEL PLAN DE TRABAJO DEL ACUERDO DE USO Y MANEJO SUSCRITO ENTRE EL CONCEJO COMUNITARIO LOCAL DE PUENTE AMÉRICA Y EL PNN LOS KATIOS.</t>
  </si>
  <si>
    <t>GLORIA ESTELA MOYA MARTINEZ</t>
  </si>
  <si>
    <t>PRESTACIÓN DE SERVICIOS OPERATIVOS PARA APOYAR EL EJERCICIO DE LA AUTORIDAD AMBIENTAL EN LOS SECTORES DE MAYOR PRESIÓN DEL PNN LOS KATÍOS</t>
  </si>
  <si>
    <t>EBERTO NAGLES LEUDO</t>
  </si>
  <si>
    <t>PRESTACIÓN DE SERVICIOS TÉCNICOS Y DE APOYO A LA GESTIÓN PARA EL ORDENAMIENTO DEL RECURSO HIDROBIOLÓGICO Y CONSTRUCCIÓN DE MEDIDAS DE MANEJO EN EL PARQUE NACIONAL NATURAL URAMBA BAHÍA MÁLAGA ADSCRITO A LA DIRECCIÓN TERRITORIAL PACÍFICO</t>
  </si>
  <si>
    <t>JAIME JULIO CHAVES LOZADA</t>
  </si>
  <si>
    <t>PRESTAR LOS SERVICIOS TÉCNICOS A LA DIRECCIÓN TERRITORIAL PACÍFICO Y A SUS ÁREAS ADSCRITAS PARA EL CUMPLIMIENTO DE LAS METAS EN LA LÍNEA ESTRATEGIA DE USO, OCUPACIÓN Y TENENCIA DE ACUERDO A LOS LINEAMIENTOS DEFINIDOS POR PARQUES NACIONALES NATURALES EN LOS TEMAS RELACIONADO CON CARTOGRAFÍA.</t>
  </si>
  <si>
    <t>JOSE ANDRES MARINEZ CASTILLO</t>
  </si>
  <si>
    <t>PRESTACIÓN DE SERVICIOS PROFESIONALES Y DE APOYO PARA LA GESTIÓN DEL PROCESO DE ORDENAMIENTO DE RECURSOS HIDROBIOLÓGICOS EN LAS ÁREAS ADSCRITAS A LA DIRECCIÓN TERRITORIAL PACÍFICO DE PARQUES NACIONALES NATURALES DE COLOMBIA Y SUS ZONAS DE INFLUENCIA</t>
  </si>
  <si>
    <t>XIMENA MORENO GUTIERREZ</t>
  </si>
  <si>
    <t>PRESTACIÓN DE SERVICIOS, Y DE APOYO A LA GESTIÓN EN LAS ESTRATEGIAS DE RESTAURACIÓN ECOLÓGICA PARTICIPATIVA Y SISTEMAS SOSTENIBLES PARA LA CONSERVACIÓN EN EL PARQUES NACIONAL NATURAL MUNCHIQUE Y ZONA DE INFLUENCIAS.</t>
  </si>
  <si>
    <t>MARCO ABEL INFO</t>
  </si>
  <si>
    <t>PRESTACIÓN SERVICIOS PROFESIONALES Y APOYO A LA GESTIÓN CON EL FIN DESARROLLAR PROCESOS DE COMUNICACIÓN EN PRO DEL RELACIONAMIENTO INTERINSTITUCIONAL, CONTRIBUYENDO ASÍ AL POSICIONAMIENTO DEL PLAN ESTRATÉGICO DE LA DTPA Y ÁREAS</t>
  </si>
  <si>
    <t>IVAN MAURICIO ALVARADO RODRIGUEZ</t>
  </si>
  <si>
    <t>PRESTACIÓN DE SERVICIOS PROFESIONALES Y DE APOYO A LA GESTIÓN DE LA DTPA, PARA EL DESARROLLO DE LAS ACTIVIDADES RELACIONADAS CON EL AJUSTE, LA FORMULACIÓN E IMPLEMENTACIÓN LOS PLANES DE MANEJO DE LAS ÁREAS ADSCRITAS.</t>
  </si>
  <si>
    <t>ANDRES CUELLAR CHACON</t>
  </si>
  <si>
    <t>PRESTACIÓN DE SERVICIOS OPERATIVOS Y DE APOYO A LA GESTIÓN EN EL PNN UTRÍA PARA APOYAR, ACOMPAÑAR Y APORTAR EN LA CONCERTACIÓN DE ESTRATEGIAS ESPECIALES DE MANEJO CON LAS COMUNIDADES INDÍGENAS Y UNIDAD DE PARQUES NACIONALES NATURALES</t>
  </si>
  <si>
    <t>RENELIO CHAMI SANAPI</t>
  </si>
  <si>
    <t>PRESTACIÓN DE SERVICIOS OPERATIVOS Y DE APOYO PARA FORTALECER LAS INICIATIVAS DEL USO SOSTENIBLE Y DE LOS PROCESOS DE LAS COMUNIDADES INDÍGENAS DEL PARQUE NACIONAL NATURAL UTRIA, EN EL MARCO DEL PROYECTO DE LA UNIÓN EUROPEA. S</t>
  </si>
  <si>
    <t>EMIBDIO BANUFI FLACO</t>
  </si>
  <si>
    <t>PRESTACIÓN SERVICIOS PROFESIONALES Y APOYO A LA GESTIÓN A LA DTPA PARA ACOMPAÑAR Y DESARROLLAR LINEAMIENTOS RELACIONADOS CON EL ORDENAMIENTO, REGULACIÓN Y CONTROL PARA DISMINUCIÓN DE PRESIONES GENERADAS POR EL DESARROLLO DE ACTIVIDADES ECOTURÍSTICAS.</t>
  </si>
  <si>
    <t>ILIANA ALZATE TIJERINO</t>
  </si>
  <si>
    <t>PRESTACIÓN SERVICIOS PROFESIONALES Y APOYO A LA GESTIÓN PARA LA CONSOLIDACIÓN DEL SIRAP PACIFICO, Y LA ARTICULACIÓN DE LAS ÁREAS PROTEGIDAS EN LOS INSTRUMENTOS DE PLANIFICACIÓN EN EL MARCO DEL POSTCONFLICTO.</t>
  </si>
  <si>
    <t>ANA MILENA MONTOYA DAVILA</t>
  </si>
  <si>
    <t>PRESTAR LOS SERVICIOS PROFESIONALES Y DE APOYO A LA GESTIÓN DE LA DTPA, PARA EL DESARROLLO DE LAS ACTIVIDADES RELACIONADAS CON LA IMPLEMENTACIÓN DE LOS LINEAMIENTOS DE INVESTIGACIÓN Y MONITOREO DE LAS ÁREAS ADSCRITAS</t>
  </si>
  <si>
    <t>MARIA ANGELICA NEGRO MORENO</t>
  </si>
  <si>
    <t>PRESTACIÓN DE SERVICIOS TÉCNICOS Y DE APOYO A LA GESTIÓN PARA ADELANTAR LA APLICACIÓN DE LAS TABLAS DE RETENCIÓN DOCUMENTAL Y DESARROLLO DE LAS ACTIVIDADES RELACIONADAS CON LA ORGANIZACIÓN FÍSICA DEL ARCHIVO DE GESTIÓN E HISTÓRICO DE LA DTPA.</t>
  </si>
  <si>
    <t>JEISON LULIGO MUÑOZ</t>
  </si>
  <si>
    <t>MARIA FERNANDA URIBE</t>
  </si>
  <si>
    <t>CRUZ CHARAMPIA BANUBI</t>
  </si>
  <si>
    <t>PRESTAR LOS SERVICIOS PROFESIONALES PARA APOYAR LA IMPLEMENTACIÓN DE INICIATIVAS SOCIOECONÓMICAS LOCALES DE LA DIRECCIÓN TERRITORIAL PACÍFICO Y ÁREAS PROTEGIDAS FOCALES, PARA EL APOYO PRESUPUESTARIO UNIÓN EUROPEA, ENFOQUE ESTRATEGIAS ESPECIALES DE MANEJO</t>
  </si>
  <si>
    <t>JOSE LUIS GARCIA URDINOLA</t>
  </si>
  <si>
    <t>PRESTACIÓN DE SERVICIOS EN ACTIVIDADES OPERATIVAS Y DE APOYO A LA GESTIÓN EN LA SECRETARÍA DE LA DIRECCIÓN TERRITORIAL PACÍFICO</t>
  </si>
  <si>
    <t>KAROL GINETH TORO GUTIERREZ</t>
  </si>
  <si>
    <t>PRESTACIÓN DE SERVICIOS PROFESIONALES Y DE APOYO A LA DIRECCIÓN TERRITORIAL PACÍFICO Y SUS ÁREAS ADSCRITAS EN LA ELABORACIÓN DE PERFILES DE PROYECTOS PARA LA CONSECUCIÓN DE RECURSOS.</t>
  </si>
  <si>
    <t>FRANCIA ELENA OBANDO ORTIZ</t>
  </si>
  <si>
    <t>PRESTACIÓN DE SERVICIOS PROFESIONALES PARA IMPLEMENTAR EL PLAN DE BIENESTAR SOCIAL E INCENTIVOS Y EL PROGRAMA DE INTERVENCIÓN DE RIESGO PSICOSOCIAL PARA LA VIGENCIA 2018, EN LA DIRECCIÓN TERRITORIAL PACIFICO Y SUS ÁREAS ADSCRITAS EN ARTICULACIÓN CON LAS DIRECTRICES DE NIVEL CENTRAL</t>
  </si>
  <si>
    <t>DIANA ALEJANDRA MORALES PACHAJOA</t>
  </si>
  <si>
    <t>PRESTACIÓN DE SERVICIOS PROFESIONALES PARA ADMINISTRAR, GARANTIZAR LA CALIDAD Y CONSOLIDAR LA INFORMACIÓN GEOGRÁFICA Y MISIONAL DTPA Y LA CONSOLIDACIÓN DEL SISTEMA DE INFORMACIÓN QUE FACILITE LA TOMA DE DECISIONES</t>
  </si>
  <si>
    <t>PAULA ALEXANDRA GIRALDO RAMIREZ</t>
  </si>
  <si>
    <t>PRESTACIÓN DE SERVICIOS EN ACTIVIDADES OPERATIVAS Y DE APOYO A LA GESTIÓN EN LA DTPA EN ESPECIAL EN LA PAGADURÍA Y PRESUPUESTO EN EL MARCO DEL SUBPROGRAMA IMPLEMENTAR UN SISTEMA DE PLANEACIÓN INSTITUCIONAL SISTEMAS DE GESTIÓN Y MECANISMOS DE EVALUACIÓN</t>
  </si>
  <si>
    <t>CLAUDIA MILENA QUIÑONES IBARGUEN</t>
  </si>
  <si>
    <t>PRESTACIÓN DE TÉCNICOS Y APOYO A LA GESTIÓN EN TEMAS JURÍDICOS MISIONALES Y PROCESOS ADMINISTRATIVOS SANCIONATORIOS DE CARÁCTER AMBIENTAL A CARGO DE LA DTPA PRIORIZANDO LAS ÁREAS PROTEGIDAS DE FARALLONES Y GORGONA</t>
  </si>
  <si>
    <t>DANIELA ALEJANDRA GOMEZ VELEZ</t>
  </si>
  <si>
    <t>PRESTAR SERVICIOS PROFESIONALES Y DE APOYO A LA GESTIÓN DEL PNN UTRÍA, PARA LA IMPLEMENTACIÓN DE LINEAMIENTOS DE INTERPRETACIÓN AMBIENTAL, APOYO A LA CORPORACIÓN MANO CAMBIADA EN SU ESTRATEGIA DE TURISMO COMUNITARIO DESDE LA DTPA, Y ECOTURISMO DEL ÁREA</t>
  </si>
  <si>
    <t>PAULINA MARIA ALEJANDRA CASTRO LALINDE</t>
  </si>
  <si>
    <t>01</t>
  </si>
  <si>
    <t>ARRENDAMIENTO DE UN INMUEBLE PARA EL FUNCIONAMIENTO DE BODEGA PARA EL PARQUE NACIONAL NATURAL FARALLONES DE CALI</t>
  </si>
  <si>
    <t>ADRIANA GONZALEZ PULGARIN</t>
  </si>
  <si>
    <t>JAIME ALBERTO CELIS</t>
  </si>
  <si>
    <t>2018/02/16</t>
  </si>
  <si>
    <t>SUMINISTRO DE RECARGAS DE CILINDROS DE GAS PARA EL PARQUE NACIONAL NATURAL UTRIA CON ENTREGA EN EL CORREGIMIENTO EL VALLE DEL MUNICIPIO DE BAHIA SOLANO</t>
  </si>
  <si>
    <t>STEPHANI SALAZAR SAUCEDO</t>
  </si>
  <si>
    <t>2018/02/19</t>
  </si>
  <si>
    <t>02</t>
  </si>
  <si>
    <t>2018/02/20</t>
  </si>
  <si>
    <t>SUMINISTRO DEL SERVICIO DE CAFETERIA PARAS LA SEDE DEL PARQUE NACIONAL NATURAL LOS KATIOS UBICADA EN EL MUNICIPIO DE TURBO (ANTIOQUIA)</t>
  </si>
  <si>
    <t>VIRNA MEDRANO</t>
  </si>
  <si>
    <t>03</t>
  </si>
  <si>
    <t>2018/02/27</t>
  </si>
  <si>
    <t>SUMINISTRO DE RECARGAS DE CILINDROS DE GAS PARA EL PARQUE NACIONAL NATURAL LOS KATIOS CON ENTREGA EN EL MUNICIPIO DE TURBO, DEPARTAMENTOS DE ANTIOQUIA</t>
  </si>
  <si>
    <t>PIPEGAS S.A.S. E.S.P.</t>
  </si>
  <si>
    <t>2018/03/02</t>
  </si>
  <si>
    <t>04</t>
  </si>
  <si>
    <t>SERVICIO DE LOGÍSTICA PARA LOS EVENTOS DEL PARQUE NACIONAL NATURAL LOS KATÍOS EN EL MARCO DEL PROYECTO “DESARROLLO LOCAL SOSTENIBLE PARA LA CONSTRUCCIÓN DE PAZ EN ZONAS MARGINADAS DE COLOMBIA”</t>
  </si>
  <si>
    <t>MANUEL GEORGE GAMBOA</t>
  </si>
  <si>
    <t>2018/03/22</t>
  </si>
  <si>
    <t>COMPRA DE TIQUETES TERRESTRES PARA EL TRANSPORTE DE FUNCIONARIOS Y/O CONTRATISTAS DEL PARQUE NACIONAL NATURAL URAMBA BAHIA MALAGA EN LAS RUTAS CALI-BUENAVENTURA/ BUENAVENTURA - CALI</t>
  </si>
  <si>
    <t>CORREDOR DEL PACIFICO</t>
  </si>
  <si>
    <t>2018/03/26</t>
  </si>
  <si>
    <t>NO EXISTE INFORMACIÓN PARA ESTE TRIMESTRE</t>
  </si>
  <si>
    <t>LA PREVISORA S.A.</t>
  </si>
  <si>
    <t>ADQUISICIÓN DE LAS PÓLIZAS SOAT, PARA EL PARQUE AUTOMOTOR DE PROPIEDAD DE PARQUES NACIONALES NATURALES DE COLOMBIA</t>
  </si>
  <si>
    <t>NC-SUSC</t>
  </si>
  <si>
    <t>N/A</t>
  </si>
  <si>
    <t>SERVIASEO S.A.</t>
  </si>
  <si>
    <t>GRUPO DE PROCESOS CORPORATIVOS</t>
  </si>
  <si>
    <t>LUIS ALBERTO ORTIZ MORALES</t>
  </si>
  <si>
    <t>2. NO</t>
  </si>
  <si>
    <t>2017420500300005E</t>
  </si>
  <si>
    <t>AMP</t>
  </si>
  <si>
    <t>ARCHIVADO</t>
  </si>
  <si>
    <t>N-A</t>
  </si>
  <si>
    <t>SUSC</t>
  </si>
  <si>
    <t>TER</t>
  </si>
  <si>
    <t>COLOMBIANA DE COMERCIO S.A Y/O ALKOSTO S.A.</t>
  </si>
  <si>
    <t>ADQUISICIÓN DE LLANTAS PARA LOS VEHÍCULOS ASIGNADOS AL NIVEL CENTRAL DE PARQUES NACIONALES NATURALES DE COLOMBIA</t>
  </si>
  <si>
    <t>JORGE HERNAN JARAMILLO OCHOA</t>
  </si>
  <si>
    <t>ORGANIZACIÓN TERPEL S.A.</t>
  </si>
  <si>
    <t>SUMINISTRO DE COMBUSTIBLE PARA PARQUES NACIONALES NATURALES DE COLOMBIA</t>
  </si>
  <si>
    <t>JARGU S.A. CORREDORES DE SEGUROS</t>
  </si>
  <si>
    <t>EN PROCESO</t>
  </si>
  <si>
    <t>SUMINISTRO DE COMBUSTIBLE PARA EL PARQUE AUTOMOR ASIGNADO AL NIVEL CENTRAL DE PARQUE NACIONALES NATURALES DE COLOMBIA</t>
  </si>
  <si>
    <t>TER 28/02/2018</t>
  </si>
  <si>
    <t>UNIÓN TEMPORAL NOVATOURS - VISIÓN TOURS</t>
  </si>
  <si>
    <t>SUMINISTRO DE TIQUETES AÉREOS PARA PARQUES NACIONALES NATURALES DE COLOMBIA</t>
  </si>
  <si>
    <t>TER 15/03/2018</t>
  </si>
  <si>
    <t>SUMINISTRO DE TIQUETES AEREOS PARA PARQUES NACIONALES NATURALES DE COLOMBIA</t>
  </si>
  <si>
    <t>CONVENIO DE ASOCIACIÓN</t>
  </si>
  <si>
    <t>CV-001-2018</t>
  </si>
  <si>
    <t>Aunar esfuerzos técnicos, tecnológicos, financieros, humanos y logísticos para contribuir al fortalecimiento de la prevención y la Educación en el Riesgo de MInas Antipersonal en el PNN Alto Fragua Indi Wasi, dirigida al personal del Parque y comunidades del área protegida, durante el desarrollo de las fases de Estudio No Técnico y Despeje del proceso de desminado humanitario a implement</t>
  </si>
  <si>
    <t>DANISH REFUGEE COUNCIL DRC PROGAMME COLOMBIA</t>
  </si>
  <si>
    <t>YASMIN GONZALEZ DAZA</t>
  </si>
  <si>
    <t>NC-SUS</t>
  </si>
  <si>
    <t>CONVENIO INTERADMINISTRATIVO</t>
  </si>
  <si>
    <t>CV-001-B-2018</t>
  </si>
  <si>
    <t xml:space="preserve">Aunar esfuerzos interinstitucionales, humanos, técnicos y logísticos que permitan fortalecer las acciones de caracterización de las áreas del Sistema de Parques Nacionales Naturales en torno a la propiedad y la estrategia de saneamiento predial de las mismas, así como de aquellas susceptibles de ser declaradas como parte del Sistema, y de aquellas áreas del Sistema que se superponen con </t>
  </si>
  <si>
    <t>INSTITUTO DE HIDROLOGIA, METEREOLOGIA Y ESTUDIOS AMBIENTALES /  LA AGENCIA NACIONAL INMOBILIARIA VIRGILIO BARCO VARGAS</t>
  </si>
  <si>
    <t>MARCELA JIMENEZ LARRARTE</t>
  </si>
  <si>
    <t>NC-SUS NIT LA AGENCIA NACIONAL INMOBILIARIA VIRGILIO BARCO VARGAS 900483991 -0</t>
  </si>
  <si>
    <t>CV-002-2018</t>
  </si>
  <si>
    <t>Anuar esfuerzos entre las partes para desde sus competencias legales y capacidad funcional, identificar en forma coordinada los elementos requeridos para la formulación, estructuración y ejecucción de un proyecto de gestión inmboliaria en el predio ubicado en la carrera 10 No. 20-30/34 de la nomenclatura urbana de la cuidad de Bogotá., que permitan su aprovechamiento económico a fin de c</t>
  </si>
  <si>
    <t>SUPERINTENDENCIA DE NOTARIADO Y REGISTRO / AGENCIA NACIONAL DE TIERRAS</t>
  </si>
  <si>
    <t>NUBIA LUCIA WILCHES QUINTANA</t>
  </si>
  <si>
    <t>NC-SUS NIT AGENCIA NACIONAL DE TIERRAS 900948953-8</t>
  </si>
  <si>
    <t>CV-003-2018</t>
  </si>
  <si>
    <t>Establecer una alianza para la promoción y reconocimiento de bienes y servicios ecosistemicos generados por el Parque Nacional Natural Utria, los cuales se encuentran asociados a la cadena de valor ecoturistica del destino, contribuyendo al mejoramiento de la calidad y a la implementación de buenas practicas en los prestadores de servicios ecoturisticos comunitarios</t>
  </si>
  <si>
    <t>CORPORACION MANO CAMBIADA</t>
  </si>
  <si>
    <t>CARLOS MARIO TAMAYO SALDARRIAGA</t>
  </si>
  <si>
    <t>CV-026-2013</t>
  </si>
  <si>
    <t>AUNAR ESFUERZOS ADMINISTRATIVOS,LOGISTICOS Y FINANCIEROS CON EL PROPOSITO DE APOYAR LA REALIZACION Y EL DESARROLLO DEL II CONGRESO NACIONAL DE AREAS PROTEGIDAS</t>
  </si>
  <si>
    <t>PATRIMONIO NATURAL FONDO PARA LA DIVERSIDAD Y AREAS PROTEGIDAS</t>
  </si>
  <si>
    <t>LUIS ALFONSO CANO RAMIREZ</t>
  </si>
  <si>
    <t>NC-LIQ</t>
  </si>
  <si>
    <t>CV-027-2013</t>
  </si>
  <si>
    <t>ANUAR ESFUERZOS TECNICOS, ADMINISTRATIVOS Y FINANCIEROSENTRE LAS PARTES A FIN DE CONTRIBUIR A LOS PROCESOS DE PLANIFICACION, GESTION Y APOYO A LA ADMINISTRACION, MANEJO Y CONSERVACION DE LOS PNN .</t>
  </si>
  <si>
    <t>ISAGEN Y PATRIMONIO NATURAL</t>
  </si>
  <si>
    <t>FABIO VILLAMIZAR DURAN</t>
  </si>
  <si>
    <t>CV-028-2013</t>
  </si>
  <si>
    <t>LA AGENCIA EN AERONAVES MILITARES FAC Y PREVIA DISPONIBILIDAD DE LAS MISMAS, GESTIONARA EL SERVICIO DE TRANSPORTE AEREO EN UNA AERONAVE C-295 PARA DESPLAZAR A LA TITULAR DE PARQUES Y A LAS PERSONAS QUE DESIGNE LOS CUALES EN EJERCICIO DE SUS FUNCIONES NECESITAN UN TRANSPORTE EL DIA 18 DE DICIEMBRE DE 2013 AL SANTUARIO DE FAUNA Y FLORA ACANDI</t>
  </si>
  <si>
    <t>AGENCIA LOGISTICA DE LAS FUERZAS MILITARES (FAC)</t>
  </si>
  <si>
    <t>MIGUEL ANGEL LIZARAZO</t>
  </si>
  <si>
    <t>CV-011-2014</t>
  </si>
  <si>
    <t>APOYAR LA FINANCIACIÓN DE LAS LABORES DE COBRO Y RECAUDO DEL DERECHO DE INGRESO A PNN CORALES DEL ROSARIO Y SAN BERNARDO EN EL MUELLE LA BODEGUITA, EN EL MARCO DEL CONVENIO NO. 023 DE 2013 CUYO OBJETO ES: ANUAR ESFUERZOS TÉCNICOS, ADMINISTRATIVOS , FINANCIEROS Y LOGÍSTICOS ORIENTADOS A LA CONSOLIDACIÓN DEL PNN CORALES DEL ROSARIO Y DE SAN BERNARDO COMO UN PRODUCTO ECOTURÍSTICO COMPETITIV</t>
  </si>
  <si>
    <t>CORPORACION DE TURISMO DE CARTAGENA</t>
  </si>
  <si>
    <t>CV-022-2015</t>
  </si>
  <si>
    <t>Aunar esfuerzos para desarrollar actividades tendientes a capacitar y entrenar al personal de las partes en temas ambientales y de prevención y atención de desastres, para responder ante eventos o emergencias de orden natural o antrópicos al interior de las áreas de jurisdicción de Parques Nacionales Naturales.</t>
  </si>
  <si>
    <t>DEFENSA CIVIL COLOMBIANA</t>
  </si>
  <si>
    <t>SANDRA VIVIANA PEÑA ARIAS</t>
  </si>
  <si>
    <t>CV-014-2014</t>
  </si>
  <si>
    <t>ANUAR ESFUERZOS TÉCNICOS, HUMANOS Y FINANCIEROS ENTRE PARQUES NACIONALES NATURALES DE COLOMBIA Y WILDLIFE CONSERVATION SOCIETY-WCS PARA APOYAR LOS PROCESOS DE DECLARATORIA PRIORIZADOS POR PNN.</t>
  </si>
  <si>
    <t>WILDLIFE CONSERVATION SOCIETY-WCS</t>
  </si>
  <si>
    <t>EDNA MARIA CAROLINA JARRO FAJARDO</t>
  </si>
  <si>
    <t>CV-004-2014</t>
  </si>
  <si>
    <t>ESTABLECER EL MARCO DE LAS RELACIONES INTERINSTITUCIONALES ENTRE EL FONDO Y PARQUES PARA LA IMPLEMENTACIÓN DE ACCIONES DE RESTAURACIÓN</t>
  </si>
  <si>
    <t>FONDO DE ADAPTACION</t>
  </si>
  <si>
    <t>EDNA MARIA CAROLINA JARRO</t>
  </si>
  <si>
    <t>CV-004-2017</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</si>
  <si>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t>
  </si>
  <si>
    <t>EMPRESA DE ENERGIA DE BOGOTÁ S.A. ESP</t>
  </si>
  <si>
    <t>CV-022-2017</t>
  </si>
  <si>
    <t>Aunar esfuerzos técnicos, humanos y financieros para incrementar capacidades para el fortalecimiento organizacional, asociativo y empresarial de las iniciativas económicas locales sostenibles asociadas a las áreas protegidas en el marco de los Acuerdos de Uso, Manejo y, las capacidades del equipo técnico de Parques Nacionales que implementan acciones del Programa de Desarrollo Local Sost</t>
  </si>
  <si>
    <t>CORPORACION BIOCOMERCIO SOSTENIBLE</t>
  </si>
  <si>
    <t>MARTA CECILIA DIAZ LEGUIZAMON</t>
  </si>
  <si>
    <t>NC-ADIC EN TIEM DE FECH 02/03/2018</t>
  </si>
  <si>
    <t>COS-025-N-2017</t>
  </si>
  <si>
    <t xml:space="preserve">UNIÓN TEMPORAL PARQUES LR - RAFAEL OSPINA TOVAR </t>
  </si>
  <si>
    <t>SEGURIDAD LASER LTDA</t>
  </si>
  <si>
    <t>NC-ADIC</t>
  </si>
  <si>
    <t>SEGURIDAD RAM LTDA</t>
  </si>
  <si>
    <t>AMP-OC-14267-N-2017</t>
  </si>
  <si>
    <t>UNION TEMPORAL NOVATOURS VISION TOURS 04-2015</t>
  </si>
  <si>
    <t>NOVATURS LTDA</t>
  </si>
  <si>
    <t>NC-TER 15/03/2018</t>
  </si>
  <si>
    <t>VISION TOURS SAS</t>
  </si>
  <si>
    <t>AMP-OC-26603-N-2018</t>
  </si>
  <si>
    <t>AMP-OC-26623N-2018</t>
  </si>
  <si>
    <t>CPS-001-N-2018</t>
  </si>
  <si>
    <t>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t>
  </si>
  <si>
    <t>BLANCA CECILIA GOMEZ LOZANO</t>
  </si>
  <si>
    <t>CARLOS FRANCISCO ARROYO VARILLA</t>
  </si>
  <si>
    <t>CPS-002-N-2018</t>
  </si>
  <si>
    <t>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t>
  </si>
  <si>
    <t>LIBIA ANDREA BUITRAGO MARTINEZ</t>
  </si>
  <si>
    <t>CLAUDIA PATRICIA CAMACHO RODRIGUEZ</t>
  </si>
  <si>
    <t>CPS-003-N-2018</t>
  </si>
  <si>
    <t>PRESTACIÓN DE SERVICIOS PROFESIONALES Y DE APOYO A LA GESTIÓN DE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
  </si>
  <si>
    <t>SANTIAGO JOSE OLAYA GOMEZ</t>
  </si>
  <si>
    <t xml:space="preserve"> ANDREA NAYIBE PINZON TORRES</t>
  </si>
  <si>
    <t>CPS-004-N-2018</t>
  </si>
  <si>
    <t>PRESTACIÓN DE SERVICIOS PROFESIONALES Y DE APOYO A LA GESTIÓN DE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t>
  </si>
  <si>
    <t>MAYRA ALEJANDRA LUNA GELVEZ</t>
  </si>
  <si>
    <t>CPS-005-N-2018</t>
  </si>
  <si>
    <t>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t>
  </si>
  <si>
    <t>WILLIAM GIOVANNY URRUTIA RAMIREZ</t>
  </si>
  <si>
    <t>CPS-006-N-2018</t>
  </si>
  <si>
    <t>PRESTACIÓN DE SERVICIOS PROFESIONALES Y DE APOYO A LA GESTIÓN PARA LA IMPLEMENTACIÓN, MANTENIMIENTO Y MEJORA CONTINUA DEL SISTEMA DE GESTIÓN DE CALIDAD ADOPTADO POR PARQUES NACIONALES NATURALES DE COLOMBIA.</t>
  </si>
  <si>
    <t>CLAUDIA YOLANDA CERVERA GARCIA</t>
  </si>
  <si>
    <t>ALEXANDER MARTINEZ MONTERO</t>
  </si>
  <si>
    <t>CPS-007-N-2018</t>
  </si>
  <si>
    <t>PRESTACIÓN DE SERVICIOS PROFESIONALES Y DE APOYO A LA GESTIÓN EN EL ÁREA JUDICIAL Y EXTRAJUDICIAL Y DE DERECHO AMBIENTAL, ASUMIENDO LA DEFENSA Y REPRESENTACIÓN DE LA ENTIDAD EN LOS PROCESOS Y ASUNTOS EN LOS CUALES PUEDA LLEGAR A HACER PARTE PARQUES NACIONALES NATURALES, DE ACUERDO CON LAS DISPOSICIONES LEGALES QUE RIGEN EL MANDATO QUE CONFIERA LA ENTIDAD PARA LA DEFENSA DE SUS INTERESES.</t>
  </si>
  <si>
    <t>JUAN CLAUDIO ARENAS PONCE</t>
  </si>
  <si>
    <t>CPS-008-N-2018</t>
  </si>
  <si>
    <t>PRESTACIÓN DE SERVICIOS PROFESIONALES Y DE APOYO A LA GESTIÓN EN LO REFERENTE A LOS PROCESOS DE CONSTRUCCIÓN, IMPLEMENTACIÓN Y EVALUACIÓN DE LAS ESTRATEGIAS ESPECIALES DE MANEJO EN LAS ÁREAS DEL SISTEMA QUE SE ENCUENTRAN RELACIONADAS CON PUEBLOS INDÍGENAS EN LA PERSPECTIVA DE FORTALECER EL ORDENAMIENTO AMBIENTAL DEL TERRITORIO, LA IDENTIDAD CULTURAL Y LA CONSERVACIÓN DE LA BIODIVERSIDAD,</t>
  </si>
  <si>
    <t>ANGELA SOFIA RINCON SOLER</t>
  </si>
  <si>
    <t>CARLOS FRANCISCO ARROY VARILLA</t>
  </si>
  <si>
    <t>CPS-009-N-2018</t>
  </si>
  <si>
    <t>PRESTACIÓN DE SERVICIOS PROFESIONALES Y DE APOYO A LA GESTIÓN PARA ADELANTAR EN EL ÁREA DE CONTRATOS LOS DIVERSOS PROCEDIMIENTOS LEGALES RELACIONADOS CON LOS TRÁMITES PRECONTRACTUALES, CONTRACTUALES Y POSCONTRACTUALES EN EL NIVEL CENTRAL</t>
  </si>
  <si>
    <t>ANDRES MAURICIO VILLEGAS NAVARRO</t>
  </si>
  <si>
    <t>LEIDY VIVIANA SERRANO RAMOS</t>
  </si>
  <si>
    <t>CPS-010-N-2018</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</si>
  <si>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</si>
  <si>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</si>
  <si>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LUIS ALBERTO ORTÍZ MORALES</t>
  </si>
  <si>
    <t>CPS-011-N-2018</t>
  </si>
  <si>
    <t>PRESTAR SERVICIOS PROFESIONALES Y DE APOYO A LA GESTIÓN EN EL GRUPO DE PROCESOS CORPORATIVOS PARA EL DESARROLLO DE LAS ETAPAS PRECONTRACTUALES, CONTRACTUALES Y POSCONTRACTUALES QUE SE ADELANTEN EN LA DEPENDENCIA, ASI COMO EL SEGUIMIENTO AL PRESUPUESTO ASIGNADO Y APOYO EN LAS ACTIVIDADES DE MATERIA JURÍDICA A CARGO DEL GRUPO.</t>
  </si>
  <si>
    <t>JULIANA FERNANDA RAMIREZ ZAMBRANO</t>
  </si>
  <si>
    <t>CPS-012-N-2018</t>
  </si>
  <si>
    <t>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t>
  </si>
  <si>
    <t>LAURA MARCELA PEREZ HERNANDEZ</t>
  </si>
  <si>
    <t>LUIS ALFONSO CANO RAMÍREZ</t>
  </si>
  <si>
    <t>CPS-013-N-2018</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</si>
  <si>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A LOS LÍMITES DE LOS PARQ</t>
  </si>
  <si>
    <t>DORA ELENA ESTRADA GARZON</t>
  </si>
  <si>
    <t>CPS-014-N-2018</t>
  </si>
  <si>
    <t>PRESTACIÓN DE SERVICIOS PROFESIONALES Y DE APOYO A LA GESTIÓN PARA REALIZAR LA VALORACIÓN DE SERVICIOS ECOSISTÉMICOS HIDROLÓGICOS A NIVEL DE LAS ÁREAS PROTEGIDAS DE PARQUES NACIONALES NATURALES, ADELANTAR LA VALORACIÓN DE SERVICIOS ECOSISTÉMICOS EN CUENCAS PRIORIZADAS Y PROPONER ESTRATEGIAS PARA LA GESTIÓN CON COMUNIDADES Y ACTORES BENEFICIADOS DE SERVICIOS ECOSISTÉMICOS CON EL FIN DE FA</t>
  </si>
  <si>
    <t>MIGUEL ANGEL BEDOYA PANIAGUA</t>
  </si>
  <si>
    <t>CPS-015-N-2018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</si>
  <si>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t>
  </si>
  <si>
    <t>CRISTIAM JOSUE GARCIA TORRES</t>
  </si>
  <si>
    <t>CPS-016-N-2018</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</si>
  <si>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</si>
  <si>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BUSTOS</t>
  </si>
  <si>
    <t>CPS-017-N-2018</t>
  </si>
  <si>
    <t>PRESTAR SERVICIOS TÉCNICOS Y DE APOYO A LA GESTIÓN PARA LA IDENTIFICACIÓN, ORGANIZACIÓN Y DEPURACIÓN DE LOS DOCUMENTOS QUE REPOSAN EN EL ARCHIVO CENTRAL, ASÍ COMO LA REVISIÓN Y RECEPCIÓN DE TRANSFERENCIAS DOCUMENTALES, ADMINISTRACIÓN Y ACTUALIZACIÓN DEL INVENTADO.</t>
  </si>
  <si>
    <t>JAZMIN ANGELICA RICO HERNANDEZ</t>
  </si>
  <si>
    <t>CPS-018-N-2018</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</si>
  <si>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t>
  </si>
  <si>
    <t>FABIAN ENRIQUE CASTRO VARGAS</t>
  </si>
  <si>
    <t>CPS-019-N-2018</t>
  </si>
  <si>
    <t>PRESTACIÓN DE SERVICIOS PROFESIONALES Y DE APOYO A LA GESTIÓN PARA APOYAR EL REPORTE, SEGUIMIENTO Y ANÁLISIS DE LA EJECUCIÓN PRESUPUESTAL DE PARQUES NACIONALES NATURALES Y APOYAR LAS ACCIONES RELACIONADAS CON LA GESTIÓN PRESUPUESTAL EN EL MARCO DE LAS COMPETENCIAS DE LA OFICINA ASESORA DE PLANEACIÓN.</t>
  </si>
  <si>
    <t>WILFREDO CUESTA CUESTAS</t>
  </si>
  <si>
    <t>CPS-020-N-2018</t>
  </si>
  <si>
    <t>PRESTACIÓN DE SERVICIOS PROFESIONALES Y DE APOYO A LA GESTIÓN PARA LA IMPLEMENTACIÓN DEL MODELO INTEGRADO DE PLANEACIÓN Y GESTIÓN DE LA ENTIDAD, CONFORME A LOS LINEAMIENTOS ESTABLECIDOS POR EL DEPARTAMENTO ADMINISTRATIVO DE LA FUNCIÓN PÚBLICA, ASÍ COMO EL MONITOREO Y SEGUIMIENTO AL MAPA DE RIESGOS INSTITUCIONAL Y DE CORRUPCIÓN.</t>
  </si>
  <si>
    <t>NOHORA ISABEL VELASQUEZ UBAQUE</t>
  </si>
  <si>
    <t>CPS-021-N-2018</t>
  </si>
  <si>
    <t>PRESTACIÓN DE SERVICIOS PROFESIONALES Y DE APOYO A LA GESTIÓN PARA APOYAR LA FORMULACIÓN, SEGUIMIENTO Y EVALUACIÓN DE LA PLANEACIÓN ANUAL DE LA ENTIDAD, PARA EL CUMPLIMIENTO DE LA MISIÓN Y OBJETIVOS INSTITUCIONALES.</t>
  </si>
  <si>
    <t>JOHN JAIRO PERDOMO CASTAÑEDA</t>
  </si>
  <si>
    <t>CPS-022-N-2018</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</si>
  <si>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t>
  </si>
  <si>
    <t>YIRA NATALY DIAZ MENDOZA</t>
  </si>
  <si>
    <t>CPS-023-N-2018</t>
  </si>
  <si>
    <t>PRESTACIÓN DE SERVICIOS PROFESIONALES DE APOYO PARA IMPLEMENTAR EL MECANISMO DE ACCIÓN DE COMUNICACIÓN COMUNITARIA'DE LA ESTRATEGIA DE COMUNICACIÓN Y EDUCACIÓN DE LOS PARQUES NACIONALES NATURALES DE COLOMBIA, Y LA CREACIÓN DE CONTENIDOS DIGITALES DEL COMPONENTE DE EDUCACIÓN VIRTUAL.</t>
  </si>
  <si>
    <t>GIOVANNY ALEJANDRO PULIDO ARCILA</t>
  </si>
  <si>
    <t>CPS-024-N-2018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</si>
  <si>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t>
  </si>
  <si>
    <t>CLAUDIA MARCELA MORA CASTRO</t>
  </si>
  <si>
    <t>CPS-025-N-2018</t>
  </si>
  <si>
    <t>PRESTAR LOS SERVICIOS DE APOYO A LA GESTIÓN EN LA ACTIVIDAD DE CONDUCCIÓN DE VEHÍCULOS, LA ENTREGA DE ELEMENTOS EN LAS DIFERENTES DEPENDENCIAS DE LA SEDE CENTRAL, EL TRASLADO Y AFORO DE MERCANCÍAS, ASÍ COMO EL APOYO EN LA DISTRIBUCIÓN DE CORRESPONDENCIA RADICADA EN LA ENTIDAD A SUS RESPECTIVOS DESTINATARIOS.</t>
  </si>
  <si>
    <t>MANUEL MUÑOZ MARTINEZ</t>
  </si>
  <si>
    <t>CPS-026-N-2018</t>
  </si>
  <si>
    <t>PRESTAR SERVICIOS TÉCNICOS Y APOYO A LA GESTIÓN DEL GRUPO DE PROCESOS CORPORATIVOS PARA LA IMPLEMENTACIÓN DE LA SISTEMATIZACIÓN DE LOS INVENTADOS DE LA ENTIDAD, ASÍ COMO EL SEGUIMIENTO Y CONTROL DE LAS ACTIVIDADES RELACIONADAS CON LOS PROCESOS DE COMPETENCIA DEL GRUPO.</t>
  </si>
  <si>
    <t>JINETH FERNANDA AGUILAR MARULANDA</t>
  </si>
  <si>
    <t>CPS-027-N-2018</t>
  </si>
  <si>
    <t>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t>
  </si>
  <si>
    <t>KAREN STEPHANY AGUILAR CORTES</t>
  </si>
  <si>
    <t>CPS-028-N-2018</t>
  </si>
  <si>
    <t>PRESTACIÓN DE SERVICIOS PROFESIONALES Y DE APOYO A LA GESTIÓN PARA APOYAR LA IMPLEMENTACIÓN DE LOS PROCESOS DE FORMULACIÓN, SEGUIMIENTO Y CIERRE DE LOS PROYECTOS DE LA ENTIDAD; ASÍ COMO EL SEGUIMIENTO A LAS METAS E INDICADORES DE LOS PROYECTOS DE INVERSIÓN DE PARQUES NACIONALES NATURALES.</t>
  </si>
  <si>
    <t>OLGA LUCIA RODRIGUEZ CARDENAS</t>
  </si>
  <si>
    <t>CPS-029-N-2018</t>
  </si>
  <si>
    <t>PRESTACIÓN DE SERVICIOS PROFESIONALES Y DE APOYO A LA GESTIÓN PARA LA IMPLEMENTACIÓN DE LA PLANEACIÓN DE LA ENTIDAD, A TRAVÉS DEL DISEÑO Y SEGUIMIENTO DE INDICADORES, LA FORMULACIÓN Y SEGUIMIENTO DEL PLAN OPERATIVO ANUAL Y EL APOYO EN EL SEGUIMIENTO DE POLÍTICAS.</t>
  </si>
  <si>
    <t>MARCELA TAMAYO RINCON</t>
  </si>
  <si>
    <t>CPS-030-N-2018</t>
  </si>
  <si>
    <t>PRESTAR SERVICIOS PROFESIONALES Y DE APOYO A LA GESTIÓN EN LOS TEMAS RELACIONADOS CON EL DESARROLLO DE LAS POLÍTICAS Y DIRECTRICES AMBIENTALES, DE SEGURIDAD VIAL DICTADOS POR EL GOBIERNO NACIONAL QUE SEAN DE COMPETENCIA DEL GRUPO DE PROCESOS CORPORATIVOS, ASÍ COMO EL CONTROL Y SEGUIMIENTO DE LAS ACTIVIDADES DE CARÁCTER LOGÍSTICO Y OPERATIVO DEL NIVEL CENTRAL.</t>
  </si>
  <si>
    <t>JAIRO ORLANDO RUALES RUALES</t>
  </si>
  <si>
    <t>CPS-031-N-2018</t>
  </si>
  <si>
    <t xml:space="preserve">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t>
  </si>
  <si>
    <t>AMELIA CAROLINA CHALAPUD NOGUERA</t>
  </si>
  <si>
    <t>CPS-032-N-2018</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</si>
  <si>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t>
  </si>
  <si>
    <t>LILIANA ESPERANZA MURILLO MURILLO</t>
  </si>
  <si>
    <t>CPS-033-N-2018</t>
  </si>
  <si>
    <t>PRESTACIÓN DE SERVICIOS PROFESIONALES PARA DISEÑAR E IMPLEMENTAR EL PLAN DE BIENESTAR SOCIAL E INCENTIVOS Y EL PROGRAMA DE INTERVENCIÓN DE RIESGO PSICOSOCIAL PARA LA VIGENCIA 2018, EN COORDINACIÓN CON LAS DIRECCIONES TERRITORIALES DE PARQUES NACIONALES NATURALES DE COLOMBIA.</t>
  </si>
  <si>
    <t>JUDITH CAROLINA URREGO GUZMAN</t>
  </si>
  <si>
    <t>CPS-034-N-2018</t>
  </si>
  <si>
    <t>PRESTACIÓN DE SERVICIOS PROFESIONALES Y DE APOYO A LA GESTIÓN DE LA OFICINA DE GESTIÓN DEL RIESGO DE LA DIRECCIÓN GENERAL PARA ATENDER, DESDE LA PERSPECTIVA AMBIENTAL ESPECIALIZADA, LOS ASPECTOS RELACIONADOS CON LA IDENTIFICACIÓN, DIAGNÓSTICO Y ANÁLISIS DE LAS DINÁMICAS DE LA CONFLICTIVIDAD TERRITORIAL EN LOS ARQUES NACIONALES NATURALES, ASÍ COMO EL DISEÑO, FORMULACIÓN Y ESTRUCTURACIÓN D</t>
  </si>
  <si>
    <t>SANDRA YOLIMA SGUERRA CASTAÑEDA</t>
  </si>
  <si>
    <t>YASMÍN EMILCE GONZALEZ DAZA</t>
  </si>
  <si>
    <t>CPS-035-N-2018</t>
  </si>
  <si>
    <t>PRESTACIÓN DE SERVICIOS PROFESIONALES Y DE APOYO A LA GESTIÓN PARA EL MANTENIMIENTO Y MEJORA DE LOS INSTRUMENTOS DE EVALUACIÓN Y CONTROL ADOPTADOS POR PARQUES NACIONALES NATURALES DE COLOMBIA EN LA SUBDIRECCIÓN ADMINISTRATIVA Y FINANCIERA.</t>
  </si>
  <si>
    <t>LUZ DARY GONZALEZ MUÑOZ</t>
  </si>
  <si>
    <t>NUBIA LUCIA WICHES QUINTANA</t>
  </si>
  <si>
    <t>CPS-036-N-2018</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</si>
  <si>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</si>
  <si>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</si>
  <si>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NORMA CONSTANZA NIÑO GALEANO</t>
  </si>
  <si>
    <t>CPS-037-N-2018</t>
  </si>
  <si>
    <t xml:space="preserve">PRESTAR SERVICIOS PROFESIONALES Y DE APOYO A LA GESTIÓN DE LA SUBDIRECCIÓN ADMINISTRATIVA Y FINANCIERA PARA LOS TRÁMITES Y ACTIVIDADES DE CARÁCTER JURÍDICO, EN LOS PROCESOS DE SANEAMIENTO DE LOS BIENES INMUEBLES Y MUEBLES REQUERIDOS PARA LAS ACTIVIDADES PROPIAS DE LA ENTIDAD, ASÍ COMO LAS GESTIONES NECESARIAS PARA LA ADQUISICIÓN DE PREDIOS PRIORITARIOS PARA EL DESARROLLO DE LA FUNCIONES </t>
  </si>
  <si>
    <t>ALEX MAURICIO BELTRAN PLAZA</t>
  </si>
  <si>
    <t>CPS-038-N-2018</t>
  </si>
  <si>
    <t>PRESTACIÓN DE SERVICIOS PROFESIONALES Y DE APOYO A LA GESTIÓN DE LA OFICINA DE GESTIÓN DEL RIESGO DE LA DIRECCIÓN GENERAL, PARA ADELANTAR LA REPRESENTACIÓN JUDICIAL DE LA ENTIDAD EN LOS PROCESOS PENALES, POLICIVOS E INCIDENTES DE REPARACIÓN INTEGRAL EN CURSO Y LOS QUE SURJAN FRENTE AL COMETIMIENTO DE CONDUCTAS PUNIBLES CONTRA LOS RECURSOS NATURALES Y EL MEDIO AMBIENTE EN LAS ÁREAS PROTEG</t>
  </si>
  <si>
    <t>GEILER JHAMS OCAMPO OSORIO</t>
  </si>
  <si>
    <t>CPS-039-N-2018</t>
  </si>
  <si>
    <t>PRESTACIÓN DE SERVICIOS PROFESIONALES PARA APOYAR EL LEVANTAMIENTO Y ANÁLISIS DE INFORMACIÓN FÍSICO-BIÓTICA, DESTINADA AL PROCEDIMIENTO DE REGISTRO DE RESERVAS NATURALES DE LA SOCIEDAD CIVIL COMO FIGURA DE CONSERVACIÓN PRIVADA, COMO CONTRIBUCIÓN AL DESARROLLO DEL SUBPROGRAMA "PROMOVER LA PARTICIPACIÓN DE ACTORES ESTRATÉGICOS, PARA EL CUMPLIMIENTO DE LA MISIÓN INSTITUCIONAL".</t>
  </si>
  <si>
    <t>STEFANIA PINEDA CASTRO</t>
  </si>
  <si>
    <t>LUIS ALBERTO CRUZ COLORADO</t>
  </si>
  <si>
    <t>CPS-040-N-2018</t>
  </si>
  <si>
    <t>PRESTACIÓN DE SERVICIOS EN EL ÁREA DEL DERECHO, PARA LA GESTIÓN DEL PROCESO DE REGISTRO DE LAS FIGURAS DE CONSERVACIÓN PRIVADAS DENOMINADAS RESERVAS NATURALES DE LA SOCIEDAD CIVIL Y LA SUSTANCIACIÓN DE PROCESOS SANCIONATORIOS AMBIENTALES, EN EL MARCO DE LAS COMPETENCIAS DE PARQUES NACIONALES NATURALES.</t>
  </si>
  <si>
    <t>LEYDI AZUCENA MONROY LARGO</t>
  </si>
  <si>
    <t>CPS-041-N-2018</t>
  </si>
  <si>
    <t>PRESTACIÓN DE SERVICIOS DE CARÁCTER JURÍDICO PARA EL IMPULSO DE PROCESOS RELACIONADOS CON PERMISOS, CONCESIONES Y AUTORIZACIONES, EN DESARROLLO DEL SUBPROGRAMA DE REGULACIÓN DE RECURSOS NATURALES.</t>
  </si>
  <si>
    <t>MARIA FERNANDA LOSADA VILLAREAL</t>
  </si>
  <si>
    <t>CPS-042-N-2018</t>
  </si>
  <si>
    <t>PRESTACIÓN DE SERVICIOS TÉCNICOS PARA APOYAR LAS ACTIVIDADES QUE SE DESARROLLAN EN EL GRUPO DE GESTIÓN HUMANA RELACIONADAS CON LAS PROYECCIONES FINANCIERAS DE GASTOS DE PERSONAL, ASÍ COMO LA REVISIÓN Y ANÁLISIS DE LAS NÓMINAS EMITIDAS POR LAS SEIS (6) DIRECCIONES TERRITORIALES Y DEMÁS TEMAS INHERENTES.</t>
  </si>
  <si>
    <t>CLAUDIA CECILIA PINTO CHACON</t>
  </si>
  <si>
    <t>CPS-043-N-2018</t>
  </si>
  <si>
    <t>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t>
  </si>
  <si>
    <t>MARTHA PATRICIA LOPEZ PEREZ</t>
  </si>
  <si>
    <t>CPS-044-N-2018</t>
  </si>
  <si>
    <t>PRESTACIÓN DE SERVICIOS PROFESIONALES ESPECIALIZADOS PARA REALIZAR LA GESTIÓN Y EL CONTROL ADMINISTRATIVO, FINANCIERO Y JURÍDICO PARA EL TERCER AÑO DE IMPLEMENTACIÓN DEL PROGRAMA DESARROLLO LOCAL SOSTENIBLE DE LA UNIÓN EUROPEA VIGENCIA 2018, EJECUTADO POR PARQUES NACIONALES QUE TIENE COMO OBJETIVO PRINCIPAL CONTRIBUIR A LA CONSTRUCCIÓN DE LA PAZ EN LAS ZONAS MARGINADAS AFECTADAS POR EL C</t>
  </si>
  <si>
    <t>EFRAIN MOLANO VARGAS</t>
  </si>
  <si>
    <t>MARTHA CECILIA DIAZ LEGUIZAMÓN</t>
  </si>
  <si>
    <t>CPS-045-N-2018</t>
  </si>
  <si>
    <t>ADRIANA FERNANDA CHAPARRO</t>
  </si>
  <si>
    <t>CPS-046-N-2018</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</si>
  <si>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</si>
  <si>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YOLANDA RIVERA HERNANDEZ</t>
  </si>
  <si>
    <t>CPS-047-N-2018</t>
  </si>
  <si>
    <t>PRESTAR SERVICIOS TÉCNICOS Y DE APOYO A LA GESTIÓN PARA EJECUTAR LAS ACTIVIDADES LOGÍSTICAS, OPERATIVAS EN COMERCIALIZACIÓN DE PRODUCTOS ARTESANALES E INSTITUCIONALES EN LA TIENDA DE PARQUES Y TIENDA ITINERANTE.</t>
  </si>
  <si>
    <t>LEYDY YOHANA GIRALDO ARANGO</t>
  </si>
  <si>
    <t>CPS-048-N-2018</t>
  </si>
  <si>
    <t>PRESTACIÓN DE SERVICIOS PROFESIONALES EN EL CAMPO DE LA INGENIERÍA AMBIENTAL, CON EL FIN DE CONCEPTUAR Y HACER EL CORRESPONDIENTE SEGUIMIENTO A PERMISOS, CONCESIONES Y AUTORIZACIONES DE COMPETENCIA DE LA SUBDIRECCIÓN DE GESTIÓN Y MANEJO DE ÁREAS PROTEGIDAS.</t>
  </si>
  <si>
    <t>PAOLA ANDREA CUCUNUBA MORENO</t>
  </si>
  <si>
    <t>CPS-049-N-2018</t>
  </si>
  <si>
    <t>PRESTACIÓN DE SERVICIOS PROFESIONALES PARA REALIZAR LAS ACTIVIDADES DE SEGUIMIENTO DEL PLAN OPERATIVO ANUAL DE LA SUBDIRECCIÓN DE GESTIÓN Y MANEJO, ASÍ COMO EN LOS PROCESOS Y PROCEDIMIENTOS DE SOPORTE PARA EL SEGUIMIENTO DEL SISTEMA DE GESTIÓN DE CALIDAD PARA LA SUBDIRECCIÓN.</t>
  </si>
  <si>
    <t>SANDRA YANETH PEREZ SALAZAR</t>
  </si>
  <si>
    <t>CPS-050-N-2018</t>
  </si>
  <si>
    <t>PRESTACIÓN DE SERVICIOS PROFESIONALES Y DE APOYO A LA GESTIÓN DE LA OFICINA ASESORA JURÍDICA Y AL GRUPO DE PREDIOS DE PARQUES NACIONALES NATURALES PARA LA GESTIÓN JURÍDICA DE ASUNTOS MISIONALES, CON ÉNFASIS EN LA ARTICULACIÓN DE LOS MISMOS EN LOS ASUNTOS PREDIALES Y CON LAS POLÍTICAS PÚBLICAS DE TIERRAS, QUE FORTALEZCA LA SINERGIA Y COMPLEMENTARIEDAD INTEMA E INTERINSTITUCIONAL, EN ESTAS</t>
  </si>
  <si>
    <t>RUBEN DARIO BRINEZ SABOGAL</t>
  </si>
  <si>
    <t>CLAUDIA PATRICIA CAMACHO RODRÍGUEZ</t>
  </si>
  <si>
    <t>CPS-051-N-2018</t>
  </si>
  <si>
    <t>PRESTACIÓN DE SERVICIOS PROFESIONALES DE APOYO A LA OFICINA DE GESTIÓN DEL RIESGO PARA IDENTIFICAR, PRIORIZAR, ARTICULAR Y CONTRIBUIR EN LA  EJECUCIÓN DE ACCIONES ENCAMINADAS A LA DISMINUCIÓN DE LAS PRESIONES Y AMENAZAS SOBRE LA CONSERVACIÓN DE LOS RECURSOS NATURALES EN LAS ÁREAS PROTEGIDAS DEL SISTEMA DE PARQUES NACIONALES NATURALES, APOYANDO TÉCNICAMENTE LAS INICIATIVAS INTERAGENCIALES</t>
  </si>
  <si>
    <t>MIGUEL ANGEL LIZARAZO FUENTES</t>
  </si>
  <si>
    <t>CPS-052-N-2018</t>
  </si>
  <si>
    <t>PRESTACIÓN DE SERVICIOS PROFESIONALES Y DE APOYO A LA GESTIÓN PARA ACOMPAÑAR, ORIENTAR E IMPLEMENTAR DE MANERA EFECTIVA EL MODELO  DE PLANEACIÓN, SEGUIMIENTO INSTITUCIONAL Y SISTEMA DE GESTIÓN DE CALIDAD ESTABLECIDO PARA PARQUES NACIONALES NATURALES EN LA SUBDIRECCIÓN DE SOSTENIBIHDAD Y NEGOCIOS AMBIENTALES, ASÍ COMO LA GESTIÓN Y FORMULACIÓN DE PROYECTOS DE COOPERACIÓN EN EL ÁMBITO LOCAL</t>
  </si>
  <si>
    <t>SHIARA VANESSA VELASQUEZ MENDEZ</t>
  </si>
  <si>
    <t>CPS-053-N-2018</t>
  </si>
  <si>
    <t>PRESTACIÓN DE SERVICIOS PROFESIONALES PARA LA GESTIÓN DE ACCIONES RELACIONADAS CON LA ADMINISTRACIÓN DEL RECURSO HÍDRICO Y DE LOS TRÁMITES AMBIENTALES QUE SON COMPETENCIA DE PARQUES NACIONALES NATURALES, EN DESARROLLO DEL SUBPROGRAMA DE REGULACIÓN DE RECURSOS NATURALES.</t>
  </si>
  <si>
    <t>DAVID MAURICIO PRIETO CASTAÑEDA</t>
  </si>
  <si>
    <t>CPS-054-N-2018</t>
  </si>
  <si>
    <t>PRESTACIÓN DE SERVICIOS PROFESIONALES PARA LA FORMULACIÓN, PLANEACIÓN Y GESTIÓN DE LOS DIFERENTES PROCESOS ORGANIZACIONALES QUE SE DESARROLLAN AL INTERIOR DEL GRUPO DE GESTIÓN HUMANA, RELACIONADOS CON EL PERSONAL DE PARQUES NACIONALES  NATURALES DE COLOMBIA.</t>
  </si>
  <si>
    <t>MARTHA CECILIA MARQUEZ DIAZ</t>
  </si>
  <si>
    <t>CPS-055-N-2018</t>
  </si>
  <si>
    <t>ANDRES FELIPE VELASCO RIVERA</t>
  </si>
  <si>
    <t>CPS-056-N-2018</t>
  </si>
  <si>
    <t>PRESTACIÓN DE SERVICIOS PROFESIONALES Y DE APOYO A LA GESTIÓN DE LA OFICINA ASESORA JURÍDICA DE PARQUES NACIONALES NATURALES PARA EL CUMPLIMIENTO DE SUS FUNCIONES, EN ESPECIAL, EN EL ACOMPAÑAMIENTO JURÍDICO EN ASUNTOS REFERENTES A LA COORDINACIÓN Y CONSOLIDACIÓN DEL SISTEMA NACIONAL DE ÁREAS PROTEGIDAS, EL APOYO A LOS PROCESOS DE REVISIÓN Y ACTUALIZACIÓN DE LOS PLANES DE MANEJO Y EL APOY</t>
  </si>
  <si>
    <t>JAIME ANDRES ECHEVERRIA RODRIGUEZ</t>
  </si>
  <si>
    <t>CPS-057-N-2018</t>
  </si>
  <si>
    <t>PRESTACIÓN DE SERVICIOS PROFESIONALES Y DE APOYO TÉCNICO A LAS ÁREAS PROTEGIDAS, PARA LA GENERACIÓN DE ESPACIOS DE RELACIONAMIENTO CON COMUNIDADES CAMPESINAS, EN LOS CUALES MEDIANTE LA CONCERTACIÓN DE ACUERDOS SE INTEGREN ACCIONES DE REHABILITACIÓN ECOLÓGICA EN LAS ÁREAS AFECTADAS, QUE CONTRIBUYAN A FRENAR LAS PRESIONES EN EL SISTEMA DE PARQUES NACIONALES NATURALES.</t>
  </si>
  <si>
    <t>JAIRO GARCIA RUIZ</t>
  </si>
  <si>
    <t>CPS-058-N-2018</t>
  </si>
  <si>
    <t>PRESTACIÓN DE SERVICIOS PROFESIONALES PARA LA GESTIÓN INTEGRAL DE LOS PROCESOS DE REGISTRO DE LAS FIGURAS PRIVADAS DE CONSERVACIÓN DENOMINADAS RESERVAS NATURALES DE LA SOCIEDAD CIVIL, COMO PARTE DEL DESARROLLO DEL SUBPROGRAMA "PROMOVER LA PARTICIPACIÓN DE ACTORES ESTRATÉGICOS, PARA EL CUMPLIMIENTO DE LA MISIÓN INSTITUCIONAL"</t>
  </si>
  <si>
    <t>CAROLINA MATEUS GUTIERREZ</t>
  </si>
  <si>
    <t>CPS-059-N-2018</t>
  </si>
  <si>
    <t xml:space="preserve">PRESTACIÓN DE SERVICIOS PROFESIONALES PARA LA EJECUCIÓN DE ACTIVIDADES TÉCNICAS RELACIONADAS CON LAS FIGURAS DE CONSERVACIÓN PRIVADAS DENOMINADAS RESERVAS NATURALES DE LA SOCIEDAD CIVIL, EN LO RELACIONADO CON LEVANTAMIENTO Y ANÁLISIS DE INFORMACIÓN QUE PERMITA ADOPTAR DECISIONES DE FONDO A LA ENTIDAD EN EL MARCO DE SUS COMPETENCIAS, COMO PARTE DEL DESARROLLO DEL SUBPROGRAMA "PROMOVER LA </t>
  </si>
  <si>
    <t>CESAR MURILLO BOHORQUEZ</t>
  </si>
  <si>
    <t>CPS-060-N-2018</t>
  </si>
  <si>
    <t>PRESTACIÓN DE SERVICIOS PROFESIONALES Y DE APOYO A LA GESTIÓN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t>
  </si>
  <si>
    <t>SILVIA ALEJANDRA PADILLA</t>
  </si>
  <si>
    <t>CPS-061-N-2018</t>
  </si>
  <si>
    <t xml:space="preserve">PRESTACIÓN SERVICIOS PROFESIONALES Y DE APOYO A LA GESTIÓN EN EL ÁREA DE LA INGENIERÍA, PARA CONCEPTUAR SOBRE LOS PROYECTOS, OBRAS O ACTIVIDADES QUE SE PRETENDAN DESARROLLAR DENTRO O EN EL ÁREA DE INFLUENCIA DE LAS ÁREAS DEL SISTEMA DE PARQUES NACIONALES NATURALES, ASÍ COMO EL SEGUIMIENTO DE PROYECTOS EN DESARROLLO O EN SU ETAPA DE OPERACIÓN, EN EL MARCO DEL SUBPROGRAMA DE REGULACIÓN DE </t>
  </si>
  <si>
    <t>YESICA IVONNE ROA HERNANDEZ</t>
  </si>
  <si>
    <t>CPS-062-N-2018</t>
  </si>
  <si>
    <t>APOYAR A LA FORMULACIÓN DE PROYECTOS DERIVADOS DE LAS NEGOCIACIONES EN ESCENARIOS DE COOPERACIÓN TÉCNICA Y CIENTÍFICA EN AMÉRICA LATINA, ASIA DEL ESTE Y ÁFRICA, ENTRE OTROS, ASÍ COMO EN LA GESTIÓN PARA EL POSICIONAMIENTO DE PARQUES NACIONALES NATURALES DE COLOMBIA EN ESCENARIOS DE CARÁCTE INTEMACIONAL.</t>
  </si>
  <si>
    <t>CAMILA ROMERO CHICA</t>
  </si>
  <si>
    <t>LAURA CAROLINA GARCÍA LEÓN</t>
  </si>
  <si>
    <t>CPS-063-N-2018</t>
  </si>
  <si>
    <t>PRESTACIÓN DE SERVICIOS EN EL ÁREA DE LAS CIENCIAS NATURALES PARA APOYAR LA TOMA DE DECISIONES SOBRE EL OTORGAMIENTO DE PERMISOS DE INVESTIGACIÓN CIENTÍFICA, EN DESARROLLO DEL SUBPROGRAMA DE REGULACIÓN DE RECURSOS NATURALES EN LAS ÁREAS DEL SISTEMA.</t>
  </si>
  <si>
    <t>PAOLA ANDREA DELGADO PAEZ</t>
  </si>
  <si>
    <t>CPS-064-N-2018</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</si>
  <si>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</si>
  <si>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MARIA PAULA AVILA VERA</t>
  </si>
  <si>
    <t>CPS-065-N-2018</t>
  </si>
  <si>
    <t>LUCY ESPERANZA GONZALEZ MARENTES</t>
  </si>
  <si>
    <t>CPS-066-N-2018</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</si>
  <si>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t>
  </si>
  <si>
    <t>FABIAN ANDRES VIQUEZ CERQUERA</t>
  </si>
  <si>
    <t>HERNÁN YECID BARBOSA CAMARGO</t>
  </si>
  <si>
    <t>CPS-067-N-2018</t>
  </si>
  <si>
    <t>YENNY PAOLA DEVIA</t>
  </si>
  <si>
    <t>CPS-068-N-2018</t>
  </si>
  <si>
    <t xml:space="preserve">PRESTACIÓN DE SERVICIOS PROFESIONALES Y DE APOYO A LA GESTIÓN DE LA OFICINA ASESORA JURÍDICA DE PARQUES NACIONALES NATURALES DENTRO DE LAS ACCIONES QUE SE ADELANTEN POR LA ENTIDAD EN EL MARCO DE LA ESTRATEGIA DE RESTAURACIÓN ECOLÓGICA PARTICIPATIVA, EL CUMPLIMIENTO DE ACCIONES DERIVADAS DEL ACUERDO FINAL PARA LA CONSTRUCCIÓN DE UNA PAZ ESTABLE Y DURADERA QUE LE CORRESPONDAN A LA ENTIDAD </t>
  </si>
  <si>
    <t>MARIA CAROLINA DUARTE TRIVIÑO</t>
  </si>
  <si>
    <t>CPS-069-N-2018</t>
  </si>
  <si>
    <t>PRESTACIÓN DE SERVICIOS PROFESIONALES EN LA SUBDIRECCIÓN DE GESTIÓN Y MANEJO DE ÁREAS PROTEGIDAS, PARA GESTIONARLA IMPLEMENTACIÓN DE LOS LINEAMIENTOS INSTITUCIONALES DE ECOTURISMO COMO ESTRATEGIA DE CONSERVACIÓN EN ÁREAS PROTEGIDAS Y EL DESARROLLO DE DOCUMENTOS DE ORIENTACIÓN PARA LAS ÁREAS PROTEGIDAS DEL SINAP.</t>
  </si>
  <si>
    <t>CAROLINA DEL ROSARIO CUBILLOS ORTIZ</t>
  </si>
  <si>
    <t>CPS-070-N-2018</t>
  </si>
  <si>
    <t>PRESTACIÓN DE SERVICIOS PROFESIONALES PARA LA GESTIÓN DE ACTIVIDADES RELACIONADAS CON LA ELABORACIÓN Y SEGUIMIENTO A SITUACIONES DE NOVEDADES ADMINISTRATIVAS CON EL PERSONAL DE LA ENTIDAD ASÍ COMO LOS PLANES Y PROGRAMAS QUE SE DESARROLLEN EN EL GRUPO DE GESTIÓN HUMANA.</t>
  </si>
  <si>
    <t>YILBERT STEVEN MATEUS CASTRO</t>
  </si>
  <si>
    <t>CPS-071-N-2018</t>
  </si>
  <si>
    <t>PRESTACIÓN DE SERVICIOS PROFESIONALES Y PARA EL FORTALECIMIENTO DE LOS ESPACIOS DE TRABAJO CON COMUNIDADES CAMPESINAS Y/O LOCALES EN SITUACIONES DE UOT QUE INTEGREN ACCIONES DE CONSERVACIÓN EN LOS PNN MEDIANTE LA GENERACIÓN DE TIPOLOGÍAS DE MANEJO Y DE ACUERDOS QUE CONTRIBUYAN A FRENAR LAS PRESIONES EN EL SISTEMA DE PARQUES NACIONALES NATURALES.</t>
  </si>
  <si>
    <t>HEIMUNTH ALEXANDER DUARTE CUBILLOS</t>
  </si>
  <si>
    <t>CPS-072-N-2018</t>
  </si>
  <si>
    <t>PRESTACIÓN DE SERVICIOS PROFESIONALES ESPECIALIZADOS Y DE APOYO A LA GESTIÓN PARA EL MEJORAMIENTO EN LA CALIDAD DE LA PRESTACIÓN DE SERVICIOS ECOTIURÍSTICOS EN PARQUES Y LA GESTIÓN DE ALIANZAS PARA EL RECONOCIMIENTO DE LOS BIENES Y SERVICIOS AMBIENTALES DE LAS ÁREAS PROTEGIDAS.</t>
  </si>
  <si>
    <t>CAROLINA GONZALEZ</t>
  </si>
  <si>
    <t>CPS-073-N-2018</t>
  </si>
  <si>
    <t>PRESTACIÓN DE SERVICIOS PROFESIONALES EN LA CONSTRUCCIÓN DE LA RUTA DE PLANIFICACIÓN Y ORDENAMIENTO DE LOS RECURSOS HIDROBIOLÓGICOS PESQUEROS EN EL SPNN Y LOS DMIS EN ADMINISTRACIÓN, LA GESTIÓN INTERINSTITUCIONAL QUE FACILITE LA IMPLEMENTACIÓN DE EJERCICIOS PRÁCTICOS A NIVEL LOCAL, Y EN EL MARCO DEL PROCESO DE USO, OCUPACIÓN Y TENENCIA Y DE LAS ESTRATEGIAS ESPECIALES DE MANEJO.</t>
  </si>
  <si>
    <t>ZORAIDA JIMENEZ MORA</t>
  </si>
  <si>
    <t>CPS-074-N-2018</t>
  </si>
  <si>
    <t>PRESTACIÓN DE SERVICIOS PROFESIONALES DE APOYO AL GRUPO DE COMUNICACIONES Y EDUCACIÓN AMBIENTAL PARA LA IMPLEMENTACIÓN Y SEGUIMIENTO DE LA ESTRATEGIA DE COMUNICACIÓN Y EDUCACIÓN PARA LA CONSERVACIÓN DE PARQUES NACIONALES NATURALES, DESDE LOS TEMAS ESTRATÉGICOS DE LA ENTIDAD Y DE LOS PLANES DE MANEJO DE LOS PNN, A TRAVÉS DE LOS MECANISMOS DE ACCIÓN DE LA ESTRATEGIA, Y LA ELABORACIÓN DE HE</t>
  </si>
  <si>
    <t>PILAR LEMUS ESPINOSA</t>
  </si>
  <si>
    <t>CPS-075-N-2018</t>
  </si>
  <si>
    <t>PRESTACIÓN DE SERVICIOS PROFESIONALES DÉ CARÁCTER JURÍDICO, COMO APOYO AL SEGUIMIENTO ADMINISTRATIVO DE LOS TRÁMITES AMBIENTALES DÉ COMPETENCIA DE LA SUBDIRECCIÓN DE GESTIÓN Y MANEJO DE ÁREAS PROTEGIDAS.</t>
  </si>
  <si>
    <t>JAIRO VLADIMIR SILVA CHAVEZ</t>
  </si>
  <si>
    <t>CPS-076-N-2018</t>
  </si>
  <si>
    <t>PRESTACIÓN DE SERVICIOS PROFESIONALES PARA ORIENTAR EL COMPONENTE TÉCNICO PARA LA IMPLEMENTACIÓN DEL PROGRAMA: DESARROLLO LOCAL SOSTENIBLE DE LA UNIÓN EUROPEA Y SU ARTICULACIÓN CON EL PROGRAMA DE GOBERNANZA QUE SE VIENE EJECUTANDO CON LA FAO, EN EL DESARROLLO DEL COMPONENTE DE USO, OCUPACIÓN Y TENENCIA CON COMUNIDADES CAMPESINAS Y COMUNIDADES LOCALES.</t>
  </si>
  <si>
    <t>ANAMARIA FUENTES BACA</t>
  </si>
  <si>
    <t>CPS-077-N-2018</t>
  </si>
  <si>
    <t>PRESTACIÓN DE SERVICIOS PROFESIONALES ESPECIALIZADOS Y DE APOYO A LA GESTIÓN EN LA IMPLEMENTACIÓN ADMINISTRATIVA Y FINANCIERA DEL TERCER AÑO DE IMPLEMENTACIÓN LA FASE I Y LA PUESTA EN MARCHA DE LA FASE II DEL PROGRAMA ÁREAS PROTEGIDAS Y DIVERSIDAD BIOLÓGICA, COFINANCIADO POR EL GOBIERNO ALEMÁN A TRAVÉS DEL MIN.</t>
  </si>
  <si>
    <t>HELENA CRISTINA ROBLES CERVANTES</t>
  </si>
  <si>
    <t>JULIA MIRANDA LONDOÑO</t>
  </si>
  <si>
    <t>CPS-078-N-2018</t>
  </si>
  <si>
    <t>PRESTACIÓN DE SERVICIOS TÉCNICOS PARA EL FUNCIONAMIENTO DE LOS SISTEMAS DE RADIOCOMUNICACIONES (HF, UHF, VHF), QUE HACEN PARTE DE LA PLATAFORMA TECNOLÓGICA DE PARQUES NACIONALES NATURALES CON EL FIN DE APOYAR LA GESTIÓN DE CONOCIMIENTO, FACILITAR LA EJECUCIÓN MISIONAL DE LA ENTIDAD Y LA CONSOLIDACIÓN DEL SISTEMA DE INFORMACIÓN QUE FACILITE LA TOMA DE DECISIONES.</t>
  </si>
  <si>
    <t>LUIS ERNESTO PARGA</t>
  </si>
  <si>
    <t>NÉSTOR HERNÁN ZABALA BERNAL</t>
  </si>
  <si>
    <t>CPS-079-N-2018</t>
  </si>
  <si>
    <t>PRESTACIÓN DE SERVICIOS EN EL ÁREA JURÍDICA, PARA EL CÓRRECTO DESARROLLO DE LOS PROCEDIMIENTOS RELACIONADOS CON TRÁMITES AMBIENTALES DE COMPETENCIA DE LA SUBDIRECCIÓN DÉ GESTIÓN Y MANEJO DE ÁREAS PROTEGIDAS.</t>
  </si>
  <si>
    <t>OSCAR DANIEL GACHANCIPA</t>
  </si>
  <si>
    <t>CPS-080-N-2018</t>
  </si>
  <si>
    <t>PRESTACIÓN DE SERVICIOS PROFESIONALES PARA APOYAR EL DESARROLLO DEL COMPONENTE FINANCIERO Y COORDINAR LA ARTICULACIÓN DE LOS DEMÁS ELEMENTOS REQUERIDOS PARA EL ACOMPAÑAMIENTO Y SEGUIMIENTO EN LA ESTRUCTURACIÓN DE INSTRUMENTOS Y NEGOCIOS AMBIENTALES, EN LAS ÁREAS DEL SISTEMA DE PARQUES NACIONALES NATURALES DE COLOMBIA SELECCIONADAS,</t>
  </si>
  <si>
    <t>ANDRES FERNANDO LIZARAZO LOPEZ</t>
  </si>
  <si>
    <t>CPS-081-N-2018</t>
  </si>
  <si>
    <t>PRESTACIÓN DE SERVICIOS PROFESIONALES A LA SUBDIRECCIÓN DE GESTIÓN Y MANEJO PARA ORIENTAR LA IMPLEMENTACIÓN DEL LINEAMIENTO INSTITUCIONAL DE RESTAURACIÓN ECOLÓGICA EN EL SISTEMA DE PARQUES NACIONALES NATURALES.</t>
  </si>
  <si>
    <t>JOHANNA MARIA PUENTES AGUILAR</t>
  </si>
  <si>
    <t>CPS-082-N-2018</t>
  </si>
  <si>
    <t>PRESTACIÓN DE SERVICIOS PROFESIONALES ESPECIALIZADOS PARA LIDERAR LA IMPLEMENTACIÓN DEL APOYO PRESUPUESTARIO DE DESARROLLO LOCAL SOSTENIBLE PARA EL MEJORAMIENTO DE INICIATIVAS ECONÓMICAS LOCALES SOSTENIBLES CON COMUNIDADES ASOCIADAS A LAS ÁREAS PROTEGIDAS FINANCIADO POR LA UNIÓN EUROPEA PARA EL TERCER AÑO DE EJECUCIÓN.</t>
  </si>
  <si>
    <t>JEIMY NEREIDA CUADRADO GONZALEZ</t>
  </si>
  <si>
    <t>CPS-083-N-2018</t>
  </si>
  <si>
    <t>PRESTACIÓN DE SERVICIOS PROFESIONALES Y DE APOYO A LA GESTIÓN PARA IMPLEMENTAR,MANTENER Y FORTALECER EL SISTEMA DE GESTIÓN PARA LA SEGURIDAD Y SALUD EN EL TRABAJO (SG-SST) DE PARQUES NACIONALES NATURALES DE COLOMBIA, CONFORME A LA NORMATIVIDAD VIGENTE, EN ARTICULACIÓN CON LAS DIRECCIONES TERRITORIALES Y SUS ÁREAS ADSCRITAS.</t>
  </si>
  <si>
    <t>JOHANNA MARIA PUENTES SALAZAR</t>
  </si>
  <si>
    <t>CPS-084-N-2018</t>
  </si>
  <si>
    <t>PRESTACIÓN DE SERVICIOS PROFESIONALES PARA APOYAR LA COORDINACIÓN CON LOS ACTORES INSTITUCIONALES, ORGANIZACIONES NO GUBEMAMENTALES, E INSTANCIAS INTEMAS, ASÍ COMO LA REVISIÓN DE ACTOS ADMINISTRATIVOS Y DEMÁS DOCUMENTOS CON EL FIN DE GENERAR ACCIONES PARA LA CONSERVACIÓN DE LAS ÁREAS PROTEGIDAS.</t>
  </si>
  <si>
    <t>LILIAN BIBIANA ROJAS MEJIA</t>
  </si>
  <si>
    <t>CPS-085-N-2018</t>
  </si>
  <si>
    <t>PRESTACIÓN DE SERVICIOS PROFESIONALES PARA REALIZAR EL SEGUIMIENTO A LA IMPLEMENTACIÓN DE PROCESOS RELACIONADOS CON EL MODELO DE SEGURIDAD Y PRIVACIDAD DE LA INFORMACIÓN, GESTIÓN DE ACTIVOS Y PROCESOS DE TECNOLOGIA DE INFORMACIÓN MISIONALES.</t>
  </si>
  <si>
    <t>EMERSO CRUZ ALDANA</t>
  </si>
  <si>
    <t>CPS-086-N-2018</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</si>
  <si>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t>
  </si>
  <si>
    <t>SERGIO HERNANDO OROZCO CHAPARRO</t>
  </si>
  <si>
    <t>CPS-087-N-2018</t>
  </si>
  <si>
    <t>PRESTACIÓN DE SERVICIOS PROFESIONALES DE APOYO EN EI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
  </si>
  <si>
    <t>MARIO ANDRES MAYOLO OBREGON</t>
  </si>
  <si>
    <t>CPS-088-N-2018</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</si>
  <si>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</si>
  <si>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</si>
  <si>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CPS-089-N-2018</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</si>
  <si>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</si>
  <si>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FRANCISCO ANDRES CEDIEL PEDRAZA</t>
  </si>
  <si>
    <t>CPS-090-N-2018</t>
  </si>
  <si>
    <t>PRESTACIÓN DE SERVICIOS PROFESIONALES PARA ORIENTAR DESDE LA SUBDIRECCIÓN DE GESTIÓN Y MANEJO EL PROCESO DE EFECTIVIDAD EN EL MANEJO DE LAS ÁREAS PROTEGIDAS, LA POSTULACIÓN DE LAS ÁREAS DE PARQUES A LA INICIATIVA GREEN LIST Y EL COMPONENTE DE PLANEACIÓN ESTRATÉGICA DE LOS PLANES DE MANEJO.</t>
  </si>
  <si>
    <t>ROCIO ANDREA BARRERO RAMIREZ</t>
  </si>
  <si>
    <t>CPS-091-N-2018</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</si>
  <si>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</si>
  <si>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FANNY SUAREZVELASQUEZ</t>
  </si>
  <si>
    <t>CPS-092-N-2018</t>
  </si>
  <si>
    <t>PRESTACIÓN DE SERVICIOS PROFESIONALES Y DE APOYO A LA GESTIÓN EN LA SUBDIRECCIÓN ADMINISTRATIVA Y FINANCIERA - GRUPO DE INFRAESTRUCTURA PARA EJECUTAR Y DESARROLLAR LAS ACTIVIDADES PROPIAS DE LA INGENIERIA ELÉCTRICA.</t>
  </si>
  <si>
    <t>JUAN CARLOS RONCANCIO RONCANCIO</t>
  </si>
  <si>
    <t>CARLOS ALBERTO PINZON BARCO</t>
  </si>
  <si>
    <t>CPS-093-N-2018</t>
  </si>
  <si>
    <t>PRESTACIÓN DE SERVICIOS PROFESIONALES PARA ORIENTAR TÉCNICAMENTE LA IMPLEMENTACIÓN DE LA LÍNEA TEMÁTICA DE VIDA SILVESTRE, EN LA SUBDIRECCIÓN DE GESTIÓN Y MANEJO DE ÁREAS PROTEGIDAS.</t>
  </si>
  <si>
    <t>RODNY YOVALDY GARCIA MARTINEZ</t>
  </si>
  <si>
    <t>CPS-094-N-2018</t>
  </si>
  <si>
    <t>PRESTACIÓN DE SERVICIOS PROFESIONALES DE APOYO A LA GESTIÓN DE LA OFICINA DE GESTIÓN DEL RIESGO DE LA DIRECCIÓN GENERAL PARA ADELANTAR EL ANÁLISIS E INTERPRETACIÓN GEOESPACIAL DEL TERRITORIO, QUE PERMITAN DIAGNOSTICAR LOS EFECTOS Y ALTERACIONES GEOFÍSICAS ORIGINADAS POR LAS DINÁMICAS DE LAS ACTIVIDADES ILÍCITAS AL INTERIOR DE LAS ÁREAS PROTEGIDAS, OBTENER, ANALIZAR Y PROCESAR INFORMACIÓN</t>
  </si>
  <si>
    <t>JOSE JOAQUIN BENAVIDES ARRIETA</t>
  </si>
  <si>
    <t>CPS-095-N-2018</t>
  </si>
  <si>
    <t>PRESTACIÓN DE SERVICIOS PROFESIONALES Y DE APOYO A LA GESTIÓN PARA LA IMPLEMENTACIÓN DE PLANES DE COMPENSACIÓN E INVERSIÓN DEL 1% EN ÁREAS DEL SINAP Y EL FORTALECIMIENTO PARA LA CONSTRUCCIÓN DE PORTAFOLIOS QUE ORIENTEN LA INVERSIÓN DESDE DIVERSAS FUENTES.</t>
  </si>
  <si>
    <t>DIANA STELLA ARDILA VARGAS</t>
  </si>
  <si>
    <t>CPS-096-N-2018</t>
  </si>
  <si>
    <t>PRESTACIÓN DE SERVICIOS PROFESIONALES Y DE APOYO A LA GESTIÓN PARA EL FORTALECIMIENTO DE ALIANZAS PARA SERVICIOS ECOTURISTICOS, DISEÑO Y SEGUIMIENTO DE ESTRATEGIAS PARA EL MEJORAMIENTO DE LA CALIDAD DE LOS SERVICIOS ECOTURÍSTICOS Y LA EJECUCIÓN DE LAS DIRECTRICES DE ECOTURISMO EN PNN, ASÍ COMO APOYO PARA EL FORTALECIMIENTO EMPRESARIAL DE LAS ORGANIZACIONES COMUNITARIAS QUE PRESTAN SERVIC</t>
  </si>
  <si>
    <t>DAVID SANTIAGO TORRES MARTINEZ</t>
  </si>
  <si>
    <t>CPS-097-N-2018</t>
  </si>
  <si>
    <t>PRESTACIÓN DE SERVICIOS PROFESIONALES PARA EL MANTENIMIENTO DE LAS APLICACIONES WEB DE LA ENTIDAD EN LA NUBE O EN LA INFRAESTRUCTURA DE LA ENTIDAD Y SOPORTE A LAS APLICACIONES EN DESARROLLANDO EN LA ENTIDAD BAJO ANGULARJS Y LARAVEL.</t>
  </si>
  <si>
    <t>EDUARDO CORTES ZUBIETA</t>
  </si>
  <si>
    <t>CPS-098-N-2018</t>
  </si>
  <si>
    <t>PRESTACIÓN DE SERVICIOS PROFESIONALES PARA ADMINISTRAR, GARANTIZAR LA CALIDAD Y CONSOLIDAR LA INFORMACIÓN GEOGRÁFICA Y ALFANUMÉRICA MISIONAL, ADMINISTRATIVA Y ESTRATÉGICA DE LA ENTIDAD.</t>
  </si>
  <si>
    <t>FREDY LEONARDO ARDILA RUIZ</t>
  </si>
  <si>
    <t>CPS-099-N-2018</t>
  </si>
  <si>
    <t>PRESTACIÓN DE SERVICIOS PROFESIONALES PARA DAR SOPORTE Y MANTENIMIENTO A LOS SISTEMAS DE INFORMACIÓN DE PARQUES NACIONALES PARA LA CONSTRUCCIÓN DE LA ESTRATEGIA DE GOBIERNO DIGITAL.</t>
  </si>
  <si>
    <t>ALAN AGUIA AGUDELO</t>
  </si>
  <si>
    <t>CPS-100-N-2018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</si>
  <si>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BIOFÍSICOS, QUE PE</t>
  </si>
  <si>
    <t>DALIA MARCELA ALVEAR PACHECO</t>
  </si>
  <si>
    <t>CPS-101-N-2018</t>
  </si>
  <si>
    <t>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MIGRACIÓN Y ACTUALIZACIÓN DEL CONTROLADOR DE DO</t>
  </si>
  <si>
    <t>FERNANDO BOLIVAR BUITRAGO</t>
  </si>
  <si>
    <t>CPS-102-N-2018</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</si>
  <si>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EL</t>
  </si>
  <si>
    <t>JUAN CARLOS CUERVO LEON</t>
  </si>
  <si>
    <t>CPS-103-N-2018</t>
  </si>
  <si>
    <t>PRESTACIÓN DE SERVICIOS PROFESIONALES Y DE APOYO A LA GESTIÓN EN LA IMPLEMENTACIÓN ADMINISTRATIVA Y FINANCIERA DEL TERCER AÑO DE LA FASE I Y EL APRESTAMIENTO DE LA FASE II DEL PROGRAMA ÁREAS PROTEGIDAS Y DIVERSIDAD BIOLÓGICA, COFINANCIADO POR EL GOBIERNO ALEMÁN A TRAVÉS DEL KM.</t>
  </si>
  <si>
    <t>DENY CAROLINA LARA VELASQUEZ</t>
  </si>
  <si>
    <t>CPS-104-N-2018</t>
  </si>
  <si>
    <t>PRESTACIÓN DE SERVICIOS PROFESIONALES A LA SUBDIRECCIÓN DE GESTIÓN Y MANEJO PARA ORIENTAR LOS PROCESOS DE RESTAURACIÓN ECOLÓGICA EN ÁREAS AFECTADAS POR CULTIVOS DE USO ILÍCITO Y OTRAS PRESIONES EN EL SISTEMA DE PARQUES NACIONALES NATURALES.</t>
  </si>
  <si>
    <t>JUAN FRANCISCO GARCIA ROMERO</t>
  </si>
  <si>
    <t>CPS-105-N-2018</t>
  </si>
  <si>
    <t>PRESTACIÓN DE SERVICIOS PROFESIONALES PARA REALIZAR LA ELABORACIÓN Y SEGUIMIENTO DE LOS CONTRATOS ENMARCADOS EN EL COMPONENTE TECNOLÓGICO DE LA ENTIDAD.</t>
  </si>
  <si>
    <t>CLAUDIA PATRICIA BERROCAL CONDE</t>
  </si>
  <si>
    <t>CPS-106-N-2018</t>
  </si>
  <si>
    <t>PRESTACIÓN DE SERVICIOS PROFESIONALES PRESTACIÓN DE SERVICIOS PROFESIONALES Y DE APOYO A LA GESTIÓN EN LA SUBDIRECCIÓN ADMINISTRATIVA Y FINANCIERA - GRUPO DE INFRAESTRUCTURA PARA EL FORTALECIMIENTO, EJECUCIÓN Y DESARROLLO DE LAS ACTIVIDADES PROPIAS DE LA ARQUITECTURA E INFRAESTRUCTURA.</t>
  </si>
  <si>
    <t>SANTIAGO MIGUEL SALAZAR PANTOJA</t>
  </si>
  <si>
    <t>CPS-107-N-2018</t>
  </si>
  <si>
    <t>PRESTACIÓN DE SERVICIOS PROFESIONALES Y DE APOYO A LA GESTIÓN PARA LA VALORACIÓN DE LOS BIENES Y SERVICIOS ECOSISTÉMICOS DE LAS ÁREAS DEL SISTEMA DE PARQUES NACIONALES NATURALES A TRAVÉS DE LA IMPLEMENTACIÓN DE LA ESTRATEGIA DE ECOTURISMO.</t>
  </si>
  <si>
    <t>CLARA ROCIO BURGOS VALENCIA</t>
  </si>
  <si>
    <t>CPS-108-N-2018</t>
  </si>
  <si>
    <t>PRESTACIÓN DE SERVICIOS PROFESIONALES PARA ORIENTAR LA CONSTRUCCIÓN DE LOS INSTRUMENTOS DE PLANEACIÓN DE LAS ÁREAS PROTEGIDAS RELACIONADAS CON COMUNIDADES ÉTNICAS DE ACUERDO CON OS LINEAMIENTOS DEFINIDOS POR LA INSTITUCIÓN Y LA POLÍTICA DE PARTICIPACIÓN SOCIAL EN LA CONSERVACIÓN.</t>
  </si>
  <si>
    <t>JOHANA MILENA VALBUENA VELANDIA</t>
  </si>
  <si>
    <t>CPS-109-N-2018</t>
  </si>
  <si>
    <t>PRESTACIÓN DE SERVICIOS PROFESIONALES Y DE APOYO A LA GESTIÓN PARA REALIZAR EL MONITOREO DEL TERCER AÑO DE IMPLEMENTACIÓN DEL PROYECTO PROGRAMA ÁREAS PROTEGIDAS Y DIVERSIDAD BIOLÓGICA EN SU FASE I Y FASE II. PROYECTO QUE ES COFINANCIADO POR EL GOBIERNO ALEMÁN A TRAVÉS DEL KFW CONFORME AL PROGRAMA QUE PARA ELLO APRUEBE EL KFW, CONFORME LOS COMPROMISOS ESTABLECIDOS POR PARQUES NACIONALES N</t>
  </si>
  <si>
    <t>LAURA PATRICIA PINILLOS COLLAZOS</t>
  </si>
  <si>
    <t>CPS-110-N-2018</t>
  </si>
  <si>
    <t>PRESTACIÓN DE SERVICIOS TÉCNICOS Y DE APOYO A LA GESTIÓN DIARIA DE LA CAJA MENOR DE VIÁTICOS Y GASTOS DE VIAJE DE LA SUBDIRECCIÓN ADMINISTRATIVA Y FINANCIERA DE PARQUES NACIONALES NATURALES-NIVEL CENTRAL Y SUBCUENTA FONAM PARQUES NACIONALES.</t>
  </si>
  <si>
    <t>MANUEL JESUS MEDINA CHAMORRO</t>
  </si>
  <si>
    <t>LUZ MYRIAM ENRIQUEZ GUAVITA</t>
  </si>
  <si>
    <t>CPS-111-N-2018</t>
  </si>
  <si>
    <t>PRESTACIÓN DE SERVICIOS PROFESIONALES Y DE APOYO JURÍDICO EN LA IMPLEMENTACIÓN ADMINISTRATIVA DEL TERCER AÑO DE LA FASE I Y EL APRESTAMIENTO DE LA FASE II DEL PROGRAMA ÁREAS PROTEGIDAS Y DIVERSIDAD BIOLÓGICA, COFINANCIADO POR EL GOBIERNO ALEMÁN A TRAVÉS DEL KFW.</t>
  </si>
  <si>
    <t>DIEGO OMAR SALAS ANDRADE</t>
  </si>
  <si>
    <t>CPS-112-N-2018</t>
  </si>
  <si>
    <t>PRESTACIÓN DE SERVICIOS TÉCNICOS PARA APOYAR LA GESTIÓN ADMINISTRATIVA Y CONTRACTUAL DEL TERCER AÑO DE LA FASE I Y EL APRESTAMIENTO DE LA FASE II, EN LA EJECUCIÓN DEL PROGRAMA ÁREAS PROTEGIDAS Y DIVERSIDAD BIOLÓGICA, COFINANCIADO POR EL GOBIERNO ALEMÁN A TRAVÉS DEL KFW.</t>
  </si>
  <si>
    <t>DIANA JIMENA TORRES MORALES</t>
  </si>
  <si>
    <t>CPS-113-N-2018</t>
  </si>
  <si>
    <t>PRESTACIÓN DE SERVICIOS PROFESIONALES EN EL CAMPO DE LA INGENIERÍA CIVIL, PARA EVALUAR PROYECTOS Y EMITIR PRONUNCIAMIENTOS Y CONCEPTOS EN EL MARCO DE LAS COMPETENCIAS DE PARQUES NACIONALES NATURALES EN MATERIA DE PROCESOS DE LICENCIAMIENTO AMBIENTAL Y APOYAR A LA ENTIDAD CON ORIENTACIONES PARA CONTAR CON INFRAESTRUCTURA ADECUADA AL INTERIOR DE LAS ÁREAS PROTEGIDAS.</t>
  </si>
  <si>
    <t>MARLEY ROJAS GUTIERREZ</t>
  </si>
  <si>
    <t>CPS-114-N-2018</t>
  </si>
  <si>
    <t>PRESTACIÓN DE SERVICIOS TÉCNICOS OPERATIVOS Y ADMINISTRATIVOS A LA SUBDIRECCIÓN DE GESTIÓN Y MANEJO DE ÁREAS PROTEGIDAS</t>
  </si>
  <si>
    <t>CAROLINA LOPEZ MONSALVE</t>
  </si>
  <si>
    <t>CPS-115-N-2018</t>
  </si>
  <si>
    <t>CONTRATO DE PRESTACIÓN DE SERVICIOS, EL CUAL SE REGIRÁ POR LAS SIGUIENTES CLÁUSULAS: PRIMERA: OBJETO.-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t>
  </si>
  <si>
    <t>JAIME VASQUEZ RUIZ</t>
  </si>
  <si>
    <t>CPS-116-N-2018</t>
  </si>
  <si>
    <t>PRESTACIÓN DE SERVICIOS PROFESIONALES ESPECIALIZADOS PARA DESARROLLAR EL PROCESAMIENTO E INTERPRETACIÓN DE IMÁGENES SATELITALES (DE ACUERDO A SU DISPONIBILIDAD), PARA EL PERIODO 2016-2017 A ESCALA 1:100.000 Y ACTUALIZAR A ESCALA 1:25.000 DONDE SE REQUIERA DE LAS COBERTURAS DE LA TIERRA PARA LOS PARQUES NACIONALES NATURALES Y LA CONSOLIDACIÓN DEL SISTEMA DE INFORMACIÓN QUE FACILITE LA TOM</t>
  </si>
  <si>
    <t>ALBA LILIANA GUALDRON DIAZ</t>
  </si>
  <si>
    <t>CPS-117-N-2018</t>
  </si>
  <si>
    <t>PRESTACIÓN DE SERVICIOS DE APOYO JURÍDICO PARA SUSTANCIAR LOS PROCESOS SANCIONATORIOS AMBIENTALES DE COMPETENCIA DE LA SUBDIRECCIÓN DE GESTIÓN Y MANEJO DE ÁREAS PROTEGIDAS DE PARQUES NACIONALES NATURALES.</t>
  </si>
  <si>
    <t>ROSANA LORENA ROMERO ANGARITA</t>
  </si>
  <si>
    <t>CPS-118-N-2018</t>
  </si>
  <si>
    <t>PRESTACIÓN DE SERVICIOS PROFESIONALES ESPECIALIZADOS PARA LA CONSOLIDACIÓN DE LA INFORMACIÓN ALFANUMÉRICA Y GEOGRÁFICA DE PREVENCIÓN, CONTROL Y VIGILANCIA GENERADA POR LAS ÁREAS PROTEGIDAS Y FACILITAR LA EJECUCIÓN MISIONAL DE LA ENTIDAD Y LA CONSOLIDACIÓN DEL SISTEMA DE INFORMACIÓN QUE FACILITE LA TOMA DE DECISIONES.</t>
  </si>
  <si>
    <t>JORGE ANDRES DUARTE TORRES</t>
  </si>
  <si>
    <t>CPS-119-N-2018</t>
  </si>
  <si>
    <t>PRESTACIÓN DE SERVICIOS PROFESIONALES ESPECIALIZADOS PARA EL PROCESO DE PRECISIÓN DE LÍMITES DE LAS ÁREAS PROTEGIDAS, REALIZAR LA IDENTIFICACIÓN DE INFRAESTRUCTURA Y ACTUALIZACIÓN CARTOGRÁFICA DEL SINAP EN LOS TRES NIVELES DE GESTIÓN.</t>
  </si>
  <si>
    <t>DIEGO ALEXANDER ARIAS VARGAS</t>
  </si>
  <si>
    <t>CPS-120-N-2018</t>
  </si>
  <si>
    <t>PRESTACIÓN DE SERVICIOS PROFESIONALES PARA REALIZAR LA REVISIÓN, EVALUACIÓN Y SEGUIMIENTO A LA FORMULACIÓN E IMPLEMENTACIÓN DE LOS INSTRUMENTOS DE PLANEACIÓN DE LAS ÁREAS PROTEGIDAS DEL SISTEMA DE PARQUES NACIONALES.</t>
  </si>
  <si>
    <t>JUAN BERNARDO VARGAS REYES</t>
  </si>
  <si>
    <t>CPS-121-N-2018</t>
  </si>
  <si>
    <t>PRESTACIÓN DE SERVICIOS PROFESIONALES PARA LA CONSOLIDACIÓN DE LA INFORMACIÓN GEOGRÁFICA, ALFANUMÉRICA Y DOCUMENTAL PRODUCTO DEL PROCESO DE LA DECLARACIÓN DE NUEVAS ÁREAS PROTEGIDAS O AMPLIACIONES Y ACTUALIZACIÓN DE INFORMACIÓN PRODUCIDA POR EN GSIR EN LA WEB E INTRANET DE LA ENTIDAD, CON EL FIN DE APOYAR LA GESTIÓN DE CONOCIMIENTO, FACILITAR LA EJECUCIÓN MISIONAL DE LA ENTIDAD Y LA CONS</t>
  </si>
  <si>
    <t>SANDRA MILENA PEREZ DIAZ</t>
  </si>
  <si>
    <t>CPS-122-N-2018</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</si>
  <si>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</si>
  <si>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MONICA MARIA GIRALDO SANTOFIMIO</t>
  </si>
  <si>
    <t>CPS-123-N-2018</t>
  </si>
  <si>
    <t>PRESTACIÓN DE SERVICIOS PROFESIONALES Y DE APOYO A LA GESTIÓN PARA LA VALORACIÓN DE LOS BIENES Y SERVICIOS ECOSISTÉMICOS DE LAS ÁREAS DEL SISTEMA DE PARQUES NACIONALES NATURALES, A TRAVÉS DE LA PARTICIPACIÓN EN EL DISEÑO E IMPLEMENTACIÓN DE PLANES PARA EL MEJORAMIENTO DE LA CALIDAD Y LA SOSTENIBILIDAD EN LA PRESTACIÓN DE LOS SERVICIOS ASOCIADOS AL.ECOTURISMO, COMO ESTRATEGIA DE EDUCACIÓN</t>
  </si>
  <si>
    <t>ALBA KARINA MORALES SALAZAR</t>
  </si>
  <si>
    <t>CPS-124-N-2018</t>
  </si>
  <si>
    <t>PRESTACIÓN DE SERVICIOS PROFESIONALES Y DE APOYO A LA GESTIÓN EN LA SUBDIRECCIÓN ADMINISTRATIVA Y FINANCIERA - GRUPO DE INFRAESTRUCTURA PARA EL FORTALECIMIENTO, EJECUCIÓN Y DESARROLLO DE LAS ACTIVIDADES PROPIAS DE LA ARQUITECTURA E INFRAESTRUCTURA.</t>
  </si>
  <si>
    <t>PAULA ANDREA MOJICA MEDELLIN</t>
  </si>
  <si>
    <t>CPS-125-N-2018</t>
  </si>
  <si>
    <t xml:space="preserve">PRESTACIÓN DE SERVICIOS PROFESIONALES ESPECIALIZADOS Y DE APOYO TÉCNICO PARA LA IMPLEMENTACIÓN DE ACTIVIDADES DE LOS INDICADORES RELACIONADOS CON COMUNIDADES INDÍGENAS Y AFRODESCENDIENTES DEL APOYO PRESUPUESTARIO DE DESARROLLO LOCAL SOSTENIBLE EN PARQUES NACIONALES NATURALES DE COLOMBIA PARA EL MEJORAMIENTO DE LAS INICIATIVAS ECONÓMICAS LOCALES DE DESARROLLO SOSTENIBLE FINANCIADO POR LA </t>
  </si>
  <si>
    <t>EVELYN PAOLA MORENO NIETO</t>
  </si>
  <si>
    <t>CPS-126-N-2018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</si>
  <si>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A FIN DE FORTALECER Y DINAMIZAR EL RELACIONAMIENTO CON DIFERENTE</t>
  </si>
  <si>
    <t>RICARDO ALFONOSO REINA QUIROGA</t>
  </si>
  <si>
    <t>CPS-127-N-2018</t>
  </si>
  <si>
    <t>PRESTACIÓN DE SERVICIOS PROFESIONALES PARA REALIZAR LA IMPLEMENTACIÓN Y LA ORIENTACIÓN DEL ECOTURISMO COMO ESTRATEGIA DE CONSERVACIÓN EN ÁREAS PROTEGIDAS, CON ÉNFASIS EN AMBIENTES MARINO- COSTEROS</t>
  </si>
  <si>
    <t>LUZ AYDA CASTRO TRIANA</t>
  </si>
  <si>
    <t>CPS-128-N-2018</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</si>
  <si>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CARACTERÍ</t>
  </si>
  <si>
    <t>MARITZA FORERO HERNANDEZ</t>
  </si>
  <si>
    <t>CPS-129-N-2018</t>
  </si>
  <si>
    <t>DESARROLLO DE ACTIVIDADES DE APOYO AL RELACIONAMIENTO, GESTIÓN Y FORMULACIÓN DE PROYECTOS CON FUENTES DE COOPERACIÓN INTERNACIONAL PARA EL CUMPLIMIENTO DE LAS METAS INSTITUCIONALES, ASÍ COMO LA CONSECUCIÓN DE NUEVAS FUENTES DE COOPERACIÓN PARA LA ENTIDAD.</t>
  </si>
  <si>
    <t>JUAN JOSE AYARZA PEILLARD</t>
  </si>
  <si>
    <t>CPS-130-N-2018</t>
  </si>
  <si>
    <t>PRESTACIÓN DE SERVICIOS PROFESIONALES PARA LA REVISIÓN, VALIDACIÓN, CONSOLIDACIÓN, ADMINISTRACIÓN Y ANÁLISIS DE LA INFORMACIÓN GEOGRÁFICA Y ALFANUMÉRICA DE USO, OCUPACIÓN Y TENENCIA GENERADA POR LA ENTIDAD, CON EL FIN DE APOYAR LA GESTIÓN DE CONOCIMIENTO, FACILITAR LA EJECUCIÓN MISIONAL DE LA ENTIDAD Y LA CONSOLIDACIÓN DEL SISTEMA DE INFORMACIÓN QUE FACILITE LA TOMA DE DECISIONES.</t>
  </si>
  <si>
    <t>MARIO ALFONSO DIAZ CASAS</t>
  </si>
  <si>
    <t>CPS-131-N-2018</t>
  </si>
  <si>
    <t>PRESTACIÓN DE SERVICIOS PROFESIONALES PARA APOYAR JURÍDICAMENTE A LA SUBDIRECCIÓN ADMINISTRATIVA Y FINANCIERAS EN LAS ACTIVIDADES CONTRACTUALES DE LOS ESQUEMAS DE ASOCIACIONES PÚBLICO PRIVADAS, CONTRATOS DE CONCESIÓN Y CONTRATOS DE ECOTURISMO COMUNITARIO. ASÍ MISMO APOYAR AL NIVEL CENTRAL Y LAS DIRECCIONES TERRITORIALES EN LOS PROCESOS DE CONTRATACIÓN DE ESPECIAL COMPLEJIDAD QUE DEBAN AD</t>
  </si>
  <si>
    <t>OLGA LUCIA PIÑEROS AMIN</t>
  </si>
  <si>
    <t>CPS-132-N-2018</t>
  </si>
  <si>
    <t>PRESTACIÓN DE SERVICIOS PROFESIONALES PARA REALIZAR LA IMPLEMENTACIÓN Y EL DESARROLLO DE APLICACIONES WEB INTEROPERABLES CON OTRAS APLICACIONES DE LA ENTIDAD.</t>
  </si>
  <si>
    <t>CARLOS ALBERTO BARRERO CANTOR</t>
  </si>
  <si>
    <t>CPS-133-N-2018</t>
  </si>
  <si>
    <t>PRESTACIÓN DE SERVICIOS PROFESIONALES A LA SUBDIRECCIÓN DE GESTIÓN Y MANEJO PARA ORIENTAR LOS PROCESOS DE RESTAURACIÓN ECOLÓGICA Y DE SISTEMAS SOSTENIBLES PARA LA CONSERVACIÓN EN EL SPNN, CON ÉNFASIS EN ECOSISTEMAS ALTO ANDINOS TENDIENTES A SU RECUPERACIÓN Y CONSERVACIÓN EN LA ÁREAS PROTEGIDAS.</t>
  </si>
  <si>
    <t>BIBIANA PEREZ SUAREZ</t>
  </si>
  <si>
    <t>CPS-134-N-2018</t>
  </si>
  <si>
    <t>PRESTACIÓN DE SERVICIOS PROFESIONALES PARA LA VALIDACIÓN DE RESPUESTAS GENERADAS POR EL CERTIFICADOR, GENERACIÓN DE CONCEPTOS TÉCNICOS DE ÁMBITO ESPACIAL PARA FACILITAR LA EJECUCIÓN MISIONAL DE LA ENTIDAD Y LA CONSOLIDACIÓN DEL SISTEMA DE INFORMACIÓN QUE FACILITE LA TOMA DE DECISIONES.</t>
  </si>
  <si>
    <t>LUIS GABRIEL MALLAMA CUASPA</t>
  </si>
  <si>
    <t>CPS-135-N-2018</t>
  </si>
  <si>
    <t>PRESTACIÓN DE SERVICIOS PROFESIONALES PARA APOYAR EL DISEÑO Y GESTIÓN RELACIONADOS CON ASPECTOS METODOLÓGICOS, DESARROLLO DE PROYECTOS, Y DISEÑO DE CAPACITACIÓN EN RELACIÓN CON LOS SERVICIOS ECOSISTÉMICOS DE PARQUES NACIONALES NATURALES, CON ÉNFASIS EN LA REGULACIÓN CLIMÁTICA APORTADO POR LAS ÁREAS PROTEGIDAS.</t>
  </si>
  <si>
    <t>MARIA TERESA SZAUER UMAÑA</t>
  </si>
  <si>
    <t>CPS-136-N-2018</t>
  </si>
  <si>
    <t>PRESTACIÓN DE SERVICIOS TÉCNICOS Y DE APOYO A LA GESTIÓN PARA ACTIVIDADES, RELACIONADAS CON ELABORACIÓN DE BASES DE DATOS, CREACIÓN DE DOCUMENTACIÓN DEL SISTEMA DE GESTIÓN DE SEGURIDAD Y SALUD EN TRABAJO, TRÁMITE DE DOCUMENTACIÓN CONTRACTUAL Y LOGÍSTICA DE EVENTOS, APOYO EN LA ESTRUCTURACIÓN PARA OBTENER LA LOS MAPAS DE RIEGOS EN LAS AP QUE TIENEN VOCACIÓN ECOTURISTICA.</t>
  </si>
  <si>
    <t>ENRIQUE HARLEY CANO MORENO</t>
  </si>
  <si>
    <t>CPS-137-N-2018</t>
  </si>
  <si>
    <t>PRESTACIÓN DE SERVICIOS PROFESIONALES ESPECIALIZADOS PARA LA ACTUALIZACIÓN DEL CATÁLOGO DE PATRONES DE COBERTURAS, DESARROLLO DE ALERTAS TEMPRANAS DE TRANSFORMACIÓN DE COBERTURAS NATURALES Y ANÁLISIS EN PARQUES NACIONALES PARA LA CONSOLIDACIÓN DEL SISTEMA DE INFORMACIÓN QUE FACILITE LA TOMA DE DECISIONES.</t>
  </si>
  <si>
    <t>ANA MARIA HERNANDEZ ANZOLA</t>
  </si>
  <si>
    <t>CPS-138-N-2018</t>
  </si>
  <si>
    <t>PRESTACIÓN DE SERVICIOS PROFESIONALES PARA ORIENTAR TÉCNICAMENTE LOS PROCESOS DE RELACIONAMIENTO CON GRUPOS ÉTNICOS RELACIONADOS CON LAS ÁREAS PROTEGIDAS , FACILITANDO LA PLANEACIÓN Y MANEJO COMO APOYO A LA IMPLEMENTACIÓN DE LA POLÍTICA DE PARTICIPACIÓN SOCIAL EN LA CONSERVACIÓN.</t>
  </si>
  <si>
    <t>CAMILO ERNESTO ERAZO OBANDO</t>
  </si>
  <si>
    <t>CPS-139-N-2018</t>
  </si>
  <si>
    <t>PRESTACIÓN DE SERVICIOS PROFESIONALES ESPECIALIZADOS PARA REALIZAR LA ADMINISTRACIÓN Y SOPORTE AL CONTROLADOR DE DOMINIO DE LA ENTIDAD, REALIZAR LA ADMINISTRACIÓN DEL WSUS, DHCP, DNS Y ADMINISTRAR LA PLATAFORMA TECNOLÓGICA DE SERVIDORES MICROSOFT DE LA ENTIDAD.</t>
  </si>
  <si>
    <t>OSCAR JOSE LUENGAS GONZALEZ</t>
  </si>
  <si>
    <t>CPS-140-N-2018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</si>
  <si>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MANTENER EL SEGUIMIENTO A PLANES DE TRABAJO Y AGE</t>
  </si>
  <si>
    <t>INGRY JOHANA POVEDA AVILA</t>
  </si>
  <si>
    <t>CPS-141-N-2018</t>
  </si>
  <si>
    <t>PRESTACIÓN DE SERVICIOS PROFESIONALES Y DE APOYO A LA GESTIÓN PARA EJECUTAR Y DESARROLLAR LAS ACTIVIDADES PROPIAS DE LA INGENIERÍA CIVIL EN EL GRUPO DE INFRAESTRUCTURA SUBDIRECCIÓN ADMINISTRATIVA Y FINANCIERA.</t>
  </si>
  <si>
    <t>PAULO ANDRES PACHECO ZABALA</t>
  </si>
  <si>
    <t>CPS-142-N-2018</t>
  </si>
  <si>
    <t xml:space="preserve">PRESTACIÓN DE SERVICIOS TÉCNICOS Y DE APOYO A LA GESTIÓN PARA QUE PARQUES NACIONALES NATURALES DE COLOMBIA, REPRESENTADO EN LLEVAR A CABO EL PROCESO DE ORGANIZACIÓN, ADMINISTRACIÓN, CONTROL Y REPARTO FÍSICO DE LA INFORMACIÓN Y DOCUMENTOS QUE SE TRAMITAN EN LA DIRECCIÓN GENERAL, INCLUYENDO LA ESTRUCTURACIÓN Y ALIMENTACIÓN DE BASE DE DATOS DE LAS RESOLUCIONES Y AUTOS QUE SE ORIGINEN EN LA </t>
  </si>
  <si>
    <t>NURY JEANNETH GUIOTT RIAÑO</t>
  </si>
  <si>
    <t>CPS-143-N-2018</t>
  </si>
  <si>
    <t xml:space="preserve">PRESTACIÓN DE SERVICIO PROFESIONAL ESPECIALIZADO, PARA EVALUAR EL SISTEMA INTEGRADO DE GESTIÓN IMPLEMENTADO EN PARQUES NACIONALES NATURALES DE COLOMBIA, A TRAVÉS DEL DESARROLLO DE AUDITORÍAS INTERNAS FINANCIERAS AL NIVEL CENTRAL, TERRITORIAL Y LOCAL, CON APOYO DE NORMAS NACIONALES E INTERNACIONALES IMPLEMENTADAS EN EL PAÍS, QUE PERMITAN EL CUMPLIMIENTO DEL PLAN DE ACCIÓN Y BRINDAR APOYO </t>
  </si>
  <si>
    <t>LUIS ENRIQUE PEREZ CAMACHO</t>
  </si>
  <si>
    <t>GLADYS ESPITIA PEÑA</t>
  </si>
  <si>
    <t>CPS-144-N-2018</t>
  </si>
  <si>
    <t>APOYAR LA GESTIÓN DEL GRUPO DE ASUNTOS INTERNACIONALES Y COOPERACIÓN Y DE LA DIRECCIÓN GENERAL EN SUS FUNCIONES COMO PUNTO FOCAL DEL CMAR- COLOMBIA Y COORDINADOR DEL COMITÉ TÉCNICO NACIONAL DEL CMAR (CTN-CMAR), PARA EL CUMPLIMIENTO DE SUS COMPROMISOS NACIONALES E INTERNACIONALES, ENTRE ELLOS LA IMPLEMENTACIÓN DE ALIANZAS Y PROYECTOS DE COOPERACIÓN. ASIMISMO, APOYAR LA IMPLEMENTACIÓN Y CO</t>
  </si>
  <si>
    <t>LAURA MILENA CAMACHO JARAMILLO</t>
  </si>
  <si>
    <t>CPS-145-N-2018</t>
  </si>
  <si>
    <t>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PARQUES NACIONALES NATURALES DE COLOMBIA.</t>
  </si>
  <si>
    <t>JAVIER ANIBAL SILVA HERRERA</t>
  </si>
  <si>
    <t>CPS-146-N-2018</t>
  </si>
  <si>
    <t>PRESTACIÓN DE SERVICIOS PROFESIONALES PARA EL DESARROLLO Y LA IMPLEMENTACIÓN DE LA VENTANILLA ÚNICA DE PARQUES NACIONALES NATURALES DE COLOMBIA, ASÍ COMO BRINDAR SOPORTE A LAS APLICACIONES WEB ASIGNADAS QUE PERMITAN LA GESTIÓN INSTITUCIONAL.</t>
  </si>
  <si>
    <t>IVAN JAVIER MONROY JINETE</t>
  </si>
  <si>
    <t>CPS-147-N-2018</t>
  </si>
  <si>
    <t xml:space="preserve">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t>
  </si>
  <si>
    <t>MIGUEL ANGEL OSPINA MORENO</t>
  </si>
  <si>
    <t>CPS-148-N-2018</t>
  </si>
  <si>
    <t>DESARROLLAR ACTIVIDADES DE SEGUIMIENTO A PROYECTOS Y CREACIÓN DE LA ESTRATEGIA DE COOPERACIÓN DE LA ENTIDAD, QUE PERMITAN EL CUMPLIMIENTO DE LA FUNCIÓN DE APOYO AL SEGUIMIENTO DE PROYECTOS DE COOPERACIÓN INTERNACIONAL Y EL ESTABLECIMIENTO DE UNA ESTRATEGIA QUE RIJA LA COOPERACIÓN DE LA ENTIDAD A MEDIANO Y LAMO PLAZO.</t>
  </si>
  <si>
    <t>CAMILO HUMBERTO VALVERDE BARBOSA</t>
  </si>
  <si>
    <t>CPS-149-N-2018</t>
  </si>
  <si>
    <t>EMANUELLE VIRZI</t>
  </si>
  <si>
    <t>CPS-150-N-2018</t>
  </si>
  <si>
    <t>PRESTACIÓN DE SERVICIOS PROFESIONALES PARA REVISAR, ANALIZAR Y GENERAR LOS INDICADORES Y SU SISTEMA DE MEDICIÓN DE LAS LÍNEAS ESTRATÉGICAS MISIONALES DEL MANEJO Y LA TOMA DE DECISIONES.</t>
  </si>
  <si>
    <t>JEIMY PAOLA ARISTIZABAL RODRIGUEZ</t>
  </si>
  <si>
    <t>CPS-151-N-2018</t>
  </si>
  <si>
    <t>PRESTACIÓN DE SERVICIOS PROFESIONALES PARA REALIZAR LAS EVALUACIONES A LOS DIFERENTES PROCESOS Y PROCEDIMIENTOS MISIONALES, ESTRATÉGICOS, DE APOYO, DE EVALUACIÓN, QUE HACEN PARTE DEL SISTEMA INTEGRADO DE GESTIÓN DE PARQUES NACIONALES NATURALES DE COLOMBIA; EN EL NIVEL CENTRAL, DIRECCIONES TERRITORIALES Y ÁREAS PROTEGIDAS, LAS DESIGNADAS POR LA COORDINACIÓN DEL GRUPO DE CONTROL INTERNO; Y</t>
  </si>
  <si>
    <t>NATALIA ALVARINO CAIPA</t>
  </si>
  <si>
    <t>CPS-152-N-2018</t>
  </si>
  <si>
    <t>PRESTACIÓN DE SERVICIOS PROFESIONALES PARA ORIENTAR TÉCNICAMENTE LA TEMÁTICA DE SERVICIOS ECOSISTÉMICOS Y LA IMPLEMENTACIÓN DEL LINEAMIENTO INSTITUCIONAL DE CAMBIO CLIMÁTICO, COMO APOYO A LA GESTIÓN DEL GRUPO DE PLANEACIÓN Y MANEJO DE LA SUBDIRECCIÓN DE GESTIÓN Y MANEJO DE ÁREAS PROTEGIDAS.</t>
  </si>
  <si>
    <t>INES CONCEPCION SANCHEZ RODRIGUEZ</t>
  </si>
  <si>
    <t>CPS-153-N-2018</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</si>
  <si>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</si>
  <si>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CHRISTIAN BYFIELD PARRA</t>
  </si>
  <si>
    <t>CPS-154-N-2018</t>
  </si>
  <si>
    <t>PRESTACIÓN DE SERVICIOS PROFESIONALES, PARA LA FORMULACIÓN DE PROYECTOS Y GESTIÓN DE RECURSOS DE ÍNDOLE FINANCIERO Y/O EN ESPECIE CON COOPERANTES NO OFICIALES NACIONALES O INTERNACIONALES, PARA ATENDER A LAS PRIORIDADES DE COOPERACIÓN EN LOS NIVELES LOCAL, REGIONAL Y NACIONAL DE PARQUES NACIONALES NATURALES.</t>
  </si>
  <si>
    <t>IVONNE LUCELY LIEVANO NAVARRETE</t>
  </si>
  <si>
    <t>CPS-155-N-2018</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</si>
  <si>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</si>
  <si>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JOSE ORLANDO LOPEZ POSADA</t>
  </si>
  <si>
    <t>CPS-156-N-2018</t>
  </si>
  <si>
    <t>PRESTACIÓN DE SERVICIOS PROFESIONALES PARA REALIZAR LA ACTUALIZACIÓN DE LA GUÍA METODOLÓGICA PARA EL MONITOREO DE IMPACTOS DEL ECOTURISMO Y LA DETERMINACIÓN DE CAPACIDAD DE CARGA, ORIENTAR LA IMPLEMENTACIÓN DE LOS LINEAMIENTOS DEL ORDENAMIENTO DE LAS ÁREAS Y APOYAR LA GENERACIÓN DE ACUERDOS DE RESTAURACIÓN Y ECOTURISMO CON COMUNIDADES LOCALES.</t>
  </si>
  <si>
    <t>ANDRES FELIPE OYOLA VERGEL</t>
  </si>
  <si>
    <t>CPS-157-N-2018</t>
  </si>
  <si>
    <t>PRESTACIÓN DE SERVICIOS PROFESIONALES PARA EL MANTENIMIENTO, ACTUALIZACIÓN E IMPLEMENTACIÓN DE LOS DESARROLLOS WEB DE LA ENTIDAD BAJO PHP Y EL DESARROLLO DE APLICACIONES MÓVILES QUE PERMITAN LA CONSOLIDACIÓN DEL SISTEMA DE INFORMACIÓN DE LA ENTIDAD.</t>
  </si>
  <si>
    <t>DIEGO EFREM ROJAS CORTES</t>
  </si>
  <si>
    <t>CPS-158-N-2018</t>
  </si>
  <si>
    <t>PRESTACIÓN DE SERVICIOS PROFESIONALES PARA LA CONSOLIDACIÓN DE LA INFORMACIÓN GEOGRÁFICA Y ALFANUMÉRICA DE LOS PROCESOS DE RESTAURACIÓN DE LAS ÁREAS PROTEGIDAS; GENERACIÓN DEL CONTROL DE CALIDAD AL MONITOREO DE COBERTURAS DE LA TIERRA EN PARQUES NACIONALES A ESCALA 1:100.000 Y 1:25.000 PARA LA CONSOLIDACIÓN DEL SISTEMA DE INFORMACIÓN QUE FACILITE LA TOMA DE DECISIONES.</t>
  </si>
  <si>
    <t>LUISA PATRICIA CORREDOR GIL</t>
  </si>
  <si>
    <t>CPS-159-N-2018</t>
  </si>
  <si>
    <t>PRESTACIÓN DE SERVICIOS PROFESIONALES Y DE APOYO A LA GESTIÓN PARA ADELANTAR EN EL ÁREA DE CONTRATOS LOS DIVERSOS PROCEDIMIENTOS LEGALES RELACIONADOS CON LOS TRÁMITES PRECONTRACTUALES, CONTRACTUALES Y POSCONTRACTUALES EN EL NIVEL CENTRAL.</t>
  </si>
  <si>
    <t>DANIEL ANDRES GAMBA HURTADO</t>
  </si>
  <si>
    <t>CPS-160-N-2018</t>
  </si>
  <si>
    <t>PRESTACIÓN DE SERVICIOS PROFESIONALES PARA LA ESTRUCTURACIÓN DE PAGOS POR SERVICIOS AMBIENTALES (PSA) Y APOYO A LA GESTIÓN PARA EL DISEÑO, AJUSTE Y EVALUACIÓN INSTRUMENTOS ECONÓMICOS</t>
  </si>
  <si>
    <t>JORGE ENRIQUE ROJAS SANCHEZ</t>
  </si>
  <si>
    <t>CPS-161-N-2018</t>
  </si>
  <si>
    <t>PRESTACIÓN DE SERVICIOS TÉCNICOS EN LA SUBDIRECCIÓN ADMINISTRATIVA Y FINANCIERA - GRUPO DE INFRAESTRUCTURA, PARA EL MANTENIMIENTO DE LA INFRAESTRUCTURA PERTENECIENTE AL SISTEMA DE PARQUES NACIONALES NATURALES DE COLOMBIA</t>
  </si>
  <si>
    <t>OSCAR MUÑOZ</t>
  </si>
  <si>
    <t>CPS-162-N-2018</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</si>
  <si>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CONTADURIA GENERAL DE LA NACIÓN</t>
  </si>
  <si>
    <t>DANIELA HERNANDEZ LOPEZ</t>
  </si>
  <si>
    <t>CPS-163-N-2018</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</si>
  <si>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CONTADURIA GENERAL DE LA NACIÓN.</t>
  </si>
  <si>
    <t>MIGUEL ANGEL MONROY  PEREZ</t>
  </si>
  <si>
    <t>CPS-164-N-2018</t>
  </si>
  <si>
    <t>PRESTACIÓN DE SERVICIOS PROFESIONALES Y DE APOYO A LA GESTIÓN EN LA SUBDIRECCIÓN DE GESTIÓN Y MANEJO DE AREAS PROTEGIDAS, A FIN DE CONTINUAR LA ORIENTACIÓN TÉCNICA CONJUNTA PARA EL DISEÑO, IMPLEMENTACIÓN Y SEGUIMIENTO DE PORTAFOLIOS PARA COMPENSACIÓN AMBIENTAL E INVERSIÓN FORZOSA DEL 1%, EN ÁREAS PROTEGIDAS DEL SISTEMA DE PARQUES NACIONALES NATURALES DE COLOMBIA Y NUEVAS ÁREAS PROTEGIDAS</t>
  </si>
  <si>
    <t>ERIKA NATHALIA SALAZAR GOMEZ</t>
  </si>
  <si>
    <t>CPS-165-N-2018</t>
  </si>
  <si>
    <t>PRESTACIÓN DE SERVICIOS PROFESIONALES PARA ASESORAR TÉCNICAMENTE LA PLANEACIÓN DEL MANEJO DE LAS ÁREAS PROTEGIDAS, Y GESTIONAR EL ADECUADO CUMPLIMIENTO DE LAS METAS DE LAS LINEAS TEMÁTICAS DEL GRUPO DE PLANEACIÓN DEL MANEJO DE LA SUBDIRECCIÓN DE GESTIÓN Y MANEJO DE ÁREAS PROTEGIDAS.</t>
  </si>
  <si>
    <t>CPS-166-N-2018</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</si>
  <si>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</si>
  <si>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NANCY ADRIANA GONZALEZ LEON</t>
  </si>
  <si>
    <t>CPS-167-N-2018</t>
  </si>
  <si>
    <t>PRESTACIÓN DE SERVICIOS TÉCNICOS PARA APOYAR LA GESTIÓN ADMINISTRATIVA Y SEGUIMIENTO DEL TERCER AÑO DE LA FASE 1Y EL APRESTAMIENTO DE LA FASE 11EN LA EJECUCIÓN DEL PROGRAMA ÁREAS PROTEGIDAS Y DIVERSIDAD BIOLÓGICA, COFINANCIADO POR EI GOBIERNO ALEMÁN A TRAVÉS DEL KFW, CONFORME LOS COMPROMISOS ESTABLECIDOS POR PARQUES NACIONALES NATURALES DE COLOMBIA.</t>
  </si>
  <si>
    <t>LADY MARCELA CASTRO LONDOÑO</t>
  </si>
  <si>
    <t>CPS-168-N-2018</t>
  </si>
  <si>
    <t>PRESTACIÓN DE SERVICIOS TÉCNICOS PARA PROMOVER EL FUNCIONAMIENTO, ALCANCE Y SOSTENIMIENTO DEL SISTEMA DE RADIOCOMUNICACIONES (HF, UHF. VHF) DE PARQUES NACIONALES NATURALES CON EL FIN DE APOYAR LA GESTIÓN DE CONOCIMIENTO, FACILITAR LA EJECUCIÓN MISIONAL DE LA ENTIDAD Y LA CONSOLIDACIÓN DEL SISTEMA DE INFORMACIÓN QUE FACILITE LA TOMA DE DECISIONES.</t>
  </si>
  <si>
    <t>YURNEY ALVAREZ LOPEZ</t>
  </si>
  <si>
    <t>CPS-169-N-2018</t>
  </si>
  <si>
    <t>PRESTACIÓNDE SERVICIOS PROFESIONALES PARA PARA ORIENTAR TÉCNICAMENTE IAS LINEAS TEMÁTICAS DE INVESTIGACIÓN Y MONITOREO, CON MIRAS A LA GENERACIÓN Y CONSOLIDACIÓN EFECTIVA DE LA INFORMACIÓN SOBRE EL ESTADO DE LOS VALORES OBJETO DE CONSERVACIÓN, LAS PRESIONES Y LAS ACCIONES DE MANEJO DE LAS ÁREAS PROTEGIDAS,PARA APOYAR LA TOMA DE DECISIONES A NIVEL NACIONAL,TERRITORIAL Y LOCAL.</t>
  </si>
  <si>
    <t>BETSY VIVIANA RODRIGUEZ CABEZA</t>
  </si>
  <si>
    <t>CPS-170-N-2018</t>
  </si>
  <si>
    <t>PRESTACIÓN DE SERVICIOS PROFESIONALES Y DE APOYO A FA GESTIÓN EN FA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 C</t>
  </si>
  <si>
    <t>DIARA EMILCE RECALDE RODRIGUEZ</t>
  </si>
  <si>
    <t>CPS-171-N-2018</t>
  </si>
  <si>
    <t>PRESTACIÓN DE SERVICIOS PROFESIONALES DE APOYO A LA GESTIÓN DE LA DIRECCIÓN GENERAL DE PARQUES NACIONALES NATURALES, PARA COORDINAR EL FORTALECIMIENTO DE LA ACTUACIÓN INTERINSTITUCIONAL CON MIRAS A GESTIONAR PROCESOS DE PLANEACIÓN Y EJECUCIÓN DE ACCIONES CONJUNTAS, PARA PROTEGER LOS ECOSISTEMAS Y BIENES AMBIENTALES DE LAS ÁREAS DEL SISTEMA DE PARQUES NACIONALES NATURALES Y PARA ENFRENTAR</t>
  </si>
  <si>
    <t>ELSSYE MARIETH MORALES DE ALCALA</t>
  </si>
  <si>
    <t xml:space="preserve">NC-SUSC-SUSP 22 DIAS  20/03/2018 </t>
  </si>
  <si>
    <t>CPS-172-N-2018</t>
  </si>
  <si>
    <t>PRESTACIÓN DE SERVICIOS PROFESIONALES Y DE APOYO A LA GESTIÓN, PARA APOYAR LA GESTIÓN ESTRATÉGICA DE LAS DEPENDENCIAS DE PARQUES NACIONALES NATURALES DE COLOMBIA Y LA ARTICULACIÓN DE LOS INSTRUMENTOS DE PLANEACIÓN COMO EL PLAN ESTRATÉGICO INSTITUCIONAL Y LOS PLANES ESTRATÉGICOS TERRITORIALES.</t>
  </si>
  <si>
    <t>JONNY CLEVES GUATAPI</t>
  </si>
  <si>
    <t>CPS-173-N-2018</t>
  </si>
  <si>
    <t>PRESTACIÓN DE SERVICIOS PROFESIONALES Y DE APOYO A LA GESTIÓN EN LA SUBDIRECCIÓN DE GESTIÓN Y MANEJO DE ÁREAS PROTEGIDAS PARA ORIENTAR TÉCNICAMENTE EL DISEÑO E IMPLEMENTACIÓN DE ESQUEMAS DE MANEJO PARA IAS ÁREAS PROTEGIDAS DEL ÁMBITO DE GESTIÓN NACIONAL QUE ASOCIAN EL USO SOSTENIBLE COMO UNO DE SUS PRINCIPALES OBJETIVOS DE CONSERVACIÓN, COMO APORTE A LA ESTRATEGIA DE ADECUACIÓN INSTITUCI</t>
  </si>
  <si>
    <t>MARTHA LUCIA DE LA PAVA ATEHORTUA</t>
  </si>
  <si>
    <t>CPS-174-N-2018</t>
  </si>
  <si>
    <t>PRESTACIÓN DE SERVICIOS PROFESIONALES ESPECIALIZADOS A FIN DE REAIIZAR UNA ASESORIA TRIBUTARIA RELACIONADA CON EL MANEJO DE LOS IMPUESTOS DE PARQUES NACIONALES NATURALES DE COLOMBIA Y LA SUBCUENTA DEL FONAM - PARQUES, CON EL OBJETO DE CONTRIBUIR AL ESTABLECIMIENTO DE LINEAMIENTOS PARA EL CUMPLIMIENTO DE DEBERES FORMALES Y ASPECTOS RELACIONADOS.</t>
  </si>
  <si>
    <t>CEI CONSULTORES EMPRESARIALES Y DE IMPTOS - MARIA CRISTINA RAMIREZ LONDOÑO</t>
  </si>
  <si>
    <t>CPS-175-N-2018</t>
  </si>
  <si>
    <t>DESARROLLAR ACTIVIDADES EN EL MARCO DE LA META DE POSICIONAMIENTO DE PARQUES NACIONALES EN INSTANCIAS AMBIENTALES INTERNACIONALES. ASI MISMO, APOYAR EN LA IMPLEMENTACIÓN DE ESTRATEGIAS DERIVADAS DE MECANISMOS COMO LA UNIÓN INTERNACIONAL PARA LA CONSERVACIÓN DE LA NATURALEZA -UICN, EL CONVENIO DE DIVERSIDAD BIOLÓGICA, LA CONVENCIÓN MARCO DE NACIONES UNIDAS SOBRE CAMBIO CLIMÁTICO, LAS CONV</t>
  </si>
  <si>
    <t>FELIPE GUERRA BAQUERO</t>
  </si>
  <si>
    <t>CPS-176-N-2018</t>
  </si>
  <si>
    <t>PRESTACIÓN DE SERVICIOS PROFESIONALES PARA LA CONSTRUCCIÓN, REVISIÓN Y SOPORTE DE LOS SISTEMAS DE INFORMACIÓN WEB DE LA ENTIDAD.</t>
  </si>
  <si>
    <t>LUISA DEL PILAR GALINDO GARZON</t>
  </si>
  <si>
    <t>CPS-177-N-2018</t>
  </si>
  <si>
    <t>PRESTACIÓN DE SERVICIOS PROFESIONALESY DE APOYO A LA GESTIÓN EN LA SUBDIRECCIÓNDE GESTIÓNY MANEJODE ÁREAS PROTEGIDASEN EL MARCO DE LA ADMINISTRACIÓNDEL REGISTRO ÚNICO NACIONAL DE ÁREAS PROTEGIDAS - RUNAP, PARA CONTINUAR EL PROCESO DE CONTRASTE DE LOS ATRIBUTOS ECOLÓGICOS MINIMOS QUE PERMITAEVALUAR EL ESTADO DE CONSERVACIÓNDE CADA ÁREA, POR OTRO LADO APOYAR EL AJUSTE METODOLÓGICOE IMPLEME</t>
  </si>
  <si>
    <t>NATALIA RODRIGUEZ SANTOS</t>
  </si>
  <si>
    <t>CPS-178-N-2018</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</si>
  <si>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PARQUES NACIONALES NATURALES DE COLOMBIA, A TRAVÉS DEL DISEÑO, MONTAJE Y ADMINISTRACIÓN DE LA PÁGINA WEB Y DE LA INTRANET DE PA</t>
  </si>
  <si>
    <t>JOSE MARIO BETANCOURT MUNOZ</t>
  </si>
  <si>
    <t>CPS-179-N-2018</t>
  </si>
  <si>
    <t>PRESTACIÓN DE SERVICIOS PROFESIONALES PARA LA ADMINISTRACIÓN DEL SISTEMA DE INFORMACIÓN GEOGRÁFICO Y ACTUALIZAR LAS APLICACIONES QUE PERMITAN LA INTEROPERABIIIDAD CON LA INFORMACIÓN ALFANUMÉRICA DE LA ENTIDAD.</t>
  </si>
  <si>
    <t>DANIEL HUMBERTO RODRIGUEZ CARDENAS</t>
  </si>
  <si>
    <t>CPS-180-N-2018</t>
  </si>
  <si>
    <t>PRESTACIÓN DE SERVICIOS PROFESIONALES Y DE APOYO A LA GESTIÓN EN LA SUBDIRECCIÓN DE GESTIÓN Y MANEJO DE ÁREAS 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t>
  </si>
  <si>
    <t>JOSE LUIS QUIROGA PACHECO</t>
  </si>
  <si>
    <t>CPS-181-N-2018</t>
  </si>
  <si>
    <t>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t>
  </si>
  <si>
    <t>MARIA ISABEL HENAO VELEZ.</t>
  </si>
  <si>
    <t>CPS-182-N-2018</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</si>
  <si>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HIDRICO Y ECOBIOGEOGRAFIA.</t>
  </si>
  <si>
    <t>DAVID ERNESTO NEGRETE CABRALES</t>
  </si>
  <si>
    <t>CPS-183-N-2018</t>
  </si>
  <si>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CONTADURIA GENERAL DE LA NACIÓN.</t>
  </si>
  <si>
    <t>ADRIANA PEREZ CORONADO</t>
  </si>
  <si>
    <t>CPS-184-N-2018</t>
  </si>
  <si>
    <t>CONTRATAR EL MANTENIMIENTO DEL SISTEMA DE INFORMACIÓN HUMANO WEB DE PARQUES NACIONALES, INCLUYENDO SOPORTE TELEFÓNICO Y PLATAFORMA, ASÍ COMO MESA DE AYUDA, CUMPLIENDO LOS REQUISITOS MINIMOS EXIGIDOS.</t>
  </si>
  <si>
    <t>SOPORTE LOGICO</t>
  </si>
  <si>
    <t>CPS-185-N-2018</t>
  </si>
  <si>
    <t>PRESTACIÓN DE SERVICIOS PROFESIONALES ESPECIALIZADOS PARA ASESORIA JURIDICA EN TEMAS ESPECIFICAS DE CONTRATACIÓN ESTATAL.</t>
  </si>
  <si>
    <t>PEÑA CEDIEL ABOGADOS S.A.S. - JOSE GILBERTO PEÑA CASTRILLON</t>
  </si>
  <si>
    <t>CPS-186-N-2018</t>
  </si>
  <si>
    <t>PRESTACIÓN DE SERVICIOS PROFESIONALES EN EL GRUPO GESTIÓN FINANCIERA, CON EL FIN DE MANEJAR, CONTROLAR Y REVISAR TODO LO RELACIONADO EN MATERIA DE IMPUESTOS DE PARQUES NACIONALES NATURALES DE COLOMBIA Y DE LA SUBCUENTA FONAM - PARQUES, ASÍ COMO DAR RESPUESTA A REQUERIMIENTOS DE ÍNDOLE TRIBUTARIO A ENTIDADES EXTERNAS E INTERNAS, INCLUYENDO LAS DIRECCIONES TERRITORIALES, GARANTIZANDO EL CU</t>
  </si>
  <si>
    <t>CINDY OJEDA FIGUEROA</t>
  </si>
  <si>
    <t>CPS-187-N-2018</t>
  </si>
  <si>
    <t>PRESTACIÓN DE SERVICIOS TÉCNICOS OPERATIVOS Y ADMINISTRATIVOS AL GRUPO DE ASUNTOS INTERNACIONALES Y COOPERACIÓN QUE FACILITEN EL DESARROLLO Y EJECUCIÓN DE LAS LABORES DE LA DEPENDENCIA.</t>
  </si>
  <si>
    <t xml:space="preserve">GLADYS ACEVEDO DEVIA </t>
  </si>
  <si>
    <t>CPS-188-N-2018</t>
  </si>
  <si>
    <t>PRESTACIÓN DE SERVICIO PROFESIONAL ESPECIALIZADO, PARA EVALUAR EL SISTEMA INTEGRADO DE GESTIÓN IMPLEMENTADO EN PARQUES NACIONALES NATURALES DE COLOMBIA, A TRAVÉS DEL DESARROLLO DE AUDITORÍAS INTERNAS AL NIVEL CENTRAL, TERRITORIAL Y LOCAL, CON APOYO DE NORMAS NACIONALES E INTERNACIONALES IMPLEMENTADAS EN EL PAÍS, QUE PERMITAN EL CUMPLIMIENTO DEL PLAN DE ACCIÓN Y BRINDAR APOYO A LA COORDIN</t>
  </si>
  <si>
    <t>GUSTAVO ADOLFO ESCUDERO ARANDA</t>
  </si>
  <si>
    <t>CCV-001-N-2018</t>
  </si>
  <si>
    <t>ELABORACION E IMPRESIÓN DE TALONARIOS DENOMINADOS "FACTURAS" CON NÚMERO CONSECUTIVO SEGÚN ARTES, PARA PARQUES NACIONALES NATURALES DE COLOMBIA</t>
  </si>
  <si>
    <t>COMERCIALIZADORA CAFÉ BOTERO S.A.S. / CARLOS EDUARDO PAIPA CHINOME</t>
  </si>
  <si>
    <t>44 CUMPLIM+ CALIDAD_CORRECTO FUNCIONAM D LOS BIENES SUMIN</t>
  </si>
  <si>
    <t>BLANCA CECILIA MENDOZA MARTINEZ</t>
  </si>
  <si>
    <t>CCV-002-N-2018</t>
  </si>
  <si>
    <t>CONTRATAR LA COMPRA DE SUEROS ANTIOFIDICOS POLIVALENTES LIOFILIZADOS PARA LAS ÁREAS PROTEGIDAS DE PARQUES NACIONALES NATURALES DE COLOMBIA</t>
  </si>
  <si>
    <t>BIOPHARMA MEDICAL GROUP S.A.S. / JHON EDWIN DELGADO MONTOYA</t>
  </si>
  <si>
    <t>COS-001-N-2018</t>
  </si>
  <si>
    <t>PRESTACION DE SERVICIOS DE MANTENIMIENTO Y RECARGA DE LOS EXTINTORES UBICADOS EN LA CIUDAD DE BOGOTA D.C. Y LOS VEHICULOS ASIGNADOS AL NIVEL CENTRAL DE PARQUES NACIONALES NATURALES</t>
  </si>
  <si>
    <t>LUIS GUIVANNY JIMENEZ MORA</t>
  </si>
  <si>
    <t>Fecha Adición15/03/2018</t>
  </si>
  <si>
    <t>COS-002-N-2018</t>
  </si>
  <si>
    <t>CONTRATAR EL MANTENIMIENTO PREVENTIVO Y CORRECYIVO , INCLUYENDO REPUESTOS Y MANO DE OBRA A (2) DOS UPS (EATON POWERWARE PW9390 DE 80 KVA Y PW9155 10 KVA), UBICADAS EN LA SEDE NIVEL CENTRAL EN BOGOTA CALLE 74 No 11 - 81)</t>
  </si>
  <si>
    <t>SISELCOM SISTEMAS ELECTRICOS Y DE COMUNICACIONES SAS / FERNANDO MUÑOZ RODRIGUEZ</t>
  </si>
  <si>
    <t>COS-003-N-2018</t>
  </si>
  <si>
    <t>SERVICIOS DE AUDITORIA AL FONDO DE DISPOSICIÓN Y A LAS CUENTAS ESPECIALES DEL PROGRAMA "AREAS PROTEGIDAS Y DIVERSIDAD BIOLOGICA" - FASE I, ADMINISTRADOS POR PATRIMONIO NATURAL FONDO PARA LA BIODIVERSIDAD Y AREAS PROTEGIDAS, EN CUMPLIMIENTO DE LOS COMPROMISOS ADQUIRIDOS EN EL MARCO DE LA COOPERACIÓN FINANCIERA ENTRE LOS GOBIERNOS DE ALEMANIA Y COLOMBIA, A TRAVÉS DEL KFW Y PARQUES NACIONAL</t>
  </si>
  <si>
    <t>BKF INTERANCIONAL S.A. / HUMBERTO JOSE FERNANDEZ PAZ</t>
  </si>
  <si>
    <t>COS-004-N-2018</t>
  </si>
  <si>
    <t>SERVICIO DE MANTENIMIENTO PREVENTIVO Y CORRECTIVO, INCLUYENDO REPUESTOS ORIGINALES Y MANO DE OBRA CALIFICADA, PARA LOS VEHÍCULOS ASIGNADOS AL NIVEL CENTRAL DE PARQUES NACIONALES NATURALES DE COLOMBIA</t>
  </si>
  <si>
    <t>TOYOCAR´S INGENIERIA AUTOMOTRIZ LIMITADA / JOSE ANTONIO CUERVO TRIANA TOVAR</t>
  </si>
  <si>
    <t>CSS-001-N-2018</t>
  </si>
  <si>
    <t>SUMINISTRO DE CERTIFICADOS DIGITALES DE FUNCIÓN PÚBLICA CON SUS RESPECTIVOS DISPOSITIVOS DE ALMACENAMIENTO CRIPTOGRÁFICO Y SPORTE TÉCNICO, PARA LOS USUARIOS DEL APLICATIVO SISTEMA INTEGRADO DE INFORMACIÓN FINANCIERA - SIIF NACIÓN</t>
  </si>
  <si>
    <t>CERTICAMARA S.A. / HECTOR JOSE GARCIA SANTIAGO</t>
  </si>
  <si>
    <t>CPS-188-N-2017</t>
  </si>
  <si>
    <t>PRESTACIÓN DE SERVICIOS DE APOYO A LA GESTIÓN PARA EJECUTAR LAS ACTIVIDADES LOGÍSTICAS,OPERATIVAS EN COMERCIALIZACIÓN DE PRODUCTOS ARTESANALES INSTITUCIONALES EN LOS PUNTOS DE VENTA DE LA TIENDA DE PARQUES Y TIENDA ITINERANTE.</t>
  </si>
  <si>
    <t>MARIA ISABEL MEDINA GARCIA</t>
  </si>
  <si>
    <t>BLANCA CECILIA MENDOZA MARTÍNEZ</t>
  </si>
  <si>
    <t>COS-001-N-2017</t>
  </si>
  <si>
    <t>SUMINISTRO DE SERVÍCIOS STREAMÍNG PARA LA EMISORA VIRTUAL DE PARQUES NACIONALES NATURALES DE COLOMBIA.</t>
  </si>
  <si>
    <t>MULTISTREAM LATINOAMÉRICA S.A.S. / JOSE GIMENEZ SORIANO</t>
  </si>
  <si>
    <t>NC- TERMINACION</t>
  </si>
  <si>
    <t>COS-026-N-2017</t>
  </si>
  <si>
    <t>SERVICIO DE MANTENIMIENTO PRVENTIVO Y CORRECTIVO, INCLUYENDO REPUESTOS ORIGINALES Y MANO DE OBRA CALIFICADA, PARA LOS VEHÍCULOS ASIGNADOS AL NIVEL CENTRAL DE PARQUES NACIONALES NATURALES DE COLOMBIA</t>
  </si>
  <si>
    <t>SERVITIYOTA H&amp;L  / LEILA DOLORES MERLO ARGUELLO</t>
  </si>
  <si>
    <t>CPS-235-N-2017</t>
  </si>
  <si>
    <t>PRESTACIÓN DE SERVICIOS TÉCNICOS PARA ADMINISTRAR Y DAR SOPORTE TÉCNICO DEL APLICATIVO SIIF NACIÓN 11 Y REALIZAR LAS FUNCIONES COMPETENTES AL PERFIL DE REGISTRADOR ENTIDAD. BRINDAR APOYO DE SOPORTE TÉCNICO A LA SUBDIRECCIÓN ADMINISTRATIVA Y FINANCIERA.</t>
  </si>
  <si>
    <t>JAMES TORRES RAMIREZ</t>
  </si>
  <si>
    <t>1950240 DIC - 2510934 PARA 2018 ADIC-25/01/2018</t>
  </si>
  <si>
    <t>CPS-236-N-2017</t>
  </si>
  <si>
    <t>LUZ JANETH VILLALBA SUAREZ</t>
  </si>
  <si>
    <t>2.823.020 DIC - 4.546.548 PARA 2018 ADIC-23/01/2018</t>
  </si>
  <si>
    <t>CPS-237-N-2017</t>
  </si>
  <si>
    <t>NELSON CADENA GARCIA</t>
  </si>
  <si>
    <t>2.823.020 DIC - 4.546.548 PARA 2018  ADIC-23/01/2018</t>
  </si>
  <si>
    <t>CPS-238-N-2017</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</si>
  <si>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t>
  </si>
  <si>
    <t>ANDREA MARCELA PANTOJA GARZON</t>
  </si>
  <si>
    <t>4.974.200 DIC - 8.011.080 PARA 2018 ADIC-23/01/2018</t>
  </si>
  <si>
    <t>CPS-239-N-2017</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</si>
  <si>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</si>
  <si>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 xml:space="preserve">NUBIA STELLA MOSQUERA QUILINDO </t>
  </si>
  <si>
    <t>1.543.940 DIC - 2.510.934 PARA 2018 ADIC-25/01/2018</t>
  </si>
  <si>
    <t>CPS-240-N-2017</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</si>
  <si>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
  </si>
  <si>
    <t>DERLY JENITH BARRERA ACEVEDO</t>
  </si>
  <si>
    <t>1.381.420 DIC - 2.510.934 PARA 2018 ADIC-23/01/2018</t>
  </si>
  <si>
    <t>CPS-241-N-2017</t>
  </si>
  <si>
    <t>PRESTACIÓN DE SERVICIOS PROFESIONALES EN EL GRUPO DE GESTIÓN FINANCIERA PARA EL DESARROLLO DE LA GESTIÓN DEL ÁREA DE TESORERÍA DE PARQUES NACIONALES Y SUBCUENTA - FONAM - PNNC, CON EL FIN DE CONTRIBUIR CON LAS METAS ESTABLECIDAS POR LA ENTIDAD.</t>
  </si>
  <si>
    <t>ALEXANDER SUAREZ SILVA</t>
  </si>
  <si>
    <t>2.181.440 DIC - 4.172.004 PARA 2018 ADIC-25/01/2018</t>
  </si>
  <si>
    <t>CPS-242-N-2017</t>
  </si>
  <si>
    <t>PRESTACIÓN DE SERVICIOS PROFESIONALES ESPECIALIZADOS EN EL GRUPO GESTIÓN FINANCIERA, CON EL FIN DE LIDERAR LA SOSTENIBILIDAD DEL SISTEMA CONTABLE DE PARQUES NACIONALES NATURALES DE COLOMBIA Y DE LA SUBCUENTA FONDO NACIONAL AMBIENTAL (FONAM - PARQUES), ASISTIR A LA ENTIDAD EN EL PERIODO DE APLICACIÓN DEL NUEVO MARCO NORMATIVO PARA ENTIDADES DE GOBIERNO Y ANALIZAR Y DESARROLLAR TEMAS DE ÍN</t>
  </si>
  <si>
    <t>HERLY GARCIA DUARTE</t>
  </si>
  <si>
    <t>2.943.040 DIC - 5.628.564 PARA 2018 ADIC-25/01/2018</t>
  </si>
  <si>
    <t>CPS-243-N-2017</t>
  </si>
  <si>
    <t>PRESTACIÓN DE SERVICIOS PROFESIONALES, PARA APOYAR LA GESTIÓN DEL GRUPO GESTIÓN FINANCIERA, ANALIZAR Y DEPURAR LAS PARTIDAS DE LAS CONCILIACIONES BANCARIAS DE PARQUES NACIONALES Y SUBCUENTA FONAM – PARQUES VIGENCIA 2012-2016 DE NIVEL CENTRAL, Y APOYAR EL PROCESO DE DEPURACIÓN CONTABLE DE LAS DIRECCIONES TERRITORIALES DE PARQUES NACIONALES EN PRO DEL FORTALECIMIENTO DEL CONTROL INTERNO CO</t>
  </si>
  <si>
    <t>ADRIANA MARIA CAMPO SANCHEZ</t>
  </si>
  <si>
    <t>CPS-244-N-2017</t>
  </si>
  <si>
    <t xml:space="preserve">PRESTACIÓN DE SERVICIOS PROFESIONALES, PARA APOYAR LA GESTIÓN DEL GRUPO GESTIÓN FINANCIERA, ANALIZAR Y DEPURAR LAS PARTIDAS DE LAS CONCILIACIONES BANCARIAS DE PARQUES NACIONALES Y SUBCUENTA FONAM – PARQUES VIGENCIAS 2012-2016 ASÍ COMO LAS CUENTAS DE PASIVO DE NIVEL CENTRAL, APOYAR EL PROCESO DE DEPURACIÓN CONTABLE DE LAS DIRECCIONES TERRITORIALES DE PARQUES NACIONALES, REALIZAR ANÁLISIS </t>
  </si>
  <si>
    <t>YULI ANDREA BECERRA CASTIBLANCO</t>
  </si>
  <si>
    <t>1.898.560 DIC - 3.630.996 PARA 2018 ADIC-25/01/2018</t>
  </si>
  <si>
    <t>CPS-245-N-2017</t>
  </si>
  <si>
    <t>PRESTACIÓN DE SERVICIOS PROFESIONALES EN EL GRUPO GESTIÓN FINANCIERA, PARA REALIZAR EL REGISTRO DE LA EJECUCIÓN PRESUPUESTAL DE INGRESOS DE LA SUBCUENTA FONAM - PNN, EN LOS APLICATIVOS DEFINIDOS POR LA NACIÓN Y LA ENTIDAD, EFECTUANDO ANÁLISIS Y CONCILIACIONES REQUERIDAS Y DEMÁS ACTIVIDADES DEL ÁREA FINANCIERA DE PARQUES NACIONALES NATURALES</t>
  </si>
  <si>
    <t>JENNIFER GUISSELLE RIVERO GAMEZ</t>
  </si>
  <si>
    <t>CPS-246-N-2017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</si>
  <si>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</si>
  <si>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MARLENY CHACON CAMACHO</t>
  </si>
  <si>
    <t>2.181.400 DIC - 4.172.004 PARA 2018 ADIC-25/01/2018</t>
  </si>
  <si>
    <t>CPS-247-N-2017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</si>
  <si>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</si>
  <si>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DORIS JOHANNA GUZMAN PARRA</t>
  </si>
  <si>
    <t>2.66.160 dic - 5.087.556 para 2018 ADIC-25/01/2018</t>
  </si>
  <si>
    <t>CPS-248-N-2017</t>
  </si>
  <si>
    <t>NURY MAYERLIN QUIÑONES ALVAREZ</t>
  </si>
  <si>
    <t>NC- LIQ 1.757.120 DIC - 3.360.492 PARA 2018 ADIC-29/01/2018</t>
  </si>
  <si>
    <t>CPS-249-N-2017</t>
  </si>
  <si>
    <t>PRESTACIÓN DE SERVICIOS PROFESIONALES EN EL GRUPO DE GESTIÓN FINANCIERA PARA EL DESARROLLO DE LA GESTIÓN DEL ÁREA DE TESORERÍA DE PARQUES NACIONALES Y SUBCUENTA —FONAM — PNNC, CON EL FIN DE CONTRIBUIR CON LAS METAS ESTABLECIDAS POR LA ENTIDAD</t>
  </si>
  <si>
    <t>DORIS LUCIA LANDAZURI CENTENO</t>
  </si>
  <si>
    <t>CPS-251-N-2017</t>
  </si>
  <si>
    <t>PRESTACIÓN DE SERVICIOS PROFESIONALES EN EL GRUPO DE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t>
  </si>
  <si>
    <t>MARIA DEL CARMEN MONCADA ROSERO</t>
  </si>
  <si>
    <t>338.960 DIC - 2.975.544 PARA 2018 ADIC-25/01/2018</t>
  </si>
  <si>
    <t>CLC-001-N-2017</t>
  </si>
  <si>
    <t>LICENCIA OTORGADA POR SAYCO A In Situ RADIO, DE USO TEMPORAL, NO EXCLUSIVA Y ONEROSA PARA LA COMUNICACIÓN PÚBLICA, A TRAVÉS DE LA PUESTA A DISPOSICIÓN, DE LAS OBRAS MUSICALES DE SU REPERTORIO EN EL SERVICIO QUE PRESTA In Situ RADIO, EL CUAL CORRESPONDE A LA TRANSMISIÓN EXCLUSIVAMENTE SONORA POR LA RED DIGITAL INTERNET, PARA QUE SUS DESTINATARIOS O USUARIOS PUEDAN ACCEDER A LAS OBRAS DESD</t>
  </si>
  <si>
    <t>LICENCIA DE COMUNICACIONES</t>
  </si>
  <si>
    <t>SOCIEDAD DE AUTORES Y COMPOSITORES DE COLOMBIA - SAYCO</t>
  </si>
  <si>
    <t>SERVICIO DE VIGILANCIA, PARA SEGURIDAD PRIVADA Y RECEPCIÓN DEL PERSONAL EN LAS INTALACIONES DEL NIVEL CENTRAL DE PARQUESNACIONALES NATURALES DE COLOMBIA EN BOGOTÁ DC</t>
  </si>
  <si>
    <t>ADIC 15/03/2018 ADIC-15/03/2018</t>
  </si>
  <si>
    <t>CPS-64-N-2016</t>
  </si>
  <si>
    <t>PRESTACiÓN DE SERVICIOS PROFESIONALES Y DE APOYO A LA GESTiÓN PARA ADELANTAR ACTIVIDADES RELACIONADAS CON EL APOYO A LOS DIFERENTES TRAMITES PRECONTRACTUALES, CONTRACTUALES Y POSTCONTRACTUALES, QUE ADELANTE PARQUES NACIONALES NATURALES DE COLOMBIA Y LA ELABORACiÓN DE CONVENIOS RECIBIDOS EN EL GRUPO DE CONTRATOS, ADELANTANDO LAS ACCIONES QUE SE DEFINAN EN CUANTO SU EJECUCiÓN Y LIQUIDACiÓN</t>
  </si>
  <si>
    <t>MIGUEL ANGEL TIBAVISCO RODRIGUEZ</t>
  </si>
  <si>
    <t>JOSE RAFAEL MORENO RODRIGUEZ</t>
  </si>
  <si>
    <t>CPS-74-N-2016</t>
  </si>
  <si>
    <t>PRESTACiÓN DE SERVICIOS PROFESIONALES Y DE APOYO A LA GESTiÓN EN LA SUBDIRECCiÓN DE GESTiÓN Y MANEJO DE ÁREAS PROTEGIDAS PARA PROMOVER ESPACIOS DE GESTiÓN SOCIAL E INSTITUCIONAL QUE PERMITAN AVANZAR EN LA IMPLEMENTACION LA RUTA DE DECLARATORIA DE LA SERRANíA DE SAN LUCAS Y NUEVAS ÁREAS DE LOS PROCESOS PRIORIZADOS POR PARQUES NACIONALES NATURALES, CON BASE EN EL PORTAFOLIO DE ÁREAS DE CON</t>
  </si>
  <si>
    <t>CRISTINA GOMEZ GARCIA REYES</t>
  </si>
  <si>
    <t>CLAUDIA MARCELA SANCHEZ MEDINA</t>
  </si>
  <si>
    <t>CPS-87-N-2016</t>
  </si>
  <si>
    <t>PRESTACIÓN DE SERVICIOS PROFESIONALES Y DE APOYO A LA GESTIÓN EN LOS TRÁMITES Y ACTIVIDADES DE CARÁCTER JURÍDICO EN EL MARCO DE LOS PROCESOS DE IDENTIFICACIÓN DE LA SITUACIÓN JURÍDICA Y SANEAMIENTO DESDE EL PUNTO DE VISTA DE LA PROPIEDAD DE LOS PREDIOS QUE SE ENCUENTRAN UBICADOS AL INTERIOR DE LAS NUEVAS ÁREAS QUE SERÁN DECLARADAS Y QUE PERTENECERÁN AL SISTEMA NACIONAL DE ÁREAS PROTEGIDA</t>
  </si>
  <si>
    <t>IVAN RENE DIAZ BLANCO</t>
  </si>
  <si>
    <t>CPS-96-N-2016</t>
  </si>
  <si>
    <t>PRESTACiÓN DE SERVICIOS PROFESIONALES Y DE APOYO A LA GESTiÓN PARA EL MANTENIMIENTO DEL SOFTWARE EN LOS SERVIDORES LINUX Y DEL USO DE MEJORES PRÁCTICAS EN EL DESARROLLO DE SOFTWARE LIBRE HACIENDO USO DE LAS MEJORES PRÁCTICAS DEL MERCADO Y DOCUMENTANDO LOS DIFERENTES PROCEDIMIENTOS PARA EL ASEGURAMIENTO DE LA INFORMACiÓN DE LA ENTIDAD</t>
  </si>
  <si>
    <t>ADRIANA MARGARITA ROZO MELO</t>
  </si>
  <si>
    <t>CPS-140-N-2016</t>
  </si>
  <si>
    <t>PRESTACION DE SERVICIOS PROFESIONALES EN EL GRUPO DE CONTRATOS DEL NIVEL CENTRAL DE PARQUES NACIONALES NATURALES DE COLOMBIA PARA APOYAR LOS PROCESOS PRE CONTRACTUALES, CONTRACTUALES Y POSTCONTRACTUALES, PROCESOS DE LICITACION PUBLICA, SELECCIÓN ABREVIADA, CONCURSO DE MERITOS, SUBASTAS, MÍNIMA CUANTÍA Y CONTRATACIÓN DIRECTA, QUE SE ADELANTAN EN LA ENTIDAD CON RECURSOS DE GOBIERNO NACIONA</t>
  </si>
  <si>
    <t>NATHALY BRAVO CARVAJAL</t>
  </si>
  <si>
    <t>CPS-160-N-2016</t>
  </si>
  <si>
    <t>PRESTACIÓN DE SERVICIOS PROFESIONALES Y DE APOYO A LA GESTIÓN PARA EL POSICIONAMIENTO INTERNACIONAL PARQUES NACIONALES EN ESCENARIOS TÉCNICO-POLÍTICOS DE CARÁCTER MULTILATERAL Y ASUNTOS MARINOS, PARTICULARMENTEFRENTE A LAS RESPONSABILIDADESDE LA DIRECCIÓN GENERAL CON LA UICN EL CONVENIODE DIVERSIDAD BIOL6GICA, ENTREOTROS</t>
  </si>
  <si>
    <t>ANGELA PATRICIA RIVERA GALVIS</t>
  </si>
  <si>
    <t>LAURA CAROLINA GARCIA LEON</t>
  </si>
  <si>
    <t>CAR-004-N-2015</t>
  </si>
  <si>
    <t>ENTREGAR A TÍTULO DE ARRENDAMIENTO UN BIEN INMUEBLE UBICADO EN LA CIUDAD DE BOGOTÁ PARA EL FUNCIONAMIENTO DE LA SEDE CENTRAL DE PARQUES NACIONALES NATURALES DE COLOMBIA.</t>
  </si>
  <si>
    <t>FAMOC DEPANEL SA</t>
  </si>
  <si>
    <t>ADIC 22/02/2018 VALOR TOTAL 7300833259.64</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</si>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</sst>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yyyy/mm/dd"/>
    <numFmt numFmtId="165" formatCode="_(* #,##0_);_(* \(#,##0\);_(* &quot;-&quot;??_);_(@_)"/>
    <numFmt numFmtId="166" formatCode="0;[Red]0"/>
    <numFmt numFmtId="167" formatCode="#,##0;[Red]#,##0"/>
    <numFmt numFmtId="168" formatCode="#,##0.00_ ;[Red]\-#,##0.00\ "/>
  </numFmts>
  <fonts count="18"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1"/>
      <name val="Calibri"/>
      <family val="2"/>
      <scheme val="minor"/>
    </font>
    <font>
      <b/>
      <sz val="11"/>
      <color theme="0"/>
      <name val="Calibri"/>
      <family val="2"/>
    </font>
    <font>
      <sz val="11"/>
      <name val="Arial Narrow"/>
      <family val="2"/>
    </font>
    <font>
      <sz val="9"/>
      <color theme="1"/>
      <name val="Calibri"/>
      <family val="2"/>
      <scheme val="minor"/>
    </font>
    <font>
      <sz val="11"/>
      <color rgb="FF000000"/>
      <name val="Arial"/>
      <family val="2"/>
    </font>
    <font>
      <sz val="11"/>
      <color rgb="FF1155CC"/>
      <name val="Arial"/>
      <family val="2"/>
    </font>
    <font>
      <sz val="10"/>
      <color rgb="FF000000"/>
      <name val="Arial"/>
      <family val="2"/>
    </font>
    <font>
      <b/>
      <sz val="10"/>
      <color rgb="FF000000"/>
      <name val="Arial"/>
      <family val="2"/>
    </font>
    <font>
      <sz val="11"/>
      <name val="Arial"/>
      <family val="2"/>
    </font>
    <font>
      <sz val="10"/>
      <color rgb="FF38761D"/>
      <name val="Arial"/>
      <family val="2"/>
    </font>
    <font>
      <sz val="10"/>
      <name val="Arial"/>
      <family val="2"/>
    </font>
    <font>
      <sz val="10"/>
      <color rgb="FFE0E9D9"/>
      <name val="Arial"/>
      <family val="2"/>
    </font>
    <font>
      <b/>
      <sz val="11"/>
      <color rgb="FF000000"/>
      <name val="Arial"/>
      <family val="2"/>
    </font>
  </fonts>
  <fills count="1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rgb="FFFFFF00"/>
        <bgColor indexed="64"/>
      </patternFill>
    </fill>
    <fill>
      <patternFill patternType="solid">
        <fgColor theme="0"/>
        <bgColor indexed="64"/>
      </patternFill>
    </fill>
    <fill>
      <patternFill patternType="solid">
        <fgColor rgb="FFEFEFEF"/>
        <bgColor rgb="FFEFEFEF"/>
      </patternFill>
    </fill>
    <fill>
      <patternFill patternType="solid">
        <fgColor rgb="FFE0E9D9"/>
        <bgColor rgb="FFE0E9D9"/>
      </patternFill>
    </fill>
    <fill>
      <patternFill patternType="solid">
        <fgColor rgb="FFF1C232"/>
        <bgColor rgb="FFF1C232"/>
      </patternFill>
    </fill>
    <fill>
      <patternFill patternType="solid">
        <fgColor theme="8" tint="0.59999389629810485"/>
        <bgColor rgb="FFF1C232"/>
      </patternFill>
    </fill>
    <fill>
      <patternFill patternType="solid">
        <fgColor rgb="FFD9EAD3"/>
        <bgColor rgb="FFD9EAD3"/>
      </patternFill>
    </fill>
    <fill>
      <patternFill patternType="solid">
        <fgColor rgb="FF4C1130"/>
        <bgColor rgb="FF4C1130"/>
      </patternFill>
    </fill>
    <fill>
      <patternFill patternType="solid">
        <fgColor rgb="FFFFFFFF"/>
        <bgColor rgb="FFFFFFFF"/>
      </patternFill>
    </fill>
    <fill>
      <patternFill patternType="solid">
        <fgColor theme="4" tint="0.59999389629810485"/>
        <bgColor indexed="64"/>
      </patternFill>
    </fill>
  </fills>
  <borders count="13">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3">
    <xf numFmtId="0" fontId="0" fillId="0" borderId="0"/>
    <xf numFmtId="43" fontId="3" fillId="0" borderId="0" applyFont="0" applyFill="0" applyBorder="0" applyAlignment="0" applyProtection="0"/>
    <xf numFmtId="44" fontId="3" fillId="0" borderId="0" applyFont="0" applyFill="0" applyBorder="0" applyAlignment="0" applyProtection="0"/>
  </cellStyleXfs>
  <cellXfs count="113">
    <xf numFmtId="0" fontId="0" fillId="0" borderId="0" xfId="0"/>
    <xf numFmtId="0" fontId="1" fillId="2" borderId="2" xfId="0" applyFont="1" applyFill="1" applyBorder="1" applyAlignment="1">
      <alignment horizontal="center" vertical="center"/>
    </xf>
    <xf numFmtId="0" fontId="0" fillId="3" borderId="3" xfId="0" applyFill="1" applyBorder="1" applyAlignment="1">
      <alignment horizontal="center" vertical="center"/>
    </xf>
    <xf numFmtId="164" fontId="0" fillId="4" borderId="5"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164" fontId="2" fillId="4" borderId="6" xfId="0" applyNumberFormat="1" applyFont="1"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0" fontId="4" fillId="2" borderId="2" xfId="0" applyFont="1" applyFill="1" applyBorder="1" applyAlignment="1">
      <alignment horizontal="center" vertical="center"/>
    </xf>
    <xf numFmtId="0" fontId="5" fillId="5" borderId="0" xfId="0" applyFont="1" applyFill="1"/>
    <xf numFmtId="0" fontId="5" fillId="5" borderId="3" xfId="0" applyFont="1" applyFill="1" applyBorder="1" applyAlignment="1" applyProtection="1">
      <alignment vertical="center"/>
      <protection locked="0"/>
    </xf>
    <xf numFmtId="0" fontId="5" fillId="5" borderId="3" xfId="0" quotePrefix="1" applyFont="1" applyFill="1" applyBorder="1" applyAlignment="1" applyProtection="1">
      <alignment vertical="center"/>
      <protection locked="0"/>
    </xf>
    <xf numFmtId="164" fontId="5" fillId="5" borderId="3" xfId="0" applyNumberFormat="1" applyFont="1" applyFill="1" applyBorder="1" applyAlignment="1" applyProtection="1">
      <alignment horizontal="right" vertical="center"/>
      <protection locked="0"/>
    </xf>
    <xf numFmtId="164" fontId="5" fillId="5" borderId="3" xfId="0" applyNumberFormat="1" applyFont="1" applyFill="1" applyBorder="1" applyAlignment="1" applyProtection="1">
      <alignment vertical="center"/>
      <protection locked="0"/>
    </xf>
    <xf numFmtId="164" fontId="0" fillId="4" borderId="5" xfId="0" applyNumberFormat="1" applyFill="1" applyBorder="1" applyAlignment="1" applyProtection="1">
      <alignment horizontal="right" vertical="center"/>
      <protection locked="0"/>
    </xf>
    <xf numFmtId="0" fontId="0" fillId="4" borderId="3" xfId="0" quotePrefix="1" applyFill="1" applyBorder="1" applyAlignment="1" applyProtection="1">
      <alignment vertical="center"/>
      <protection locked="0"/>
    </xf>
    <xf numFmtId="43" fontId="0" fillId="4" borderId="3" xfId="1" applyFont="1" applyFill="1" applyBorder="1" applyAlignment="1" applyProtection="1">
      <alignment vertical="center"/>
      <protection locked="0"/>
    </xf>
    <xf numFmtId="0" fontId="0" fillId="4" borderId="5" xfId="0" quotePrefix="1" applyFill="1" applyBorder="1" applyAlignment="1" applyProtection="1">
      <alignment vertical="center"/>
      <protection locked="0"/>
    </xf>
    <xf numFmtId="0" fontId="5" fillId="6" borderId="0" xfId="0" applyFont="1" applyFill="1"/>
    <xf numFmtId="0" fontId="6" fillId="2" borderId="8" xfId="0" applyFont="1" applyFill="1" applyBorder="1" applyAlignment="1">
      <alignment horizontal="center" vertical="center"/>
    </xf>
    <xf numFmtId="0" fontId="0" fillId="0" borderId="3" xfId="0" applyBorder="1"/>
    <xf numFmtId="0" fontId="1" fillId="2" borderId="1" xfId="0" applyFont="1" applyFill="1" applyBorder="1" applyAlignment="1">
      <alignment horizontal="center" vertical="center"/>
    </xf>
    <xf numFmtId="0" fontId="5" fillId="5" borderId="7" xfId="0" applyFont="1" applyFill="1" applyBorder="1"/>
    <xf numFmtId="0" fontId="5" fillId="5" borderId="7" xfId="0" applyFont="1" applyFill="1" applyBorder="1" applyAlignment="1" applyProtection="1">
      <alignment vertical="center"/>
      <protection locked="0"/>
    </xf>
    <xf numFmtId="0" fontId="5" fillId="5" borderId="7" xfId="0" quotePrefix="1" applyFont="1" applyFill="1" applyBorder="1" applyAlignment="1" applyProtection="1">
      <alignment vertical="center"/>
      <protection locked="0"/>
    </xf>
    <xf numFmtId="164" fontId="5" fillId="5" borderId="7" xfId="0" applyNumberFormat="1" applyFont="1" applyFill="1" applyBorder="1" applyAlignment="1" applyProtection="1">
      <alignment horizontal="right" vertical="center"/>
      <protection locked="0"/>
    </xf>
    <xf numFmtId="165" fontId="5" fillId="5" borderId="7" xfId="1" applyNumberFormat="1" applyFont="1" applyFill="1" applyBorder="1" applyAlignment="1" applyProtection="1">
      <alignment vertical="center"/>
      <protection locked="0"/>
    </xf>
    <xf numFmtId="3" fontId="5" fillId="5" borderId="7" xfId="0" applyNumberFormat="1" applyFont="1" applyFill="1" applyBorder="1" applyAlignment="1" applyProtection="1">
      <alignment vertical="center"/>
      <protection locked="0"/>
    </xf>
    <xf numFmtId="44" fontId="0" fillId="4" borderId="5" xfId="2" applyFont="1" applyFill="1" applyBorder="1" applyAlignment="1" applyProtection="1">
      <alignment vertical="center"/>
      <protection locked="0"/>
    </xf>
    <xf numFmtId="2" fontId="0" fillId="4" borderId="5" xfId="0" applyNumberFormat="1" applyFill="1" applyBorder="1" applyAlignment="1" applyProtection="1">
      <alignment vertical="center"/>
      <protection locked="0"/>
    </xf>
    <xf numFmtId="0" fontId="0" fillId="5" borderId="9" xfId="0" applyFill="1" applyBorder="1" applyAlignment="1" applyProtection="1">
      <alignment vertical="center"/>
      <protection locked="0"/>
    </xf>
    <xf numFmtId="0" fontId="0" fillId="7" borderId="9"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7" borderId="5" xfId="0" applyFill="1" applyBorder="1" applyAlignment="1" applyProtection="1">
      <alignment vertical="center"/>
      <protection locked="0"/>
    </xf>
    <xf numFmtId="165" fontId="7" fillId="7" borderId="7" xfId="1" applyNumberFormat="1" applyFont="1" applyFill="1" applyBorder="1" applyAlignment="1">
      <alignment wrapText="1"/>
    </xf>
    <xf numFmtId="3" fontId="8" fillId="7" borderId="7" xfId="0" applyNumberFormat="1" applyFont="1" applyFill="1" applyBorder="1" applyAlignment="1">
      <alignment horizontal="center" vertical="center"/>
    </xf>
    <xf numFmtId="164" fontId="0" fillId="6" borderId="5" xfId="0" applyNumberFormat="1" applyFill="1" applyBorder="1" applyAlignment="1" applyProtection="1">
      <alignment vertical="center"/>
      <protection locked="0"/>
    </xf>
    <xf numFmtId="164" fontId="0" fillId="5" borderId="5" xfId="0" applyNumberFormat="1" applyFill="1" applyBorder="1" applyAlignment="1" applyProtection="1">
      <alignment vertical="center"/>
      <protection locked="0"/>
    </xf>
    <xf numFmtId="0" fontId="0" fillId="4" borderId="5" xfId="0" applyFill="1" applyBorder="1" applyAlignment="1" applyProtection="1">
      <alignment horizontal="right" vertical="center"/>
      <protection locked="0"/>
    </xf>
    <xf numFmtId="0" fontId="0" fillId="4" borderId="5" xfId="0" applyFill="1" applyBorder="1" applyAlignment="1" applyProtection="1">
      <alignment horizontal="left" vertical="center"/>
      <protection locked="0"/>
    </xf>
    <xf numFmtId="1" fontId="0" fillId="4" borderId="5" xfId="0" applyNumberFormat="1" applyFill="1" applyBorder="1" applyAlignment="1" applyProtection="1">
      <alignment vertical="center"/>
      <protection locked="0"/>
    </xf>
    <xf numFmtId="0" fontId="0" fillId="7" borderId="5" xfId="0" quotePrefix="1" applyFill="1" applyBorder="1" applyAlignment="1" applyProtection="1">
      <alignment horizontal="left" vertical="center"/>
      <protection locked="0"/>
    </xf>
    <xf numFmtId="164" fontId="0" fillId="7" borderId="5" xfId="0" applyNumberFormat="1" applyFill="1" applyBorder="1" applyAlignment="1" applyProtection="1">
      <alignment horizontal="right" vertical="center"/>
      <protection locked="0"/>
    </xf>
    <xf numFmtId="3" fontId="0" fillId="4" borderId="5" xfId="0" applyNumberFormat="1" applyFill="1" applyBorder="1" applyAlignment="1" applyProtection="1">
      <alignment horizontal="right" vertical="center"/>
      <protection locked="0"/>
    </xf>
    <xf numFmtId="3" fontId="0" fillId="4" borderId="5" xfId="0" applyNumberFormat="1" applyFill="1" applyBorder="1" applyAlignment="1" applyProtection="1">
      <alignment horizontal="left" vertical="center"/>
      <protection locked="0"/>
    </xf>
    <xf numFmtId="0" fontId="0" fillId="4" borderId="7" xfId="0" applyFill="1" applyBorder="1" applyAlignment="1" applyProtection="1">
      <alignment horizontal="right" vertical="center"/>
      <protection locked="0"/>
    </xf>
    <xf numFmtId="0" fontId="0" fillId="4" borderId="4" xfId="0" applyFill="1" applyBorder="1" applyAlignment="1" applyProtection="1">
      <alignment vertical="center"/>
      <protection locked="0"/>
    </xf>
    <xf numFmtId="0" fontId="0" fillId="7" borderId="7" xfId="0" quotePrefix="1" applyFill="1" applyBorder="1" applyAlignment="1" applyProtection="1">
      <alignment horizontal="left" vertical="center"/>
      <protection locked="0"/>
    </xf>
    <xf numFmtId="164" fontId="0" fillId="7" borderId="7" xfId="0" applyNumberFormat="1" applyFill="1" applyBorder="1" applyAlignment="1" applyProtection="1">
      <alignment horizontal="right" vertical="center"/>
      <protection locked="0"/>
    </xf>
    <xf numFmtId="0" fontId="0" fillId="4" borderId="7" xfId="0" applyFill="1" applyBorder="1" applyAlignment="1" applyProtection="1">
      <alignment vertical="center"/>
      <protection locked="0"/>
    </xf>
    <xf numFmtId="166" fontId="0" fillId="0" borderId="7" xfId="0" applyNumberFormat="1" applyBorder="1" applyAlignment="1">
      <alignment horizontal="center"/>
    </xf>
    <xf numFmtId="1" fontId="0" fillId="4" borderId="7" xfId="0" applyNumberForma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164" fontId="0" fillId="5" borderId="7" xfId="0" applyNumberFormat="1" applyFill="1" applyBorder="1" applyAlignment="1" applyProtection="1">
      <alignment vertical="center"/>
      <protection locked="0"/>
    </xf>
    <xf numFmtId="0" fontId="0" fillId="7" borderId="7" xfId="0" applyFill="1" applyBorder="1" applyAlignment="1" applyProtection="1">
      <alignment vertical="center"/>
      <protection locked="0"/>
    </xf>
    <xf numFmtId="1" fontId="0" fillId="7" borderId="7" xfId="0" applyNumberFormat="1" applyFill="1" applyBorder="1" applyAlignment="1" applyProtection="1">
      <alignment horizontal="right" vertical="center"/>
      <protection locked="0"/>
    </xf>
    <xf numFmtId="167" fontId="0" fillId="4" borderId="7" xfId="0" applyNumberFormat="1" applyFill="1" applyBorder="1" applyAlignment="1" applyProtection="1">
      <alignment horizontal="center" vertical="center"/>
      <protection locked="0"/>
    </xf>
    <xf numFmtId="0" fontId="0" fillId="4" borderId="7" xfId="0" applyFill="1" applyBorder="1" applyAlignment="1" applyProtection="1">
      <alignment horizontal="left" vertical="center"/>
      <protection locked="0"/>
    </xf>
    <xf numFmtId="14" fontId="0" fillId="4" borderId="7" xfId="0" applyNumberFormat="1" applyFill="1" applyBorder="1" applyAlignment="1" applyProtection="1">
      <alignment horizontal="center" vertical="center"/>
      <protection locked="0"/>
    </xf>
    <xf numFmtId="164" fontId="0" fillId="4" borderId="7" xfId="0" applyNumberFormat="1" applyFill="1" applyBorder="1" applyAlignment="1" applyProtection="1">
      <alignment vertical="center"/>
      <protection locked="0"/>
    </xf>
    <xf numFmtId="1" fontId="0" fillId="7" borderId="7" xfId="0" applyNumberFormat="1" applyFill="1" applyBorder="1" applyAlignment="1" applyProtection="1">
      <alignment horizontal="center" vertical="center"/>
      <protection locked="0"/>
    </xf>
    <xf numFmtId="1" fontId="0" fillId="7" borderId="7" xfId="0" applyNumberFormat="1" applyFill="1" applyBorder="1" applyAlignment="1" applyProtection="1">
      <alignment vertical="center"/>
      <protection locked="0"/>
    </xf>
    <xf numFmtId="0" fontId="0" fillId="4" borderId="5" xfId="0" quotePrefix="1" applyFill="1" applyBorder="1" applyAlignment="1" applyProtection="1">
      <alignment horizontal="left" vertical="center"/>
      <protection locked="0"/>
    </xf>
    <xf numFmtId="1" fontId="0" fillId="4" borderId="5" xfId="0" applyNumberFormat="1" applyFill="1" applyBorder="1" applyAlignment="1" applyProtection="1">
      <alignment horizontal="right" vertical="center"/>
      <protection locked="0"/>
    </xf>
    <xf numFmtId="0" fontId="0" fillId="7" borderId="0" xfId="0" applyFill="1"/>
    <xf numFmtId="0" fontId="0" fillId="7" borderId="5" xfId="0" applyFill="1" applyBorder="1" applyAlignment="1" applyProtection="1">
      <alignment horizontal="right" vertical="center"/>
      <protection locked="0"/>
    </xf>
    <xf numFmtId="0" fontId="0" fillId="7" borderId="5" xfId="0" applyFill="1" applyBorder="1" applyAlignment="1" applyProtection="1">
      <alignment horizontal="left" vertical="center"/>
      <protection locked="0"/>
    </xf>
    <xf numFmtId="1" fontId="0" fillId="7" borderId="5" xfId="0" applyNumberFormat="1" applyFill="1" applyBorder="1" applyAlignment="1" applyProtection="1">
      <alignment horizontal="right" vertical="center"/>
      <protection locked="0"/>
    </xf>
    <xf numFmtId="3" fontId="0" fillId="7" borderId="5" xfId="0" applyNumberFormat="1" applyFill="1" applyBorder="1" applyAlignment="1" applyProtection="1">
      <alignment horizontal="right" vertical="center"/>
      <protection locked="0"/>
    </xf>
    <xf numFmtId="3" fontId="0" fillId="7" borderId="5" xfId="0" applyNumberFormat="1" applyFill="1" applyBorder="1" applyAlignment="1" applyProtection="1">
      <alignment horizontal="left" vertical="center"/>
      <protection locked="0"/>
    </xf>
    <xf numFmtId="164" fontId="0" fillId="7" borderId="5" xfId="0" applyNumberFormat="1" applyFill="1" applyBorder="1" applyAlignment="1" applyProtection="1">
      <alignment vertical="center"/>
      <protection locked="0"/>
    </xf>
    <xf numFmtId="14" fontId="0" fillId="7" borderId="5" xfId="0" applyNumberFormat="1" applyFill="1" applyBorder="1" applyAlignment="1" applyProtection="1">
      <alignment vertical="center"/>
      <protection locked="0"/>
    </xf>
    <xf numFmtId="1" fontId="0" fillId="7" borderId="5" xfId="0" applyNumberFormat="1"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0" borderId="6" xfId="0" applyBorder="1"/>
    <xf numFmtId="0" fontId="0" fillId="4" borderId="11" xfId="0" applyFill="1" applyBorder="1" applyAlignment="1" applyProtection="1">
      <alignment vertical="center"/>
      <protection locked="0"/>
    </xf>
    <xf numFmtId="0" fontId="0" fillId="4" borderId="6" xfId="0" applyFill="1" applyBorder="1" applyAlignment="1" applyProtection="1">
      <alignment vertical="center"/>
      <protection locked="0"/>
    </xf>
    <xf numFmtId="4" fontId="9" fillId="7" borderId="0" xfId="0" applyNumberFormat="1" applyFont="1" applyFill="1" applyAlignment="1"/>
    <xf numFmtId="0" fontId="9" fillId="0" borderId="0" xfId="0" applyFont="1" applyAlignment="1"/>
    <xf numFmtId="3" fontId="10" fillId="0" borderId="0" xfId="0" applyNumberFormat="1" applyFont="1" applyAlignment="1">
      <alignment horizontal="right"/>
    </xf>
    <xf numFmtId="3" fontId="9" fillId="0" borderId="0" xfId="0" applyNumberFormat="1" applyFont="1" applyAlignment="1">
      <alignment horizontal="right"/>
    </xf>
    <xf numFmtId="0" fontId="9" fillId="0" borderId="0" xfId="0" applyFont="1" applyAlignment="1">
      <alignment horizontal="center"/>
    </xf>
    <xf numFmtId="0" fontId="9" fillId="8" borderId="0" xfId="0" applyFont="1" applyFill="1" applyAlignment="1"/>
    <xf numFmtId="0" fontId="11" fillId="0" borderId="0" xfId="0" applyFont="1" applyAlignment="1"/>
    <xf numFmtId="165" fontId="11" fillId="0" borderId="0" xfId="0" applyNumberFormat="1" applyFont="1" applyAlignment="1">
      <alignment horizontal="right"/>
    </xf>
    <xf numFmtId="0" fontId="0" fillId="0" borderId="0" xfId="0" applyFont="1" applyAlignment="1"/>
    <xf numFmtId="0" fontId="9" fillId="0" borderId="0" xfId="0" applyFont="1"/>
    <xf numFmtId="3" fontId="9" fillId="0" borderId="0" xfId="0" applyNumberFormat="1" applyFont="1"/>
    <xf numFmtId="164" fontId="9" fillId="0" borderId="0" xfId="0" applyNumberFormat="1" applyFont="1" applyAlignment="1"/>
    <xf numFmtId="0" fontId="12" fillId="9" borderId="0" xfId="0" applyFont="1" applyFill="1" applyAlignment="1"/>
    <xf numFmtId="38" fontId="9" fillId="10" borderId="3" xfId="0" applyNumberFormat="1" applyFont="1" applyFill="1" applyBorder="1" applyAlignment="1"/>
    <xf numFmtId="38" fontId="13" fillId="11" borderId="3" xfId="0" applyNumberFormat="1" applyFont="1" applyFill="1" applyBorder="1" applyAlignment="1"/>
    <xf numFmtId="0" fontId="14" fillId="12" borderId="0" xfId="0" applyFont="1" applyFill="1" applyAlignment="1"/>
    <xf numFmtId="0" fontId="0" fillId="0" borderId="0" xfId="0" applyFont="1"/>
    <xf numFmtId="0" fontId="15" fillId="0" borderId="0" xfId="0" applyFont="1" applyAlignment="1"/>
    <xf numFmtId="0" fontId="16" fillId="13" borderId="0" xfId="0" applyFont="1" applyFill="1" applyAlignment="1"/>
    <xf numFmtId="1" fontId="0" fillId="0" borderId="0" xfId="0" applyNumberFormat="1" applyFont="1"/>
    <xf numFmtId="1" fontId="0" fillId="0" borderId="0" xfId="0" applyNumberFormat="1" applyFont="1" applyAlignment="1"/>
    <xf numFmtId="0" fontId="12" fillId="14" borderId="0" xfId="0" applyFont="1" applyFill="1" applyAlignment="1"/>
    <xf numFmtId="164" fontId="0" fillId="4" borderId="5" xfId="0" applyNumberFormat="1" applyFill="1" applyBorder="1" applyAlignment="1" applyProtection="1">
      <alignment horizontal="left" vertical="center"/>
      <protection locked="0"/>
    </xf>
    <xf numFmtId="2" fontId="0" fillId="7" borderId="5" xfId="0" applyNumberFormat="1" applyFill="1" applyBorder="1" applyAlignment="1" applyProtection="1">
      <alignment vertical="center"/>
      <protection locked="0"/>
    </xf>
    <xf numFmtId="0" fontId="0" fillId="7" borderId="4" xfId="0" applyFill="1" applyBorder="1" applyAlignment="1" applyProtection="1">
      <alignment vertical="center"/>
      <protection locked="0"/>
    </xf>
    <xf numFmtId="0" fontId="15" fillId="7" borderId="0" xfId="0" applyFont="1" applyFill="1" applyAlignment="1"/>
    <xf numFmtId="164" fontId="0" fillId="7" borderId="5" xfId="0" applyNumberFormat="1"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5" borderId="0" xfId="0" applyFill="1"/>
    <xf numFmtId="1" fontId="0" fillId="5" borderId="5" xfId="0" applyNumberFormat="1" applyFill="1" applyBorder="1" applyAlignment="1" applyProtection="1">
      <alignment vertical="center"/>
      <protection locked="0"/>
    </xf>
    <xf numFmtId="168" fontId="17" fillId="0" borderId="0" xfId="0" applyNumberFormat="1" applyFont="1" applyAlignment="1">
      <alignment horizontal="left"/>
    </xf>
    <xf numFmtId="1" fontId="0" fillId="15" borderId="5" xfId="0" applyNumberFormat="1" applyFill="1" applyBorder="1" applyAlignment="1" applyProtection="1">
      <alignment vertical="center"/>
      <protection locked="0"/>
    </xf>
    <xf numFmtId="168" fontId="17" fillId="5" borderId="0" xfId="0" applyNumberFormat="1" applyFont="1" applyFill="1" applyAlignment="1">
      <alignment horizontal="left"/>
    </xf>
    <xf numFmtId="0" fontId="1" fillId="2" borderId="2" xfId="0" applyFont="1" applyFill="1" applyBorder="1" applyAlignment="1">
      <alignment horizontal="center" vertical="center"/>
    </xf>
    <xf numFmtId="0" fontId="0" fillId="0" borderId="0" xfId="0"/>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rafael.gonzalez\Downloads\BDD2017_report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NACION"/>
      <sheetName val="1. NACIONAL"/>
      <sheetName val="bdd_contratistas"/>
      <sheetName val="1. FONAM"/>
      <sheetName val="PAGOS-FONAM"/>
      <sheetName val="opciones"/>
      <sheetName val="CONVENIOS"/>
      <sheetName val="PAGOS-CONV"/>
    </sheetNames>
    <sheetDataSet>
      <sheetData sheetId="0" refreshError="1">
        <row r="1">
          <cell r="A1">
            <v>0</v>
          </cell>
          <cell r="D1">
            <v>0</v>
          </cell>
          <cell r="E1">
            <v>0</v>
          </cell>
          <cell r="F1">
            <v>0</v>
          </cell>
          <cell r="G1">
            <v>48</v>
          </cell>
          <cell r="H1">
            <v>49</v>
          </cell>
        </row>
        <row r="2">
          <cell r="A2" t="str">
            <v>ID CONTRATO</v>
          </cell>
          <cell r="B2" t="str">
            <v>FUENTE</v>
          </cell>
          <cell r="C2" t="str">
            <v>NÚMERO DE CONTRATO</v>
          </cell>
          <cell r="D2" t="str">
            <v>NOMBRE CONTRATISTA</v>
          </cell>
          <cell r="E2" t="str">
            <v>VALOR MENSUAL DEL CONTRATO</v>
          </cell>
          <cell r="F2" t="str">
            <v>TOTAL CONTRATO</v>
          </cell>
          <cell r="G2" t="str">
            <v>EXPEDIENTE ORFEO</v>
          </cell>
          <cell r="H2" t="str">
            <v>SALDO</v>
          </cell>
        </row>
        <row r="3">
          <cell r="A3" t="str">
            <v>CPS-001-N-2017</v>
          </cell>
          <cell r="B3" t="e">
            <v>#N/A</v>
          </cell>
          <cell r="C3" t="e">
            <v>#N/A</v>
          </cell>
          <cell r="D3" t="e">
            <v>#N/A</v>
          </cell>
          <cell r="E3" t="e">
            <v>#N/A</v>
          </cell>
          <cell r="F3" t="e">
            <v>#N/A</v>
          </cell>
          <cell r="G3" t="e">
            <v>#N/A</v>
          </cell>
          <cell r="H3">
            <v>16137760</v>
          </cell>
        </row>
        <row r="4">
          <cell r="A4" t="str">
            <v>CPS-002-N-2017</v>
          </cell>
          <cell r="B4" t="e">
            <v>#N/A</v>
          </cell>
          <cell r="C4" t="e">
            <v>#N/A</v>
          </cell>
          <cell r="D4" t="e">
            <v>#N/A</v>
          </cell>
          <cell r="E4" t="e">
            <v>#N/A</v>
          </cell>
          <cell r="F4" t="e">
            <v>#N/A</v>
          </cell>
          <cell r="G4" t="e">
            <v>#N/A</v>
          </cell>
          <cell r="H4">
            <v>16138160</v>
          </cell>
        </row>
        <row r="5">
          <cell r="A5" t="str">
            <v>CPS-003-N-2017</v>
          </cell>
          <cell r="B5" t="e">
            <v>#N/A</v>
          </cell>
          <cell r="C5" t="e">
            <v>#N/A</v>
          </cell>
          <cell r="D5" t="e">
            <v>#N/A</v>
          </cell>
          <cell r="E5" t="e">
            <v>#N/A</v>
          </cell>
          <cell r="F5" t="e">
            <v>#N/A</v>
          </cell>
          <cell r="G5" t="e">
            <v>#N/A</v>
          </cell>
          <cell r="H5">
            <v>16138160</v>
          </cell>
        </row>
        <row r="6">
          <cell r="A6" t="str">
            <v>CPS-004-N-2017</v>
          </cell>
          <cell r="B6" t="e">
            <v>#N/A</v>
          </cell>
          <cell r="C6" t="e">
            <v>#N/A</v>
          </cell>
          <cell r="D6" t="e">
            <v>#N/A</v>
          </cell>
          <cell r="E6" t="e">
            <v>#N/A</v>
          </cell>
          <cell r="F6" t="e">
            <v>#N/A</v>
          </cell>
          <cell r="G6" t="e">
            <v>#N/A</v>
          </cell>
          <cell r="H6">
            <v>18542240</v>
          </cell>
        </row>
        <row r="7">
          <cell r="A7" t="str">
            <v>CPS-005-N-2017</v>
          </cell>
          <cell r="B7" t="str">
            <v>2 NACIONAL</v>
          </cell>
          <cell r="C7">
            <v>5</v>
          </cell>
          <cell r="D7" t="str">
            <v>ANDRES FERNANDO LIZARAZO LOPEZ</v>
          </cell>
          <cell r="E7" t="str">
            <v>4. SERVICIOS ECOSISTÉMICOS</v>
          </cell>
          <cell r="F7" t="str">
            <v>2017420501000005E</v>
          </cell>
          <cell r="G7" t="str">
            <v>TERMINACIÓN ANTICIPADA-FIRMADA 18/05/2017</v>
          </cell>
          <cell r="H7">
            <v>0</v>
          </cell>
        </row>
        <row r="8">
          <cell r="A8" t="str">
            <v>CPS-006-N-2017</v>
          </cell>
          <cell r="B8" t="e">
            <v>#N/A</v>
          </cell>
          <cell r="C8" t="e">
            <v>#N/A</v>
          </cell>
          <cell r="D8" t="e">
            <v>#N/A</v>
          </cell>
          <cell r="E8" t="e">
            <v>#N/A</v>
          </cell>
          <cell r="F8" t="e">
            <v>#N/A</v>
          </cell>
          <cell r="G8" t="e">
            <v>#N/A</v>
          </cell>
          <cell r="H8">
            <v>35604800</v>
          </cell>
        </row>
        <row r="9">
          <cell r="A9" t="str">
            <v>CPS-007-N-2017</v>
          </cell>
          <cell r="B9" t="e">
            <v>#N/A</v>
          </cell>
          <cell r="C9" t="e">
            <v>#N/A</v>
          </cell>
          <cell r="D9" t="e">
            <v>#N/A</v>
          </cell>
          <cell r="E9" t="e">
            <v>#N/A</v>
          </cell>
          <cell r="F9" t="e">
            <v>#N/A</v>
          </cell>
          <cell r="G9" t="e">
            <v>#N/A</v>
          </cell>
          <cell r="H9">
            <v>11132620</v>
          </cell>
        </row>
        <row r="10">
          <cell r="A10" t="str">
            <v>CPS-008-N-2017</v>
          </cell>
          <cell r="B10" t="e">
            <v>#N/A</v>
          </cell>
          <cell r="C10" t="e">
            <v>#N/A</v>
          </cell>
          <cell r="D10" t="e">
            <v>#N/A</v>
          </cell>
          <cell r="E10" t="e">
            <v>#N/A</v>
          </cell>
          <cell r="F10" t="e">
            <v>#N/A</v>
          </cell>
          <cell r="G10" t="e">
            <v>#N/A</v>
          </cell>
          <cell r="H10">
            <v>18678580</v>
          </cell>
        </row>
        <row r="11">
          <cell r="A11" t="str">
            <v>CPS-009-N-2017</v>
          </cell>
          <cell r="B11" t="e">
            <v>#N/A</v>
          </cell>
          <cell r="C11" t="e">
            <v>#N/A</v>
          </cell>
          <cell r="D11" t="e">
            <v>#N/A</v>
          </cell>
          <cell r="E11" t="e">
            <v>#N/A</v>
          </cell>
          <cell r="F11" t="e">
            <v>#N/A</v>
          </cell>
          <cell r="G11" t="e">
            <v>#N/A</v>
          </cell>
          <cell r="H11">
            <v>20354460</v>
          </cell>
        </row>
        <row r="12">
          <cell r="A12" t="str">
            <v>CPS-010-N-2017</v>
          </cell>
          <cell r="B12" t="e">
            <v>#N/A</v>
          </cell>
          <cell r="C12" t="e">
            <v>#N/A</v>
          </cell>
          <cell r="D12" t="e">
            <v>#N/A</v>
          </cell>
          <cell r="E12" t="e">
            <v>#N/A</v>
          </cell>
          <cell r="F12" t="e">
            <v>#N/A</v>
          </cell>
          <cell r="G12" t="e">
            <v>#N/A</v>
          </cell>
          <cell r="H12">
            <v>30498000</v>
          </cell>
        </row>
        <row r="13">
          <cell r="A13" t="str">
            <v>CPS-011-N-2017</v>
          </cell>
          <cell r="B13" t="e">
            <v>#N/A</v>
          </cell>
          <cell r="C13" t="e">
            <v>#N/A</v>
          </cell>
          <cell r="D13" t="e">
            <v>#N/A</v>
          </cell>
          <cell r="E13" t="e">
            <v>#N/A</v>
          </cell>
          <cell r="F13" t="e">
            <v>#N/A</v>
          </cell>
          <cell r="G13" t="e">
            <v>#N/A</v>
          </cell>
          <cell r="H13">
            <v>13321880</v>
          </cell>
        </row>
        <row r="14">
          <cell r="A14" t="str">
            <v>CPS-012-N-2017</v>
          </cell>
          <cell r="B14" t="e">
            <v>#N/A</v>
          </cell>
          <cell r="C14" t="e">
            <v>#N/A</v>
          </cell>
          <cell r="D14" t="e">
            <v>#N/A</v>
          </cell>
          <cell r="E14" t="e">
            <v>#N/A</v>
          </cell>
          <cell r="F14" t="e">
            <v>#N/A</v>
          </cell>
          <cell r="G14" t="e">
            <v>#N/A</v>
          </cell>
          <cell r="H14">
            <v>18678580</v>
          </cell>
        </row>
        <row r="15">
          <cell r="A15" t="str">
            <v>CPS-013-N-2017</v>
          </cell>
          <cell r="B15" t="e">
            <v>#N/A</v>
          </cell>
          <cell r="C15" t="e">
            <v>#N/A</v>
          </cell>
          <cell r="D15" t="e">
            <v>#N/A</v>
          </cell>
          <cell r="E15" t="e">
            <v>#N/A</v>
          </cell>
          <cell r="F15" t="e">
            <v>#N/A</v>
          </cell>
          <cell r="G15" t="e">
            <v>#N/A</v>
          </cell>
          <cell r="H15">
            <v>22777620</v>
          </cell>
        </row>
        <row r="16">
          <cell r="A16" t="str">
            <v>CPS-014-N-2017</v>
          </cell>
          <cell r="B16" t="e">
            <v>#N/A</v>
          </cell>
          <cell r="C16" t="e">
            <v>#N/A</v>
          </cell>
          <cell r="D16" t="e">
            <v>#N/A</v>
          </cell>
          <cell r="E16" t="e">
            <v>#N/A</v>
          </cell>
          <cell r="F16" t="e">
            <v>#N/A</v>
          </cell>
          <cell r="G16" t="e">
            <v>#N/A</v>
          </cell>
          <cell r="H16">
            <v>15045340</v>
          </cell>
        </row>
        <row r="17">
          <cell r="A17" t="str">
            <v>CPS-015-N-2017</v>
          </cell>
          <cell r="B17" t="e">
            <v>#N/A</v>
          </cell>
          <cell r="C17" t="e">
            <v>#N/A</v>
          </cell>
          <cell r="D17" t="e">
            <v>#N/A</v>
          </cell>
          <cell r="E17" t="e">
            <v>#N/A</v>
          </cell>
          <cell r="F17" t="e">
            <v>#N/A</v>
          </cell>
          <cell r="G17" t="e">
            <v>#N/A</v>
          </cell>
          <cell r="H17">
            <v>32919480</v>
          </cell>
        </row>
        <row r="18">
          <cell r="A18" t="str">
            <v>CPS-016-N-2017</v>
          </cell>
          <cell r="B18" t="e">
            <v>#N/A</v>
          </cell>
          <cell r="C18" t="e">
            <v>#N/A</v>
          </cell>
          <cell r="D18" t="e">
            <v>#N/A</v>
          </cell>
          <cell r="E18" t="e">
            <v>#N/A</v>
          </cell>
          <cell r="F18" t="e">
            <v>#N/A</v>
          </cell>
          <cell r="G18" t="e">
            <v>#N/A</v>
          </cell>
          <cell r="H18">
            <v>36128400</v>
          </cell>
        </row>
        <row r="19">
          <cell r="A19" t="str">
            <v>CPS-017-N-2017</v>
          </cell>
          <cell r="B19" t="e">
            <v>#N/A</v>
          </cell>
          <cell r="C19" t="e">
            <v>#N/A</v>
          </cell>
          <cell r="D19" t="e">
            <v>#N/A</v>
          </cell>
          <cell r="E19" t="e">
            <v>#N/A</v>
          </cell>
          <cell r="F19" t="e">
            <v>#N/A</v>
          </cell>
          <cell r="G19" t="e">
            <v>#N/A</v>
          </cell>
          <cell r="H19">
            <v>25199780</v>
          </cell>
        </row>
        <row r="20">
          <cell r="A20" t="str">
            <v>CPS-018-N-2017</v>
          </cell>
          <cell r="B20" t="str">
            <v>2 NACIONAL</v>
          </cell>
          <cell r="C20">
            <v>18</v>
          </cell>
          <cell r="D20" t="str">
            <v>EFRAIN MOLANO VARGAS</v>
          </cell>
          <cell r="E20" t="str">
            <v>2. ESTRATEGIAS ESPECIALES DE MANEJO</v>
          </cell>
          <cell r="F20" t="str">
            <v>2017420501000018E</v>
          </cell>
          <cell r="G20" t="str">
            <v>PLAZO INICIAL HASTA 17/05/2017</v>
          </cell>
          <cell r="H20">
            <v>1982200</v>
          </cell>
        </row>
        <row r="21">
          <cell r="A21" t="str">
            <v>CPS-019-N-2017</v>
          </cell>
          <cell r="B21" t="e">
            <v>#N/A</v>
          </cell>
          <cell r="C21" t="e">
            <v>#N/A</v>
          </cell>
          <cell r="D21" t="e">
            <v>#N/A</v>
          </cell>
          <cell r="E21" t="e">
            <v>#N/A</v>
          </cell>
          <cell r="F21" t="e">
            <v>#N/A</v>
          </cell>
          <cell r="G21" t="e">
            <v>#N/A</v>
          </cell>
          <cell r="H21">
            <v>18814920</v>
          </cell>
        </row>
        <row r="22">
          <cell r="A22" t="str">
            <v>CPS-020-N-2017</v>
          </cell>
          <cell r="B22" t="e">
            <v>#N/A</v>
          </cell>
          <cell r="C22" t="e">
            <v>#N/A</v>
          </cell>
          <cell r="D22" t="e">
            <v>#N/A</v>
          </cell>
          <cell r="E22" t="e">
            <v>#N/A</v>
          </cell>
          <cell r="F22" t="e">
            <v>#N/A</v>
          </cell>
          <cell r="G22" t="e">
            <v>#N/A</v>
          </cell>
          <cell r="H22">
            <v>36128400</v>
          </cell>
        </row>
        <row r="23">
          <cell r="A23" t="str">
            <v>CPS-021-N-2017</v>
          </cell>
          <cell r="B23" t="e">
            <v>#N/A</v>
          </cell>
          <cell r="C23" t="e">
            <v>#N/A</v>
          </cell>
          <cell r="D23" t="e">
            <v>#N/A</v>
          </cell>
          <cell r="E23" t="e">
            <v>#N/A</v>
          </cell>
          <cell r="F23" t="e">
            <v>#N/A</v>
          </cell>
          <cell r="G23" t="e">
            <v>#N/A</v>
          </cell>
          <cell r="H23">
            <v>22943880</v>
          </cell>
        </row>
        <row r="24">
          <cell r="A24" t="str">
            <v>CPS-022-N-2017</v>
          </cell>
          <cell r="B24" t="e">
            <v>#N/A</v>
          </cell>
          <cell r="C24" t="e">
            <v>#N/A</v>
          </cell>
          <cell r="D24" t="e">
            <v>#N/A</v>
          </cell>
          <cell r="E24" t="e">
            <v>#N/A</v>
          </cell>
          <cell r="F24" t="e">
            <v>#N/A</v>
          </cell>
          <cell r="G24" t="e">
            <v>#N/A</v>
          </cell>
          <cell r="H24">
            <v>20504040</v>
          </cell>
        </row>
        <row r="25">
          <cell r="A25" t="str">
            <v>CPS-023-N-2017</v>
          </cell>
          <cell r="B25" t="e">
            <v>#N/A</v>
          </cell>
          <cell r="C25" t="e">
            <v>#N/A</v>
          </cell>
          <cell r="D25" t="e">
            <v>#N/A</v>
          </cell>
          <cell r="E25" t="e">
            <v>#N/A</v>
          </cell>
          <cell r="F25" t="e">
            <v>#N/A</v>
          </cell>
          <cell r="G25" t="e">
            <v>#N/A</v>
          </cell>
          <cell r="H25">
            <v>27354360</v>
          </cell>
        </row>
        <row r="26">
          <cell r="A26" t="str">
            <v>CPS-024-N-2017</v>
          </cell>
          <cell r="B26" t="e">
            <v>#N/A</v>
          </cell>
          <cell r="C26" t="e">
            <v>#N/A</v>
          </cell>
          <cell r="D26" t="e">
            <v>#N/A</v>
          </cell>
          <cell r="E26" t="e">
            <v>#N/A</v>
          </cell>
          <cell r="F26" t="e">
            <v>#N/A</v>
          </cell>
          <cell r="G26" t="e">
            <v>#N/A</v>
          </cell>
          <cell r="H26">
            <v>18814920</v>
          </cell>
        </row>
        <row r="27">
          <cell r="A27" t="str">
            <v>CPS-025-N-2017</v>
          </cell>
          <cell r="B27" t="e">
            <v>#N/A</v>
          </cell>
          <cell r="C27" t="e">
            <v>#N/A</v>
          </cell>
          <cell r="D27" t="e">
            <v>#N/A</v>
          </cell>
          <cell r="E27" t="e">
            <v>#N/A</v>
          </cell>
          <cell r="F27" t="e">
            <v>#N/A</v>
          </cell>
          <cell r="G27" t="e">
            <v>#N/A</v>
          </cell>
          <cell r="H27">
            <v>10252020</v>
          </cell>
        </row>
        <row r="28">
          <cell r="A28" t="str">
            <v>CPS-026-N-2017</v>
          </cell>
          <cell r="B28" t="str">
            <v>2 NACIONAL</v>
          </cell>
          <cell r="C28">
            <v>26</v>
          </cell>
          <cell r="D28" t="str">
            <v>CLARA ROCIO BURGOS VALENCIA</v>
          </cell>
          <cell r="E28" t="str">
            <v>4. SERVICIOS ECOSISTÉMICOS</v>
          </cell>
          <cell r="F28" t="str">
            <v>2017420501000026E</v>
          </cell>
          <cell r="G28">
            <v>0</v>
          </cell>
          <cell r="H28">
            <v>27888891</v>
          </cell>
        </row>
        <row r="29">
          <cell r="A29" t="str">
            <v>CPS-027-N-2017</v>
          </cell>
          <cell r="B29" t="e">
            <v>#N/A</v>
          </cell>
          <cell r="C29" t="e">
            <v>#N/A</v>
          </cell>
          <cell r="D29" t="e">
            <v>#N/A</v>
          </cell>
          <cell r="E29" t="e">
            <v>#N/A</v>
          </cell>
          <cell r="F29" t="e">
            <v>#N/A</v>
          </cell>
          <cell r="G29" t="e">
            <v>#N/A</v>
          </cell>
          <cell r="H29">
            <v>22943880</v>
          </cell>
        </row>
        <row r="30">
          <cell r="A30" t="str">
            <v>CPS-028-N-2017</v>
          </cell>
          <cell r="B30" t="e">
            <v>#N/A</v>
          </cell>
          <cell r="C30" t="e">
            <v>#N/A</v>
          </cell>
          <cell r="D30" t="e">
            <v>#N/A</v>
          </cell>
          <cell r="E30" t="e">
            <v>#N/A</v>
          </cell>
          <cell r="F30" t="e">
            <v>#N/A</v>
          </cell>
          <cell r="G30" t="e">
            <v>#N/A</v>
          </cell>
          <cell r="H30">
            <v>20652620</v>
          </cell>
        </row>
        <row r="31">
          <cell r="A31" t="str">
            <v>CPS-029-N-2017</v>
          </cell>
          <cell r="B31" t="e">
            <v>#N/A</v>
          </cell>
          <cell r="C31" t="e">
            <v>#N/A</v>
          </cell>
          <cell r="D31" t="e">
            <v>#N/A</v>
          </cell>
          <cell r="E31" t="e">
            <v>#N/A</v>
          </cell>
          <cell r="F31" t="e">
            <v>#N/A</v>
          </cell>
          <cell r="G31" t="e">
            <v>#N/A</v>
          </cell>
          <cell r="H31">
            <v>16493740</v>
          </cell>
        </row>
        <row r="32">
          <cell r="A32" t="str">
            <v>CPS-030-N-2017</v>
          </cell>
          <cell r="B32" t="e">
            <v>#N/A</v>
          </cell>
          <cell r="C32" t="e">
            <v>#N/A</v>
          </cell>
          <cell r="D32" t="e">
            <v>#N/A</v>
          </cell>
          <cell r="E32" t="e">
            <v>#N/A</v>
          </cell>
          <cell r="F32" t="e">
            <v>#N/A</v>
          </cell>
          <cell r="G32" t="e">
            <v>#N/A</v>
          </cell>
          <cell r="H32">
            <v>9357480</v>
          </cell>
        </row>
        <row r="33">
          <cell r="A33" t="str">
            <v>CPS-031-N-2017</v>
          </cell>
          <cell r="B33" t="e">
            <v>#N/A</v>
          </cell>
          <cell r="C33" t="e">
            <v>#N/A</v>
          </cell>
          <cell r="D33" t="e">
            <v>#N/A</v>
          </cell>
          <cell r="E33" t="e">
            <v>#N/A</v>
          </cell>
          <cell r="F33" t="e">
            <v>#N/A</v>
          </cell>
          <cell r="G33" t="e">
            <v>#N/A</v>
          </cell>
          <cell r="H33">
            <v>16493740</v>
          </cell>
        </row>
        <row r="34">
          <cell r="A34" t="str">
            <v>CPS-032-N-2017</v>
          </cell>
          <cell r="B34" t="e">
            <v>#N/A</v>
          </cell>
          <cell r="C34" t="e">
            <v>#N/A</v>
          </cell>
          <cell r="D34" t="e">
            <v>#N/A</v>
          </cell>
          <cell r="E34" t="e">
            <v>#N/A</v>
          </cell>
          <cell r="F34" t="e">
            <v>#N/A</v>
          </cell>
          <cell r="G34" t="e">
            <v>#N/A</v>
          </cell>
          <cell r="H34">
            <v>16493740</v>
          </cell>
        </row>
        <row r="35">
          <cell r="A35" t="str">
            <v>CPS-033-N-2017</v>
          </cell>
          <cell r="B35" t="e">
            <v>#N/A</v>
          </cell>
          <cell r="C35" t="e">
            <v>#N/A</v>
          </cell>
          <cell r="D35" t="e">
            <v>#N/A</v>
          </cell>
          <cell r="E35" t="e">
            <v>#N/A</v>
          </cell>
          <cell r="F35" t="e">
            <v>#N/A</v>
          </cell>
          <cell r="G35" t="e">
            <v>#N/A</v>
          </cell>
          <cell r="H35">
            <v>13516360</v>
          </cell>
        </row>
        <row r="36">
          <cell r="A36" t="str">
            <v>CPS-034-N-2017</v>
          </cell>
          <cell r="B36" t="e">
            <v>#N/A</v>
          </cell>
          <cell r="C36" t="e">
            <v>#N/A</v>
          </cell>
          <cell r="D36" t="e">
            <v>#N/A</v>
          </cell>
          <cell r="E36" t="e">
            <v>#N/A</v>
          </cell>
          <cell r="F36" t="e">
            <v>#N/A</v>
          </cell>
          <cell r="G36" t="e">
            <v>#N/A</v>
          </cell>
          <cell r="H36">
            <v>27552520</v>
          </cell>
        </row>
        <row r="37">
          <cell r="A37" t="str">
            <v>CPS-035-N-2017</v>
          </cell>
          <cell r="B37" t="e">
            <v>#N/A</v>
          </cell>
          <cell r="C37" t="e">
            <v>#N/A</v>
          </cell>
          <cell r="D37" t="e">
            <v>#N/A</v>
          </cell>
          <cell r="E37" t="e">
            <v>#N/A</v>
          </cell>
          <cell r="F37" t="e">
            <v>#N/A</v>
          </cell>
          <cell r="G37" t="e">
            <v>#N/A</v>
          </cell>
          <cell r="H37">
            <v>23110140</v>
          </cell>
        </row>
        <row r="38">
          <cell r="A38" t="str">
            <v>CPS-036-N-2017</v>
          </cell>
          <cell r="B38" t="e">
            <v>#N/A</v>
          </cell>
          <cell r="C38" t="e">
            <v>#N/A</v>
          </cell>
          <cell r="D38" t="e">
            <v>#N/A</v>
          </cell>
          <cell r="E38" t="e">
            <v>#N/A</v>
          </cell>
          <cell r="F38" t="e">
            <v>#N/A</v>
          </cell>
          <cell r="G38" t="e">
            <v>#N/A</v>
          </cell>
          <cell r="H38">
            <v>20652620</v>
          </cell>
        </row>
        <row r="39">
          <cell r="A39" t="str">
            <v>CPS-037-N-2017</v>
          </cell>
          <cell r="B39" t="e">
            <v>#N/A</v>
          </cell>
          <cell r="C39" t="e">
            <v>#N/A</v>
          </cell>
          <cell r="D39" t="e">
            <v>#N/A</v>
          </cell>
          <cell r="E39" t="e">
            <v>#N/A</v>
          </cell>
          <cell r="F39" t="e">
            <v>#N/A</v>
          </cell>
          <cell r="G39" t="e">
            <v>#N/A</v>
          </cell>
          <cell r="H39">
            <v>9559440</v>
          </cell>
        </row>
        <row r="40">
          <cell r="A40" t="str">
            <v>CPS-038-N-2017</v>
          </cell>
          <cell r="B40" t="e">
            <v>#N/A</v>
          </cell>
          <cell r="C40" t="e">
            <v>#N/A</v>
          </cell>
          <cell r="D40" t="e">
            <v>#N/A</v>
          </cell>
          <cell r="E40" t="e">
            <v>#N/A</v>
          </cell>
          <cell r="F40" t="e">
            <v>#N/A</v>
          </cell>
          <cell r="G40" t="e">
            <v>#N/A</v>
          </cell>
          <cell r="H40">
            <v>11538920</v>
          </cell>
        </row>
        <row r="41">
          <cell r="A41" t="str">
            <v>CPS-039-N-2017</v>
          </cell>
          <cell r="B41" t="e">
            <v>#N/A</v>
          </cell>
          <cell r="C41" t="e">
            <v>#N/A</v>
          </cell>
          <cell r="D41" t="e">
            <v>#N/A</v>
          </cell>
          <cell r="E41" t="e">
            <v>#N/A</v>
          </cell>
          <cell r="F41" t="e">
            <v>#N/A</v>
          </cell>
          <cell r="G41" t="e">
            <v>#N/A</v>
          </cell>
          <cell r="H41">
            <v>21098360</v>
          </cell>
        </row>
        <row r="42">
          <cell r="A42" t="str">
            <v>CPS-040-N-2017</v>
          </cell>
          <cell r="B42" t="e">
            <v>#N/A</v>
          </cell>
          <cell r="C42" t="e">
            <v>#N/A</v>
          </cell>
          <cell r="D42" t="e">
            <v>#N/A</v>
          </cell>
          <cell r="E42" t="e">
            <v>#N/A</v>
          </cell>
          <cell r="F42" t="e">
            <v>#N/A</v>
          </cell>
          <cell r="G42" t="e">
            <v>#N/A</v>
          </cell>
          <cell r="H42">
            <v>23608920</v>
          </cell>
        </row>
        <row r="43">
          <cell r="A43" t="str">
            <v>CPS-041-N-2017</v>
          </cell>
          <cell r="B43" t="e">
            <v>#N/A</v>
          </cell>
          <cell r="C43" t="e">
            <v>#N/A</v>
          </cell>
          <cell r="D43" t="e">
            <v>#N/A</v>
          </cell>
          <cell r="E43" t="e">
            <v>#N/A</v>
          </cell>
          <cell r="F43" t="e">
            <v>#N/A</v>
          </cell>
          <cell r="G43" t="e">
            <v>#N/A</v>
          </cell>
          <cell r="H43">
            <v>26119480</v>
          </cell>
        </row>
        <row r="44">
          <cell r="A44" t="str">
            <v>CPS-042-N-2017</v>
          </cell>
          <cell r="B44" t="str">
            <v>2 NACIONAL</v>
          </cell>
          <cell r="C44">
            <v>42</v>
          </cell>
          <cell r="D44" t="str">
            <v>JUAN CARLOS CUERVO LEON</v>
          </cell>
          <cell r="E44" t="str">
            <v>9. VALORACIÓN SOCIAL</v>
          </cell>
          <cell r="F44" t="str">
            <v>2017420501000042E</v>
          </cell>
          <cell r="G44">
            <v>0</v>
          </cell>
          <cell r="H44">
            <v>23608920</v>
          </cell>
        </row>
        <row r="45">
          <cell r="A45" t="str">
            <v>CPS-043-N-2017</v>
          </cell>
          <cell r="B45" t="e">
            <v>#N/A</v>
          </cell>
          <cell r="C45" t="e">
            <v>#N/A</v>
          </cell>
          <cell r="D45" t="e">
            <v>#N/A</v>
          </cell>
          <cell r="E45" t="e">
            <v>#N/A</v>
          </cell>
          <cell r="F45" t="e">
            <v>#N/A</v>
          </cell>
          <cell r="G45" t="e">
            <v>#N/A</v>
          </cell>
          <cell r="H45">
            <v>11898920</v>
          </cell>
        </row>
        <row r="46">
          <cell r="A46" t="str">
            <v>CPS-044-N-2017</v>
          </cell>
          <cell r="B46" t="e">
            <v>#N/A</v>
          </cell>
          <cell r="C46" t="e">
            <v>#N/A</v>
          </cell>
          <cell r="D46" t="e">
            <v>#N/A</v>
          </cell>
          <cell r="E46" t="e">
            <v>#N/A</v>
          </cell>
          <cell r="F46" t="e">
            <v>#N/A</v>
          </cell>
          <cell r="G46" t="e">
            <v>#N/A</v>
          </cell>
          <cell r="H46">
            <v>16968380</v>
          </cell>
        </row>
        <row r="47">
          <cell r="A47" t="str">
            <v>CPS-045-N-2017</v>
          </cell>
          <cell r="B47" t="e">
            <v>#N/A</v>
          </cell>
          <cell r="C47" t="e">
            <v>#N/A</v>
          </cell>
          <cell r="D47" t="e">
            <v>#N/A</v>
          </cell>
          <cell r="E47" t="e">
            <v>#N/A</v>
          </cell>
          <cell r="F47" t="e">
            <v>#N/A</v>
          </cell>
          <cell r="G47" t="e">
            <v>#N/A</v>
          </cell>
          <cell r="H47">
            <v>13905320</v>
          </cell>
        </row>
        <row r="48">
          <cell r="A48" t="str">
            <v>CPS-046-N-2017</v>
          </cell>
          <cell r="B48" t="e">
            <v>#N/A</v>
          </cell>
          <cell r="C48" t="e">
            <v>#N/A</v>
          </cell>
          <cell r="D48" t="e">
            <v>#N/A</v>
          </cell>
          <cell r="E48" t="e">
            <v>#N/A</v>
          </cell>
          <cell r="F48" t="e">
            <v>#N/A</v>
          </cell>
          <cell r="G48" t="e">
            <v>#N/A</v>
          </cell>
          <cell r="H48">
            <v>27810640</v>
          </cell>
        </row>
        <row r="49">
          <cell r="A49" t="str">
            <v>CPS-047-N-2017</v>
          </cell>
          <cell r="B49" t="e">
            <v>#N/A</v>
          </cell>
          <cell r="C49" t="e">
            <v>#N/A</v>
          </cell>
          <cell r="D49" t="e">
            <v>#N/A</v>
          </cell>
          <cell r="E49" t="e">
            <v>#N/A</v>
          </cell>
          <cell r="F49" t="e">
            <v>#N/A</v>
          </cell>
          <cell r="G49" t="e">
            <v>#N/A</v>
          </cell>
          <cell r="H49">
            <v>31603000</v>
          </cell>
        </row>
        <row r="50">
          <cell r="A50" t="str">
            <v>CPS-048-N-2017</v>
          </cell>
          <cell r="B50" t="e">
            <v>#N/A</v>
          </cell>
          <cell r="C50" t="e">
            <v>#N/A</v>
          </cell>
          <cell r="D50" t="e">
            <v>#N/A</v>
          </cell>
          <cell r="E50" t="e">
            <v>#N/A</v>
          </cell>
          <cell r="F50" t="e">
            <v>#N/A</v>
          </cell>
          <cell r="G50" t="e">
            <v>#N/A</v>
          </cell>
          <cell r="H50">
            <v>23775180</v>
          </cell>
        </row>
        <row r="51">
          <cell r="A51" t="str">
            <v>CPS-049-N-2017</v>
          </cell>
          <cell r="B51" t="e">
            <v>#N/A</v>
          </cell>
          <cell r="C51" t="e">
            <v>#N/A</v>
          </cell>
          <cell r="D51" t="e">
            <v>#N/A</v>
          </cell>
          <cell r="E51" t="e">
            <v>#N/A</v>
          </cell>
          <cell r="F51" t="e">
            <v>#N/A</v>
          </cell>
          <cell r="G51" t="e">
            <v>#N/A</v>
          </cell>
          <cell r="H51">
            <v>15704260</v>
          </cell>
        </row>
        <row r="52">
          <cell r="A52" t="str">
            <v>CPS-050-N-2017</v>
          </cell>
          <cell r="B52" t="e">
            <v>#N/A</v>
          </cell>
          <cell r="C52" t="e">
            <v>#N/A</v>
          </cell>
          <cell r="D52" t="e">
            <v>#N/A</v>
          </cell>
          <cell r="E52" t="e">
            <v>#N/A</v>
          </cell>
          <cell r="F52" t="e">
            <v>#N/A</v>
          </cell>
          <cell r="G52" t="e">
            <v>#N/A</v>
          </cell>
          <cell r="H52">
            <v>9626760</v>
          </cell>
        </row>
        <row r="53">
          <cell r="A53" t="str">
            <v>CPS-051-N-2017</v>
          </cell>
          <cell r="B53" t="e">
            <v>#N/A</v>
          </cell>
          <cell r="C53" t="e">
            <v>#N/A</v>
          </cell>
          <cell r="D53" t="e">
            <v>#N/A</v>
          </cell>
          <cell r="E53" t="e">
            <v>#N/A</v>
          </cell>
          <cell r="F53" t="e">
            <v>#N/A</v>
          </cell>
          <cell r="G53" t="e">
            <v>#N/A</v>
          </cell>
          <cell r="H53">
            <v>16968380</v>
          </cell>
        </row>
        <row r="54">
          <cell r="A54" t="str">
            <v>CPS-052-N-2017</v>
          </cell>
          <cell r="B54" t="e">
            <v>#N/A</v>
          </cell>
          <cell r="C54" t="e">
            <v>#N/A</v>
          </cell>
          <cell r="D54" t="e">
            <v>#N/A</v>
          </cell>
          <cell r="E54" t="e">
            <v>#N/A</v>
          </cell>
          <cell r="F54" t="e">
            <v>#N/A</v>
          </cell>
          <cell r="G54" t="e">
            <v>#N/A</v>
          </cell>
          <cell r="H54">
            <v>26303420</v>
          </cell>
        </row>
        <row r="55">
          <cell r="A55" t="str">
            <v>CPS-053-N-2017</v>
          </cell>
          <cell r="B55" t="str">
            <v>2 NACIONAL</v>
          </cell>
          <cell r="C55">
            <v>53</v>
          </cell>
          <cell r="D55" t="str">
            <v>JEIMY NEREIDA CUADRADO GONZALEZ</v>
          </cell>
          <cell r="E55" t="str">
            <v>2. ESTRATEGIAS ESPECIALES DE MANEJO</v>
          </cell>
          <cell r="F55" t="str">
            <v>2017420501000053E</v>
          </cell>
          <cell r="G55">
            <v>0</v>
          </cell>
          <cell r="H55">
            <v>0</v>
          </cell>
        </row>
        <row r="56">
          <cell r="A56" t="str">
            <v>CPS-054-N-2017</v>
          </cell>
          <cell r="B56" t="e">
            <v>#N/A</v>
          </cell>
          <cell r="C56" t="e">
            <v>#N/A</v>
          </cell>
          <cell r="D56" t="e">
            <v>#N/A</v>
          </cell>
          <cell r="E56" t="e">
            <v>#N/A</v>
          </cell>
          <cell r="F56" t="e">
            <v>#N/A</v>
          </cell>
          <cell r="G56" t="e">
            <v>#N/A</v>
          </cell>
          <cell r="H56">
            <v>9694080</v>
          </cell>
        </row>
        <row r="57">
          <cell r="A57" t="str">
            <v>CPS-055-N-2017</v>
          </cell>
          <cell r="B57" t="e">
            <v>#N/A</v>
          </cell>
          <cell r="C57" t="e">
            <v>#N/A</v>
          </cell>
          <cell r="D57" t="e">
            <v>#N/A</v>
          </cell>
          <cell r="E57" t="e">
            <v>#N/A</v>
          </cell>
          <cell r="F57" t="e">
            <v>#N/A</v>
          </cell>
          <cell r="G57" t="e">
            <v>#N/A</v>
          </cell>
          <cell r="H57">
            <v>23941440</v>
          </cell>
        </row>
        <row r="58">
          <cell r="A58" t="str">
            <v>CPS-056-N-2017</v>
          </cell>
          <cell r="B58" t="str">
            <v>2 NACIONAL</v>
          </cell>
          <cell r="C58">
            <v>56</v>
          </cell>
          <cell r="D58" t="str">
            <v>MIGUEL ANGEL BEDOYA PANIAGUA</v>
          </cell>
          <cell r="E58" t="str">
            <v>4. SERVICIOS ECOSISTÉMICOS</v>
          </cell>
          <cell r="F58" t="str">
            <v>2017420501000056E</v>
          </cell>
          <cell r="G58">
            <v>0</v>
          </cell>
          <cell r="H58">
            <v>17087040</v>
          </cell>
        </row>
        <row r="59">
          <cell r="A59" t="str">
            <v>CPS-057-N-2017</v>
          </cell>
          <cell r="B59" t="e">
            <v>#N/A</v>
          </cell>
          <cell r="C59" t="e">
            <v>#N/A</v>
          </cell>
          <cell r="D59" t="e">
            <v>#N/A</v>
          </cell>
          <cell r="E59" t="e">
            <v>#N/A</v>
          </cell>
          <cell r="F59" t="e">
            <v>#N/A</v>
          </cell>
          <cell r="G59" t="e">
            <v>#N/A</v>
          </cell>
          <cell r="H59">
            <v>15814080</v>
          </cell>
        </row>
        <row r="60">
          <cell r="A60" t="str">
            <v>CPS-058-N-2017</v>
          </cell>
          <cell r="B60" t="e">
            <v>#N/A</v>
          </cell>
          <cell r="C60" t="e">
            <v>#N/A</v>
          </cell>
          <cell r="D60" t="e">
            <v>#N/A</v>
          </cell>
          <cell r="E60" t="e">
            <v>#N/A</v>
          </cell>
          <cell r="F60" t="e">
            <v>#N/A</v>
          </cell>
          <cell r="G60" t="e">
            <v>#N/A</v>
          </cell>
          <cell r="H60">
            <v>21395520</v>
          </cell>
        </row>
        <row r="61">
          <cell r="A61" t="str">
            <v>CPS-059-N-2017</v>
          </cell>
          <cell r="B61" t="e">
            <v>#N/A</v>
          </cell>
          <cell r="C61" t="e">
            <v>#N/A</v>
          </cell>
          <cell r="D61" t="e">
            <v>#N/A</v>
          </cell>
          <cell r="E61" t="e">
            <v>#N/A</v>
          </cell>
          <cell r="F61" t="e">
            <v>#N/A</v>
          </cell>
          <cell r="G61" t="e">
            <v>#N/A</v>
          </cell>
          <cell r="H61">
            <v>21795520</v>
          </cell>
        </row>
        <row r="62">
          <cell r="A62" t="str">
            <v>CPS-060-N-2017</v>
          </cell>
          <cell r="B62" t="e">
            <v>#N/A</v>
          </cell>
          <cell r="C62" t="e">
            <v>#N/A</v>
          </cell>
          <cell r="D62" t="e">
            <v>#N/A</v>
          </cell>
          <cell r="E62" t="e">
            <v>#N/A</v>
          </cell>
          <cell r="F62" t="e">
            <v>#N/A</v>
          </cell>
          <cell r="G62" t="e">
            <v>#N/A</v>
          </cell>
          <cell r="H62">
            <v>21395520</v>
          </cell>
        </row>
        <row r="63">
          <cell r="A63" t="str">
            <v>CPS-061-N-2017</v>
          </cell>
          <cell r="B63" t="e">
            <v>#N/A</v>
          </cell>
          <cell r="C63" t="e">
            <v>#N/A</v>
          </cell>
          <cell r="D63" t="e">
            <v>#N/A</v>
          </cell>
          <cell r="E63" t="e">
            <v>#N/A</v>
          </cell>
          <cell r="F63" t="e">
            <v>#N/A</v>
          </cell>
          <cell r="G63" t="e">
            <v>#N/A</v>
          </cell>
          <cell r="H63">
            <v>28543680</v>
          </cell>
        </row>
        <row r="64">
          <cell r="A64" t="str">
            <v>CPS-062-N-2017</v>
          </cell>
          <cell r="B64" t="str">
            <v>2 NACIONAL</v>
          </cell>
          <cell r="C64">
            <v>62</v>
          </cell>
          <cell r="D64" t="str">
            <v>MARIA JULIANA HOYOS MONCAYO</v>
          </cell>
          <cell r="E64" t="str">
            <v>4. SERVICIOS ECOSISTÉMICOS</v>
          </cell>
          <cell r="F64" t="str">
            <v>2017420501000063E</v>
          </cell>
          <cell r="G64">
            <v>0</v>
          </cell>
          <cell r="H64">
            <v>28543680</v>
          </cell>
        </row>
        <row r="65">
          <cell r="A65" t="str">
            <v>CPS-063-N-2017</v>
          </cell>
          <cell r="B65" t="e">
            <v>#N/A</v>
          </cell>
          <cell r="C65" t="e">
            <v>#N/A</v>
          </cell>
          <cell r="D65" t="e">
            <v>#N/A</v>
          </cell>
          <cell r="E65" t="e">
            <v>#N/A</v>
          </cell>
          <cell r="F65" t="e">
            <v>#N/A</v>
          </cell>
          <cell r="G65" t="e">
            <v>#N/A</v>
          </cell>
          <cell r="H65">
            <v>11701440</v>
          </cell>
        </row>
        <row r="66">
          <cell r="A66" t="str">
            <v>CPS-064-N-2017</v>
          </cell>
          <cell r="B66" t="e">
            <v>#N/A</v>
          </cell>
          <cell r="C66" t="e">
            <v>#N/A</v>
          </cell>
          <cell r="D66" t="e">
            <v>#N/A</v>
          </cell>
          <cell r="E66" t="e">
            <v>#N/A</v>
          </cell>
          <cell r="F66" t="e">
            <v>#N/A</v>
          </cell>
          <cell r="G66" t="e">
            <v>#N/A</v>
          </cell>
          <cell r="H66">
            <v>19632960</v>
          </cell>
        </row>
        <row r="67">
          <cell r="A67" t="str">
            <v>CPS-065-N-2017</v>
          </cell>
          <cell r="B67" t="e">
            <v>#N/A</v>
          </cell>
          <cell r="C67" t="e">
            <v>#N/A</v>
          </cell>
          <cell r="D67" t="e">
            <v>#N/A</v>
          </cell>
          <cell r="E67" t="e">
            <v>#N/A</v>
          </cell>
          <cell r="F67" t="e">
            <v>#N/A</v>
          </cell>
          <cell r="G67" t="e">
            <v>#N/A</v>
          </cell>
          <cell r="H67">
            <v>24107700</v>
          </cell>
        </row>
        <row r="68">
          <cell r="A68" t="str">
            <v>CPS-066-N-2017</v>
          </cell>
          <cell r="B68" t="str">
            <v>2 NACIONAL</v>
          </cell>
          <cell r="C68">
            <v>66</v>
          </cell>
          <cell r="D68" t="str">
            <v>ADRIANA PATRICIA CAMELO CONTENTO</v>
          </cell>
          <cell r="E68" t="str">
            <v>2. ESTRATEGIAS ESPECIALES DE MANEJO</v>
          </cell>
          <cell r="F68" t="str">
            <v>2017420501000068E</v>
          </cell>
          <cell r="G68" t="str">
            <v>SUSPENDIDO DEL 5/06/2017 AL 15/06/2017</v>
          </cell>
          <cell r="H68">
            <v>28510700</v>
          </cell>
        </row>
        <row r="69">
          <cell r="A69" t="str">
            <v>CPS-067-N-2017</v>
          </cell>
          <cell r="B69" t="e">
            <v>#N/A</v>
          </cell>
          <cell r="C69" t="e">
            <v>#N/A</v>
          </cell>
          <cell r="D69" t="e">
            <v>#N/A</v>
          </cell>
          <cell r="E69" t="e">
            <v>#N/A</v>
          </cell>
          <cell r="F69" t="e">
            <v>#N/A</v>
          </cell>
          <cell r="G69" t="str">
            <v>2017420501000067E</v>
          </cell>
          <cell r="H69">
            <v>24107700</v>
          </cell>
        </row>
        <row r="70">
          <cell r="A70" t="str">
            <v>CPS-068-N-2017</v>
          </cell>
          <cell r="B70" t="e">
            <v>#N/A</v>
          </cell>
          <cell r="C70" t="e">
            <v>#N/A</v>
          </cell>
          <cell r="D70" t="e">
            <v>#N/A</v>
          </cell>
          <cell r="E70" t="e">
            <v>#N/A</v>
          </cell>
          <cell r="F70" t="e">
            <v>#N/A</v>
          </cell>
          <cell r="G70" t="e">
            <v>#N/A</v>
          </cell>
          <cell r="H70">
            <v>24107700</v>
          </cell>
        </row>
        <row r="71">
          <cell r="A71" t="str">
            <v>CPS-069-N-2017</v>
          </cell>
          <cell r="B71" t="e">
            <v>#N/A</v>
          </cell>
          <cell r="C71" t="e">
            <v>#N/A</v>
          </cell>
          <cell r="D71" t="e">
            <v>#N/A</v>
          </cell>
          <cell r="E71" t="e">
            <v>#N/A</v>
          </cell>
          <cell r="F71" t="e">
            <v>#N/A</v>
          </cell>
          <cell r="G71" t="e">
            <v>#N/A</v>
          </cell>
          <cell r="H71">
            <v>17205700</v>
          </cell>
        </row>
        <row r="72">
          <cell r="A72" t="str">
            <v>CPS-070-N-2017</v>
          </cell>
          <cell r="B72" t="e">
            <v>#N/A</v>
          </cell>
          <cell r="C72" t="e">
            <v>#N/A</v>
          </cell>
          <cell r="D72" t="e">
            <v>#N/A</v>
          </cell>
          <cell r="E72" t="e">
            <v>#N/A</v>
          </cell>
          <cell r="F72" t="e">
            <v>#N/A</v>
          </cell>
          <cell r="G72" t="e">
            <v>#N/A</v>
          </cell>
          <cell r="H72">
            <v>26855240</v>
          </cell>
        </row>
        <row r="73">
          <cell r="A73" t="str">
            <v>CPS-071-N-2017</v>
          </cell>
          <cell r="B73" t="e">
            <v>#N/A</v>
          </cell>
          <cell r="C73" t="e">
            <v>#N/A</v>
          </cell>
          <cell r="D73" t="e">
            <v>#N/A</v>
          </cell>
          <cell r="E73" t="e">
            <v>#N/A</v>
          </cell>
          <cell r="F73" t="e">
            <v>#N/A</v>
          </cell>
          <cell r="G73" t="e">
            <v>#N/A</v>
          </cell>
          <cell r="H73">
            <v>11297520</v>
          </cell>
        </row>
        <row r="74">
          <cell r="A74" t="str">
            <v>CPS-072-N-2017</v>
          </cell>
          <cell r="B74" t="e">
            <v>#N/A</v>
          </cell>
          <cell r="C74" t="e">
            <v>#N/A</v>
          </cell>
          <cell r="D74" t="e">
            <v>#N/A</v>
          </cell>
          <cell r="E74" t="e">
            <v>#N/A</v>
          </cell>
          <cell r="F74" t="e">
            <v>#N/A</v>
          </cell>
          <cell r="G74" t="e">
            <v>#N/A</v>
          </cell>
          <cell r="H74">
            <v>17324360</v>
          </cell>
        </row>
        <row r="75">
          <cell r="A75" t="str">
            <v>CPS-073-N-2017</v>
          </cell>
          <cell r="B75" t="e">
            <v>#N/A</v>
          </cell>
          <cell r="C75" t="e">
            <v>#N/A</v>
          </cell>
          <cell r="D75" t="e">
            <v>#N/A</v>
          </cell>
          <cell r="E75" t="e">
            <v>#N/A</v>
          </cell>
          <cell r="F75" t="e">
            <v>#N/A</v>
          </cell>
          <cell r="G75" t="e">
            <v>#N/A</v>
          </cell>
          <cell r="H75">
            <v>21692680</v>
          </cell>
        </row>
        <row r="76">
          <cell r="A76" t="str">
            <v>CPS-074-N-2017</v>
          </cell>
          <cell r="B76" t="e">
            <v>#N/A</v>
          </cell>
          <cell r="C76" t="e">
            <v>#N/A</v>
          </cell>
          <cell r="D76" t="e">
            <v>#N/A</v>
          </cell>
          <cell r="E76" t="e">
            <v>#N/A</v>
          </cell>
          <cell r="F76" t="e">
            <v>#N/A</v>
          </cell>
          <cell r="G76" t="e">
            <v>#N/A</v>
          </cell>
          <cell r="H76">
            <v>9828720</v>
          </cell>
        </row>
        <row r="77">
          <cell r="A77" t="str">
            <v>CPS-074C-N-2017</v>
          </cell>
          <cell r="B77" t="e">
            <v>#N/A</v>
          </cell>
          <cell r="C77" t="e">
            <v>#N/A</v>
          </cell>
          <cell r="D77" t="e">
            <v>#N/A</v>
          </cell>
          <cell r="E77" t="e">
            <v>#N/A</v>
          </cell>
          <cell r="F77" t="e">
            <v>#N/A</v>
          </cell>
          <cell r="G77" t="e">
            <v>#N/A</v>
          </cell>
          <cell r="H77">
            <v>0</v>
          </cell>
        </row>
        <row r="78">
          <cell r="A78" t="str">
            <v>CPS-075-N-2017</v>
          </cell>
          <cell r="B78" t="e">
            <v>#N/A</v>
          </cell>
          <cell r="C78" t="e">
            <v>#N/A</v>
          </cell>
          <cell r="D78" t="e">
            <v>#N/A</v>
          </cell>
          <cell r="E78" t="e">
            <v>#N/A</v>
          </cell>
          <cell r="F78" t="e">
            <v>#N/A</v>
          </cell>
          <cell r="G78" t="e">
            <v>#N/A</v>
          </cell>
          <cell r="H78">
            <v>52419840</v>
          </cell>
        </row>
        <row r="79">
          <cell r="A79" t="str">
            <v>CPS-076-N-2017</v>
          </cell>
          <cell r="B79" t="e">
            <v>#N/A</v>
          </cell>
          <cell r="C79" t="e">
            <v>#N/A</v>
          </cell>
          <cell r="D79" t="e">
            <v>#N/A</v>
          </cell>
          <cell r="E79" t="e">
            <v>#N/A</v>
          </cell>
          <cell r="F79" t="e">
            <v>#N/A</v>
          </cell>
          <cell r="G79" t="e">
            <v>#N/A</v>
          </cell>
          <cell r="H79">
            <v>17324360</v>
          </cell>
        </row>
        <row r="80">
          <cell r="A80" t="str">
            <v>CPS-077-N-2017</v>
          </cell>
          <cell r="B80" t="e">
            <v>#N/A</v>
          </cell>
          <cell r="C80" t="e">
            <v>#N/A</v>
          </cell>
          <cell r="D80" t="e">
            <v>#N/A</v>
          </cell>
          <cell r="E80" t="e">
            <v>#N/A</v>
          </cell>
          <cell r="F80" t="e">
            <v>#N/A</v>
          </cell>
          <cell r="G80" t="str">
            <v>2017420501000077E</v>
          </cell>
          <cell r="H80">
            <v>29534780</v>
          </cell>
        </row>
        <row r="81">
          <cell r="A81" t="str">
            <v>CPS-078-N-2017</v>
          </cell>
          <cell r="B81" t="e">
            <v>#N/A</v>
          </cell>
          <cell r="C81" t="e">
            <v>#N/A</v>
          </cell>
          <cell r="D81" t="e">
            <v>#N/A</v>
          </cell>
          <cell r="E81" t="e">
            <v>#N/A</v>
          </cell>
          <cell r="F81" t="e">
            <v>#N/A</v>
          </cell>
          <cell r="G81" t="e">
            <v>#N/A</v>
          </cell>
          <cell r="H81">
            <v>16033720</v>
          </cell>
        </row>
        <row r="82">
          <cell r="A82" t="str">
            <v>CPS-079-N-2017</v>
          </cell>
          <cell r="B82" t="e">
            <v>#N/A</v>
          </cell>
          <cell r="C82" t="e">
            <v>#N/A</v>
          </cell>
          <cell r="D82" t="e">
            <v>#N/A</v>
          </cell>
          <cell r="E82" t="e">
            <v>#N/A</v>
          </cell>
          <cell r="F82" t="e">
            <v>#N/A</v>
          </cell>
          <cell r="G82" t="e">
            <v>#N/A</v>
          </cell>
          <cell r="H82">
            <v>14197040</v>
          </cell>
        </row>
        <row r="83">
          <cell r="A83" t="str">
            <v>CPS-080-N-2017</v>
          </cell>
          <cell r="B83" t="e">
            <v>#N/A</v>
          </cell>
          <cell r="C83" t="e">
            <v>#N/A</v>
          </cell>
          <cell r="D83" t="e">
            <v>#N/A</v>
          </cell>
          <cell r="E83" t="e">
            <v>#N/A</v>
          </cell>
          <cell r="F83" t="e">
            <v>#N/A</v>
          </cell>
          <cell r="G83" t="e">
            <v>#N/A</v>
          </cell>
          <cell r="H83">
            <v>17324360</v>
          </cell>
        </row>
        <row r="84">
          <cell r="A84" t="str">
            <v>CPS-081-N-2017</v>
          </cell>
          <cell r="B84" t="e">
            <v>#N/A</v>
          </cell>
          <cell r="C84" t="e">
            <v>#N/A</v>
          </cell>
          <cell r="D84" t="e">
            <v>#N/A</v>
          </cell>
          <cell r="E84" t="e">
            <v>#N/A</v>
          </cell>
          <cell r="F84" t="e">
            <v>#N/A</v>
          </cell>
          <cell r="G84" t="e">
            <v>#N/A</v>
          </cell>
          <cell r="H84">
            <v>24772740</v>
          </cell>
        </row>
        <row r="85">
          <cell r="A85" t="str">
            <v>CPS-082-N-2017</v>
          </cell>
          <cell r="B85" t="e">
            <v>#N/A</v>
          </cell>
          <cell r="C85" t="e">
            <v>#N/A</v>
          </cell>
          <cell r="D85" t="e">
            <v>#N/A</v>
          </cell>
          <cell r="E85" t="e">
            <v>#N/A</v>
          </cell>
          <cell r="F85" t="e">
            <v>#N/A</v>
          </cell>
          <cell r="G85" t="e">
            <v>#N/A</v>
          </cell>
          <cell r="H85">
            <v>17324360</v>
          </cell>
        </row>
        <row r="86">
          <cell r="A86" t="str">
            <v>CPS-083-N-2017</v>
          </cell>
          <cell r="B86" t="e">
            <v>#N/A</v>
          </cell>
          <cell r="C86" t="e">
            <v>#N/A</v>
          </cell>
          <cell r="D86" t="e">
            <v>#N/A</v>
          </cell>
          <cell r="E86" t="e">
            <v>#N/A</v>
          </cell>
          <cell r="F86" t="e">
            <v>#N/A</v>
          </cell>
          <cell r="G86" t="e">
            <v>#N/A</v>
          </cell>
          <cell r="H86">
            <v>12107740</v>
          </cell>
        </row>
        <row r="87">
          <cell r="A87" t="str">
            <v>CPS-084-N-2017</v>
          </cell>
          <cell r="B87" t="str">
            <v>2 NACIONAL</v>
          </cell>
          <cell r="C87">
            <v>84</v>
          </cell>
          <cell r="D87" t="str">
            <v>LAURA MILENA CAMACHO JARAMILLO</v>
          </cell>
          <cell r="E87" t="str">
            <v>9. VALORACIÓN SOCIAL</v>
          </cell>
          <cell r="F87" t="str">
            <v>2017420501000084E</v>
          </cell>
          <cell r="G87">
            <v>0</v>
          </cell>
          <cell r="H87">
            <v>24939000</v>
          </cell>
        </row>
        <row r="88">
          <cell r="A88" t="str">
            <v>CPS-085-N-2017</v>
          </cell>
          <cell r="B88" t="e">
            <v>#N/A</v>
          </cell>
          <cell r="C88" t="e">
            <v>#N/A</v>
          </cell>
          <cell r="D88" t="e">
            <v>#N/A</v>
          </cell>
          <cell r="E88" t="e">
            <v>#N/A</v>
          </cell>
          <cell r="F88" t="e">
            <v>#N/A</v>
          </cell>
          <cell r="G88" t="e">
            <v>#N/A</v>
          </cell>
          <cell r="H88">
            <v>22138420</v>
          </cell>
        </row>
        <row r="89">
          <cell r="A89" t="str">
            <v>CPS-086-N-2017</v>
          </cell>
          <cell r="B89" t="e">
            <v>#N/A</v>
          </cell>
          <cell r="C89" t="e">
            <v>#N/A</v>
          </cell>
          <cell r="D89" t="e">
            <v>#N/A</v>
          </cell>
          <cell r="E89" t="e">
            <v>#N/A</v>
          </cell>
          <cell r="F89" t="e">
            <v>#N/A</v>
          </cell>
          <cell r="G89" t="e">
            <v>#N/A</v>
          </cell>
          <cell r="H89">
            <v>12107740</v>
          </cell>
        </row>
        <row r="90">
          <cell r="A90" t="str">
            <v>CPS-087-N-2017</v>
          </cell>
          <cell r="B90" t="e">
            <v>#N/A</v>
          </cell>
          <cell r="C90" t="e">
            <v>#N/A</v>
          </cell>
          <cell r="D90" t="e">
            <v>#N/A</v>
          </cell>
          <cell r="E90" t="e">
            <v>#N/A</v>
          </cell>
          <cell r="F90" t="e">
            <v>#N/A</v>
          </cell>
          <cell r="G90" t="e">
            <v>#N/A</v>
          </cell>
          <cell r="H90">
            <v>16363180</v>
          </cell>
        </row>
        <row r="91">
          <cell r="A91" t="str">
            <v>CPS-088-N-2017</v>
          </cell>
          <cell r="B91" t="e">
            <v>#N/A</v>
          </cell>
          <cell r="C91" t="e">
            <v>#N/A</v>
          </cell>
          <cell r="D91" t="e">
            <v>#N/A</v>
          </cell>
          <cell r="E91" t="e">
            <v>#N/A</v>
          </cell>
          <cell r="F91" t="e">
            <v>#N/A</v>
          </cell>
          <cell r="G91" t="e">
            <v>#N/A</v>
          </cell>
          <cell r="H91">
            <v>20451000</v>
          </cell>
        </row>
        <row r="92">
          <cell r="A92" t="str">
            <v>CPS-089-N-2017</v>
          </cell>
          <cell r="B92" t="e">
            <v>#N/A</v>
          </cell>
          <cell r="C92" t="e">
            <v>#N/A</v>
          </cell>
          <cell r="D92" t="e">
            <v>#N/A</v>
          </cell>
          <cell r="E92" t="e">
            <v>#N/A</v>
          </cell>
          <cell r="F92" t="e">
            <v>#N/A</v>
          </cell>
          <cell r="G92" t="e">
            <v>#N/A</v>
          </cell>
          <cell r="H92">
            <v>24772740</v>
          </cell>
        </row>
        <row r="93">
          <cell r="A93" t="str">
            <v>CPS-090-N-2017</v>
          </cell>
          <cell r="B93" t="e">
            <v>#N/A</v>
          </cell>
          <cell r="C93" t="e">
            <v>#N/A</v>
          </cell>
          <cell r="D93" t="e">
            <v>#N/A</v>
          </cell>
          <cell r="E93" t="e">
            <v>#N/A</v>
          </cell>
          <cell r="F93" t="e">
            <v>#N/A</v>
          </cell>
          <cell r="G93" t="e">
            <v>#N/A</v>
          </cell>
          <cell r="H93">
            <v>27591000</v>
          </cell>
        </row>
        <row r="94">
          <cell r="A94" t="str">
            <v>CPS-091-N-2017</v>
          </cell>
          <cell r="B94" t="e">
            <v>#N/A</v>
          </cell>
          <cell r="C94" t="e">
            <v>#N/A</v>
          </cell>
          <cell r="D94" t="e">
            <v>#N/A</v>
          </cell>
          <cell r="E94" t="e">
            <v>#N/A</v>
          </cell>
          <cell r="F94" t="e">
            <v>#N/A</v>
          </cell>
          <cell r="G94" t="e">
            <v>#N/A</v>
          </cell>
          <cell r="H94">
            <v>27407060</v>
          </cell>
        </row>
        <row r="95">
          <cell r="A95" t="str">
            <v>CPS-092-N-2017</v>
          </cell>
          <cell r="B95" t="e">
            <v>#N/A</v>
          </cell>
          <cell r="C95" t="e">
            <v>#N/A</v>
          </cell>
          <cell r="D95" t="e">
            <v>#N/A</v>
          </cell>
          <cell r="E95" t="e">
            <v>#N/A</v>
          </cell>
          <cell r="F95" t="e">
            <v>#N/A</v>
          </cell>
          <cell r="G95" t="e">
            <v>#N/A</v>
          </cell>
          <cell r="H95">
            <v>12108540</v>
          </cell>
        </row>
        <row r="96">
          <cell r="A96" t="str">
            <v>CPS-093-N-2017</v>
          </cell>
          <cell r="B96" t="str">
            <v>2 NACIONAL</v>
          </cell>
          <cell r="C96">
            <v>93</v>
          </cell>
          <cell r="D96" t="str">
            <v>CAROLINA GONZALEZ DELGADO</v>
          </cell>
          <cell r="E96" t="str">
            <v>4. SERVICIOS ECOSISTÉMICOS</v>
          </cell>
          <cell r="F96" t="str">
            <v>2017420501000093E</v>
          </cell>
          <cell r="G96">
            <v>0</v>
          </cell>
          <cell r="H96">
            <v>24939000</v>
          </cell>
        </row>
        <row r="97">
          <cell r="A97" t="str">
            <v>CPS-094-N-2017</v>
          </cell>
          <cell r="B97" t="e">
            <v>#N/A</v>
          </cell>
          <cell r="C97" t="e">
            <v>#N/A</v>
          </cell>
          <cell r="D97" t="e">
            <v>#N/A</v>
          </cell>
          <cell r="E97" t="e">
            <v>#N/A</v>
          </cell>
          <cell r="F97" t="e">
            <v>#N/A</v>
          </cell>
          <cell r="G97" t="e">
            <v>#N/A</v>
          </cell>
          <cell r="H97">
            <v>12107740</v>
          </cell>
        </row>
        <row r="98">
          <cell r="A98" t="str">
            <v>CPS-095-N-2017</v>
          </cell>
          <cell r="B98" t="e">
            <v>#N/A</v>
          </cell>
          <cell r="C98" t="e">
            <v>#N/A</v>
          </cell>
          <cell r="D98" t="e">
            <v>#N/A</v>
          </cell>
          <cell r="E98" t="e">
            <v>#N/A</v>
          </cell>
          <cell r="F98" t="e">
            <v>#N/A</v>
          </cell>
          <cell r="G98" t="e">
            <v>#N/A</v>
          </cell>
          <cell r="H98">
            <v>17799000</v>
          </cell>
        </row>
        <row r="99">
          <cell r="A99" t="str">
            <v>CPS-096-N-2017</v>
          </cell>
          <cell r="B99" t="e">
            <v>#N/A</v>
          </cell>
          <cell r="C99" t="e">
            <v>#N/A</v>
          </cell>
          <cell r="D99" t="e">
            <v>#N/A</v>
          </cell>
          <cell r="E99" t="e">
            <v>#N/A</v>
          </cell>
          <cell r="F99" t="e">
            <v>#N/A</v>
          </cell>
          <cell r="G99" t="e">
            <v>#N/A</v>
          </cell>
          <cell r="H99">
            <v>16473000</v>
          </cell>
        </row>
        <row r="100">
          <cell r="A100" t="str">
            <v>CPS-097-N-2017</v>
          </cell>
          <cell r="B100" t="str">
            <v>2 NACIONAL</v>
          </cell>
          <cell r="C100">
            <v>97</v>
          </cell>
          <cell r="D100" t="str">
            <v>ANAMARIA FUENTES BACA</v>
          </cell>
          <cell r="E100" t="str">
            <v>1. SANEAMIENTO</v>
          </cell>
          <cell r="F100" t="str">
            <v>2017420501000097E</v>
          </cell>
          <cell r="G100">
            <v>0</v>
          </cell>
          <cell r="H100">
            <v>1387540</v>
          </cell>
        </row>
        <row r="101">
          <cell r="A101" t="str">
            <v>CPS-098-N-2017</v>
          </cell>
          <cell r="B101" t="e">
            <v>#N/A</v>
          </cell>
          <cell r="C101" t="e">
            <v>#N/A</v>
          </cell>
          <cell r="D101" t="e">
            <v>#N/A</v>
          </cell>
          <cell r="E101" t="e">
            <v>#N/A</v>
          </cell>
          <cell r="F101" t="e">
            <v>#N/A</v>
          </cell>
          <cell r="G101" t="e">
            <v>#N/A</v>
          </cell>
          <cell r="H101">
            <v>39270000</v>
          </cell>
        </row>
        <row r="102">
          <cell r="A102" t="str">
            <v>CPS-099-N-2017</v>
          </cell>
          <cell r="B102" t="e">
            <v>#N/A</v>
          </cell>
          <cell r="C102" t="e">
            <v>#N/A</v>
          </cell>
          <cell r="D102" t="e">
            <v>#N/A</v>
          </cell>
          <cell r="E102" t="e">
            <v>#N/A</v>
          </cell>
          <cell r="F102" t="e">
            <v>#N/A</v>
          </cell>
          <cell r="G102" t="e">
            <v>#N/A</v>
          </cell>
          <cell r="H102">
            <v>27591000</v>
          </cell>
        </row>
        <row r="103">
          <cell r="A103" t="str">
            <v>CPS-100-N-2017</v>
          </cell>
          <cell r="B103" t="e">
            <v>#N/A</v>
          </cell>
          <cell r="C103" t="e">
            <v>#N/A</v>
          </cell>
          <cell r="D103" t="e">
            <v>#N/A</v>
          </cell>
          <cell r="E103" t="e">
            <v>#N/A</v>
          </cell>
          <cell r="F103" t="e">
            <v>#N/A</v>
          </cell>
          <cell r="G103" t="e">
            <v>#N/A</v>
          </cell>
          <cell r="H103">
            <v>22287000</v>
          </cell>
        </row>
        <row r="104">
          <cell r="A104" t="str">
            <v>CPS-101-N-2017</v>
          </cell>
          <cell r="B104" t="e">
            <v>#N/A</v>
          </cell>
          <cell r="C104" t="e">
            <v>#N/A</v>
          </cell>
          <cell r="D104" t="e">
            <v>#N/A</v>
          </cell>
          <cell r="E104" t="e">
            <v>#N/A</v>
          </cell>
          <cell r="F104" t="e">
            <v>#N/A</v>
          </cell>
          <cell r="G104" t="e">
            <v>#N/A</v>
          </cell>
          <cell r="H104">
            <v>20451000</v>
          </cell>
        </row>
        <row r="105">
          <cell r="A105" t="str">
            <v>CPS-102-N-2017</v>
          </cell>
          <cell r="B105" t="e">
            <v>#N/A</v>
          </cell>
          <cell r="C105" t="e">
            <v>#N/A</v>
          </cell>
          <cell r="D105" t="e">
            <v>#N/A</v>
          </cell>
          <cell r="E105" t="e">
            <v>#N/A</v>
          </cell>
          <cell r="F105" t="e">
            <v>#N/A</v>
          </cell>
          <cell r="G105" t="e">
            <v>#N/A</v>
          </cell>
          <cell r="H105">
            <v>39270000</v>
          </cell>
        </row>
        <row r="106">
          <cell r="A106" t="str">
            <v>CPS-103-N-2017</v>
          </cell>
          <cell r="B106" t="e">
            <v>#N/A</v>
          </cell>
          <cell r="C106" t="e">
            <v>#N/A</v>
          </cell>
          <cell r="D106" t="e">
            <v>#N/A</v>
          </cell>
          <cell r="E106" t="e">
            <v>#N/A</v>
          </cell>
          <cell r="F106" t="e">
            <v>#N/A</v>
          </cell>
          <cell r="G106" t="e">
            <v>#N/A</v>
          </cell>
          <cell r="H106">
            <v>17799000</v>
          </cell>
        </row>
        <row r="107">
          <cell r="A107" t="str">
            <v>CPS-104-N-2017</v>
          </cell>
          <cell r="B107" t="e">
            <v>#N/A</v>
          </cell>
          <cell r="C107" t="e">
            <v>#N/A</v>
          </cell>
          <cell r="D107" t="e">
            <v>#N/A</v>
          </cell>
          <cell r="E107" t="e">
            <v>#N/A</v>
          </cell>
          <cell r="F107" t="e">
            <v>#N/A</v>
          </cell>
          <cell r="G107" t="e">
            <v>#N/A</v>
          </cell>
          <cell r="H107">
            <v>24939000</v>
          </cell>
        </row>
        <row r="108">
          <cell r="A108" t="str">
            <v>CPS-105-N-2017</v>
          </cell>
          <cell r="B108" t="e">
            <v>#N/A</v>
          </cell>
          <cell r="C108" t="e">
            <v>#N/A</v>
          </cell>
          <cell r="D108" t="e">
            <v>#N/A</v>
          </cell>
          <cell r="E108" t="e">
            <v>#N/A</v>
          </cell>
          <cell r="F108" t="e">
            <v>#N/A</v>
          </cell>
          <cell r="G108" t="e">
            <v>#N/A</v>
          </cell>
          <cell r="H108">
            <v>17799000</v>
          </cell>
        </row>
        <row r="109">
          <cell r="A109" t="str">
            <v>CPS-106-N-2017</v>
          </cell>
          <cell r="B109" t="e">
            <v>#N/A</v>
          </cell>
          <cell r="C109" t="e">
            <v>#N/A</v>
          </cell>
          <cell r="D109" t="e">
            <v>#N/A</v>
          </cell>
          <cell r="E109" t="e">
            <v>#N/A</v>
          </cell>
          <cell r="F109" t="e">
            <v>#N/A</v>
          </cell>
          <cell r="G109" t="e">
            <v>#N/A</v>
          </cell>
          <cell r="H109">
            <v>39270000</v>
          </cell>
        </row>
        <row r="110">
          <cell r="A110" t="str">
            <v>CPS-107-N-2017</v>
          </cell>
          <cell r="B110" t="e">
            <v>#N/A</v>
          </cell>
          <cell r="C110" t="e">
            <v>#N/A</v>
          </cell>
          <cell r="D110" t="e">
            <v>#N/A</v>
          </cell>
          <cell r="E110" t="e">
            <v>#N/A</v>
          </cell>
          <cell r="F110" t="e">
            <v>#N/A</v>
          </cell>
          <cell r="G110" t="e">
            <v>#N/A</v>
          </cell>
          <cell r="H110">
            <v>22435580</v>
          </cell>
        </row>
        <row r="111">
          <cell r="A111" t="str">
            <v>CPS-108-N-2017</v>
          </cell>
          <cell r="B111" t="e">
            <v>#N/A</v>
          </cell>
          <cell r="C111" t="e">
            <v>#N/A</v>
          </cell>
          <cell r="D111" t="e">
            <v>#N/A</v>
          </cell>
          <cell r="E111" t="e">
            <v>#N/A</v>
          </cell>
          <cell r="F111" t="e">
            <v>#N/A</v>
          </cell>
          <cell r="G111" t="e">
            <v>#N/A</v>
          </cell>
          <cell r="H111">
            <v>17917660</v>
          </cell>
        </row>
        <row r="112">
          <cell r="A112" t="str">
            <v>CPS-109-N-2017</v>
          </cell>
          <cell r="B112" t="e">
            <v>#N/A</v>
          </cell>
          <cell r="C112" t="e">
            <v>#N/A</v>
          </cell>
          <cell r="D112" t="e">
            <v>#N/A</v>
          </cell>
          <cell r="E112" t="e">
            <v>#N/A</v>
          </cell>
          <cell r="F112" t="e">
            <v>#N/A</v>
          </cell>
          <cell r="G112" t="e">
            <v>#N/A</v>
          </cell>
          <cell r="H112">
            <v>25271520</v>
          </cell>
        </row>
        <row r="113">
          <cell r="A113" t="str">
            <v>CPS-110-N-2017</v>
          </cell>
          <cell r="B113" t="str">
            <v>2 NACIONAL</v>
          </cell>
          <cell r="C113">
            <v>110</v>
          </cell>
          <cell r="D113" t="str">
            <v>ROSANA LORENA ROMERO ANGARITA</v>
          </cell>
          <cell r="E113" t="str">
            <v>6. AUTORIDAD AMBIENTAL</v>
          </cell>
          <cell r="F113" t="str">
            <v>2017420501000110E</v>
          </cell>
          <cell r="G113" t="str">
            <v>se suspende hasta el 18 de abril</v>
          </cell>
          <cell r="H113">
            <v>27266640</v>
          </cell>
        </row>
        <row r="114">
          <cell r="A114" t="str">
            <v>CPS-111-N-2017</v>
          </cell>
          <cell r="B114" t="e">
            <v>#N/A</v>
          </cell>
          <cell r="C114" t="e">
            <v>#N/A</v>
          </cell>
          <cell r="D114" t="e">
            <v>#N/A</v>
          </cell>
          <cell r="E114" t="e">
            <v>#N/A</v>
          </cell>
          <cell r="F114" t="e">
            <v>#N/A</v>
          </cell>
          <cell r="G114" t="e">
            <v>#N/A</v>
          </cell>
          <cell r="H114">
            <v>25271520</v>
          </cell>
        </row>
        <row r="115">
          <cell r="A115" t="str">
            <v>CPS-112-N-2017</v>
          </cell>
          <cell r="B115" t="e">
            <v>#N/A</v>
          </cell>
          <cell r="C115" t="e">
            <v>#N/A</v>
          </cell>
          <cell r="D115" t="e">
            <v>#N/A</v>
          </cell>
          <cell r="E115" t="e">
            <v>#N/A</v>
          </cell>
          <cell r="F115" t="e">
            <v>#N/A</v>
          </cell>
          <cell r="G115" t="e">
            <v>#N/A</v>
          </cell>
          <cell r="H115">
            <v>27958880</v>
          </cell>
        </row>
        <row r="116">
          <cell r="A116" t="str">
            <v>CPS-113-N-2017</v>
          </cell>
          <cell r="B116" t="e">
            <v>#N/A</v>
          </cell>
          <cell r="C116" t="e">
            <v>#N/A</v>
          </cell>
          <cell r="D116" t="e">
            <v>#N/A</v>
          </cell>
          <cell r="E116" t="e">
            <v>#N/A</v>
          </cell>
          <cell r="F116" t="e">
            <v>#N/A</v>
          </cell>
          <cell r="G116" t="e">
            <v>#N/A</v>
          </cell>
          <cell r="H116">
            <v>25271520</v>
          </cell>
        </row>
        <row r="117">
          <cell r="A117" t="str">
            <v>CPS-114-N-2017</v>
          </cell>
          <cell r="B117" t="e">
            <v>#N/A</v>
          </cell>
          <cell r="C117" t="e">
            <v>#N/A</v>
          </cell>
          <cell r="D117" t="e">
            <v>#N/A</v>
          </cell>
          <cell r="E117" t="e">
            <v>#N/A</v>
          </cell>
          <cell r="F117" t="e">
            <v>#N/A</v>
          </cell>
          <cell r="G117" t="e">
            <v>#N/A</v>
          </cell>
          <cell r="H117">
            <v>36076040</v>
          </cell>
        </row>
        <row r="118">
          <cell r="A118" t="str">
            <v>CPS-115-N-2017</v>
          </cell>
          <cell r="B118" t="e">
            <v>#N/A</v>
          </cell>
          <cell r="C118" t="e">
            <v>#N/A</v>
          </cell>
          <cell r="D118" t="e">
            <v>#N/A</v>
          </cell>
          <cell r="E118" t="e">
            <v>#N/A</v>
          </cell>
          <cell r="F118" t="e">
            <v>#N/A</v>
          </cell>
          <cell r="G118" t="e">
            <v>#N/A</v>
          </cell>
          <cell r="H118">
            <v>12351520</v>
          </cell>
        </row>
        <row r="119">
          <cell r="A119" t="str">
            <v>CPS-116-N-2017</v>
          </cell>
          <cell r="B119" t="e">
            <v>#N/A</v>
          </cell>
          <cell r="C119" t="e">
            <v>#N/A</v>
          </cell>
          <cell r="D119" t="e">
            <v>#N/A</v>
          </cell>
          <cell r="E119" t="e">
            <v>#N/A</v>
          </cell>
          <cell r="F119" t="e">
            <v>#N/A</v>
          </cell>
          <cell r="G119" t="e">
            <v>#N/A</v>
          </cell>
          <cell r="H119">
            <v>25770300</v>
          </cell>
        </row>
        <row r="120">
          <cell r="A120" t="str">
            <v>CPS-117-N-2017</v>
          </cell>
          <cell r="B120" t="str">
            <v>2 NACIONAL</v>
          </cell>
          <cell r="C120">
            <v>117</v>
          </cell>
          <cell r="D120" t="str">
            <v>INES CONCEPCION SANCHEZ RODRIGUEZ</v>
          </cell>
          <cell r="E120" t="str">
            <v>10. CONOCIMIENTO VOC</v>
          </cell>
          <cell r="F120" t="str">
            <v>2017420501000117E</v>
          </cell>
          <cell r="G120">
            <v>0</v>
          </cell>
          <cell r="H120">
            <v>25770300</v>
          </cell>
        </row>
        <row r="121">
          <cell r="A121" t="str">
            <v>CPS-118-N-2017</v>
          </cell>
          <cell r="B121" t="e">
            <v>#N/A</v>
          </cell>
          <cell r="C121" t="e">
            <v>#N/A</v>
          </cell>
          <cell r="D121" t="e">
            <v>#N/A</v>
          </cell>
          <cell r="E121" t="e">
            <v>#N/A</v>
          </cell>
          <cell r="F121" t="e">
            <v>#N/A</v>
          </cell>
          <cell r="G121" t="e">
            <v>#N/A</v>
          </cell>
          <cell r="H121">
            <v>23029900</v>
          </cell>
        </row>
        <row r="122">
          <cell r="A122" t="str">
            <v>CPS-119-N-2017</v>
          </cell>
          <cell r="B122" t="e">
            <v>#N/A</v>
          </cell>
          <cell r="C122" t="e">
            <v>#N/A</v>
          </cell>
          <cell r="D122" t="e">
            <v>#N/A</v>
          </cell>
          <cell r="E122" t="e">
            <v>#N/A</v>
          </cell>
          <cell r="F122" t="e">
            <v>#N/A</v>
          </cell>
          <cell r="G122" t="e">
            <v>#N/A</v>
          </cell>
          <cell r="H122">
            <v>18392300</v>
          </cell>
        </row>
        <row r="123">
          <cell r="A123" t="str">
            <v>CPS-120-N-2017</v>
          </cell>
          <cell r="B123" t="str">
            <v>2 NACIONAL</v>
          </cell>
          <cell r="C123">
            <v>120</v>
          </cell>
          <cell r="D123" t="str">
            <v xml:space="preserve">MIGUEL FERNANDO MEJIA </v>
          </cell>
          <cell r="E123" t="str">
            <v>1. SANEAMIENTO</v>
          </cell>
          <cell r="F123" t="str">
            <v>2017420501000120E</v>
          </cell>
          <cell r="G123" t="str">
            <v>TERMINACIÓN ANTICIPADA</v>
          </cell>
          <cell r="H123">
            <v>0</v>
          </cell>
        </row>
        <row r="124">
          <cell r="A124" t="str">
            <v>CPS-121-N-2017</v>
          </cell>
          <cell r="B124" t="e">
            <v>#N/A</v>
          </cell>
          <cell r="C124" t="e">
            <v>#N/A</v>
          </cell>
          <cell r="D124" t="e">
            <v>#N/A</v>
          </cell>
          <cell r="E124" t="e">
            <v>#N/A</v>
          </cell>
          <cell r="F124" t="e">
            <v>#N/A</v>
          </cell>
          <cell r="G124" t="e">
            <v>#N/A</v>
          </cell>
          <cell r="H124">
            <v>25936560</v>
          </cell>
        </row>
        <row r="125">
          <cell r="A125" t="str">
            <v>CPS-122-N-2017</v>
          </cell>
          <cell r="B125" t="e">
            <v>#N/A</v>
          </cell>
          <cell r="C125" t="e">
            <v>#N/A</v>
          </cell>
          <cell r="D125" t="e">
            <v>#N/A</v>
          </cell>
          <cell r="E125" t="e">
            <v>#N/A</v>
          </cell>
          <cell r="F125" t="e">
            <v>#N/A</v>
          </cell>
          <cell r="G125" t="e">
            <v>#N/A</v>
          </cell>
          <cell r="H125">
            <v>25936560</v>
          </cell>
        </row>
        <row r="126">
          <cell r="A126" t="str">
            <v>CPS-123-N-2017</v>
          </cell>
          <cell r="B126" t="e">
            <v>#N/A</v>
          </cell>
          <cell r="C126" t="e">
            <v>#N/A</v>
          </cell>
          <cell r="D126" t="e">
            <v>#N/A</v>
          </cell>
          <cell r="E126" t="e">
            <v>#N/A</v>
          </cell>
          <cell r="F126" t="e">
            <v>#N/A</v>
          </cell>
          <cell r="G126" t="e">
            <v>#N/A</v>
          </cell>
          <cell r="H126">
            <v>25936560</v>
          </cell>
        </row>
        <row r="127">
          <cell r="A127" t="str">
            <v>CPS-124-N-2017</v>
          </cell>
          <cell r="B127" t="e">
            <v>#N/A</v>
          </cell>
          <cell r="C127" t="e">
            <v>#N/A</v>
          </cell>
          <cell r="D127" t="e">
            <v>#N/A</v>
          </cell>
          <cell r="E127" t="e">
            <v>#N/A</v>
          </cell>
          <cell r="F127" t="e">
            <v>#N/A</v>
          </cell>
          <cell r="G127" t="e">
            <v>#N/A</v>
          </cell>
          <cell r="H127">
            <v>42230040</v>
          </cell>
        </row>
        <row r="128">
          <cell r="A128" t="str">
            <v>CPS-125-N-2017</v>
          </cell>
          <cell r="B128" t="str">
            <v>2 NACIONAL</v>
          </cell>
          <cell r="C128">
            <v>125</v>
          </cell>
          <cell r="D128" t="str">
            <v>JAMES AUGUSTO MONTEALEGRE GALEANO</v>
          </cell>
          <cell r="E128" t="str">
            <v>9. VALORACIÓN SOCIAL</v>
          </cell>
          <cell r="F128" t="str">
            <v>2017420501000125E</v>
          </cell>
          <cell r="G128" t="str">
            <v>TERMINACIÓN ANTICIPADA</v>
          </cell>
          <cell r="H128">
            <v>22070760</v>
          </cell>
        </row>
        <row r="129">
          <cell r="A129" t="str">
            <v>CPS-126-N-2017</v>
          </cell>
          <cell r="B129" t="e">
            <v>#N/A</v>
          </cell>
          <cell r="C129" t="e">
            <v>#N/A</v>
          </cell>
          <cell r="D129" t="e">
            <v>#N/A</v>
          </cell>
          <cell r="E129" t="e">
            <v>#N/A</v>
          </cell>
          <cell r="F129" t="e">
            <v>#N/A</v>
          </cell>
          <cell r="G129" t="e">
            <v>#N/A</v>
          </cell>
          <cell r="H129">
            <v>25936560</v>
          </cell>
        </row>
        <row r="130">
          <cell r="A130" t="str">
            <v>CPS-127-N-2017</v>
          </cell>
          <cell r="B130" t="str">
            <v>2 NACIONAL</v>
          </cell>
          <cell r="C130">
            <v>127</v>
          </cell>
          <cell r="D130" t="str">
            <v>CAROLINA DEL ROSARIO CUBILLOS ORTIZ</v>
          </cell>
          <cell r="E130" t="str">
            <v>6. AUTORIDAD AMBIENTAL</v>
          </cell>
          <cell r="F130" t="str">
            <v>2017420501000127E</v>
          </cell>
          <cell r="G130">
            <v>0</v>
          </cell>
          <cell r="H130">
            <v>26269080</v>
          </cell>
        </row>
        <row r="131">
          <cell r="A131" t="str">
            <v>CPS-128-N-2017</v>
          </cell>
          <cell r="B131" t="e">
            <v>#N/A</v>
          </cell>
          <cell r="C131" t="e">
            <v>#N/A</v>
          </cell>
          <cell r="D131" t="e">
            <v>#N/A</v>
          </cell>
          <cell r="E131" t="e">
            <v>#N/A</v>
          </cell>
          <cell r="F131" t="e">
            <v>#N/A</v>
          </cell>
          <cell r="G131" t="e">
            <v>#N/A</v>
          </cell>
          <cell r="H131">
            <v>26269080</v>
          </cell>
        </row>
        <row r="132">
          <cell r="A132" t="str">
            <v>CPS-129-N-2017</v>
          </cell>
          <cell r="B132" t="e">
            <v>#N/A</v>
          </cell>
          <cell r="C132" t="e">
            <v>#N/A</v>
          </cell>
          <cell r="D132" t="e">
            <v>#N/A</v>
          </cell>
          <cell r="E132" t="e">
            <v>#N/A</v>
          </cell>
          <cell r="F132" t="e">
            <v>#N/A</v>
          </cell>
          <cell r="G132" t="e">
            <v>#N/A</v>
          </cell>
          <cell r="H132">
            <v>26269080</v>
          </cell>
        </row>
        <row r="133">
          <cell r="A133" t="str">
            <v>CPS-130-N-2017</v>
          </cell>
          <cell r="B133" t="e">
            <v>#N/A</v>
          </cell>
          <cell r="C133" t="e">
            <v>#N/A</v>
          </cell>
          <cell r="D133" t="e">
            <v>#N/A</v>
          </cell>
          <cell r="E133" t="e">
            <v>#N/A</v>
          </cell>
          <cell r="F133" t="e">
            <v>#N/A</v>
          </cell>
          <cell r="G133" t="e">
            <v>#N/A</v>
          </cell>
          <cell r="H133">
            <v>26269080</v>
          </cell>
        </row>
        <row r="134">
          <cell r="A134" t="str">
            <v>CPS-131-N-2017</v>
          </cell>
          <cell r="B134" t="str">
            <v>2 NACIONAL</v>
          </cell>
          <cell r="C134">
            <v>131</v>
          </cell>
          <cell r="D134" t="str">
            <v>DIANA STELLA ARDILA VARGAS</v>
          </cell>
          <cell r="E134" t="str">
            <v>4. SERVICIOS ECOSISTÉMICOS</v>
          </cell>
          <cell r="F134" t="str">
            <v>2017420501000131E</v>
          </cell>
          <cell r="G134" t="str">
            <v>SUSPENDIDO DEL 16/05/2017 AL 03/07/2017</v>
          </cell>
          <cell r="H134">
            <v>33917040</v>
          </cell>
        </row>
        <row r="135">
          <cell r="A135" t="str">
            <v>CPS-132-N-017</v>
          </cell>
          <cell r="B135" t="e">
            <v>#N/A</v>
          </cell>
          <cell r="C135" t="e">
            <v>#N/A</v>
          </cell>
          <cell r="D135" t="e">
            <v>#N/A</v>
          </cell>
          <cell r="E135" t="e">
            <v>#N/A</v>
          </cell>
          <cell r="F135" t="e">
            <v>#N/A</v>
          </cell>
          <cell r="G135" t="e">
            <v>#N/A</v>
          </cell>
          <cell r="H135">
            <v>0</v>
          </cell>
        </row>
        <row r="136">
          <cell r="A136" t="str">
            <v>CPS-133-N-2017</v>
          </cell>
          <cell r="B136" t="e">
            <v>#N/A</v>
          </cell>
          <cell r="C136" t="e">
            <v>#N/A</v>
          </cell>
          <cell r="D136" t="e">
            <v>#N/A</v>
          </cell>
          <cell r="E136" t="e">
            <v>#N/A</v>
          </cell>
          <cell r="F136" t="e">
            <v>#N/A</v>
          </cell>
          <cell r="G136" t="e">
            <v>#N/A</v>
          </cell>
          <cell r="H136">
            <v>26269080</v>
          </cell>
        </row>
        <row r="137">
          <cell r="A137" t="str">
            <v>CPS-134-N-2017</v>
          </cell>
          <cell r="B137" t="e">
            <v>#N/A</v>
          </cell>
          <cell r="C137" t="e">
            <v>#N/A</v>
          </cell>
          <cell r="D137" t="e">
            <v>#N/A</v>
          </cell>
          <cell r="E137" t="e">
            <v>#N/A</v>
          </cell>
          <cell r="F137" t="e">
            <v>#N/A</v>
          </cell>
          <cell r="G137" t="e">
            <v>#N/A</v>
          </cell>
          <cell r="H137">
            <v>26269080</v>
          </cell>
        </row>
        <row r="138">
          <cell r="A138" t="str">
            <v>CPS-135-N-2017</v>
          </cell>
          <cell r="B138" t="e">
            <v>#N/A</v>
          </cell>
          <cell r="C138" t="e">
            <v>#N/A</v>
          </cell>
          <cell r="D138" t="e">
            <v>#N/A</v>
          </cell>
          <cell r="E138" t="e">
            <v>#N/A</v>
          </cell>
          <cell r="F138" t="e">
            <v>#N/A</v>
          </cell>
          <cell r="G138" t="e">
            <v>#N/A</v>
          </cell>
          <cell r="H138">
            <v>26269080</v>
          </cell>
        </row>
        <row r="139">
          <cell r="A139" t="str">
            <v>CPS-136-N-2017</v>
          </cell>
          <cell r="B139" t="e">
            <v>#N/A</v>
          </cell>
          <cell r="C139" t="e">
            <v>#N/A</v>
          </cell>
          <cell r="D139" t="e">
            <v>#N/A</v>
          </cell>
          <cell r="E139" t="e">
            <v>#N/A</v>
          </cell>
          <cell r="F139" t="e">
            <v>#N/A</v>
          </cell>
          <cell r="G139" t="e">
            <v>#N/A</v>
          </cell>
          <cell r="H139">
            <v>26269080</v>
          </cell>
        </row>
        <row r="140">
          <cell r="A140" t="str">
            <v>CPS-137-N-2017</v>
          </cell>
          <cell r="B140" t="e">
            <v>#N/A</v>
          </cell>
          <cell r="C140" t="e">
            <v>#N/A</v>
          </cell>
          <cell r="D140" t="e">
            <v>#N/A</v>
          </cell>
          <cell r="E140" t="e">
            <v>#N/A</v>
          </cell>
          <cell r="F140" t="e">
            <v>#N/A</v>
          </cell>
          <cell r="G140" t="e">
            <v>#N/A</v>
          </cell>
          <cell r="H140">
            <v>29246460</v>
          </cell>
        </row>
        <row r="141">
          <cell r="A141" t="str">
            <v>CPS-138-N-2017</v>
          </cell>
          <cell r="B141" t="e">
            <v>#N/A</v>
          </cell>
          <cell r="C141" t="e">
            <v>#N/A</v>
          </cell>
          <cell r="D141" t="e">
            <v>#N/A</v>
          </cell>
          <cell r="E141" t="e">
            <v>#N/A</v>
          </cell>
          <cell r="F141" t="e">
            <v>#N/A</v>
          </cell>
          <cell r="G141" t="e">
            <v>#N/A</v>
          </cell>
          <cell r="H141">
            <v>18866940</v>
          </cell>
        </row>
        <row r="142">
          <cell r="A142" t="str">
            <v>CPS-139-N-2017</v>
          </cell>
          <cell r="B142" t="e">
            <v>#N/A</v>
          </cell>
          <cell r="C142" t="e">
            <v>#N/A</v>
          </cell>
          <cell r="D142" t="e">
            <v>#N/A</v>
          </cell>
          <cell r="E142" t="e">
            <v>#N/A</v>
          </cell>
          <cell r="F142" t="e">
            <v>#N/A</v>
          </cell>
          <cell r="G142" t="e">
            <v>#N/A</v>
          </cell>
          <cell r="H142">
            <v>41626200</v>
          </cell>
        </row>
        <row r="143">
          <cell r="A143" t="str">
            <v>CPS-140-N-2017</v>
          </cell>
          <cell r="B143" t="e">
            <v>#N/A</v>
          </cell>
          <cell r="C143" t="e">
            <v>#N/A</v>
          </cell>
          <cell r="D143" t="e">
            <v>#N/A</v>
          </cell>
          <cell r="E143" t="e">
            <v>#N/A</v>
          </cell>
          <cell r="F143" t="e">
            <v>#N/A</v>
          </cell>
          <cell r="G143" t="e">
            <v>#N/A</v>
          </cell>
          <cell r="H143">
            <v>26934120</v>
          </cell>
        </row>
        <row r="144">
          <cell r="A144" t="str">
            <v>CPS-141-N-2017</v>
          </cell>
          <cell r="B144" t="e">
            <v>#N/A</v>
          </cell>
          <cell r="C144" t="e">
            <v>#N/A</v>
          </cell>
          <cell r="D144" t="e">
            <v>#N/A</v>
          </cell>
          <cell r="E144" t="e">
            <v>#N/A</v>
          </cell>
          <cell r="F144" t="e">
            <v>#N/A</v>
          </cell>
          <cell r="G144" t="e">
            <v>#N/A</v>
          </cell>
          <cell r="H144">
            <v>26934120</v>
          </cell>
        </row>
        <row r="145">
          <cell r="A145" t="str">
            <v>CPS-142-N-2017</v>
          </cell>
          <cell r="B145" t="e">
            <v>#N/A</v>
          </cell>
          <cell r="C145" t="e">
            <v>#N/A</v>
          </cell>
          <cell r="D145" t="e">
            <v>#N/A</v>
          </cell>
          <cell r="E145" t="e">
            <v>#N/A</v>
          </cell>
          <cell r="F145" t="e">
            <v>#N/A</v>
          </cell>
          <cell r="G145" t="e">
            <v>#N/A</v>
          </cell>
          <cell r="H145">
            <v>15752880</v>
          </cell>
        </row>
        <row r="146">
          <cell r="A146" t="str">
            <v>CPS-143-N-2017</v>
          </cell>
          <cell r="B146" t="e">
            <v>#N/A</v>
          </cell>
          <cell r="C146" t="e">
            <v>#N/A</v>
          </cell>
          <cell r="D146" t="e">
            <v>#N/A</v>
          </cell>
          <cell r="E146" t="e">
            <v>#N/A</v>
          </cell>
          <cell r="F146" t="e">
            <v>#N/A</v>
          </cell>
          <cell r="G146" t="e">
            <v>#N/A</v>
          </cell>
          <cell r="H146">
            <v>26934120</v>
          </cell>
        </row>
        <row r="147">
          <cell r="A147" t="str">
            <v>CPS-144-N-2017</v>
          </cell>
          <cell r="B147" t="e">
            <v>#N/A</v>
          </cell>
          <cell r="C147" t="e">
            <v>#N/A</v>
          </cell>
          <cell r="D147" t="e">
            <v>#N/A</v>
          </cell>
          <cell r="E147" t="e">
            <v>#N/A</v>
          </cell>
          <cell r="F147" t="e">
            <v>#N/A</v>
          </cell>
          <cell r="G147" t="e">
            <v>#N/A</v>
          </cell>
          <cell r="H147">
            <v>15752880</v>
          </cell>
        </row>
        <row r="148">
          <cell r="A148" t="str">
            <v>CPS-145-N-2017</v>
          </cell>
          <cell r="B148" t="e">
            <v>#N/A</v>
          </cell>
          <cell r="C148" t="e">
            <v>#N/A</v>
          </cell>
          <cell r="D148" t="e">
            <v>#N/A</v>
          </cell>
          <cell r="E148" t="e">
            <v>#N/A</v>
          </cell>
          <cell r="F148" t="e">
            <v>#N/A</v>
          </cell>
          <cell r="G148" t="e">
            <v>#N/A</v>
          </cell>
          <cell r="H148">
            <v>26934120</v>
          </cell>
        </row>
        <row r="149">
          <cell r="A149" t="str">
            <v>CPS-146-N-2017</v>
          </cell>
          <cell r="B149" t="e">
            <v>#N/A</v>
          </cell>
          <cell r="C149" t="e">
            <v>#N/A</v>
          </cell>
          <cell r="D149" t="e">
            <v>#N/A</v>
          </cell>
          <cell r="E149" t="e">
            <v>#N/A</v>
          </cell>
          <cell r="F149" t="e">
            <v>#N/A</v>
          </cell>
          <cell r="G149" t="e">
            <v>#N/A</v>
          </cell>
          <cell r="H149">
            <v>15752880</v>
          </cell>
        </row>
        <row r="150">
          <cell r="A150" t="str">
            <v>CPS-147-N-2017</v>
          </cell>
          <cell r="B150" t="e">
            <v>#N/A</v>
          </cell>
          <cell r="C150" t="e">
            <v>#N/A</v>
          </cell>
          <cell r="D150" t="e">
            <v>#N/A</v>
          </cell>
          <cell r="E150" t="e">
            <v>#N/A</v>
          </cell>
          <cell r="F150" t="e">
            <v>#N/A</v>
          </cell>
          <cell r="G150" t="e">
            <v>#N/A</v>
          </cell>
          <cell r="H150">
            <v>32111640</v>
          </cell>
        </row>
        <row r="151">
          <cell r="A151" t="str">
            <v>CPS-148-N-2017</v>
          </cell>
          <cell r="B151" t="e">
            <v>#N/A</v>
          </cell>
          <cell r="C151" t="e">
            <v>#N/A</v>
          </cell>
          <cell r="D151" t="e">
            <v>#N/A</v>
          </cell>
          <cell r="E151" t="e">
            <v>#N/A</v>
          </cell>
          <cell r="F151" t="e">
            <v>#N/A</v>
          </cell>
          <cell r="G151" t="e">
            <v>#N/A</v>
          </cell>
          <cell r="H151">
            <v>24069960</v>
          </cell>
        </row>
        <row r="152">
          <cell r="A152" t="str">
            <v>CPS-149-N-2017</v>
          </cell>
          <cell r="B152" t="e">
            <v>#N/A</v>
          </cell>
          <cell r="C152" t="e">
            <v>#N/A</v>
          </cell>
          <cell r="D152" t="e">
            <v>#N/A</v>
          </cell>
          <cell r="E152" t="e">
            <v>#N/A</v>
          </cell>
          <cell r="F152" t="e">
            <v>#N/A</v>
          </cell>
          <cell r="G152" t="e">
            <v>#N/A</v>
          </cell>
          <cell r="H152">
            <v>27100380</v>
          </cell>
        </row>
        <row r="153">
          <cell r="A153" t="str">
            <v>CPS-150-N-2017</v>
          </cell>
          <cell r="B153" t="e">
            <v>#N/A</v>
          </cell>
          <cell r="C153" t="e">
            <v>#N/A</v>
          </cell>
          <cell r="D153" t="e">
            <v>#N/A</v>
          </cell>
          <cell r="E153" t="e">
            <v>#N/A</v>
          </cell>
          <cell r="F153" t="e">
            <v>#N/A</v>
          </cell>
          <cell r="G153" t="e">
            <v>#N/A</v>
          </cell>
          <cell r="H153">
            <v>10973560</v>
          </cell>
        </row>
        <row r="154">
          <cell r="A154" t="str">
            <v>CPS-151-N-2017</v>
          </cell>
          <cell r="B154" t="e">
            <v>#N/A</v>
          </cell>
          <cell r="C154" t="e">
            <v>#N/A</v>
          </cell>
          <cell r="D154" t="e">
            <v>#N/A</v>
          </cell>
          <cell r="E154" t="e">
            <v>#N/A</v>
          </cell>
          <cell r="F154" t="e">
            <v>#N/A</v>
          </cell>
          <cell r="G154" t="e">
            <v>#N/A</v>
          </cell>
          <cell r="H154">
            <v>13407900</v>
          </cell>
        </row>
        <row r="155">
          <cell r="A155" t="str">
            <v>CPS-152-N-2017</v>
          </cell>
          <cell r="B155" t="e">
            <v>#N/A</v>
          </cell>
          <cell r="C155" t="e">
            <v>#N/A</v>
          </cell>
          <cell r="D155" t="e">
            <v>#N/A</v>
          </cell>
          <cell r="E155" t="e">
            <v>#N/A</v>
          </cell>
          <cell r="F155" t="e">
            <v>#N/A</v>
          </cell>
          <cell r="G155" t="e">
            <v>#N/A</v>
          </cell>
          <cell r="H155">
            <v>31269800</v>
          </cell>
        </row>
        <row r="156">
          <cell r="A156" t="str">
            <v>CPS-153-N-2017</v>
          </cell>
          <cell r="B156" t="e">
            <v>#N/A</v>
          </cell>
          <cell r="C156" t="e">
            <v>#N/A</v>
          </cell>
          <cell r="D156" t="e">
            <v>#N/A</v>
          </cell>
          <cell r="E156" t="e">
            <v>#N/A</v>
          </cell>
          <cell r="F156" t="e">
            <v>#N/A</v>
          </cell>
          <cell r="G156" t="e">
            <v>#N/A</v>
          </cell>
          <cell r="H156">
            <v>27268000</v>
          </cell>
        </row>
        <row r="157">
          <cell r="A157" t="str">
            <v>CPS-154-N-2017</v>
          </cell>
          <cell r="B157" t="e">
            <v>#N/A</v>
          </cell>
          <cell r="C157" t="e">
            <v>#N/A</v>
          </cell>
          <cell r="D157" t="e">
            <v>#N/A</v>
          </cell>
          <cell r="E157" t="e">
            <v>#N/A</v>
          </cell>
          <cell r="F157" t="e">
            <v>#N/A</v>
          </cell>
          <cell r="G157" t="e">
            <v>#N/A</v>
          </cell>
          <cell r="H157">
            <v>18669400</v>
          </cell>
        </row>
        <row r="158">
          <cell r="A158" t="str">
            <v>CPS-155-N-2017</v>
          </cell>
          <cell r="B158" t="e">
            <v>#N/A</v>
          </cell>
          <cell r="C158" t="e">
            <v>#N/A</v>
          </cell>
          <cell r="D158" t="e">
            <v>#N/A</v>
          </cell>
          <cell r="E158" t="e">
            <v>#N/A</v>
          </cell>
          <cell r="F158" t="e">
            <v>#N/A</v>
          </cell>
          <cell r="G158" t="e">
            <v>#N/A</v>
          </cell>
          <cell r="H158">
            <v>37791000</v>
          </cell>
        </row>
        <row r="159">
          <cell r="A159" t="str">
            <v>CPS-156-N-2017</v>
          </cell>
          <cell r="B159" t="e">
            <v>#N/A</v>
          </cell>
          <cell r="C159" t="e">
            <v>#N/A</v>
          </cell>
          <cell r="D159" t="e">
            <v>#N/A</v>
          </cell>
          <cell r="E159" t="e">
            <v>#N/A</v>
          </cell>
          <cell r="F159" t="e">
            <v>#N/A</v>
          </cell>
          <cell r="G159" t="e">
            <v>#N/A</v>
          </cell>
          <cell r="H159">
            <v>47849220</v>
          </cell>
        </row>
        <row r="160">
          <cell r="A160" t="str">
            <v>CPS-157-N-2017</v>
          </cell>
          <cell r="B160" t="e">
            <v>#N/A</v>
          </cell>
          <cell r="C160" t="e">
            <v>#N/A</v>
          </cell>
          <cell r="D160" t="e">
            <v>#N/A</v>
          </cell>
          <cell r="E160" t="e">
            <v>#N/A</v>
          </cell>
          <cell r="F160" t="e">
            <v>#N/A</v>
          </cell>
          <cell r="G160" t="e">
            <v>#N/A</v>
          </cell>
          <cell r="H160">
            <v>500000</v>
          </cell>
        </row>
        <row r="161">
          <cell r="A161" t="str">
            <v>CPS-158-N-2017</v>
          </cell>
          <cell r="B161" t="e">
            <v>#N/A</v>
          </cell>
          <cell r="C161" t="e">
            <v>#N/A</v>
          </cell>
          <cell r="D161" t="e">
            <v>#N/A</v>
          </cell>
          <cell r="E161" t="e">
            <v>#N/A</v>
          </cell>
          <cell r="F161" t="e">
            <v>#N/A</v>
          </cell>
          <cell r="G161" t="e">
            <v>#N/A</v>
          </cell>
          <cell r="H161">
            <v>29261760</v>
          </cell>
        </row>
        <row r="162">
          <cell r="A162" t="str">
            <v>CPS-159-N-2017</v>
          </cell>
          <cell r="B162" t="str">
            <v>2 NACIONAL</v>
          </cell>
          <cell r="C162">
            <v>159</v>
          </cell>
          <cell r="D162" t="str">
            <v>SARA HELENA LLANOS PAEZ</v>
          </cell>
          <cell r="E162" t="str">
            <v>1. SANEAMIENTO</v>
          </cell>
          <cell r="F162" t="str">
            <v>2017420501000159E</v>
          </cell>
          <cell r="G162">
            <v>0</v>
          </cell>
          <cell r="H162">
            <v>0</v>
          </cell>
        </row>
        <row r="163">
          <cell r="A163" t="str">
            <v>CPS-160-N-2017</v>
          </cell>
          <cell r="B163" t="e">
            <v>#N/A</v>
          </cell>
          <cell r="C163" t="e">
            <v>#N/A</v>
          </cell>
          <cell r="D163" t="e">
            <v>#N/A</v>
          </cell>
          <cell r="E163" t="e">
            <v>#N/A</v>
          </cell>
          <cell r="F163" t="e">
            <v>#N/A</v>
          </cell>
          <cell r="G163" t="e">
            <v>#N/A</v>
          </cell>
          <cell r="H163">
            <v>38896000</v>
          </cell>
        </row>
        <row r="164">
          <cell r="A164" t="str">
            <v>CPS-161-N-2017</v>
          </cell>
          <cell r="B164" t="e">
            <v>#N/A</v>
          </cell>
          <cell r="C164" t="e">
            <v>#N/A</v>
          </cell>
          <cell r="D164" t="e">
            <v>#N/A</v>
          </cell>
          <cell r="E164" t="e">
            <v>#N/A</v>
          </cell>
          <cell r="F164" t="e">
            <v>#N/A</v>
          </cell>
          <cell r="G164" t="e">
            <v>#N/A</v>
          </cell>
          <cell r="H164">
            <v>7344000</v>
          </cell>
        </row>
        <row r="165">
          <cell r="A165" t="str">
            <v>CPS-162-N-2017</v>
          </cell>
          <cell r="B165" t="e">
            <v>#N/A</v>
          </cell>
          <cell r="C165" t="e">
            <v>#N/A</v>
          </cell>
          <cell r="D165" t="e">
            <v>#N/A</v>
          </cell>
          <cell r="E165" t="e">
            <v>#N/A</v>
          </cell>
          <cell r="F165" t="e">
            <v>#N/A</v>
          </cell>
          <cell r="G165" t="e">
            <v>#N/A</v>
          </cell>
          <cell r="H165">
            <v>38811340</v>
          </cell>
        </row>
        <row r="166">
          <cell r="A166" t="str">
            <v>CPS-163-N-2017</v>
          </cell>
          <cell r="B166" t="e">
            <v>#N/A</v>
          </cell>
          <cell r="C166" t="e">
            <v>#N/A</v>
          </cell>
          <cell r="D166" t="e">
            <v>#N/A</v>
          </cell>
          <cell r="E166" t="e">
            <v>#N/A</v>
          </cell>
          <cell r="F166" t="e">
            <v>#N/A</v>
          </cell>
          <cell r="G166" t="e">
            <v>#N/A</v>
          </cell>
          <cell r="H166">
            <v>0</v>
          </cell>
        </row>
        <row r="167">
          <cell r="A167" t="str">
            <v>CPS-164-N-2017</v>
          </cell>
          <cell r="B167" t="e">
            <v>#N/A</v>
          </cell>
          <cell r="C167" t="e">
            <v>#N/A</v>
          </cell>
          <cell r="D167" t="e">
            <v>#N/A</v>
          </cell>
          <cell r="E167" t="e">
            <v>#N/A</v>
          </cell>
          <cell r="F167" t="e">
            <v>#N/A</v>
          </cell>
          <cell r="G167" t="e">
            <v>#N/A</v>
          </cell>
          <cell r="H167">
            <v>33293140</v>
          </cell>
        </row>
        <row r="168">
          <cell r="A168" t="str">
            <v>CPS-165-N-2017</v>
          </cell>
          <cell r="B168" t="e">
            <v>#N/A</v>
          </cell>
          <cell r="C168" t="e">
            <v>#N/A</v>
          </cell>
          <cell r="D168" t="e">
            <v>#N/A</v>
          </cell>
          <cell r="E168" t="e">
            <v>#N/A</v>
          </cell>
          <cell r="F168" t="e">
            <v>#N/A</v>
          </cell>
          <cell r="G168" t="e">
            <v>#N/A</v>
          </cell>
          <cell r="H168">
            <v>4908240</v>
          </cell>
        </row>
        <row r="169">
          <cell r="A169" t="str">
            <v>CPS-166-N-2017</v>
          </cell>
          <cell r="B169" t="e">
            <v>#N/A</v>
          </cell>
          <cell r="C169" t="e">
            <v>#N/A</v>
          </cell>
          <cell r="D169" t="e">
            <v>#N/A</v>
          </cell>
          <cell r="E169" t="e">
            <v>#N/A</v>
          </cell>
          <cell r="F169" t="e">
            <v>#N/A</v>
          </cell>
          <cell r="G169" t="e">
            <v>#N/A</v>
          </cell>
          <cell r="H169">
            <v>25749220</v>
          </cell>
        </row>
        <row r="170">
          <cell r="A170" t="str">
            <v>CPS-167-N-2017</v>
          </cell>
          <cell r="B170" t="e">
            <v>#N/A</v>
          </cell>
          <cell r="C170" t="e">
            <v>#N/A</v>
          </cell>
          <cell r="D170" t="e">
            <v>#N/A</v>
          </cell>
          <cell r="E170" t="e">
            <v>#N/A</v>
          </cell>
          <cell r="F170" t="e">
            <v>#N/A</v>
          </cell>
          <cell r="G170" t="e">
            <v>#N/A</v>
          </cell>
          <cell r="H170">
            <v>14190240</v>
          </cell>
        </row>
        <row r="171">
          <cell r="A171" t="str">
            <v>CPS-168-N-2017</v>
          </cell>
          <cell r="B171" t="e">
            <v>#N/A</v>
          </cell>
          <cell r="C171" t="e">
            <v>#N/A</v>
          </cell>
          <cell r="D171" t="e">
            <v>#N/A</v>
          </cell>
          <cell r="E171" t="e">
            <v>#N/A</v>
          </cell>
          <cell r="F171" t="e">
            <v>#N/A</v>
          </cell>
          <cell r="G171" t="e">
            <v>#N/A</v>
          </cell>
          <cell r="H171">
            <v>14626800</v>
          </cell>
        </row>
        <row r="172">
          <cell r="A172" t="str">
            <v>CPS-169-N-2017</v>
          </cell>
          <cell r="B172" t="e">
            <v>#N/A</v>
          </cell>
          <cell r="C172" t="e">
            <v>#N/A</v>
          </cell>
          <cell r="D172" t="e">
            <v>#N/A</v>
          </cell>
          <cell r="E172" t="e">
            <v>#N/A</v>
          </cell>
          <cell r="F172" t="e">
            <v>#N/A</v>
          </cell>
          <cell r="G172" t="e">
            <v>#N/A</v>
          </cell>
          <cell r="H172">
            <v>20676000</v>
          </cell>
        </row>
        <row r="173">
          <cell r="A173" t="str">
            <v>CPS-170-N-2017</v>
          </cell>
          <cell r="B173" t="str">
            <v>2 NACIONAL</v>
          </cell>
          <cell r="C173">
            <v>170</v>
          </cell>
          <cell r="D173" t="str">
            <v>RICARDO ALFONSO REINA QUIROGA</v>
          </cell>
          <cell r="E173" t="str">
            <v>7. NUEVAS ÁREAS</v>
          </cell>
          <cell r="F173" t="str">
            <v>2017420501000171E</v>
          </cell>
          <cell r="G173">
            <v>0</v>
          </cell>
          <cell r="H173">
            <v>36274260</v>
          </cell>
        </row>
        <row r="174">
          <cell r="A174" t="str">
            <v>CPS-171-N-2017</v>
          </cell>
          <cell r="B174" t="str">
            <v>2 NACIONAL</v>
          </cell>
          <cell r="C174">
            <v>171</v>
          </cell>
          <cell r="D174" t="str">
            <v>ABEL OSWALDO MORENO ACEVEDO</v>
          </cell>
          <cell r="E174" t="str">
            <v>8. SISTEMAS DE INFORMACIÓN</v>
          </cell>
          <cell r="F174" t="str">
            <v>2017420501000172E</v>
          </cell>
          <cell r="G174">
            <v>0</v>
          </cell>
          <cell r="H174">
            <v>21714780</v>
          </cell>
        </row>
        <row r="175">
          <cell r="A175" t="str">
            <v>CPS-172-N-2017</v>
          </cell>
          <cell r="B175" t="str">
            <v>2 NACIONAL</v>
          </cell>
          <cell r="C175">
            <v>172</v>
          </cell>
          <cell r="D175" t="str">
            <v>MARLEY ROJAS GUTIEREZ</v>
          </cell>
          <cell r="E175" t="str">
            <v>6. AUTORIDAD AMBIENTAL</v>
          </cell>
          <cell r="F175" t="str">
            <v>2017420501000173E</v>
          </cell>
          <cell r="G175">
            <v>0</v>
          </cell>
          <cell r="H175">
            <v>33661020</v>
          </cell>
        </row>
        <row r="176">
          <cell r="A176" t="str">
            <v>CPS-173-N-2017</v>
          </cell>
          <cell r="B176" t="str">
            <v>2 NACIONAL</v>
          </cell>
          <cell r="C176">
            <v>173</v>
          </cell>
          <cell r="D176" t="str">
            <v>ERIKA PATRICIA ROJAS GONZALEZ</v>
          </cell>
          <cell r="E176" t="str">
            <v>1. SANEAMIENTO</v>
          </cell>
          <cell r="F176" t="str">
            <v>2017420501000174E</v>
          </cell>
          <cell r="G176">
            <v>0</v>
          </cell>
          <cell r="H176">
            <v>1227060</v>
          </cell>
        </row>
        <row r="177">
          <cell r="A177" t="str">
            <v>CPS-174-N-2017</v>
          </cell>
          <cell r="B177" t="str">
            <v>2 NACIONAL</v>
          </cell>
          <cell r="C177">
            <v>174</v>
          </cell>
          <cell r="D177" t="str">
            <v>ANULADO</v>
          </cell>
          <cell r="E177" t="str">
            <v>ANULADO</v>
          </cell>
          <cell r="F177" t="str">
            <v>n-a</v>
          </cell>
          <cell r="G177">
            <v>0</v>
          </cell>
          <cell r="H177">
            <v>0</v>
          </cell>
        </row>
        <row r="178">
          <cell r="A178" t="str">
            <v>CPS-175-N-2017</v>
          </cell>
          <cell r="B178" t="str">
            <v>2 NACIONAL</v>
          </cell>
          <cell r="C178">
            <v>175</v>
          </cell>
          <cell r="D178" t="str">
            <v>DORIS LUCIA LANDAZURI CENTENO</v>
          </cell>
          <cell r="E178" t="str">
            <v>5. FORTALECIMIENTO</v>
          </cell>
          <cell r="F178" t="str">
            <v>2017420501000175E</v>
          </cell>
          <cell r="G178">
            <v>0</v>
          </cell>
          <cell r="H178">
            <v>18542240</v>
          </cell>
        </row>
        <row r="179">
          <cell r="A179" t="str">
            <v>CPS-176-N-2017</v>
          </cell>
          <cell r="B179" t="str">
            <v>2 NACIONAL</v>
          </cell>
          <cell r="C179">
            <v>176</v>
          </cell>
          <cell r="D179" t="str">
            <v>MARLENY CHACON CAMACHO</v>
          </cell>
          <cell r="E179" t="str">
            <v>5. FORTALECIMIENTO</v>
          </cell>
          <cell r="F179" t="str">
            <v>2017420501000182E</v>
          </cell>
          <cell r="G179">
            <v>0</v>
          </cell>
          <cell r="H179">
            <v>20041980</v>
          </cell>
        </row>
        <row r="180">
          <cell r="A180" t="str">
            <v>CPS-177-N-2017</v>
          </cell>
          <cell r="B180" t="str">
            <v>2 NACIONAL</v>
          </cell>
          <cell r="C180">
            <v>177</v>
          </cell>
          <cell r="D180" t="str">
            <v>ADRIANA MARIA CAMPO SANCHEZ</v>
          </cell>
          <cell r="E180" t="str">
            <v>5. FORTALECIMIENTO</v>
          </cell>
          <cell r="F180" t="str">
            <v>2017420501000191E</v>
          </cell>
          <cell r="G180">
            <v>0</v>
          </cell>
          <cell r="H180">
            <v>20041980</v>
          </cell>
        </row>
        <row r="181">
          <cell r="A181" t="str">
            <v>CPS-178-N-2017</v>
          </cell>
          <cell r="B181" t="str">
            <v>2 NACIONAL</v>
          </cell>
          <cell r="C181">
            <v>178</v>
          </cell>
          <cell r="D181" t="str">
            <v>CLAUDIA JULIANA HERNANDEZ CASTELLANOS</v>
          </cell>
          <cell r="E181" t="str">
            <v>4. SERVICIOS ECOSISTÉMICOS</v>
          </cell>
          <cell r="F181" t="str">
            <v>2017420501000178E</v>
          </cell>
          <cell r="G181">
            <v>0</v>
          </cell>
          <cell r="H181">
            <v>26892980</v>
          </cell>
        </row>
        <row r="182">
          <cell r="A182" t="str">
            <v>CPS-179-N-2017</v>
          </cell>
          <cell r="B182" t="str">
            <v>2 NACIONAL</v>
          </cell>
          <cell r="C182">
            <v>179</v>
          </cell>
          <cell r="D182" t="str">
            <v>LUZ JANETH VILLALBA SUAREZ</v>
          </cell>
          <cell r="E182" t="str">
            <v>5. FORTALECIMIENTO</v>
          </cell>
          <cell r="F182" t="str">
            <v>2017420501000179E</v>
          </cell>
          <cell r="G182">
            <v>0</v>
          </cell>
          <cell r="H182">
            <v>17978180</v>
          </cell>
        </row>
        <row r="183">
          <cell r="A183" t="str">
            <v>CPS-180-N-2017</v>
          </cell>
          <cell r="B183" t="str">
            <v>2 NACIONAL</v>
          </cell>
          <cell r="C183">
            <v>180</v>
          </cell>
          <cell r="D183" t="str">
            <v>ANDREA MARCELA PANTOJA GARZON</v>
          </cell>
          <cell r="E183" t="str">
            <v>5. FORTALECIMIENTO</v>
          </cell>
          <cell r="F183" t="str">
            <v>2017420501000180E</v>
          </cell>
          <cell r="G183">
            <v>0</v>
          </cell>
          <cell r="H183">
            <v>31677800</v>
          </cell>
        </row>
        <row r="184">
          <cell r="A184" t="str">
            <v>CPS-181-N-2017</v>
          </cell>
          <cell r="B184" t="str">
            <v>2 NACIONAL</v>
          </cell>
          <cell r="C184">
            <v>181</v>
          </cell>
          <cell r="D184" t="str">
            <v xml:space="preserve">NUBIA STELLA MOSQUERA QUILINDO </v>
          </cell>
          <cell r="E184" t="str">
            <v>5. FORTALECIMIENTO</v>
          </cell>
          <cell r="F184" t="str">
            <v>2017420501000177E</v>
          </cell>
          <cell r="G184">
            <v>0</v>
          </cell>
          <cell r="H184">
            <v>9832460</v>
          </cell>
        </row>
        <row r="185">
          <cell r="A185" t="str">
            <v>CPS-182-N-2017</v>
          </cell>
          <cell r="B185" t="str">
            <v>2 NACIONAL</v>
          </cell>
          <cell r="C185">
            <v>182</v>
          </cell>
          <cell r="D185" t="str">
            <v>JULIANA  FERNANDA RAMIREZ ZAMBRANO</v>
          </cell>
          <cell r="E185" t="str">
            <v>5. FORTALECIMIENTO</v>
          </cell>
          <cell r="F185" t="str">
            <v>2017420501000181E</v>
          </cell>
          <cell r="G185">
            <v>0</v>
          </cell>
          <cell r="H185">
            <v>16497140</v>
          </cell>
        </row>
        <row r="186">
          <cell r="A186" t="str">
            <v>CPS-183-N-2017</v>
          </cell>
          <cell r="B186" t="str">
            <v>2 NACIONAL</v>
          </cell>
          <cell r="C186">
            <v>183</v>
          </cell>
          <cell r="D186" t="str">
            <v>SANDRA LILIANA CHAVES CLAVIJO</v>
          </cell>
          <cell r="E186" t="str">
            <v>5. FORTALECIMIENTO</v>
          </cell>
          <cell r="F186" t="str">
            <v>2017420501000183E</v>
          </cell>
          <cell r="G186" t="str">
            <v>SUSP DEL 01 DE JUNIO A 31 DE AGOSTO</v>
          </cell>
          <cell r="H186">
            <v>10165320</v>
          </cell>
        </row>
        <row r="187">
          <cell r="A187" t="str">
            <v>CPS-184-N-2017</v>
          </cell>
          <cell r="B187" t="str">
            <v>2 NACIONAL</v>
          </cell>
          <cell r="C187">
            <v>184</v>
          </cell>
          <cell r="D187" t="str">
            <v>JEIMY CAROLINA LEON COLON</v>
          </cell>
          <cell r="E187" t="str">
            <v>5. FORTALECIMIENTO</v>
          </cell>
          <cell r="F187" t="str">
            <v>2017420501000184E</v>
          </cell>
          <cell r="G187" t="str">
            <v>SUSP DEL 01 DE JUNIO A 31 DE AGOSTO</v>
          </cell>
          <cell r="H187">
            <v>10165320</v>
          </cell>
        </row>
        <row r="188">
          <cell r="A188" t="str">
            <v>CPS-185-N-2017</v>
          </cell>
          <cell r="B188" t="str">
            <v>2 NACIONAL</v>
          </cell>
          <cell r="C188">
            <v>185</v>
          </cell>
          <cell r="D188" t="str">
            <v>YOLANDA RIVERA HERNANDEZ</v>
          </cell>
          <cell r="E188" t="str">
            <v>5. FORTALECIMIENTO</v>
          </cell>
          <cell r="F188" t="str">
            <v>2017420501000185E</v>
          </cell>
          <cell r="G188">
            <v>0</v>
          </cell>
          <cell r="H188">
            <v>6849810</v>
          </cell>
        </row>
        <row r="189">
          <cell r="A189" t="str">
            <v>CPS-186-N-2017</v>
          </cell>
          <cell r="B189" t="str">
            <v>2 NACIONAL</v>
          </cell>
          <cell r="C189">
            <v>186</v>
          </cell>
          <cell r="D189" t="str">
            <v>DIKEN DUVAN MORA MORA</v>
          </cell>
          <cell r="E189" t="str">
            <v>5. FORTALECIMIENTO</v>
          </cell>
          <cell r="F189" t="str">
            <v>2017420501000186E</v>
          </cell>
          <cell r="G189" t="str">
            <v>SUSP DEL 01 DE JUNIO A 31 DE AGOSTO</v>
          </cell>
          <cell r="H189">
            <v>10165320</v>
          </cell>
        </row>
        <row r="190">
          <cell r="A190" t="str">
            <v>CPS-187-N-2017</v>
          </cell>
          <cell r="B190" t="str">
            <v>2 NACIONAL</v>
          </cell>
          <cell r="C190">
            <v>187</v>
          </cell>
          <cell r="D190" t="str">
            <v>LUIS ALEJANDRO PEREZ GONZALEZ</v>
          </cell>
          <cell r="E190" t="str">
            <v>5. FORTALECIMIENTO</v>
          </cell>
          <cell r="F190" t="str">
            <v>2017420501000187E</v>
          </cell>
          <cell r="G190" t="str">
            <v>SUSP DEL 01 DE JUNIO A 31 DE AGOSTO</v>
          </cell>
          <cell r="H190">
            <v>10165320</v>
          </cell>
        </row>
        <row r="191">
          <cell r="A191" t="str">
            <v>CPS-188-N-2017</v>
          </cell>
          <cell r="B191" t="str">
            <v>2 NACIONAL</v>
          </cell>
          <cell r="C191">
            <v>188</v>
          </cell>
          <cell r="D191" t="str">
            <v>MARIA ISABEL MEDINA GARCIA</v>
          </cell>
          <cell r="E191" t="str">
            <v>5. FORTALECIMIENTO</v>
          </cell>
          <cell r="F191" t="str">
            <v>2017420501000188E</v>
          </cell>
          <cell r="G191" t="str">
            <v>SUSP DEL 01 DE JUNIO A 31 DE AGOSTO</v>
          </cell>
          <cell r="H191">
            <v>10165320</v>
          </cell>
        </row>
        <row r="192">
          <cell r="A192" t="str">
            <v>CPS-189-N-2017</v>
          </cell>
          <cell r="B192" t="str">
            <v>2 NACIONAL</v>
          </cell>
          <cell r="C192">
            <v>189</v>
          </cell>
          <cell r="D192" t="str">
            <v>ANA CARMENZA ACEVEDO ALVAREZ</v>
          </cell>
          <cell r="E192" t="str">
            <v>5. FORTALECIMIENTO</v>
          </cell>
          <cell r="F192" t="str">
            <v>2017420501000189E</v>
          </cell>
          <cell r="G192" t="str">
            <v>SUSP DEL 01 DE JUNIO A 31 DE AGOSTO</v>
          </cell>
          <cell r="H192">
            <v>10165320</v>
          </cell>
        </row>
        <row r="193">
          <cell r="A193" t="str">
            <v>CPS-190-N-2017</v>
          </cell>
          <cell r="B193" t="str">
            <v>2 NACIONAL</v>
          </cell>
          <cell r="C193">
            <v>190</v>
          </cell>
          <cell r="D193" t="str">
            <v>RAFAEL ANGEL GONZALEZ ARANGO</v>
          </cell>
          <cell r="E193" t="str">
            <v>5. FORTALECIMIENTO</v>
          </cell>
          <cell r="F193" t="str">
            <v>2017420501000190E</v>
          </cell>
          <cell r="G193">
            <v>0</v>
          </cell>
          <cell r="H193">
            <v>9913720</v>
          </cell>
        </row>
        <row r="194">
          <cell r="A194" t="str">
            <v>CPS-191-N-2017</v>
          </cell>
          <cell r="B194" t="str">
            <v>2 NACIONAL</v>
          </cell>
          <cell r="C194">
            <v>191</v>
          </cell>
          <cell r="D194" t="str">
            <v>MARIA DEL CARMEN MONCADA ROSERO</v>
          </cell>
          <cell r="E194" t="str">
            <v>5. FORTALECIMIENTO</v>
          </cell>
          <cell r="F194" t="str">
            <v>2017420501000176E</v>
          </cell>
          <cell r="G194">
            <v>0</v>
          </cell>
          <cell r="H194">
            <v>3208320</v>
          </cell>
        </row>
        <row r="195">
          <cell r="A195" t="str">
            <v>CPS-192-N-2017</v>
          </cell>
          <cell r="B195" t="str">
            <v>2 NACIONAL</v>
          </cell>
          <cell r="C195">
            <v>192</v>
          </cell>
          <cell r="D195" t="str">
            <v>YULI ANDREA BECERRA CASTIBLANCO</v>
          </cell>
          <cell r="E195" t="str">
            <v>5. FORTALECIMIENTO</v>
          </cell>
          <cell r="F195" t="str">
            <v>2017420501000192E</v>
          </cell>
          <cell r="G195">
            <v>0</v>
          </cell>
          <cell r="H195">
            <v>14713840</v>
          </cell>
        </row>
        <row r="196">
          <cell r="A196" t="str">
            <v>CPS-193-N-2017</v>
          </cell>
          <cell r="B196" t="str">
            <v>2 NACIONAL</v>
          </cell>
          <cell r="C196">
            <v>193</v>
          </cell>
          <cell r="D196" t="str">
            <v>DORIS JOHANNA GUZMAN PARRA</v>
          </cell>
          <cell r="E196" t="str">
            <v>5. FORTALECIMIENTO</v>
          </cell>
          <cell r="F196" t="str">
            <v>2017420501000193E</v>
          </cell>
          <cell r="G196">
            <v>0</v>
          </cell>
          <cell r="H196">
            <v>20616240</v>
          </cell>
        </row>
        <row r="197">
          <cell r="A197" t="str">
            <v>CPS-194-N-2017</v>
          </cell>
          <cell r="B197" t="str">
            <v>2 NACIONAL</v>
          </cell>
          <cell r="C197">
            <v>194</v>
          </cell>
          <cell r="D197" t="str">
            <v>MANUEL DE JESUS MEDINA CHAMORRO</v>
          </cell>
          <cell r="E197" t="str">
            <v>5. FORTALECIMIENTO</v>
          </cell>
          <cell r="F197" t="str">
            <v>2017420501000194E</v>
          </cell>
          <cell r="G197">
            <v>0</v>
          </cell>
          <cell r="H197">
            <v>650080</v>
          </cell>
        </row>
        <row r="198">
          <cell r="A198" t="str">
            <v>CPS-195-N-2017</v>
          </cell>
          <cell r="B198" t="str">
            <v>2 NACIONAL</v>
          </cell>
          <cell r="C198">
            <v>195</v>
          </cell>
          <cell r="D198" t="str">
            <v>EMERSON CRUZ ALDANA</v>
          </cell>
          <cell r="E198" t="str">
            <v>8. SISTEMAS DE INFORMACIÓN</v>
          </cell>
          <cell r="F198" t="str">
            <v>2017420501000195E</v>
          </cell>
          <cell r="G198">
            <v>0</v>
          </cell>
          <cell r="H198">
            <v>12641200</v>
          </cell>
        </row>
        <row r="199">
          <cell r="A199" t="str">
            <v>CPS-196-N-2017</v>
          </cell>
          <cell r="B199" t="str">
            <v>2 NACIONAL</v>
          </cell>
          <cell r="C199">
            <v>196</v>
          </cell>
          <cell r="D199" t="str">
            <v>ANDRES MAURICIO VILLEGAS NAVARRO</v>
          </cell>
          <cell r="E199" t="str">
            <v>5. FORTALECIMIENTO</v>
          </cell>
          <cell r="F199" t="str">
            <v>2017420501000196E</v>
          </cell>
          <cell r="G199">
            <v>0</v>
          </cell>
          <cell r="H199">
            <v>19463980</v>
          </cell>
        </row>
        <row r="200">
          <cell r="A200" t="str">
            <v>CPS-197-N-2017</v>
          </cell>
          <cell r="B200" t="str">
            <v>2 NACIONAL</v>
          </cell>
          <cell r="C200">
            <v>197</v>
          </cell>
          <cell r="D200" t="str">
            <v>JENNY ADRIANA RODRIGUEZ FRANCO</v>
          </cell>
          <cell r="E200" t="str">
            <v>5. FORTALECIMIENTO</v>
          </cell>
          <cell r="F200" t="str">
            <v>2017420501000197E</v>
          </cell>
          <cell r="G200">
            <v>0</v>
          </cell>
          <cell r="H200">
            <v>28097940</v>
          </cell>
        </row>
        <row r="201">
          <cell r="A201" t="str">
            <v>CPS-198-N-2017</v>
          </cell>
          <cell r="B201" t="str">
            <v>2 NACIONAL</v>
          </cell>
          <cell r="C201">
            <v>198</v>
          </cell>
          <cell r="D201" t="str">
            <v>FELIPE GUERRA BAQUERO</v>
          </cell>
          <cell r="E201" t="str">
            <v>9. VALORACIÓN SOCIAL</v>
          </cell>
          <cell r="F201" t="str">
            <v>2017420501000198E</v>
          </cell>
          <cell r="G201">
            <v>0</v>
          </cell>
          <cell r="H201">
            <v>25555760</v>
          </cell>
        </row>
        <row r="202">
          <cell r="A202" t="str">
            <v>CPS-199-N-2017</v>
          </cell>
          <cell r="B202" t="str">
            <v>2 NACIONAL</v>
          </cell>
          <cell r="C202">
            <v>199</v>
          </cell>
          <cell r="D202" t="str">
            <v>CHRISTIAN BYFIEL PARRA</v>
          </cell>
          <cell r="E202" t="str">
            <v>4. SERVICIOS ECOSISTÉMICOS</v>
          </cell>
          <cell r="F202" t="str">
            <v>2017420501000199E</v>
          </cell>
          <cell r="G202">
            <v>0</v>
          </cell>
          <cell r="H202">
            <v>22287000</v>
          </cell>
        </row>
        <row r="203">
          <cell r="A203" t="str">
            <v>CPS-200-N-2017</v>
          </cell>
          <cell r="B203" t="str">
            <v>2 NACIONAL</v>
          </cell>
          <cell r="C203">
            <v>200</v>
          </cell>
          <cell r="D203" t="str">
            <v xml:space="preserve">MIGUEL ANGEL MONRROY </v>
          </cell>
          <cell r="E203" t="str">
            <v>5. FORTALECIMIENTO</v>
          </cell>
          <cell r="F203" t="str">
            <v>2017420501000200E</v>
          </cell>
          <cell r="G203">
            <v>0</v>
          </cell>
          <cell r="H203">
            <v>14626800</v>
          </cell>
        </row>
        <row r="204">
          <cell r="A204" t="str">
            <v>CPS-201-N-2017</v>
          </cell>
          <cell r="B204" t="str">
            <v>2 NACIONAL</v>
          </cell>
          <cell r="C204">
            <v>201</v>
          </cell>
          <cell r="D204" t="str">
            <v>DANIELA HERNANDEZ LOPEZ</v>
          </cell>
          <cell r="E204" t="str">
            <v>5. FORTALECIMIENTO</v>
          </cell>
          <cell r="F204" t="str">
            <v>2017420501000201E</v>
          </cell>
          <cell r="G204">
            <v>0</v>
          </cell>
          <cell r="H204">
            <v>14626800</v>
          </cell>
        </row>
        <row r="205">
          <cell r="A205" t="str">
            <v>CPS-202-N-2017</v>
          </cell>
          <cell r="B205" t="str">
            <v>2 NACIONAL</v>
          </cell>
          <cell r="C205">
            <v>202</v>
          </cell>
          <cell r="D205" t="str">
            <v>ADRIANA PEREZ COLORADO</v>
          </cell>
          <cell r="E205" t="str">
            <v>5. FORTALECIMIENTO</v>
          </cell>
          <cell r="F205" t="str">
            <v>2017420501000202E</v>
          </cell>
          <cell r="G205">
            <v>0</v>
          </cell>
          <cell r="H205">
            <v>24541200</v>
          </cell>
        </row>
        <row r="206">
          <cell r="A206" t="str">
            <v>CPS-203-N-2017</v>
          </cell>
          <cell r="B206" t="str">
            <v>2 NACIONAL</v>
          </cell>
          <cell r="C206">
            <v>203</v>
          </cell>
          <cell r="D206" t="str">
            <v>NANCY KARINA VILES LOPEZ</v>
          </cell>
          <cell r="E206" t="str">
            <v>10. CONOCIMIENTO VOC</v>
          </cell>
          <cell r="F206" t="str">
            <v>2017420501000203E</v>
          </cell>
          <cell r="G206">
            <v>0</v>
          </cell>
          <cell r="H206">
            <v>27190140</v>
          </cell>
        </row>
        <row r="207">
          <cell r="A207" t="str">
            <v>CPS-204-N-2017</v>
          </cell>
          <cell r="B207" t="str">
            <v>2 NACIONAL</v>
          </cell>
          <cell r="C207">
            <v>204</v>
          </cell>
          <cell r="D207" t="str">
            <v>OSCAR ALEJANDRO BARRERA GRANADOS</v>
          </cell>
          <cell r="E207" t="str">
            <v>5. FORTALECIMIENTO</v>
          </cell>
          <cell r="F207" t="str">
            <v>2017420501000204E</v>
          </cell>
          <cell r="G207">
            <v>0</v>
          </cell>
          <cell r="H207">
            <v>32920260</v>
          </cell>
        </row>
        <row r="208">
          <cell r="A208" t="str">
            <v>CPS-205-N-2017</v>
          </cell>
          <cell r="B208" t="str">
            <v>2 NACIONAL</v>
          </cell>
          <cell r="C208">
            <v>205</v>
          </cell>
          <cell r="D208" t="str">
            <v>CEI CONSULTORES EMPRESARIALES Y DE IMPUESTOS SAS</v>
          </cell>
          <cell r="E208" t="str">
            <v>5. FORTALECIMIENTO</v>
          </cell>
          <cell r="F208" t="str">
            <v>2017420501000205E</v>
          </cell>
          <cell r="G208">
            <v>0</v>
          </cell>
          <cell r="H208">
            <v>43316000</v>
          </cell>
        </row>
        <row r="209">
          <cell r="A209" t="str">
            <v>CPS-206-N-2017</v>
          </cell>
          <cell r="B209" t="str">
            <v>2 NACIONAL</v>
          </cell>
          <cell r="C209">
            <v>206</v>
          </cell>
          <cell r="D209" t="str">
            <v>JEIMY NEREIDA CUADRADO GONZALEZ</v>
          </cell>
          <cell r="E209" t="str">
            <v>2. ESTRATEGIAS ESPECIALES DE MANEJO</v>
          </cell>
          <cell r="F209" t="str">
            <v>2017420501000206E</v>
          </cell>
          <cell r="G209">
            <v>0</v>
          </cell>
          <cell r="H209">
            <v>10412000</v>
          </cell>
        </row>
        <row r="210">
          <cell r="A210" t="str">
            <v>CPS-207-N-2017</v>
          </cell>
          <cell r="B210" t="str">
            <v>2 NACIONAL</v>
          </cell>
          <cell r="C210">
            <v>207</v>
          </cell>
          <cell r="D210" t="str">
            <v xml:space="preserve">PAOLA VALDES ACHURRY </v>
          </cell>
          <cell r="E210" t="str">
            <v>5. FORTALECIMIENTO</v>
          </cell>
          <cell r="F210" t="str">
            <v>2017420501000207E</v>
          </cell>
          <cell r="G210">
            <v>0</v>
          </cell>
          <cell r="H210">
            <v>12117600</v>
          </cell>
        </row>
        <row r="211">
          <cell r="A211" t="str">
            <v>AMP-001-N-2017</v>
          </cell>
          <cell r="B211" t="e">
            <v>#N/A</v>
          </cell>
          <cell r="C211" t="e">
            <v>#N/A</v>
          </cell>
          <cell r="D211" t="e">
            <v>#N/A</v>
          </cell>
          <cell r="E211" t="e">
            <v>#N/A</v>
          </cell>
          <cell r="F211" t="e">
            <v>#N/A</v>
          </cell>
          <cell r="G211" t="e">
            <v>#N/A</v>
          </cell>
          <cell r="H211">
            <v>0</v>
          </cell>
        </row>
        <row r="212">
          <cell r="A212" t="str">
            <v>AMP-002-N-2017</v>
          </cell>
          <cell r="B212" t="e">
            <v>#N/A</v>
          </cell>
          <cell r="C212" t="e">
            <v>#N/A</v>
          </cell>
          <cell r="D212" t="e">
            <v>#N/A</v>
          </cell>
          <cell r="E212" t="e">
            <v>#N/A</v>
          </cell>
          <cell r="F212" t="e">
            <v>#N/A</v>
          </cell>
          <cell r="G212" t="e">
            <v>#N/A</v>
          </cell>
          <cell r="H212">
            <v>0</v>
          </cell>
        </row>
        <row r="213">
          <cell r="A213" t="str">
            <v>AMP-003-N-2017</v>
          </cell>
          <cell r="B213" t="e">
            <v>#N/A</v>
          </cell>
          <cell r="C213" t="e">
            <v>#N/A</v>
          </cell>
          <cell r="D213" t="e">
            <v>#N/A</v>
          </cell>
          <cell r="E213" t="e">
            <v>#N/A</v>
          </cell>
          <cell r="F213" t="e">
            <v>#N/A</v>
          </cell>
          <cell r="G213" t="e">
            <v>#N/A</v>
          </cell>
          <cell r="H213">
            <v>174648213</v>
          </cell>
        </row>
        <row r="214">
          <cell r="A214" t="str">
            <v>AMP-004-N-2017</v>
          </cell>
          <cell r="B214" t="e">
            <v>#N/A</v>
          </cell>
          <cell r="C214" t="e">
            <v>#N/A</v>
          </cell>
          <cell r="D214" t="e">
            <v>#N/A</v>
          </cell>
          <cell r="E214" t="e">
            <v>#N/A</v>
          </cell>
          <cell r="F214" t="e">
            <v>#N/A</v>
          </cell>
          <cell r="G214" t="str">
            <v>2017420501100004E</v>
          </cell>
          <cell r="H214">
            <v>0</v>
          </cell>
        </row>
        <row r="215">
          <cell r="A215" t="str">
            <v>AMP-005-N-2017</v>
          </cell>
          <cell r="B215" t="e">
            <v>#N/A</v>
          </cell>
          <cell r="C215" t="e">
            <v>#N/A</v>
          </cell>
          <cell r="D215" t="e">
            <v>#N/A</v>
          </cell>
          <cell r="E215" t="e">
            <v>#N/A</v>
          </cell>
          <cell r="F215" t="e">
            <v>#N/A</v>
          </cell>
          <cell r="G215" t="str">
            <v>2017420501100003E</v>
          </cell>
          <cell r="H215">
            <v>2800518</v>
          </cell>
        </row>
        <row r="216">
          <cell r="A216" t="str">
            <v>AMP-006-N-2017</v>
          </cell>
          <cell r="B216" t="str">
            <v>2 NACIONAL</v>
          </cell>
          <cell r="C216">
            <v>16556</v>
          </cell>
          <cell r="D216" t="str">
            <v>SERVIASEO S.A.</v>
          </cell>
          <cell r="E216" t="str">
            <v>5. FORTALECIMIENTO</v>
          </cell>
          <cell r="F216" t="str">
            <v>2017420500300005E</v>
          </cell>
          <cell r="G216">
            <v>0</v>
          </cell>
          <cell r="H216">
            <v>72045431</v>
          </cell>
        </row>
        <row r="217">
          <cell r="A217" t="str">
            <v>AMP-007-N-2017</v>
          </cell>
          <cell r="B217" t="str">
            <v>2 NACIONAL</v>
          </cell>
          <cell r="C217">
            <v>16874</v>
          </cell>
          <cell r="D217" t="str">
            <v>INSTITUCIONAL STAR SERVICES LTDA</v>
          </cell>
          <cell r="E217" t="str">
            <v>5. FORTALECIMIENTO</v>
          </cell>
          <cell r="F217">
            <v>0</v>
          </cell>
          <cell r="G217">
            <v>0</v>
          </cell>
          <cell r="H217">
            <v>24496642</v>
          </cell>
        </row>
        <row r="218">
          <cell r="A218" t="str">
            <v>AMP-008-N-2017</v>
          </cell>
          <cell r="B218" t="str">
            <v>2 NACIONAL</v>
          </cell>
          <cell r="C218">
            <v>17254</v>
          </cell>
          <cell r="D218" t="str">
            <v>JORGE HERNAN JARAMILLO OCHOA</v>
          </cell>
          <cell r="E218" t="str">
            <v>9. VALORACIÓN SOCIAL</v>
          </cell>
          <cell r="F218">
            <v>0</v>
          </cell>
          <cell r="G218">
            <v>0</v>
          </cell>
          <cell r="H218">
            <v>6565924</v>
          </cell>
        </row>
        <row r="219">
          <cell r="A219" t="str">
            <v>AMP-009-N-2017</v>
          </cell>
          <cell r="B219" t="str">
            <v>2 NACIONAL</v>
          </cell>
          <cell r="C219">
            <v>17415</v>
          </cell>
          <cell r="D219" t="str">
            <v>JARGU S.A. CORREDORES DE SEGUROS</v>
          </cell>
          <cell r="E219" t="str">
            <v>N-A</v>
          </cell>
          <cell r="F219">
            <v>0</v>
          </cell>
          <cell r="G219">
            <v>0</v>
          </cell>
          <cell r="H219">
            <v>0</v>
          </cell>
        </row>
        <row r="220">
          <cell r="A220">
            <v>0</v>
          </cell>
          <cell r="B220" t="e">
            <v>#N/A</v>
          </cell>
          <cell r="C220" t="e">
            <v>#N/A</v>
          </cell>
          <cell r="D220" t="e">
            <v>#N/A</v>
          </cell>
          <cell r="E220" t="e">
            <v>#N/A</v>
          </cell>
          <cell r="F220" t="e">
            <v>#N/A</v>
          </cell>
          <cell r="G220" t="e">
            <v>#N/A</v>
          </cell>
          <cell r="H220" t="e">
            <v>#N/A</v>
          </cell>
        </row>
        <row r="221">
          <cell r="A221" t="str">
            <v>AUTO-008-N-2017</v>
          </cell>
          <cell r="B221" t="e">
            <v>#N/A</v>
          </cell>
          <cell r="C221" t="e">
            <v>#N/A</v>
          </cell>
          <cell r="D221" t="e">
            <v>#N/A</v>
          </cell>
          <cell r="E221" t="e">
            <v>#N/A</v>
          </cell>
          <cell r="F221" t="e">
            <v>#N/A</v>
          </cell>
          <cell r="G221" t="e">
            <v>#N/A</v>
          </cell>
          <cell r="H221">
            <v>27386301</v>
          </cell>
        </row>
        <row r="222">
          <cell r="A222" t="str">
            <v>AUTO-013-N-2017</v>
          </cell>
          <cell r="B222" t="e">
            <v>#N/A</v>
          </cell>
          <cell r="C222" t="e">
            <v>#N/A</v>
          </cell>
          <cell r="D222" t="e">
            <v>#N/A</v>
          </cell>
          <cell r="E222" t="e">
            <v>#N/A</v>
          </cell>
          <cell r="F222" t="e">
            <v>#N/A</v>
          </cell>
          <cell r="G222" t="e">
            <v>#N/A</v>
          </cell>
          <cell r="H222">
            <v>-2278095</v>
          </cell>
        </row>
        <row r="223">
          <cell r="A223" t="str">
            <v>CCV-001-N-2017</v>
          </cell>
          <cell r="B223" t="e">
            <v>#N/A</v>
          </cell>
          <cell r="C223" t="e">
            <v>#N/A</v>
          </cell>
          <cell r="D223" t="e">
            <v>#N/A</v>
          </cell>
          <cell r="E223" t="e">
            <v>#N/A</v>
          </cell>
          <cell r="F223" t="e">
            <v>#N/A</v>
          </cell>
          <cell r="G223" t="e">
            <v>#N/A</v>
          </cell>
          <cell r="H223">
            <v>0</v>
          </cell>
        </row>
        <row r="224">
          <cell r="A224" t="str">
            <v>CCV-002-N-2017</v>
          </cell>
          <cell r="B224" t="str">
            <v>2 NACIONAL</v>
          </cell>
          <cell r="C224">
            <v>2</v>
          </cell>
          <cell r="D224" t="str">
            <v xml:space="preserve"> SES SERVICIOS EMPRESARIALES ESPECIALIZADOS LTDA</v>
          </cell>
          <cell r="E224" t="str">
            <v>2. ESTRATEGIAS ESPECIALES DE MANEJO</v>
          </cell>
          <cell r="F224" t="str">
            <v>2017420520300011E</v>
          </cell>
          <cell r="G224">
            <v>0</v>
          </cell>
          <cell r="H224">
            <v>0</v>
          </cell>
        </row>
        <row r="225">
          <cell r="A225" t="str">
            <v>CCV-003-N-2018</v>
          </cell>
          <cell r="B225" t="e">
            <v>#N/A</v>
          </cell>
          <cell r="C225" t="e">
            <v>#N/A</v>
          </cell>
          <cell r="D225" t="e">
            <v>#N/A</v>
          </cell>
          <cell r="E225" t="e">
            <v>#N/A</v>
          </cell>
          <cell r="F225" t="e">
            <v>#N/A</v>
          </cell>
          <cell r="G225" t="e">
            <v>#N/A</v>
          </cell>
          <cell r="H225">
            <v>0</v>
          </cell>
        </row>
        <row r="226">
          <cell r="A226" t="str">
            <v>CLC-001-N-2017</v>
          </cell>
          <cell r="B226" t="e">
            <v>#N/A</v>
          </cell>
          <cell r="C226" t="e">
            <v>#N/A</v>
          </cell>
          <cell r="D226" t="e">
            <v>#N/A</v>
          </cell>
          <cell r="E226" t="e">
            <v>#N/A</v>
          </cell>
          <cell r="F226" t="e">
            <v>#N/A</v>
          </cell>
          <cell r="G226" t="e">
            <v>#N/A</v>
          </cell>
          <cell r="H226">
            <v>0</v>
          </cell>
        </row>
        <row r="227">
          <cell r="A227" t="str">
            <v>CMT-001-N-2017</v>
          </cell>
          <cell r="B227" t="e">
            <v>#N/A</v>
          </cell>
          <cell r="C227" t="e">
            <v>#N/A</v>
          </cell>
          <cell r="D227" t="e">
            <v>#N/A</v>
          </cell>
          <cell r="E227" t="e">
            <v>#N/A</v>
          </cell>
          <cell r="F227" t="e">
            <v>#N/A</v>
          </cell>
          <cell r="G227" t="e">
            <v>#N/A</v>
          </cell>
          <cell r="H227">
            <v>35336066</v>
          </cell>
        </row>
        <row r="228">
          <cell r="A228" t="str">
            <v>CMT-002-N-2017</v>
          </cell>
          <cell r="B228" t="str">
            <v>2 NACIONAL</v>
          </cell>
          <cell r="C228">
            <v>2</v>
          </cell>
          <cell r="D228" t="str">
            <v>SISELCOM SAS</v>
          </cell>
          <cell r="E228" t="str">
            <v>8. SISTEMAS DE INFORMACIÓN</v>
          </cell>
          <cell r="F228" t="str">
            <v>2017420520300013E</v>
          </cell>
          <cell r="G228">
            <v>0</v>
          </cell>
          <cell r="H228">
            <v>13144000</v>
          </cell>
        </row>
        <row r="229">
          <cell r="A229" t="str">
            <v>CMT-003-N-2017</v>
          </cell>
          <cell r="B229" t="str">
            <v>2 NACIONAL</v>
          </cell>
          <cell r="C229">
            <v>3</v>
          </cell>
          <cell r="D229" t="str">
            <v>VASQUEZ CARO &amp; CIA SAS</v>
          </cell>
          <cell r="E229" t="str">
            <v>8. SISTEMAS DE INFORMACIÓN</v>
          </cell>
          <cell r="F229" t="str">
            <v>2017420520300014E</v>
          </cell>
          <cell r="G229">
            <v>0</v>
          </cell>
          <cell r="H229">
            <v>33095116</v>
          </cell>
        </row>
        <row r="230">
          <cell r="A230" t="str">
            <v>COS-001-N-2017</v>
          </cell>
          <cell r="B230" t="e">
            <v>#N/A</v>
          </cell>
          <cell r="C230" t="e">
            <v>#N/A</v>
          </cell>
          <cell r="D230" t="e">
            <v>#N/A</v>
          </cell>
          <cell r="E230" t="e">
            <v>#N/A</v>
          </cell>
          <cell r="F230" t="e">
            <v>#N/A</v>
          </cell>
          <cell r="G230" t="e">
            <v>#N/A</v>
          </cell>
          <cell r="H230">
            <v>5415000</v>
          </cell>
        </row>
        <row r="231">
          <cell r="A231" t="str">
            <v>COS-002-N-2017</v>
          </cell>
          <cell r="B231" t="e">
            <v>#N/A</v>
          </cell>
          <cell r="C231" t="e">
            <v>#N/A</v>
          </cell>
          <cell r="D231" t="e">
            <v>#N/A</v>
          </cell>
          <cell r="E231" t="e">
            <v>#N/A</v>
          </cell>
          <cell r="F231" t="e">
            <v>#N/A</v>
          </cell>
          <cell r="G231" t="e">
            <v>#N/A</v>
          </cell>
          <cell r="H231">
            <v>0</v>
          </cell>
        </row>
        <row r="232">
          <cell r="A232" t="str">
            <v>COS-003-N-2017</v>
          </cell>
          <cell r="B232" t="e">
            <v>#N/A</v>
          </cell>
          <cell r="C232" t="e">
            <v>#N/A</v>
          </cell>
          <cell r="D232" t="e">
            <v>#N/A</v>
          </cell>
          <cell r="E232" t="e">
            <v>#N/A</v>
          </cell>
          <cell r="F232" t="e">
            <v>#N/A</v>
          </cell>
          <cell r="G232" t="e">
            <v>#N/A</v>
          </cell>
          <cell r="H232">
            <v>5414500</v>
          </cell>
        </row>
        <row r="233">
          <cell r="A233" t="str">
            <v>COS-004-N-2017</v>
          </cell>
          <cell r="B233" t="str">
            <v>2 NACIONAL</v>
          </cell>
          <cell r="C233">
            <v>4</v>
          </cell>
          <cell r="D233" t="str">
            <v>FUNDACION HERPENTARIO NACIONAL DE COLOMBIA</v>
          </cell>
          <cell r="E233" t="str">
            <v>6. AUTORIDAD AMBIENTAL</v>
          </cell>
          <cell r="F233" t="str">
            <v>2017420520300007E</v>
          </cell>
          <cell r="G233">
            <v>0</v>
          </cell>
          <cell r="H233">
            <v>30000000</v>
          </cell>
        </row>
        <row r="234">
          <cell r="A234" t="str">
            <v>COS-005-N-2017</v>
          </cell>
          <cell r="B234" t="str">
            <v>2 NACIONAL</v>
          </cell>
          <cell r="C234">
            <v>5</v>
          </cell>
          <cell r="D234" t="str">
            <v>INSTITUTO COLOMBIANO DE NORMAS TECNICAS Y CERTIFICACION - ICONTEC</v>
          </cell>
          <cell r="E234" t="str">
            <v>5. FORTALECIMIENTO</v>
          </cell>
          <cell r="F234" t="str">
            <v>2017420520300009E</v>
          </cell>
          <cell r="G234">
            <v>0</v>
          </cell>
          <cell r="H234">
            <v>20446504</v>
          </cell>
        </row>
        <row r="235">
          <cell r="A235" t="str">
            <v>COS-006-N-2017</v>
          </cell>
          <cell r="B235" t="str">
            <v>2 NACIONAL</v>
          </cell>
          <cell r="C235">
            <v>6</v>
          </cell>
          <cell r="D235" t="str">
            <v>CORPORACIÓN ECOTURÍSTICA COMUNITARIA CHINGAZA - CORPOCHINGAZA</v>
          </cell>
          <cell r="E235" t="str">
            <v>5. FORTALECIMIENTO</v>
          </cell>
          <cell r="F235" t="str">
            <v>2017420501100002E</v>
          </cell>
          <cell r="G235">
            <v>0</v>
          </cell>
          <cell r="H235">
            <v>900000</v>
          </cell>
        </row>
        <row r="236">
          <cell r="A236" t="str">
            <v>COS-007-N-2017</v>
          </cell>
          <cell r="B236" t="str">
            <v>2 NACIONAL</v>
          </cell>
          <cell r="C236">
            <v>7</v>
          </cell>
          <cell r="D236" t="str">
            <v>EMPRESA COMUNITARIA "NATIVOS ACTIVOS"</v>
          </cell>
          <cell r="E236" t="str">
            <v>5. FORTALECIMIENTO</v>
          </cell>
          <cell r="F236" t="str">
            <v>2017420501100005E</v>
          </cell>
          <cell r="G236">
            <v>0</v>
          </cell>
          <cell r="H236">
            <v>22754400</v>
          </cell>
        </row>
        <row r="237">
          <cell r="A237" t="str">
            <v>COS-008-N-2017</v>
          </cell>
          <cell r="B237" t="str">
            <v>2 NACIONAL</v>
          </cell>
          <cell r="C237">
            <v>8</v>
          </cell>
          <cell r="D237" t="str">
            <v>CORPORACIÓN ECOTURÍSTICA COMUNITARIA CHINGAZA - CORPOCHINGAZA</v>
          </cell>
          <cell r="E237" t="str">
            <v>6. AUTORIDAD AMBIENTAL</v>
          </cell>
          <cell r="F237" t="str">
            <v>2017420501100006E</v>
          </cell>
          <cell r="G237">
            <v>0</v>
          </cell>
          <cell r="H237">
            <v>5052000</v>
          </cell>
        </row>
        <row r="238">
          <cell r="A238">
            <v>0</v>
          </cell>
          <cell r="B238" t="e">
            <v>#N/A</v>
          </cell>
          <cell r="C238" t="e">
            <v>#N/A</v>
          </cell>
          <cell r="D238" t="e">
            <v>#N/A</v>
          </cell>
          <cell r="E238" t="e">
            <v>#N/A</v>
          </cell>
          <cell r="F238" t="e">
            <v>#N/A</v>
          </cell>
          <cell r="G238" t="e">
            <v>#N/A</v>
          </cell>
          <cell r="H238" t="e">
            <v>#N/A</v>
          </cell>
        </row>
        <row r="239">
          <cell r="A239" t="str">
            <v>CSS-001-N-2017</v>
          </cell>
          <cell r="B239" t="str">
            <v>2 NACIONAL</v>
          </cell>
          <cell r="C239">
            <v>1</v>
          </cell>
          <cell r="D239" t="str">
            <v>STRATEGY LIMITADA</v>
          </cell>
          <cell r="E239" t="str">
            <v>9. VALORACIÓN SOCIAL</v>
          </cell>
          <cell r="F239" t="str">
            <v>2017420520300008E</v>
          </cell>
          <cell r="G239">
            <v>0</v>
          </cell>
          <cell r="H239">
            <v>33000000</v>
          </cell>
        </row>
        <row r="240">
          <cell r="A240">
            <v>0</v>
          </cell>
          <cell r="B240" t="e">
            <v>#N/A</v>
          </cell>
          <cell r="C240" t="e">
            <v>#N/A</v>
          </cell>
          <cell r="D240" t="e">
            <v>#N/A</v>
          </cell>
          <cell r="E240" t="e">
            <v>#N/A</v>
          </cell>
          <cell r="F240" t="e">
            <v>#N/A</v>
          </cell>
          <cell r="G240" t="e">
            <v>#N/A</v>
          </cell>
          <cell r="H240" t="e">
            <v>#N/A</v>
          </cell>
        </row>
        <row r="241">
          <cell r="A241">
            <v>0</v>
          </cell>
          <cell r="B241" t="e">
            <v>#N/A</v>
          </cell>
          <cell r="C241" t="e">
            <v>#N/A</v>
          </cell>
          <cell r="D241" t="e">
            <v>#N/A</v>
          </cell>
          <cell r="E241" t="e">
            <v>#N/A</v>
          </cell>
          <cell r="F241" t="e">
            <v>#N/A</v>
          </cell>
          <cell r="G241" t="e">
            <v>#N/A</v>
          </cell>
          <cell r="H241" t="e">
            <v>#N/A</v>
          </cell>
        </row>
        <row r="242">
          <cell r="A242">
            <v>0</v>
          </cell>
          <cell r="B242" t="e">
            <v>#N/A</v>
          </cell>
          <cell r="C242" t="e">
            <v>#N/A</v>
          </cell>
          <cell r="D242" t="e">
            <v>#N/A</v>
          </cell>
          <cell r="E242" t="e">
            <v>#N/A</v>
          </cell>
          <cell r="F242" t="e">
            <v>#N/A</v>
          </cell>
          <cell r="G242" t="e">
            <v>#N/A</v>
          </cell>
          <cell r="H242" t="e">
            <v>#N/A</v>
          </cell>
        </row>
        <row r="243">
          <cell r="A243">
            <v>0</v>
          </cell>
          <cell r="B243" t="e">
            <v>#N/A</v>
          </cell>
          <cell r="C243" t="e">
            <v>#N/A</v>
          </cell>
          <cell r="D243" t="e">
            <v>#N/A</v>
          </cell>
          <cell r="E243" t="e">
            <v>#N/A</v>
          </cell>
          <cell r="F243" t="e">
            <v>#N/A</v>
          </cell>
          <cell r="G243" t="e">
            <v>#N/A</v>
          </cell>
          <cell r="H243" t="e">
            <v>#N/A</v>
          </cell>
        </row>
        <row r="244">
          <cell r="A244">
            <v>0</v>
          </cell>
          <cell r="B244" t="e">
            <v>#N/A</v>
          </cell>
          <cell r="C244" t="e">
            <v>#N/A</v>
          </cell>
          <cell r="D244" t="e">
            <v>#N/A</v>
          </cell>
          <cell r="E244" t="e">
            <v>#N/A</v>
          </cell>
          <cell r="F244" t="e">
            <v>#N/A</v>
          </cell>
          <cell r="G244" t="e">
            <v>#N/A</v>
          </cell>
          <cell r="H244" t="e">
            <v>#N/A</v>
          </cell>
        </row>
        <row r="245">
          <cell r="A245">
            <v>0</v>
          </cell>
          <cell r="B245" t="e">
            <v>#N/A</v>
          </cell>
          <cell r="C245" t="e">
            <v>#N/A</v>
          </cell>
          <cell r="D245" t="e">
            <v>#N/A</v>
          </cell>
          <cell r="E245" t="e">
            <v>#N/A</v>
          </cell>
          <cell r="F245" t="e">
            <v>#N/A</v>
          </cell>
          <cell r="G245" t="e">
            <v>#N/A</v>
          </cell>
          <cell r="H245" t="e">
            <v>#N/A</v>
          </cell>
        </row>
        <row r="246">
          <cell r="A246">
            <v>0</v>
          </cell>
          <cell r="B246" t="e">
            <v>#N/A</v>
          </cell>
          <cell r="C246" t="e">
            <v>#N/A</v>
          </cell>
          <cell r="D246" t="e">
            <v>#N/A</v>
          </cell>
          <cell r="E246" t="e">
            <v>#N/A</v>
          </cell>
          <cell r="F246" t="e">
            <v>#N/A</v>
          </cell>
          <cell r="G246" t="e">
            <v>#N/A</v>
          </cell>
          <cell r="H246" t="e">
            <v>#N/A</v>
          </cell>
        </row>
        <row r="247">
          <cell r="A247">
            <v>0</v>
          </cell>
          <cell r="B247" t="e">
            <v>#N/A</v>
          </cell>
          <cell r="C247" t="e">
            <v>#N/A</v>
          </cell>
          <cell r="D247" t="e">
            <v>#N/A</v>
          </cell>
          <cell r="E247" t="e">
            <v>#N/A</v>
          </cell>
          <cell r="F247" t="e">
            <v>#N/A</v>
          </cell>
          <cell r="G247" t="e">
            <v>#N/A</v>
          </cell>
          <cell r="H247" t="e">
            <v>#N/A</v>
          </cell>
        </row>
        <row r="248">
          <cell r="A248">
            <v>0</v>
          </cell>
          <cell r="B248" t="e">
            <v>#N/A</v>
          </cell>
          <cell r="C248" t="e">
            <v>#N/A</v>
          </cell>
          <cell r="D248" t="e">
            <v>#N/A</v>
          </cell>
          <cell r="E248" t="e">
            <v>#N/A</v>
          </cell>
          <cell r="F248" t="e">
            <v>#N/A</v>
          </cell>
          <cell r="G248" t="e">
            <v>#N/A</v>
          </cell>
          <cell r="H248" t="e">
            <v>#N/A</v>
          </cell>
        </row>
        <row r="249">
          <cell r="A249">
            <v>0</v>
          </cell>
          <cell r="B249" t="e">
            <v>#N/A</v>
          </cell>
          <cell r="C249" t="e">
            <v>#N/A</v>
          </cell>
          <cell r="D249" t="e">
            <v>#N/A</v>
          </cell>
          <cell r="E249" t="e">
            <v>#N/A</v>
          </cell>
          <cell r="F249" t="e">
            <v>#N/A</v>
          </cell>
          <cell r="G249" t="e">
            <v>#N/A</v>
          </cell>
          <cell r="H249" t="e">
            <v>#N/A</v>
          </cell>
        </row>
        <row r="250">
          <cell r="A250">
            <v>0</v>
          </cell>
          <cell r="B250" t="e">
            <v>#N/A</v>
          </cell>
          <cell r="C250" t="e">
            <v>#N/A</v>
          </cell>
          <cell r="D250" t="e">
            <v>#N/A</v>
          </cell>
          <cell r="E250" t="e">
            <v>#N/A</v>
          </cell>
          <cell r="F250" t="e">
            <v>#N/A</v>
          </cell>
          <cell r="G250" t="e">
            <v>#N/A</v>
          </cell>
          <cell r="H250" t="e">
            <v>#N/A</v>
          </cell>
        </row>
        <row r="251">
          <cell r="A251">
            <v>0</v>
          </cell>
          <cell r="B251" t="e">
            <v>#N/A</v>
          </cell>
          <cell r="C251" t="e">
            <v>#N/A</v>
          </cell>
          <cell r="D251" t="e">
            <v>#N/A</v>
          </cell>
          <cell r="E251" t="e">
            <v>#N/A</v>
          </cell>
          <cell r="F251" t="e">
            <v>#N/A</v>
          </cell>
          <cell r="G251" t="e">
            <v>#N/A</v>
          </cell>
          <cell r="H251" t="e">
            <v>#N/A</v>
          </cell>
        </row>
        <row r="252">
          <cell r="A252">
            <v>0</v>
          </cell>
          <cell r="B252" t="e">
            <v>#N/A</v>
          </cell>
          <cell r="C252" t="e">
            <v>#N/A</v>
          </cell>
          <cell r="D252" t="e">
            <v>#N/A</v>
          </cell>
          <cell r="E252" t="e">
            <v>#N/A</v>
          </cell>
          <cell r="F252" t="e">
            <v>#N/A</v>
          </cell>
          <cell r="G252" t="e">
            <v>#N/A</v>
          </cell>
          <cell r="H252" t="e">
            <v>#N/A</v>
          </cell>
        </row>
        <row r="253">
          <cell r="A253">
            <v>0</v>
          </cell>
          <cell r="B253" t="e">
            <v>#N/A</v>
          </cell>
          <cell r="C253" t="e">
            <v>#N/A</v>
          </cell>
          <cell r="D253" t="e">
            <v>#N/A</v>
          </cell>
          <cell r="E253" t="e">
            <v>#N/A</v>
          </cell>
          <cell r="F253" t="e">
            <v>#N/A</v>
          </cell>
          <cell r="G253" t="e">
            <v>#N/A</v>
          </cell>
          <cell r="H253" t="e">
            <v>#N/A</v>
          </cell>
        </row>
        <row r="254">
          <cell r="A254">
            <v>0</v>
          </cell>
          <cell r="B254" t="e">
            <v>#N/A</v>
          </cell>
          <cell r="C254" t="e">
            <v>#N/A</v>
          </cell>
          <cell r="D254" t="e">
            <v>#N/A</v>
          </cell>
          <cell r="E254" t="e">
            <v>#N/A</v>
          </cell>
          <cell r="F254" t="e">
            <v>#N/A</v>
          </cell>
          <cell r="G254" t="e">
            <v>#N/A</v>
          </cell>
          <cell r="H254" t="e">
            <v>#N/A</v>
          </cell>
        </row>
        <row r="255">
          <cell r="A255">
            <v>0</v>
          </cell>
          <cell r="B255" t="e">
            <v>#N/A</v>
          </cell>
          <cell r="C255" t="e">
            <v>#N/A</v>
          </cell>
          <cell r="D255" t="e">
            <v>#N/A</v>
          </cell>
          <cell r="E255" t="e">
            <v>#N/A</v>
          </cell>
          <cell r="F255" t="e">
            <v>#N/A</v>
          </cell>
          <cell r="G255" t="e">
            <v>#N/A</v>
          </cell>
          <cell r="H255" t="e">
            <v>#N/A</v>
          </cell>
        </row>
        <row r="256">
          <cell r="A256">
            <v>0</v>
          </cell>
          <cell r="B256" t="e">
            <v>#N/A</v>
          </cell>
          <cell r="C256" t="e">
            <v>#N/A</v>
          </cell>
          <cell r="D256" t="e">
            <v>#N/A</v>
          </cell>
          <cell r="E256" t="e">
            <v>#N/A</v>
          </cell>
          <cell r="F256" t="e">
            <v>#N/A</v>
          </cell>
          <cell r="G256" t="e">
            <v>#N/A</v>
          </cell>
          <cell r="H256" t="e">
            <v>#N/A</v>
          </cell>
        </row>
        <row r="257">
          <cell r="A257">
            <v>0</v>
          </cell>
          <cell r="B257" t="e">
            <v>#N/A</v>
          </cell>
          <cell r="C257" t="e">
            <v>#N/A</v>
          </cell>
          <cell r="D257" t="e">
            <v>#N/A</v>
          </cell>
          <cell r="E257" t="e">
            <v>#N/A</v>
          </cell>
          <cell r="F257" t="e">
            <v>#N/A</v>
          </cell>
          <cell r="G257" t="e">
            <v>#N/A</v>
          </cell>
          <cell r="H257" t="e">
            <v>#N/A</v>
          </cell>
        </row>
        <row r="258">
          <cell r="A258">
            <v>0</v>
          </cell>
          <cell r="B258" t="e">
            <v>#N/A</v>
          </cell>
          <cell r="C258" t="e">
            <v>#N/A</v>
          </cell>
          <cell r="D258" t="e">
            <v>#N/A</v>
          </cell>
          <cell r="E258" t="e">
            <v>#N/A</v>
          </cell>
          <cell r="F258" t="e">
            <v>#N/A</v>
          </cell>
          <cell r="G258" t="e">
            <v>#N/A</v>
          </cell>
          <cell r="H258">
            <v>0</v>
          </cell>
        </row>
        <row r="259">
          <cell r="A259">
            <v>0</v>
          </cell>
          <cell r="B259" t="e">
            <v>#N/A</v>
          </cell>
          <cell r="C259" t="e">
            <v>#N/A</v>
          </cell>
          <cell r="D259" t="e">
            <v>#N/A</v>
          </cell>
          <cell r="E259" t="e">
            <v>#N/A</v>
          </cell>
          <cell r="F259" t="e">
            <v>#N/A</v>
          </cell>
          <cell r="G259" t="e">
            <v>#N/A</v>
          </cell>
          <cell r="H259">
            <v>0</v>
          </cell>
        </row>
        <row r="260">
          <cell r="A260">
            <v>0</v>
          </cell>
          <cell r="B260" t="e">
            <v>#N/A</v>
          </cell>
          <cell r="C260" t="e">
            <v>#N/A</v>
          </cell>
          <cell r="D260" t="e">
            <v>#N/A</v>
          </cell>
          <cell r="E260" t="e">
            <v>#N/A</v>
          </cell>
          <cell r="F260" t="e">
            <v>#N/A</v>
          </cell>
          <cell r="G260" t="e">
            <v>#N/A</v>
          </cell>
          <cell r="H260">
            <v>0</v>
          </cell>
        </row>
        <row r="261">
          <cell r="A261">
            <v>0</v>
          </cell>
          <cell r="B261" t="e">
            <v>#N/A</v>
          </cell>
          <cell r="C261" t="e">
            <v>#N/A</v>
          </cell>
          <cell r="D261" t="e">
            <v>#N/A</v>
          </cell>
          <cell r="E261" t="e">
            <v>#N/A</v>
          </cell>
          <cell r="F261" t="e">
            <v>#N/A</v>
          </cell>
          <cell r="G261" t="e">
            <v>#N/A</v>
          </cell>
          <cell r="H261">
            <v>0</v>
          </cell>
        </row>
        <row r="262">
          <cell r="A262">
            <v>0</v>
          </cell>
          <cell r="B262" t="e">
            <v>#N/A</v>
          </cell>
          <cell r="C262" t="e">
            <v>#N/A</v>
          </cell>
          <cell r="D262" t="e">
            <v>#N/A</v>
          </cell>
          <cell r="E262" t="e">
            <v>#N/A</v>
          </cell>
          <cell r="F262" t="e">
            <v>#N/A</v>
          </cell>
          <cell r="G262" t="e">
            <v>#N/A</v>
          </cell>
          <cell r="H262">
            <v>0</v>
          </cell>
        </row>
        <row r="263">
          <cell r="A263">
            <v>0</v>
          </cell>
          <cell r="B263" t="e">
            <v>#N/A</v>
          </cell>
          <cell r="C263" t="e">
            <v>#N/A</v>
          </cell>
          <cell r="D263" t="e">
            <v>#N/A</v>
          </cell>
          <cell r="E263" t="e">
            <v>#N/A</v>
          </cell>
          <cell r="F263" t="e">
            <v>#N/A</v>
          </cell>
          <cell r="G263" t="e">
            <v>#N/A</v>
          </cell>
          <cell r="H263">
            <v>0</v>
          </cell>
        </row>
        <row r="264">
          <cell r="A264">
            <v>0</v>
          </cell>
          <cell r="B264" t="e">
            <v>#N/A</v>
          </cell>
          <cell r="C264" t="e">
            <v>#N/A</v>
          </cell>
          <cell r="D264" t="e">
            <v>#N/A</v>
          </cell>
          <cell r="E264" t="e">
            <v>#N/A</v>
          </cell>
          <cell r="F264" t="e">
            <v>#N/A</v>
          </cell>
          <cell r="G264" t="e">
            <v>#N/A</v>
          </cell>
          <cell r="H264">
            <v>0</v>
          </cell>
        </row>
        <row r="265">
          <cell r="A265">
            <v>0</v>
          </cell>
          <cell r="B265" t="e">
            <v>#N/A</v>
          </cell>
          <cell r="C265" t="e">
            <v>#N/A</v>
          </cell>
          <cell r="D265" t="e">
            <v>#N/A</v>
          </cell>
          <cell r="E265" t="e">
            <v>#N/A</v>
          </cell>
          <cell r="F265" t="e">
            <v>#N/A</v>
          </cell>
          <cell r="G265" t="e">
            <v>#N/A</v>
          </cell>
          <cell r="H265">
            <v>0</v>
          </cell>
        </row>
        <row r="266">
          <cell r="A266">
            <v>0</v>
          </cell>
          <cell r="B266" t="e">
            <v>#N/A</v>
          </cell>
          <cell r="C266" t="e">
            <v>#N/A</v>
          </cell>
          <cell r="D266" t="e">
            <v>#N/A</v>
          </cell>
          <cell r="E266" t="e">
            <v>#N/A</v>
          </cell>
          <cell r="F266" t="e">
            <v>#N/A</v>
          </cell>
          <cell r="G266" t="e">
            <v>#N/A</v>
          </cell>
          <cell r="H266">
            <v>0</v>
          </cell>
        </row>
        <row r="267">
          <cell r="A267">
            <v>0</v>
          </cell>
          <cell r="B267" t="e">
            <v>#N/A</v>
          </cell>
          <cell r="C267" t="e">
            <v>#N/A</v>
          </cell>
          <cell r="D267" t="e">
            <v>#N/A</v>
          </cell>
          <cell r="E267" t="e">
            <v>#N/A</v>
          </cell>
          <cell r="F267" t="e">
            <v>#N/A</v>
          </cell>
          <cell r="G267" t="e">
            <v>#N/A</v>
          </cell>
          <cell r="H267">
            <v>0</v>
          </cell>
        </row>
        <row r="268">
          <cell r="A268">
            <v>0</v>
          </cell>
          <cell r="B268" t="e">
            <v>#N/A</v>
          </cell>
          <cell r="C268" t="e">
            <v>#N/A</v>
          </cell>
          <cell r="D268" t="e">
            <v>#N/A</v>
          </cell>
          <cell r="E268" t="e">
            <v>#N/A</v>
          </cell>
          <cell r="F268" t="e">
            <v>#N/A</v>
          </cell>
          <cell r="G268" t="e">
            <v>#N/A</v>
          </cell>
          <cell r="H268">
            <v>0</v>
          </cell>
        </row>
        <row r="269">
          <cell r="A269">
            <v>0</v>
          </cell>
          <cell r="B269" t="e">
            <v>#N/A</v>
          </cell>
          <cell r="C269" t="e">
            <v>#N/A</v>
          </cell>
          <cell r="D269" t="e">
            <v>#N/A</v>
          </cell>
          <cell r="E269" t="e">
            <v>#N/A</v>
          </cell>
          <cell r="F269" t="e">
            <v>#N/A</v>
          </cell>
          <cell r="G269" t="e">
            <v>#N/A</v>
          </cell>
          <cell r="H269">
            <v>0</v>
          </cell>
        </row>
        <row r="270">
          <cell r="A270">
            <v>0</v>
          </cell>
          <cell r="B270" t="e">
            <v>#N/A</v>
          </cell>
          <cell r="C270" t="e">
            <v>#N/A</v>
          </cell>
          <cell r="D270" t="e">
            <v>#N/A</v>
          </cell>
          <cell r="E270" t="e">
            <v>#N/A</v>
          </cell>
          <cell r="F270" t="e">
            <v>#N/A</v>
          </cell>
          <cell r="G270" t="e">
            <v>#N/A</v>
          </cell>
          <cell r="H270">
            <v>0</v>
          </cell>
        </row>
        <row r="271">
          <cell r="A271">
            <v>0</v>
          </cell>
          <cell r="B271" t="e">
            <v>#N/A</v>
          </cell>
          <cell r="C271" t="e">
            <v>#N/A</v>
          </cell>
          <cell r="D271" t="e">
            <v>#N/A</v>
          </cell>
          <cell r="E271" t="e">
            <v>#N/A</v>
          </cell>
          <cell r="F271" t="e">
            <v>#N/A</v>
          </cell>
          <cell r="G271" t="e">
            <v>#N/A</v>
          </cell>
          <cell r="H271">
            <v>0</v>
          </cell>
        </row>
        <row r="272">
          <cell r="A272">
            <v>0</v>
          </cell>
          <cell r="B272" t="e">
            <v>#N/A</v>
          </cell>
          <cell r="C272" t="e">
            <v>#N/A</v>
          </cell>
          <cell r="D272" t="e">
            <v>#N/A</v>
          </cell>
          <cell r="E272" t="e">
            <v>#N/A</v>
          </cell>
          <cell r="F272" t="e">
            <v>#N/A</v>
          </cell>
          <cell r="G272" t="e">
            <v>#N/A</v>
          </cell>
          <cell r="H272">
            <v>0</v>
          </cell>
        </row>
        <row r="273">
          <cell r="A273">
            <v>0</v>
          </cell>
          <cell r="B273" t="e">
            <v>#N/A</v>
          </cell>
          <cell r="C273" t="e">
            <v>#N/A</v>
          </cell>
          <cell r="D273" t="e">
            <v>#N/A</v>
          </cell>
          <cell r="E273" t="e">
            <v>#N/A</v>
          </cell>
          <cell r="F273" t="e">
            <v>#N/A</v>
          </cell>
          <cell r="G273" t="e">
            <v>#N/A</v>
          </cell>
          <cell r="H273">
            <v>0</v>
          </cell>
        </row>
        <row r="274">
          <cell r="A274">
            <v>0</v>
          </cell>
          <cell r="B274" t="e">
            <v>#N/A</v>
          </cell>
          <cell r="C274" t="e">
            <v>#N/A</v>
          </cell>
          <cell r="D274" t="e">
            <v>#N/A</v>
          </cell>
          <cell r="E274" t="e">
            <v>#N/A</v>
          </cell>
          <cell r="F274" t="e">
            <v>#N/A</v>
          </cell>
          <cell r="G274" t="e">
            <v>#N/A</v>
          </cell>
          <cell r="H274">
            <v>0</v>
          </cell>
        </row>
        <row r="275">
          <cell r="A275">
            <v>0</v>
          </cell>
          <cell r="B275" t="e">
            <v>#N/A</v>
          </cell>
          <cell r="C275" t="e">
            <v>#N/A</v>
          </cell>
          <cell r="D275" t="e">
            <v>#N/A</v>
          </cell>
          <cell r="E275" t="e">
            <v>#N/A</v>
          </cell>
          <cell r="F275" t="e">
            <v>#N/A</v>
          </cell>
          <cell r="G275" t="e">
            <v>#N/A</v>
          </cell>
          <cell r="H275">
            <v>0</v>
          </cell>
        </row>
        <row r="276">
          <cell r="A276">
            <v>0</v>
          </cell>
          <cell r="B276" t="e">
            <v>#N/A</v>
          </cell>
          <cell r="C276" t="e">
            <v>#N/A</v>
          </cell>
          <cell r="D276" t="e">
            <v>#N/A</v>
          </cell>
          <cell r="E276" t="e">
            <v>#N/A</v>
          </cell>
          <cell r="F276" t="e">
            <v>#N/A</v>
          </cell>
          <cell r="G276" t="e">
            <v>#N/A</v>
          </cell>
          <cell r="H276">
            <v>0</v>
          </cell>
        </row>
        <row r="277">
          <cell r="A277">
            <v>0</v>
          </cell>
          <cell r="B277" t="e">
            <v>#N/A</v>
          </cell>
          <cell r="C277" t="e">
            <v>#N/A</v>
          </cell>
          <cell r="D277" t="e">
            <v>#N/A</v>
          </cell>
          <cell r="E277" t="e">
            <v>#N/A</v>
          </cell>
          <cell r="F277" t="e">
            <v>#N/A</v>
          </cell>
          <cell r="G277" t="e">
            <v>#N/A</v>
          </cell>
          <cell r="H277">
            <v>0</v>
          </cell>
        </row>
        <row r="278">
          <cell r="A278">
            <v>0</v>
          </cell>
          <cell r="B278" t="e">
            <v>#N/A</v>
          </cell>
          <cell r="C278" t="e">
            <v>#N/A</v>
          </cell>
          <cell r="D278" t="e">
            <v>#N/A</v>
          </cell>
          <cell r="E278" t="e">
            <v>#N/A</v>
          </cell>
          <cell r="F278" t="e">
            <v>#N/A</v>
          </cell>
          <cell r="G278" t="e">
            <v>#N/A</v>
          </cell>
          <cell r="H278">
            <v>0</v>
          </cell>
        </row>
        <row r="279">
          <cell r="A279">
            <v>0</v>
          </cell>
          <cell r="B279" t="e">
            <v>#N/A</v>
          </cell>
          <cell r="C279" t="e">
            <v>#N/A</v>
          </cell>
          <cell r="D279" t="e">
            <v>#N/A</v>
          </cell>
          <cell r="E279" t="e">
            <v>#N/A</v>
          </cell>
          <cell r="F279" t="e">
            <v>#N/A</v>
          </cell>
          <cell r="G279" t="e">
            <v>#N/A</v>
          </cell>
          <cell r="H279">
            <v>0</v>
          </cell>
        </row>
        <row r="280">
          <cell r="A280">
            <v>0</v>
          </cell>
          <cell r="B280" t="e">
            <v>#N/A</v>
          </cell>
          <cell r="C280" t="e">
            <v>#N/A</v>
          </cell>
          <cell r="D280" t="e">
            <v>#N/A</v>
          </cell>
          <cell r="E280" t="e">
            <v>#N/A</v>
          </cell>
          <cell r="F280" t="e">
            <v>#N/A</v>
          </cell>
          <cell r="G280" t="e">
            <v>#N/A</v>
          </cell>
          <cell r="H280">
            <v>0</v>
          </cell>
        </row>
        <row r="281">
          <cell r="A281">
            <v>0</v>
          </cell>
          <cell r="B281" t="e">
            <v>#N/A</v>
          </cell>
          <cell r="C281" t="e">
            <v>#N/A</v>
          </cell>
          <cell r="D281" t="e">
            <v>#N/A</v>
          </cell>
          <cell r="E281" t="e">
            <v>#N/A</v>
          </cell>
          <cell r="F281" t="e">
            <v>#N/A</v>
          </cell>
          <cell r="G281" t="e">
            <v>#N/A</v>
          </cell>
          <cell r="H281">
            <v>0</v>
          </cell>
        </row>
        <row r="282">
          <cell r="A282">
            <v>0</v>
          </cell>
          <cell r="B282" t="e">
            <v>#N/A</v>
          </cell>
          <cell r="C282" t="e">
            <v>#N/A</v>
          </cell>
          <cell r="D282" t="e">
            <v>#N/A</v>
          </cell>
          <cell r="E282" t="e">
            <v>#N/A</v>
          </cell>
          <cell r="F282" t="e">
            <v>#N/A</v>
          </cell>
          <cell r="G282" t="e">
            <v>#N/A</v>
          </cell>
          <cell r="H282">
            <v>0</v>
          </cell>
        </row>
        <row r="283">
          <cell r="A283">
            <v>0</v>
          </cell>
          <cell r="B283" t="e">
            <v>#N/A</v>
          </cell>
          <cell r="C283" t="e">
            <v>#N/A</v>
          </cell>
          <cell r="D283" t="e">
            <v>#N/A</v>
          </cell>
          <cell r="E283" t="e">
            <v>#N/A</v>
          </cell>
          <cell r="F283" t="e">
            <v>#N/A</v>
          </cell>
          <cell r="G283" t="e">
            <v>#N/A</v>
          </cell>
          <cell r="H283">
            <v>0</v>
          </cell>
        </row>
        <row r="284">
          <cell r="A284">
            <v>0</v>
          </cell>
          <cell r="B284" t="e">
            <v>#N/A</v>
          </cell>
          <cell r="C284" t="e">
            <v>#N/A</v>
          </cell>
          <cell r="D284" t="e">
            <v>#N/A</v>
          </cell>
          <cell r="E284" t="e">
            <v>#N/A</v>
          </cell>
          <cell r="F284" t="e">
            <v>#N/A</v>
          </cell>
          <cell r="G284" t="e">
            <v>#N/A</v>
          </cell>
          <cell r="H284">
            <v>0</v>
          </cell>
        </row>
        <row r="285">
          <cell r="A285">
            <v>0</v>
          </cell>
          <cell r="B285" t="e">
            <v>#N/A</v>
          </cell>
          <cell r="C285" t="e">
            <v>#N/A</v>
          </cell>
          <cell r="D285" t="e">
            <v>#N/A</v>
          </cell>
          <cell r="E285" t="e">
            <v>#N/A</v>
          </cell>
          <cell r="F285" t="e">
            <v>#N/A</v>
          </cell>
          <cell r="G285" t="e">
            <v>#N/A</v>
          </cell>
          <cell r="H285">
            <v>0</v>
          </cell>
        </row>
        <row r="286">
          <cell r="A286">
            <v>0</v>
          </cell>
          <cell r="B286" t="e">
            <v>#N/A</v>
          </cell>
          <cell r="C286" t="e">
            <v>#N/A</v>
          </cell>
          <cell r="D286" t="e">
            <v>#N/A</v>
          </cell>
          <cell r="E286" t="e">
            <v>#N/A</v>
          </cell>
          <cell r="F286" t="e">
            <v>#N/A</v>
          </cell>
          <cell r="G286" t="e">
            <v>#N/A</v>
          </cell>
          <cell r="H286">
            <v>0</v>
          </cell>
        </row>
        <row r="287">
          <cell r="A287">
            <v>0</v>
          </cell>
          <cell r="B287" t="e">
            <v>#N/A</v>
          </cell>
          <cell r="C287" t="e">
            <v>#N/A</v>
          </cell>
          <cell r="D287" t="e">
            <v>#N/A</v>
          </cell>
          <cell r="E287" t="e">
            <v>#N/A</v>
          </cell>
          <cell r="F287" t="e">
            <v>#N/A</v>
          </cell>
          <cell r="G287" t="e">
            <v>#N/A</v>
          </cell>
          <cell r="H287">
            <v>0</v>
          </cell>
        </row>
        <row r="288">
          <cell r="A288">
            <v>0</v>
          </cell>
          <cell r="B288" t="e">
            <v>#N/A</v>
          </cell>
          <cell r="C288" t="e">
            <v>#N/A</v>
          </cell>
          <cell r="D288" t="e">
            <v>#N/A</v>
          </cell>
          <cell r="E288" t="e">
            <v>#N/A</v>
          </cell>
          <cell r="F288" t="e">
            <v>#N/A</v>
          </cell>
          <cell r="G288" t="e">
            <v>#N/A</v>
          </cell>
          <cell r="H288">
            <v>0</v>
          </cell>
        </row>
        <row r="289">
          <cell r="A289">
            <v>0</v>
          </cell>
          <cell r="B289" t="e">
            <v>#N/A</v>
          </cell>
          <cell r="C289" t="e">
            <v>#N/A</v>
          </cell>
          <cell r="D289" t="e">
            <v>#N/A</v>
          </cell>
          <cell r="E289" t="e">
            <v>#N/A</v>
          </cell>
          <cell r="F289" t="e">
            <v>#N/A</v>
          </cell>
          <cell r="G289" t="e">
            <v>#N/A</v>
          </cell>
          <cell r="H289">
            <v>0</v>
          </cell>
        </row>
        <row r="290">
          <cell r="A290">
            <v>0</v>
          </cell>
          <cell r="B290" t="e">
            <v>#N/A</v>
          </cell>
          <cell r="C290" t="e">
            <v>#N/A</v>
          </cell>
          <cell r="D290" t="e">
            <v>#N/A</v>
          </cell>
          <cell r="E290" t="e">
            <v>#N/A</v>
          </cell>
          <cell r="F290" t="e">
            <v>#N/A</v>
          </cell>
          <cell r="G290" t="e">
            <v>#N/A</v>
          </cell>
          <cell r="H290">
            <v>0</v>
          </cell>
        </row>
        <row r="291">
          <cell r="A291">
            <v>0</v>
          </cell>
          <cell r="B291" t="e">
            <v>#N/A</v>
          </cell>
          <cell r="C291" t="e">
            <v>#N/A</v>
          </cell>
          <cell r="D291" t="e">
            <v>#N/A</v>
          </cell>
          <cell r="E291" t="e">
            <v>#N/A</v>
          </cell>
          <cell r="F291" t="e">
            <v>#N/A</v>
          </cell>
          <cell r="G291" t="e">
            <v>#N/A</v>
          </cell>
          <cell r="H291">
            <v>0</v>
          </cell>
        </row>
        <row r="292">
          <cell r="A292">
            <v>0</v>
          </cell>
          <cell r="B292" t="e">
            <v>#N/A</v>
          </cell>
          <cell r="C292" t="e">
            <v>#N/A</v>
          </cell>
          <cell r="D292" t="e">
            <v>#N/A</v>
          </cell>
          <cell r="E292" t="e">
            <v>#N/A</v>
          </cell>
          <cell r="F292" t="e">
            <v>#N/A</v>
          </cell>
          <cell r="G292" t="e">
            <v>#N/A</v>
          </cell>
          <cell r="H292">
            <v>0</v>
          </cell>
        </row>
        <row r="293">
          <cell r="A293">
            <v>0</v>
          </cell>
          <cell r="B293" t="e">
            <v>#N/A</v>
          </cell>
          <cell r="C293" t="e">
            <v>#N/A</v>
          </cell>
          <cell r="D293" t="e">
            <v>#N/A</v>
          </cell>
          <cell r="E293" t="e">
            <v>#N/A</v>
          </cell>
          <cell r="F293" t="e">
            <v>#N/A</v>
          </cell>
          <cell r="G293" t="e">
            <v>#N/A</v>
          </cell>
          <cell r="H293">
            <v>0</v>
          </cell>
        </row>
        <row r="294">
          <cell r="A294">
            <v>0</v>
          </cell>
          <cell r="B294" t="e">
            <v>#N/A</v>
          </cell>
          <cell r="C294" t="e">
            <v>#N/A</v>
          </cell>
          <cell r="D294" t="e">
            <v>#N/A</v>
          </cell>
          <cell r="E294" t="e">
            <v>#N/A</v>
          </cell>
          <cell r="F294" t="e">
            <v>#N/A</v>
          </cell>
          <cell r="G294" t="e">
            <v>#N/A</v>
          </cell>
          <cell r="H294">
            <v>0</v>
          </cell>
        </row>
        <row r="295">
          <cell r="A295">
            <v>0</v>
          </cell>
          <cell r="B295" t="e">
            <v>#N/A</v>
          </cell>
          <cell r="C295" t="e">
            <v>#N/A</v>
          </cell>
          <cell r="D295" t="e">
            <v>#N/A</v>
          </cell>
          <cell r="E295" t="e">
            <v>#N/A</v>
          </cell>
          <cell r="F295" t="e">
            <v>#N/A</v>
          </cell>
          <cell r="G295" t="e">
            <v>#N/A</v>
          </cell>
          <cell r="H295">
            <v>0</v>
          </cell>
        </row>
        <row r="296">
          <cell r="A296">
            <v>0</v>
          </cell>
          <cell r="B296" t="e">
            <v>#N/A</v>
          </cell>
          <cell r="C296" t="e">
            <v>#N/A</v>
          </cell>
          <cell r="D296" t="e">
            <v>#N/A</v>
          </cell>
          <cell r="E296" t="e">
            <v>#N/A</v>
          </cell>
          <cell r="F296" t="e">
            <v>#N/A</v>
          </cell>
          <cell r="G296" t="e">
            <v>#N/A</v>
          </cell>
          <cell r="H296">
            <v>0</v>
          </cell>
        </row>
        <row r="297">
          <cell r="A297">
            <v>0</v>
          </cell>
          <cell r="B297" t="e">
            <v>#N/A</v>
          </cell>
          <cell r="C297" t="e">
            <v>#N/A</v>
          </cell>
          <cell r="D297" t="e">
            <v>#N/A</v>
          </cell>
          <cell r="E297" t="e">
            <v>#N/A</v>
          </cell>
          <cell r="F297" t="e">
            <v>#N/A</v>
          </cell>
          <cell r="G297" t="e">
            <v>#N/A</v>
          </cell>
          <cell r="H297">
            <v>0</v>
          </cell>
        </row>
        <row r="298">
          <cell r="A298">
            <v>0</v>
          </cell>
          <cell r="B298" t="e">
            <v>#N/A</v>
          </cell>
          <cell r="C298" t="e">
            <v>#N/A</v>
          </cell>
          <cell r="D298" t="e">
            <v>#N/A</v>
          </cell>
          <cell r="E298" t="e">
            <v>#N/A</v>
          </cell>
          <cell r="F298" t="e">
            <v>#N/A</v>
          </cell>
          <cell r="G298" t="e">
            <v>#N/A</v>
          </cell>
          <cell r="H298">
            <v>0</v>
          </cell>
        </row>
        <row r="299">
          <cell r="A299">
            <v>0</v>
          </cell>
          <cell r="B299" t="e">
            <v>#N/A</v>
          </cell>
          <cell r="C299" t="e">
            <v>#N/A</v>
          </cell>
          <cell r="D299" t="e">
            <v>#N/A</v>
          </cell>
          <cell r="E299" t="e">
            <v>#N/A</v>
          </cell>
          <cell r="F299" t="e">
            <v>#N/A</v>
          </cell>
          <cell r="G299" t="e">
            <v>#N/A</v>
          </cell>
          <cell r="H299">
            <v>0</v>
          </cell>
        </row>
        <row r="300">
          <cell r="A300">
            <v>0</v>
          </cell>
          <cell r="B300" t="e">
            <v>#N/A</v>
          </cell>
          <cell r="C300" t="e">
            <v>#N/A</v>
          </cell>
          <cell r="D300" t="e">
            <v>#N/A</v>
          </cell>
          <cell r="E300" t="e">
            <v>#N/A</v>
          </cell>
          <cell r="F300" t="e">
            <v>#N/A</v>
          </cell>
          <cell r="G300" t="e">
            <v>#N/A</v>
          </cell>
          <cell r="H300">
            <v>0</v>
          </cell>
        </row>
        <row r="301">
          <cell r="A301">
            <v>0</v>
          </cell>
          <cell r="B301" t="e">
            <v>#N/A</v>
          </cell>
          <cell r="C301" t="e">
            <v>#N/A</v>
          </cell>
          <cell r="D301" t="e">
            <v>#N/A</v>
          </cell>
          <cell r="E301" t="e">
            <v>#N/A</v>
          </cell>
          <cell r="F301" t="e">
            <v>#N/A</v>
          </cell>
          <cell r="G301" t="e">
            <v>#N/A</v>
          </cell>
          <cell r="H301">
            <v>0</v>
          </cell>
        </row>
        <row r="302">
          <cell r="A302">
            <v>0</v>
          </cell>
          <cell r="B302" t="e">
            <v>#N/A</v>
          </cell>
          <cell r="C302" t="e">
            <v>#N/A</v>
          </cell>
          <cell r="D302" t="e">
            <v>#N/A</v>
          </cell>
          <cell r="E302" t="e">
            <v>#N/A</v>
          </cell>
          <cell r="F302" t="e">
            <v>#N/A</v>
          </cell>
          <cell r="G302" t="e">
            <v>#N/A</v>
          </cell>
          <cell r="H302">
            <v>0</v>
          </cell>
        </row>
        <row r="303">
          <cell r="A303">
            <v>0</v>
          </cell>
          <cell r="B303" t="e">
            <v>#N/A</v>
          </cell>
          <cell r="C303" t="e">
            <v>#N/A</v>
          </cell>
          <cell r="D303" t="e">
            <v>#N/A</v>
          </cell>
          <cell r="E303" t="e">
            <v>#N/A</v>
          </cell>
          <cell r="F303" t="e">
            <v>#N/A</v>
          </cell>
          <cell r="G303" t="e">
            <v>#N/A</v>
          </cell>
          <cell r="H303">
            <v>0</v>
          </cell>
        </row>
        <row r="304">
          <cell r="A304">
            <v>0</v>
          </cell>
          <cell r="B304" t="e">
            <v>#N/A</v>
          </cell>
          <cell r="C304" t="e">
            <v>#N/A</v>
          </cell>
          <cell r="D304" t="e">
            <v>#N/A</v>
          </cell>
          <cell r="E304" t="e">
            <v>#N/A</v>
          </cell>
          <cell r="F304" t="e">
            <v>#N/A</v>
          </cell>
          <cell r="G304" t="e">
            <v>#N/A</v>
          </cell>
          <cell r="H304">
            <v>0</v>
          </cell>
        </row>
        <row r="305">
          <cell r="A305">
            <v>0</v>
          </cell>
          <cell r="B305" t="e">
            <v>#N/A</v>
          </cell>
          <cell r="C305" t="e">
            <v>#N/A</v>
          </cell>
          <cell r="D305" t="e">
            <v>#N/A</v>
          </cell>
          <cell r="E305" t="e">
            <v>#N/A</v>
          </cell>
          <cell r="F305" t="e">
            <v>#N/A</v>
          </cell>
          <cell r="G305" t="e">
            <v>#N/A</v>
          </cell>
          <cell r="H305">
            <v>0</v>
          </cell>
        </row>
        <row r="306">
          <cell r="A306">
            <v>0</v>
          </cell>
          <cell r="B306" t="e">
            <v>#N/A</v>
          </cell>
          <cell r="C306" t="e">
            <v>#N/A</v>
          </cell>
          <cell r="D306" t="e">
            <v>#N/A</v>
          </cell>
          <cell r="E306" t="e">
            <v>#N/A</v>
          </cell>
          <cell r="F306" t="e">
            <v>#N/A</v>
          </cell>
          <cell r="G306" t="e">
            <v>#N/A</v>
          </cell>
          <cell r="H306">
            <v>0</v>
          </cell>
        </row>
        <row r="307">
          <cell r="A307">
            <v>0</v>
          </cell>
          <cell r="B307" t="e">
            <v>#N/A</v>
          </cell>
          <cell r="C307" t="e">
            <v>#N/A</v>
          </cell>
          <cell r="D307" t="e">
            <v>#N/A</v>
          </cell>
          <cell r="E307" t="e">
            <v>#N/A</v>
          </cell>
          <cell r="F307" t="e">
            <v>#N/A</v>
          </cell>
          <cell r="G307" t="e">
            <v>#N/A</v>
          </cell>
          <cell r="H307">
            <v>0</v>
          </cell>
        </row>
        <row r="308">
          <cell r="A308">
            <v>0</v>
          </cell>
          <cell r="B308" t="e">
            <v>#N/A</v>
          </cell>
          <cell r="C308" t="e">
            <v>#N/A</v>
          </cell>
          <cell r="D308" t="e">
            <v>#N/A</v>
          </cell>
          <cell r="E308" t="e">
            <v>#N/A</v>
          </cell>
          <cell r="F308" t="e">
            <v>#N/A</v>
          </cell>
          <cell r="G308" t="e">
            <v>#N/A</v>
          </cell>
          <cell r="H308">
            <v>0</v>
          </cell>
        </row>
        <row r="309">
          <cell r="A309">
            <v>0</v>
          </cell>
          <cell r="B309" t="e">
            <v>#N/A</v>
          </cell>
          <cell r="C309" t="e">
            <v>#N/A</v>
          </cell>
          <cell r="D309" t="e">
            <v>#N/A</v>
          </cell>
          <cell r="E309" t="e">
            <v>#N/A</v>
          </cell>
          <cell r="F309" t="e">
            <v>#N/A</v>
          </cell>
          <cell r="G309" t="e">
            <v>#N/A</v>
          </cell>
          <cell r="H309">
            <v>0</v>
          </cell>
        </row>
        <row r="310">
          <cell r="A310">
            <v>0</v>
          </cell>
          <cell r="B310" t="e">
            <v>#N/A</v>
          </cell>
          <cell r="C310" t="e">
            <v>#N/A</v>
          </cell>
          <cell r="D310" t="e">
            <v>#N/A</v>
          </cell>
          <cell r="E310" t="e">
            <v>#N/A</v>
          </cell>
          <cell r="F310" t="e">
            <v>#N/A</v>
          </cell>
          <cell r="G310" t="e">
            <v>#N/A</v>
          </cell>
          <cell r="H310">
            <v>0</v>
          </cell>
        </row>
        <row r="311">
          <cell r="A311">
            <v>0</v>
          </cell>
          <cell r="B311" t="e">
            <v>#N/A</v>
          </cell>
          <cell r="C311" t="e">
            <v>#N/A</v>
          </cell>
          <cell r="D311" t="e">
            <v>#N/A</v>
          </cell>
          <cell r="E311" t="e">
            <v>#N/A</v>
          </cell>
          <cell r="F311" t="e">
            <v>#N/A</v>
          </cell>
          <cell r="G311" t="e">
            <v>#N/A</v>
          </cell>
          <cell r="H311">
            <v>0</v>
          </cell>
        </row>
        <row r="312">
          <cell r="A312">
            <v>0</v>
          </cell>
          <cell r="B312" t="e">
            <v>#N/A</v>
          </cell>
          <cell r="C312" t="e">
            <v>#N/A</v>
          </cell>
          <cell r="D312" t="e">
            <v>#N/A</v>
          </cell>
          <cell r="E312" t="e">
            <v>#N/A</v>
          </cell>
          <cell r="F312" t="e">
            <v>#N/A</v>
          </cell>
          <cell r="G312" t="e">
            <v>#N/A</v>
          </cell>
          <cell r="H312">
            <v>0</v>
          </cell>
        </row>
        <row r="313">
          <cell r="A313">
            <v>0</v>
          </cell>
          <cell r="B313" t="e">
            <v>#N/A</v>
          </cell>
          <cell r="C313" t="e">
            <v>#N/A</v>
          </cell>
          <cell r="D313" t="e">
            <v>#N/A</v>
          </cell>
          <cell r="E313" t="e">
            <v>#N/A</v>
          </cell>
          <cell r="F313" t="e">
            <v>#N/A</v>
          </cell>
          <cell r="G313" t="e">
            <v>#N/A</v>
          </cell>
          <cell r="H313">
            <v>0</v>
          </cell>
        </row>
        <row r="314">
          <cell r="A314">
            <v>0</v>
          </cell>
          <cell r="B314" t="e">
            <v>#N/A</v>
          </cell>
          <cell r="C314" t="e">
            <v>#N/A</v>
          </cell>
          <cell r="D314" t="e">
            <v>#N/A</v>
          </cell>
          <cell r="E314" t="e">
            <v>#N/A</v>
          </cell>
          <cell r="F314" t="e">
            <v>#N/A</v>
          </cell>
          <cell r="G314" t="e">
            <v>#N/A</v>
          </cell>
          <cell r="H314">
            <v>0</v>
          </cell>
        </row>
        <row r="315">
          <cell r="A315">
            <v>0</v>
          </cell>
          <cell r="B315" t="e">
            <v>#N/A</v>
          </cell>
          <cell r="C315" t="e">
            <v>#N/A</v>
          </cell>
          <cell r="D315" t="e">
            <v>#N/A</v>
          </cell>
          <cell r="E315" t="e">
            <v>#N/A</v>
          </cell>
          <cell r="F315" t="e">
            <v>#N/A</v>
          </cell>
          <cell r="G315" t="e">
            <v>#N/A</v>
          </cell>
          <cell r="H315">
            <v>0</v>
          </cell>
        </row>
        <row r="316">
          <cell r="A316">
            <v>0</v>
          </cell>
          <cell r="B316" t="e">
            <v>#N/A</v>
          </cell>
          <cell r="C316" t="e">
            <v>#N/A</v>
          </cell>
          <cell r="D316" t="e">
            <v>#N/A</v>
          </cell>
          <cell r="E316" t="e">
            <v>#N/A</v>
          </cell>
          <cell r="F316" t="e">
            <v>#N/A</v>
          </cell>
          <cell r="G316" t="e">
            <v>#N/A</v>
          </cell>
          <cell r="H316">
            <v>0</v>
          </cell>
        </row>
        <row r="317">
          <cell r="A317">
            <v>0</v>
          </cell>
          <cell r="D317">
            <v>0</v>
          </cell>
          <cell r="E317">
            <v>0</v>
          </cell>
          <cell r="F317">
            <v>0</v>
          </cell>
          <cell r="G317">
            <v>0</v>
          </cell>
          <cell r="H317">
            <v>0</v>
          </cell>
        </row>
        <row r="318">
          <cell r="A318">
            <v>0</v>
          </cell>
          <cell r="D318">
            <v>0</v>
          </cell>
          <cell r="E318">
            <v>0</v>
          </cell>
          <cell r="F318">
            <v>0</v>
          </cell>
          <cell r="G318">
            <v>0</v>
          </cell>
          <cell r="H318">
            <v>0</v>
          </cell>
        </row>
        <row r="319">
          <cell r="A319">
            <v>0</v>
          </cell>
          <cell r="D319">
            <v>0</v>
          </cell>
          <cell r="E319">
            <v>0</v>
          </cell>
          <cell r="F319">
            <v>0</v>
          </cell>
          <cell r="G319">
            <v>0</v>
          </cell>
          <cell r="H319">
            <v>0</v>
          </cell>
        </row>
        <row r="320">
          <cell r="A320">
            <v>0</v>
          </cell>
          <cell r="D320">
            <v>0</v>
          </cell>
          <cell r="E320">
            <v>0</v>
          </cell>
          <cell r="F320">
            <v>0</v>
          </cell>
          <cell r="G320">
            <v>0</v>
          </cell>
          <cell r="H320">
            <v>0</v>
          </cell>
        </row>
        <row r="321">
          <cell r="A321">
            <v>0</v>
          </cell>
          <cell r="D321">
            <v>0</v>
          </cell>
          <cell r="E321">
            <v>0</v>
          </cell>
          <cell r="F321">
            <v>0</v>
          </cell>
          <cell r="G321">
            <v>0</v>
          </cell>
          <cell r="H321">
            <v>0</v>
          </cell>
        </row>
        <row r="322">
          <cell r="A322">
            <v>0</v>
          </cell>
          <cell r="D322">
            <v>0</v>
          </cell>
          <cell r="E322">
            <v>0</v>
          </cell>
          <cell r="F322">
            <v>0</v>
          </cell>
          <cell r="G322">
            <v>0</v>
          </cell>
          <cell r="H322">
            <v>0</v>
          </cell>
        </row>
        <row r="323">
          <cell r="A323">
            <v>0</v>
          </cell>
          <cell r="D323">
            <v>0</v>
          </cell>
          <cell r="E323">
            <v>0</v>
          </cell>
          <cell r="F323">
            <v>0</v>
          </cell>
          <cell r="G323">
            <v>0</v>
          </cell>
          <cell r="H323">
            <v>0</v>
          </cell>
        </row>
        <row r="324">
          <cell r="A324">
            <v>0</v>
          </cell>
          <cell r="D324">
            <v>0</v>
          </cell>
          <cell r="E324">
            <v>0</v>
          </cell>
          <cell r="F324">
            <v>0</v>
          </cell>
          <cell r="G324">
            <v>0</v>
          </cell>
          <cell r="H324">
            <v>0</v>
          </cell>
        </row>
        <row r="325">
          <cell r="A325">
            <v>0</v>
          </cell>
          <cell r="D325">
            <v>0</v>
          </cell>
          <cell r="E325">
            <v>0</v>
          </cell>
          <cell r="F325">
            <v>0</v>
          </cell>
          <cell r="G325">
            <v>0</v>
          </cell>
          <cell r="H325">
            <v>0</v>
          </cell>
        </row>
        <row r="326">
          <cell r="A326">
            <v>0</v>
          </cell>
          <cell r="D326">
            <v>0</v>
          </cell>
          <cell r="E326">
            <v>0</v>
          </cell>
          <cell r="F326">
            <v>0</v>
          </cell>
          <cell r="G326">
            <v>0</v>
          </cell>
          <cell r="H326">
            <v>0</v>
          </cell>
        </row>
        <row r="327">
          <cell r="A327">
            <v>0</v>
          </cell>
          <cell r="D327">
            <v>0</v>
          </cell>
          <cell r="E327">
            <v>0</v>
          </cell>
          <cell r="F327">
            <v>0</v>
          </cell>
          <cell r="G327">
            <v>0</v>
          </cell>
          <cell r="H327">
            <v>0</v>
          </cell>
        </row>
        <row r="328">
          <cell r="A328">
            <v>0</v>
          </cell>
          <cell r="D328">
            <v>0</v>
          </cell>
          <cell r="E328">
            <v>0</v>
          </cell>
          <cell r="F328">
            <v>0</v>
          </cell>
          <cell r="G328">
            <v>0</v>
          </cell>
          <cell r="H328">
            <v>0</v>
          </cell>
        </row>
        <row r="329">
          <cell r="A329">
            <v>0</v>
          </cell>
          <cell r="D329">
            <v>0</v>
          </cell>
          <cell r="E329">
            <v>0</v>
          </cell>
          <cell r="F329">
            <v>0</v>
          </cell>
          <cell r="G329">
            <v>0</v>
          </cell>
          <cell r="H329">
            <v>0</v>
          </cell>
        </row>
        <row r="330">
          <cell r="A330">
            <v>0</v>
          </cell>
          <cell r="D330">
            <v>0</v>
          </cell>
          <cell r="E330">
            <v>0</v>
          </cell>
          <cell r="F330">
            <v>0</v>
          </cell>
          <cell r="G330">
            <v>0</v>
          </cell>
          <cell r="H330">
            <v>0</v>
          </cell>
        </row>
        <row r="331">
          <cell r="A331">
            <v>0</v>
          </cell>
          <cell r="D331">
            <v>0</v>
          </cell>
          <cell r="E331">
            <v>0</v>
          </cell>
          <cell r="F331">
            <v>0</v>
          </cell>
          <cell r="G331">
            <v>0</v>
          </cell>
          <cell r="H331">
            <v>0</v>
          </cell>
        </row>
        <row r="332">
          <cell r="A332">
            <v>0</v>
          </cell>
          <cell r="D332">
            <v>0</v>
          </cell>
          <cell r="E332">
            <v>0</v>
          </cell>
          <cell r="F332">
            <v>0</v>
          </cell>
          <cell r="G332">
            <v>0</v>
          </cell>
          <cell r="H332">
            <v>0</v>
          </cell>
        </row>
        <row r="333">
          <cell r="A333">
            <v>0</v>
          </cell>
          <cell r="D333">
            <v>0</v>
          </cell>
          <cell r="E333">
            <v>0</v>
          </cell>
          <cell r="F333">
            <v>0</v>
          </cell>
          <cell r="G333">
            <v>0</v>
          </cell>
          <cell r="H333">
            <v>0</v>
          </cell>
        </row>
        <row r="334">
          <cell r="A334">
            <v>0</v>
          </cell>
          <cell r="D334">
            <v>0</v>
          </cell>
          <cell r="E334">
            <v>0</v>
          </cell>
          <cell r="F334">
            <v>0</v>
          </cell>
          <cell r="G334">
            <v>0</v>
          </cell>
          <cell r="H334">
            <v>0</v>
          </cell>
        </row>
        <row r="335">
          <cell r="A335">
            <v>0</v>
          </cell>
          <cell r="D335">
            <v>0</v>
          </cell>
          <cell r="E335">
            <v>0</v>
          </cell>
          <cell r="F335">
            <v>0</v>
          </cell>
          <cell r="G335">
            <v>0</v>
          </cell>
          <cell r="H335">
            <v>0</v>
          </cell>
        </row>
        <row r="336">
          <cell r="A336">
            <v>0</v>
          </cell>
          <cell r="D336">
            <v>0</v>
          </cell>
          <cell r="E336">
            <v>0</v>
          </cell>
          <cell r="F336">
            <v>0</v>
          </cell>
          <cell r="G336">
            <v>0</v>
          </cell>
          <cell r="H336">
            <v>0</v>
          </cell>
        </row>
        <row r="337">
          <cell r="A337">
            <v>0</v>
          </cell>
          <cell r="D337">
            <v>0</v>
          </cell>
          <cell r="E337">
            <v>0</v>
          </cell>
          <cell r="F337">
            <v>0</v>
          </cell>
          <cell r="G337">
            <v>0</v>
          </cell>
          <cell r="H337">
            <v>0</v>
          </cell>
        </row>
        <row r="338">
          <cell r="A338">
            <v>0</v>
          </cell>
          <cell r="D338">
            <v>0</v>
          </cell>
          <cell r="E338">
            <v>0</v>
          </cell>
          <cell r="F338">
            <v>0</v>
          </cell>
          <cell r="G338">
            <v>0</v>
          </cell>
          <cell r="H338">
            <v>0</v>
          </cell>
        </row>
        <row r="339">
          <cell r="A339">
            <v>0</v>
          </cell>
          <cell r="D339">
            <v>0</v>
          </cell>
          <cell r="E339">
            <v>0</v>
          </cell>
          <cell r="F339">
            <v>0</v>
          </cell>
          <cell r="G339">
            <v>0</v>
          </cell>
          <cell r="H339">
            <v>0</v>
          </cell>
        </row>
        <row r="340">
          <cell r="A340">
            <v>0</v>
          </cell>
          <cell r="D340">
            <v>0</v>
          </cell>
          <cell r="E340">
            <v>0</v>
          </cell>
          <cell r="F340">
            <v>0</v>
          </cell>
          <cell r="G340">
            <v>0</v>
          </cell>
          <cell r="H340">
            <v>0</v>
          </cell>
        </row>
        <row r="341">
          <cell r="A341">
            <v>0</v>
          </cell>
          <cell r="D341">
            <v>0</v>
          </cell>
          <cell r="E341">
            <v>0</v>
          </cell>
          <cell r="F341">
            <v>0</v>
          </cell>
          <cell r="G341">
            <v>0</v>
          </cell>
          <cell r="H341">
            <v>0</v>
          </cell>
        </row>
        <row r="342">
          <cell r="A342">
            <v>0</v>
          </cell>
          <cell r="D342">
            <v>0</v>
          </cell>
          <cell r="E342">
            <v>0</v>
          </cell>
          <cell r="F342">
            <v>0</v>
          </cell>
          <cell r="G342">
            <v>0</v>
          </cell>
          <cell r="H342">
            <v>0</v>
          </cell>
        </row>
        <row r="343">
          <cell r="A343">
            <v>0</v>
          </cell>
          <cell r="D343">
            <v>0</v>
          </cell>
          <cell r="E343">
            <v>0</v>
          </cell>
          <cell r="F343">
            <v>0</v>
          </cell>
          <cell r="G343">
            <v>0</v>
          </cell>
          <cell r="H343">
            <v>0</v>
          </cell>
        </row>
        <row r="344">
          <cell r="A344">
            <v>0</v>
          </cell>
          <cell r="D344">
            <v>0</v>
          </cell>
          <cell r="E344">
            <v>0</v>
          </cell>
          <cell r="F344">
            <v>0</v>
          </cell>
          <cell r="G344">
            <v>0</v>
          </cell>
          <cell r="H344">
            <v>0</v>
          </cell>
        </row>
        <row r="345">
          <cell r="A345">
            <v>0</v>
          </cell>
          <cell r="D345">
            <v>0</v>
          </cell>
          <cell r="E345">
            <v>0</v>
          </cell>
          <cell r="F345">
            <v>0</v>
          </cell>
          <cell r="G345">
            <v>0</v>
          </cell>
          <cell r="H345">
            <v>0</v>
          </cell>
        </row>
        <row r="346">
          <cell r="A346">
            <v>0</v>
          </cell>
          <cell r="D346">
            <v>0</v>
          </cell>
          <cell r="E346">
            <v>0</v>
          </cell>
          <cell r="F346">
            <v>0</v>
          </cell>
          <cell r="G346">
            <v>0</v>
          </cell>
          <cell r="H346">
            <v>0</v>
          </cell>
        </row>
        <row r="347">
          <cell r="A347">
            <v>0</v>
          </cell>
          <cell r="D347">
            <v>0</v>
          </cell>
          <cell r="E347">
            <v>0</v>
          </cell>
          <cell r="F347">
            <v>0</v>
          </cell>
          <cell r="G347">
            <v>0</v>
          </cell>
          <cell r="H347">
            <v>0</v>
          </cell>
        </row>
        <row r="348">
          <cell r="A348">
            <v>0</v>
          </cell>
          <cell r="D348">
            <v>0</v>
          </cell>
          <cell r="E348">
            <v>0</v>
          </cell>
          <cell r="F348">
            <v>0</v>
          </cell>
          <cell r="G348">
            <v>0</v>
          </cell>
          <cell r="H348">
            <v>0</v>
          </cell>
        </row>
        <row r="349">
          <cell r="A349">
            <v>0</v>
          </cell>
          <cell r="D349">
            <v>0</v>
          </cell>
          <cell r="E349">
            <v>0</v>
          </cell>
          <cell r="F349">
            <v>0</v>
          </cell>
          <cell r="G349">
            <v>0</v>
          </cell>
          <cell r="H349">
            <v>0</v>
          </cell>
        </row>
        <row r="350">
          <cell r="A350">
            <v>0</v>
          </cell>
          <cell r="D350">
            <v>0</v>
          </cell>
          <cell r="E350">
            <v>0</v>
          </cell>
          <cell r="F350">
            <v>0</v>
          </cell>
          <cell r="G350">
            <v>0</v>
          </cell>
          <cell r="H350">
            <v>0</v>
          </cell>
        </row>
        <row r="351">
          <cell r="A351">
            <v>0</v>
          </cell>
          <cell r="D351">
            <v>0</v>
          </cell>
          <cell r="E351">
            <v>0</v>
          </cell>
          <cell r="F351">
            <v>0</v>
          </cell>
          <cell r="G351">
            <v>0</v>
          </cell>
          <cell r="H351">
            <v>0</v>
          </cell>
        </row>
        <row r="352">
          <cell r="A352">
            <v>0</v>
          </cell>
          <cell r="D352">
            <v>0</v>
          </cell>
          <cell r="E352">
            <v>0</v>
          </cell>
          <cell r="F352">
            <v>0</v>
          </cell>
          <cell r="G352">
            <v>0</v>
          </cell>
          <cell r="H352">
            <v>0</v>
          </cell>
        </row>
        <row r="353">
          <cell r="A353">
            <v>0</v>
          </cell>
          <cell r="D353">
            <v>0</v>
          </cell>
          <cell r="E353">
            <v>0</v>
          </cell>
          <cell r="F353">
            <v>0</v>
          </cell>
          <cell r="G353">
            <v>0</v>
          </cell>
          <cell r="H353">
            <v>0</v>
          </cell>
        </row>
        <row r="354">
          <cell r="A354">
            <v>0</v>
          </cell>
          <cell r="D354">
            <v>0</v>
          </cell>
          <cell r="E354">
            <v>0</v>
          </cell>
          <cell r="F354">
            <v>0</v>
          </cell>
          <cell r="G354">
            <v>0</v>
          </cell>
          <cell r="H354">
            <v>0</v>
          </cell>
        </row>
        <row r="355">
          <cell r="A355">
            <v>0</v>
          </cell>
          <cell r="D355">
            <v>0</v>
          </cell>
          <cell r="E355">
            <v>0</v>
          </cell>
          <cell r="F355">
            <v>0</v>
          </cell>
          <cell r="G355">
            <v>0</v>
          </cell>
          <cell r="H355">
            <v>0</v>
          </cell>
        </row>
        <row r="356">
          <cell r="A356">
            <v>0</v>
          </cell>
          <cell r="D356">
            <v>0</v>
          </cell>
          <cell r="E356">
            <v>0</v>
          </cell>
          <cell r="F356">
            <v>0</v>
          </cell>
          <cell r="G356">
            <v>0</v>
          </cell>
          <cell r="H356">
            <v>0</v>
          </cell>
        </row>
        <row r="357">
          <cell r="A357">
            <v>0</v>
          </cell>
          <cell r="D357">
            <v>0</v>
          </cell>
          <cell r="E357">
            <v>0</v>
          </cell>
          <cell r="F357">
            <v>0</v>
          </cell>
          <cell r="G357">
            <v>0</v>
          </cell>
          <cell r="H357">
            <v>0</v>
          </cell>
        </row>
        <row r="358">
          <cell r="A358">
            <v>0</v>
          </cell>
          <cell r="D358">
            <v>0</v>
          </cell>
          <cell r="E358">
            <v>0</v>
          </cell>
          <cell r="F358">
            <v>0</v>
          </cell>
          <cell r="G358">
            <v>0</v>
          </cell>
          <cell r="H358">
            <v>0</v>
          </cell>
        </row>
        <row r="359">
          <cell r="A359">
            <v>0</v>
          </cell>
          <cell r="D359">
            <v>0</v>
          </cell>
          <cell r="E359">
            <v>0</v>
          </cell>
          <cell r="F359">
            <v>0</v>
          </cell>
          <cell r="G359">
            <v>0</v>
          </cell>
          <cell r="H359">
            <v>0</v>
          </cell>
        </row>
        <row r="360">
          <cell r="A360">
            <v>0</v>
          </cell>
          <cell r="D360">
            <v>0</v>
          </cell>
          <cell r="E360">
            <v>0</v>
          </cell>
          <cell r="F360">
            <v>0</v>
          </cell>
          <cell r="G360">
            <v>0</v>
          </cell>
          <cell r="H360">
            <v>0</v>
          </cell>
        </row>
        <row r="361">
          <cell r="A361">
            <v>0</v>
          </cell>
          <cell r="D361">
            <v>0</v>
          </cell>
          <cell r="E361">
            <v>0</v>
          </cell>
          <cell r="F361">
            <v>0</v>
          </cell>
          <cell r="G361">
            <v>0</v>
          </cell>
          <cell r="H361">
            <v>0</v>
          </cell>
        </row>
        <row r="362">
          <cell r="A362">
            <v>0</v>
          </cell>
          <cell r="D362">
            <v>0</v>
          </cell>
          <cell r="E362">
            <v>0</v>
          </cell>
          <cell r="F362">
            <v>0</v>
          </cell>
          <cell r="G362">
            <v>0</v>
          </cell>
          <cell r="H362">
            <v>0</v>
          </cell>
        </row>
        <row r="363">
          <cell r="A363">
            <v>0</v>
          </cell>
          <cell r="D363">
            <v>0</v>
          </cell>
          <cell r="E363">
            <v>0</v>
          </cell>
          <cell r="F363">
            <v>0</v>
          </cell>
          <cell r="G363">
            <v>0</v>
          </cell>
          <cell r="H363">
            <v>0</v>
          </cell>
        </row>
        <row r="364">
          <cell r="A364">
            <v>0</v>
          </cell>
          <cell r="D364">
            <v>0</v>
          </cell>
          <cell r="E364">
            <v>0</v>
          </cell>
          <cell r="F364">
            <v>0</v>
          </cell>
          <cell r="G364">
            <v>0</v>
          </cell>
          <cell r="H364">
            <v>0</v>
          </cell>
        </row>
        <row r="365">
          <cell r="A365">
            <v>0</v>
          </cell>
          <cell r="D365">
            <v>0</v>
          </cell>
          <cell r="E365">
            <v>0</v>
          </cell>
          <cell r="F365">
            <v>0</v>
          </cell>
          <cell r="G365">
            <v>0</v>
          </cell>
          <cell r="H365">
            <v>0</v>
          </cell>
        </row>
        <row r="366">
          <cell r="A366">
            <v>0</v>
          </cell>
          <cell r="D366">
            <v>0</v>
          </cell>
          <cell r="E366">
            <v>0</v>
          </cell>
          <cell r="F366">
            <v>0</v>
          </cell>
          <cell r="G366">
            <v>0</v>
          </cell>
          <cell r="H366">
            <v>0</v>
          </cell>
        </row>
        <row r="367">
          <cell r="A367">
            <v>0</v>
          </cell>
          <cell r="D367">
            <v>0</v>
          </cell>
          <cell r="E367">
            <v>0</v>
          </cell>
          <cell r="F367">
            <v>0</v>
          </cell>
          <cell r="G367">
            <v>0</v>
          </cell>
          <cell r="H367">
            <v>0</v>
          </cell>
        </row>
        <row r="368">
          <cell r="A368">
            <v>0</v>
          </cell>
          <cell r="D368">
            <v>0</v>
          </cell>
          <cell r="E368">
            <v>0</v>
          </cell>
          <cell r="F368">
            <v>0</v>
          </cell>
          <cell r="G368">
            <v>0</v>
          </cell>
          <cell r="H368">
            <v>0</v>
          </cell>
        </row>
        <row r="369">
          <cell r="A369">
            <v>0</v>
          </cell>
          <cell r="D369">
            <v>0</v>
          </cell>
          <cell r="E369">
            <v>0</v>
          </cell>
          <cell r="F369">
            <v>0</v>
          </cell>
          <cell r="G369">
            <v>0</v>
          </cell>
          <cell r="H369">
            <v>0</v>
          </cell>
        </row>
        <row r="370">
          <cell r="A370">
            <v>0</v>
          </cell>
          <cell r="D370">
            <v>0</v>
          </cell>
          <cell r="E370">
            <v>0</v>
          </cell>
          <cell r="F370">
            <v>0</v>
          </cell>
          <cell r="G370">
            <v>0</v>
          </cell>
          <cell r="H370">
            <v>0</v>
          </cell>
        </row>
        <row r="371">
          <cell r="A371">
            <v>0</v>
          </cell>
          <cell r="D371">
            <v>0</v>
          </cell>
          <cell r="E371">
            <v>0</v>
          </cell>
          <cell r="F371">
            <v>0</v>
          </cell>
          <cell r="G371">
            <v>0</v>
          </cell>
          <cell r="H371">
            <v>0</v>
          </cell>
        </row>
        <row r="372">
          <cell r="A372">
            <v>0</v>
          </cell>
          <cell r="D372">
            <v>0</v>
          </cell>
          <cell r="E372">
            <v>0</v>
          </cell>
          <cell r="F372">
            <v>0</v>
          </cell>
          <cell r="G372">
            <v>0</v>
          </cell>
          <cell r="H372">
            <v>0</v>
          </cell>
        </row>
        <row r="373">
          <cell r="A373">
            <v>0</v>
          </cell>
          <cell r="D373">
            <v>0</v>
          </cell>
          <cell r="E373">
            <v>0</v>
          </cell>
          <cell r="F373">
            <v>0</v>
          </cell>
          <cell r="G373">
            <v>0</v>
          </cell>
          <cell r="H373">
            <v>0</v>
          </cell>
        </row>
        <row r="374">
          <cell r="A374">
            <v>0</v>
          </cell>
          <cell r="D374">
            <v>0</v>
          </cell>
          <cell r="E374">
            <v>0</v>
          </cell>
          <cell r="F374">
            <v>0</v>
          </cell>
          <cell r="G374">
            <v>0</v>
          </cell>
          <cell r="H374">
            <v>0</v>
          </cell>
        </row>
        <row r="375">
          <cell r="A375">
            <v>0</v>
          </cell>
          <cell r="D375">
            <v>0</v>
          </cell>
          <cell r="E375">
            <v>0</v>
          </cell>
          <cell r="F375">
            <v>0</v>
          </cell>
          <cell r="G375">
            <v>0</v>
          </cell>
          <cell r="H375">
            <v>0</v>
          </cell>
        </row>
        <row r="376">
          <cell r="A376">
            <v>0</v>
          </cell>
          <cell r="D376">
            <v>0</v>
          </cell>
          <cell r="E376">
            <v>0</v>
          </cell>
          <cell r="F376">
            <v>0</v>
          </cell>
          <cell r="G376">
            <v>0</v>
          </cell>
          <cell r="H376">
            <v>0</v>
          </cell>
        </row>
        <row r="377">
          <cell r="A377">
            <v>0</v>
          </cell>
          <cell r="D377">
            <v>0</v>
          </cell>
          <cell r="E377">
            <v>0</v>
          </cell>
          <cell r="F377">
            <v>0</v>
          </cell>
          <cell r="G377">
            <v>0</v>
          </cell>
          <cell r="H377">
            <v>0</v>
          </cell>
        </row>
        <row r="378">
          <cell r="A378">
            <v>0</v>
          </cell>
          <cell r="D378">
            <v>0</v>
          </cell>
          <cell r="E378">
            <v>0</v>
          </cell>
          <cell r="F378">
            <v>0</v>
          </cell>
          <cell r="G378">
            <v>0</v>
          </cell>
          <cell r="H378">
            <v>0</v>
          </cell>
        </row>
        <row r="379">
          <cell r="A379">
            <v>0</v>
          </cell>
          <cell r="D379">
            <v>0</v>
          </cell>
          <cell r="E379">
            <v>0</v>
          </cell>
          <cell r="F379">
            <v>0</v>
          </cell>
          <cell r="G379">
            <v>0</v>
          </cell>
          <cell r="H379">
            <v>0</v>
          </cell>
        </row>
        <row r="380">
          <cell r="A380">
            <v>0</v>
          </cell>
          <cell r="D380">
            <v>0</v>
          </cell>
          <cell r="E380">
            <v>0</v>
          </cell>
          <cell r="F380">
            <v>0</v>
          </cell>
          <cell r="G380">
            <v>0</v>
          </cell>
          <cell r="H380">
            <v>0</v>
          </cell>
        </row>
        <row r="381">
          <cell r="A381">
            <v>0</v>
          </cell>
          <cell r="D381">
            <v>0</v>
          </cell>
          <cell r="E381">
            <v>0</v>
          </cell>
          <cell r="F381">
            <v>0</v>
          </cell>
          <cell r="G381">
            <v>0</v>
          </cell>
          <cell r="H381">
            <v>0</v>
          </cell>
        </row>
        <row r="382">
          <cell r="A382">
            <v>0</v>
          </cell>
          <cell r="D382">
            <v>0</v>
          </cell>
          <cell r="E382">
            <v>0</v>
          </cell>
          <cell r="F382">
            <v>0</v>
          </cell>
          <cell r="G382">
            <v>0</v>
          </cell>
          <cell r="H382">
            <v>0</v>
          </cell>
        </row>
        <row r="383">
          <cell r="A383">
            <v>0</v>
          </cell>
          <cell r="D383">
            <v>0</v>
          </cell>
          <cell r="E383">
            <v>0</v>
          </cell>
          <cell r="F383">
            <v>0</v>
          </cell>
          <cell r="G383">
            <v>0</v>
          </cell>
          <cell r="H383">
            <v>0</v>
          </cell>
        </row>
        <row r="384">
          <cell r="A384">
            <v>0</v>
          </cell>
          <cell r="D384">
            <v>0</v>
          </cell>
          <cell r="E384">
            <v>0</v>
          </cell>
          <cell r="F384">
            <v>0</v>
          </cell>
          <cell r="G384">
            <v>0</v>
          </cell>
          <cell r="H384">
            <v>0</v>
          </cell>
        </row>
        <row r="385">
          <cell r="A385">
            <v>0</v>
          </cell>
          <cell r="D385">
            <v>0</v>
          </cell>
          <cell r="E385">
            <v>0</v>
          </cell>
          <cell r="F385">
            <v>0</v>
          </cell>
          <cell r="G385">
            <v>0</v>
          </cell>
          <cell r="H385">
            <v>0</v>
          </cell>
        </row>
        <row r="386">
          <cell r="A386">
            <v>0</v>
          </cell>
          <cell r="D386">
            <v>0</v>
          </cell>
          <cell r="E386">
            <v>0</v>
          </cell>
          <cell r="F386">
            <v>0</v>
          </cell>
          <cell r="G386">
            <v>0</v>
          </cell>
          <cell r="H386">
            <v>0</v>
          </cell>
        </row>
        <row r="387">
          <cell r="A387">
            <v>0</v>
          </cell>
          <cell r="D387">
            <v>0</v>
          </cell>
          <cell r="E387">
            <v>0</v>
          </cell>
          <cell r="F387">
            <v>0</v>
          </cell>
          <cell r="G387">
            <v>0</v>
          </cell>
          <cell r="H387">
            <v>0</v>
          </cell>
        </row>
        <row r="388">
          <cell r="A388">
            <v>0</v>
          </cell>
          <cell r="D388">
            <v>0</v>
          </cell>
          <cell r="E388">
            <v>0</v>
          </cell>
          <cell r="F388">
            <v>0</v>
          </cell>
          <cell r="G388">
            <v>0</v>
          </cell>
          <cell r="H388">
            <v>0</v>
          </cell>
        </row>
        <row r="389">
          <cell r="A389">
            <v>0</v>
          </cell>
          <cell r="D389">
            <v>0</v>
          </cell>
          <cell r="E389">
            <v>0</v>
          </cell>
          <cell r="F389">
            <v>0</v>
          </cell>
          <cell r="G389">
            <v>0</v>
          </cell>
          <cell r="H389">
            <v>0</v>
          </cell>
        </row>
        <row r="390">
          <cell r="A390">
            <v>0</v>
          </cell>
          <cell r="D390">
            <v>0</v>
          </cell>
          <cell r="E390">
            <v>0</v>
          </cell>
          <cell r="F390">
            <v>0</v>
          </cell>
          <cell r="G390">
            <v>0</v>
          </cell>
          <cell r="H390">
            <v>0</v>
          </cell>
        </row>
        <row r="391">
          <cell r="A391">
            <v>0</v>
          </cell>
          <cell r="D391">
            <v>0</v>
          </cell>
          <cell r="E391">
            <v>0</v>
          </cell>
          <cell r="F391">
            <v>0</v>
          </cell>
          <cell r="G391">
            <v>0</v>
          </cell>
          <cell r="H391">
            <v>0</v>
          </cell>
        </row>
        <row r="392">
          <cell r="A392">
            <v>0</v>
          </cell>
          <cell r="D392">
            <v>0</v>
          </cell>
          <cell r="E392">
            <v>0</v>
          </cell>
          <cell r="F392">
            <v>0</v>
          </cell>
          <cell r="G392">
            <v>0</v>
          </cell>
          <cell r="H392">
            <v>0</v>
          </cell>
        </row>
        <row r="393">
          <cell r="A393">
            <v>0</v>
          </cell>
          <cell r="D393">
            <v>0</v>
          </cell>
          <cell r="E393">
            <v>0</v>
          </cell>
          <cell r="F393">
            <v>0</v>
          </cell>
          <cell r="G393">
            <v>0</v>
          </cell>
          <cell r="H393">
            <v>0</v>
          </cell>
        </row>
        <row r="394">
          <cell r="A394">
            <v>0</v>
          </cell>
          <cell r="D394">
            <v>0</v>
          </cell>
          <cell r="E394">
            <v>0</v>
          </cell>
          <cell r="F394">
            <v>0</v>
          </cell>
          <cell r="G394">
            <v>0</v>
          </cell>
          <cell r="H394">
            <v>0</v>
          </cell>
        </row>
        <row r="395">
          <cell r="A395">
            <v>0</v>
          </cell>
          <cell r="D395">
            <v>0</v>
          </cell>
          <cell r="E395">
            <v>0</v>
          </cell>
          <cell r="F395">
            <v>0</v>
          </cell>
          <cell r="G395">
            <v>0</v>
          </cell>
          <cell r="H395">
            <v>0</v>
          </cell>
        </row>
        <row r="396">
          <cell r="A396">
            <v>0</v>
          </cell>
          <cell r="D396">
            <v>0</v>
          </cell>
          <cell r="E396">
            <v>0</v>
          </cell>
          <cell r="F396">
            <v>0</v>
          </cell>
          <cell r="G396">
            <v>0</v>
          </cell>
          <cell r="H396">
            <v>0</v>
          </cell>
        </row>
        <row r="397">
          <cell r="A397">
            <v>0</v>
          </cell>
          <cell r="D397">
            <v>0</v>
          </cell>
          <cell r="E397">
            <v>0</v>
          </cell>
          <cell r="F397">
            <v>0</v>
          </cell>
          <cell r="G397">
            <v>0</v>
          </cell>
          <cell r="H397">
            <v>0</v>
          </cell>
        </row>
        <row r="398">
          <cell r="A398">
            <v>0</v>
          </cell>
          <cell r="D398">
            <v>0</v>
          </cell>
          <cell r="E398">
            <v>0</v>
          </cell>
          <cell r="F398">
            <v>0</v>
          </cell>
          <cell r="G398">
            <v>0</v>
          </cell>
          <cell r="H398">
            <v>0</v>
          </cell>
        </row>
        <row r="399">
          <cell r="A399">
            <v>0</v>
          </cell>
          <cell r="D399">
            <v>0</v>
          </cell>
          <cell r="E399">
            <v>0</v>
          </cell>
          <cell r="F399">
            <v>0</v>
          </cell>
          <cell r="G399">
            <v>0</v>
          </cell>
          <cell r="H399">
            <v>0</v>
          </cell>
        </row>
        <row r="400">
          <cell r="A400">
            <v>0</v>
          </cell>
          <cell r="D400">
            <v>0</v>
          </cell>
          <cell r="E400">
            <v>0</v>
          </cell>
          <cell r="F400">
            <v>0</v>
          </cell>
          <cell r="G400">
            <v>0</v>
          </cell>
          <cell r="H400">
            <v>0</v>
          </cell>
        </row>
        <row r="401">
          <cell r="A401">
            <v>0</v>
          </cell>
          <cell r="D401">
            <v>0</v>
          </cell>
          <cell r="E401">
            <v>0</v>
          </cell>
          <cell r="F401">
            <v>0</v>
          </cell>
          <cell r="G401">
            <v>0</v>
          </cell>
          <cell r="H401">
            <v>0</v>
          </cell>
        </row>
        <row r="402">
          <cell r="A402">
            <v>0</v>
          </cell>
          <cell r="D402">
            <v>0</v>
          </cell>
          <cell r="E402">
            <v>0</v>
          </cell>
          <cell r="F402">
            <v>0</v>
          </cell>
          <cell r="G402">
            <v>0</v>
          </cell>
          <cell r="H402">
            <v>0</v>
          </cell>
        </row>
        <row r="403">
          <cell r="A403">
            <v>0</v>
          </cell>
          <cell r="D403">
            <v>0</v>
          </cell>
          <cell r="E403">
            <v>0</v>
          </cell>
          <cell r="F403">
            <v>0</v>
          </cell>
          <cell r="G403">
            <v>0</v>
          </cell>
          <cell r="H403">
            <v>0</v>
          </cell>
        </row>
        <row r="404">
          <cell r="A404">
            <v>0</v>
          </cell>
          <cell r="D404">
            <v>0</v>
          </cell>
          <cell r="E404">
            <v>0</v>
          </cell>
          <cell r="F404">
            <v>0</v>
          </cell>
          <cell r="G404">
            <v>0</v>
          </cell>
          <cell r="H404">
            <v>0</v>
          </cell>
        </row>
        <row r="405">
          <cell r="A405">
            <v>0</v>
          </cell>
          <cell r="D405">
            <v>0</v>
          </cell>
          <cell r="E405">
            <v>0</v>
          </cell>
          <cell r="F405">
            <v>0</v>
          </cell>
          <cell r="G405">
            <v>0</v>
          </cell>
          <cell r="H405">
            <v>0</v>
          </cell>
        </row>
        <row r="406">
          <cell r="A406">
            <v>0</v>
          </cell>
          <cell r="D406">
            <v>0</v>
          </cell>
          <cell r="E406">
            <v>0</v>
          </cell>
          <cell r="F406">
            <v>0</v>
          </cell>
          <cell r="G406">
            <v>0</v>
          </cell>
          <cell r="H406">
            <v>0</v>
          </cell>
        </row>
        <row r="407">
          <cell r="A407">
            <v>0</v>
          </cell>
          <cell r="D407">
            <v>0</v>
          </cell>
          <cell r="E407">
            <v>0</v>
          </cell>
          <cell r="F407">
            <v>0</v>
          </cell>
          <cell r="G407">
            <v>0</v>
          </cell>
          <cell r="H407">
            <v>0</v>
          </cell>
        </row>
        <row r="408">
          <cell r="A408">
            <v>0</v>
          </cell>
          <cell r="D408">
            <v>0</v>
          </cell>
          <cell r="E408">
            <v>0</v>
          </cell>
          <cell r="F408">
            <v>0</v>
          </cell>
          <cell r="G408">
            <v>0</v>
          </cell>
          <cell r="H408">
            <v>0</v>
          </cell>
        </row>
        <row r="409">
          <cell r="A409">
            <v>0</v>
          </cell>
          <cell r="D409">
            <v>0</v>
          </cell>
          <cell r="E409">
            <v>0</v>
          </cell>
          <cell r="F409">
            <v>0</v>
          </cell>
          <cell r="G409">
            <v>0</v>
          </cell>
          <cell r="H409">
            <v>0</v>
          </cell>
        </row>
        <row r="410">
          <cell r="A410">
            <v>0</v>
          </cell>
          <cell r="D410">
            <v>0</v>
          </cell>
          <cell r="E410">
            <v>0</v>
          </cell>
          <cell r="F410">
            <v>0</v>
          </cell>
          <cell r="G410">
            <v>0</v>
          </cell>
          <cell r="H410">
            <v>0</v>
          </cell>
        </row>
        <row r="411">
          <cell r="A411">
            <v>0</v>
          </cell>
          <cell r="D411">
            <v>0</v>
          </cell>
          <cell r="E411">
            <v>0</v>
          </cell>
          <cell r="F411">
            <v>0</v>
          </cell>
          <cell r="G411">
            <v>0</v>
          </cell>
          <cell r="H411">
            <v>0</v>
          </cell>
        </row>
        <row r="412">
          <cell r="A412">
            <v>0</v>
          </cell>
          <cell r="D412">
            <v>0</v>
          </cell>
          <cell r="E412">
            <v>0</v>
          </cell>
          <cell r="F412">
            <v>0</v>
          </cell>
          <cell r="G412">
            <v>0</v>
          </cell>
          <cell r="H412">
            <v>0</v>
          </cell>
        </row>
        <row r="413">
          <cell r="A413">
            <v>0</v>
          </cell>
          <cell r="D413">
            <v>0</v>
          </cell>
          <cell r="E413">
            <v>0</v>
          </cell>
          <cell r="F413">
            <v>0</v>
          </cell>
          <cell r="G413">
            <v>0</v>
          </cell>
          <cell r="H413">
            <v>0</v>
          </cell>
        </row>
        <row r="414">
          <cell r="A414">
            <v>0</v>
          </cell>
          <cell r="D414">
            <v>0</v>
          </cell>
          <cell r="E414">
            <v>0</v>
          </cell>
          <cell r="F414">
            <v>0</v>
          </cell>
          <cell r="G414">
            <v>0</v>
          </cell>
          <cell r="H414">
            <v>0</v>
          </cell>
        </row>
        <row r="415">
          <cell r="A415">
            <v>0</v>
          </cell>
          <cell r="D415">
            <v>0</v>
          </cell>
          <cell r="E415">
            <v>0</v>
          </cell>
          <cell r="F415">
            <v>0</v>
          </cell>
          <cell r="G415">
            <v>0</v>
          </cell>
          <cell r="H415">
            <v>0</v>
          </cell>
        </row>
        <row r="416">
          <cell r="A416">
            <v>0</v>
          </cell>
          <cell r="D416">
            <v>0</v>
          </cell>
          <cell r="E416">
            <v>0</v>
          </cell>
          <cell r="F416">
            <v>0</v>
          </cell>
          <cell r="G416">
            <v>0</v>
          </cell>
          <cell r="H416">
            <v>0</v>
          </cell>
        </row>
        <row r="417">
          <cell r="A417">
            <v>0</v>
          </cell>
          <cell r="D417">
            <v>0</v>
          </cell>
          <cell r="E417">
            <v>0</v>
          </cell>
          <cell r="F417">
            <v>0</v>
          </cell>
          <cell r="G417">
            <v>0</v>
          </cell>
          <cell r="H417">
            <v>0</v>
          </cell>
        </row>
        <row r="418">
          <cell r="A418">
            <v>0</v>
          </cell>
          <cell r="D418">
            <v>0</v>
          </cell>
          <cell r="E418">
            <v>0</v>
          </cell>
          <cell r="F418">
            <v>0</v>
          </cell>
          <cell r="G418">
            <v>0</v>
          </cell>
          <cell r="H418">
            <v>0</v>
          </cell>
        </row>
        <row r="419">
          <cell r="A419">
            <v>0</v>
          </cell>
          <cell r="D419">
            <v>0</v>
          </cell>
          <cell r="E419">
            <v>0</v>
          </cell>
          <cell r="F419">
            <v>0</v>
          </cell>
          <cell r="G419">
            <v>0</v>
          </cell>
          <cell r="H419">
            <v>0</v>
          </cell>
        </row>
        <row r="420">
          <cell r="A420">
            <v>0</v>
          </cell>
          <cell r="D420">
            <v>0</v>
          </cell>
          <cell r="E420">
            <v>0</v>
          </cell>
          <cell r="F420">
            <v>0</v>
          </cell>
          <cell r="G420">
            <v>0</v>
          </cell>
          <cell r="H420">
            <v>0</v>
          </cell>
        </row>
        <row r="421">
          <cell r="A421">
            <v>0</v>
          </cell>
          <cell r="D421">
            <v>0</v>
          </cell>
          <cell r="E421">
            <v>0</v>
          </cell>
          <cell r="F421">
            <v>0</v>
          </cell>
          <cell r="G421">
            <v>0</v>
          </cell>
          <cell r="H421">
            <v>0</v>
          </cell>
        </row>
        <row r="422">
          <cell r="A422">
            <v>0</v>
          </cell>
          <cell r="D422">
            <v>0</v>
          </cell>
          <cell r="E422">
            <v>0</v>
          </cell>
          <cell r="F422">
            <v>0</v>
          </cell>
          <cell r="G422">
            <v>0</v>
          </cell>
          <cell r="H422">
            <v>0</v>
          </cell>
        </row>
        <row r="423">
          <cell r="A423">
            <v>0</v>
          </cell>
          <cell r="D423">
            <v>0</v>
          </cell>
          <cell r="E423">
            <v>0</v>
          </cell>
          <cell r="F423">
            <v>0</v>
          </cell>
          <cell r="G423">
            <v>0</v>
          </cell>
          <cell r="H423">
            <v>0</v>
          </cell>
        </row>
        <row r="424">
          <cell r="A424">
            <v>0</v>
          </cell>
          <cell r="D424">
            <v>0</v>
          </cell>
          <cell r="E424">
            <v>0</v>
          </cell>
          <cell r="F424">
            <v>0</v>
          </cell>
          <cell r="G424">
            <v>0</v>
          </cell>
          <cell r="H424">
            <v>0</v>
          </cell>
        </row>
        <row r="425">
          <cell r="A425">
            <v>0</v>
          </cell>
          <cell r="D425">
            <v>0</v>
          </cell>
          <cell r="E425">
            <v>0</v>
          </cell>
          <cell r="F425">
            <v>0</v>
          </cell>
          <cell r="G425">
            <v>0</v>
          </cell>
          <cell r="H425">
            <v>0</v>
          </cell>
        </row>
        <row r="426">
          <cell r="A426">
            <v>0</v>
          </cell>
          <cell r="D426">
            <v>0</v>
          </cell>
          <cell r="E426">
            <v>0</v>
          </cell>
          <cell r="F426">
            <v>0</v>
          </cell>
          <cell r="G426">
            <v>0</v>
          </cell>
          <cell r="H426">
            <v>0</v>
          </cell>
        </row>
        <row r="427">
          <cell r="A427">
            <v>0</v>
          </cell>
          <cell r="D427">
            <v>0</v>
          </cell>
          <cell r="E427">
            <v>0</v>
          </cell>
          <cell r="F427">
            <v>0</v>
          </cell>
          <cell r="G427">
            <v>0</v>
          </cell>
          <cell r="H427">
            <v>0</v>
          </cell>
        </row>
        <row r="428">
          <cell r="A428">
            <v>0</v>
          </cell>
          <cell r="D428">
            <v>0</v>
          </cell>
          <cell r="E428">
            <v>0</v>
          </cell>
          <cell r="F428">
            <v>0</v>
          </cell>
          <cell r="G428">
            <v>0</v>
          </cell>
          <cell r="H428">
            <v>0</v>
          </cell>
        </row>
        <row r="429">
          <cell r="A429">
            <v>0</v>
          </cell>
          <cell r="D429">
            <v>0</v>
          </cell>
          <cell r="E429">
            <v>0</v>
          </cell>
          <cell r="F429">
            <v>0</v>
          </cell>
          <cell r="G429">
            <v>0</v>
          </cell>
          <cell r="H429">
            <v>0</v>
          </cell>
        </row>
        <row r="430">
          <cell r="A430">
            <v>0</v>
          </cell>
          <cell r="D430">
            <v>0</v>
          </cell>
          <cell r="E430">
            <v>0</v>
          </cell>
          <cell r="F430">
            <v>0</v>
          </cell>
          <cell r="G430">
            <v>0</v>
          </cell>
          <cell r="H430">
            <v>0</v>
          </cell>
        </row>
        <row r="431">
          <cell r="A431">
            <v>0</v>
          </cell>
          <cell r="D431">
            <v>0</v>
          </cell>
          <cell r="E431">
            <v>0</v>
          </cell>
          <cell r="F431">
            <v>0</v>
          </cell>
          <cell r="G431">
            <v>0</v>
          </cell>
          <cell r="H431">
            <v>0</v>
          </cell>
        </row>
        <row r="432">
          <cell r="A432">
            <v>0</v>
          </cell>
          <cell r="D432">
            <v>0</v>
          </cell>
          <cell r="E432">
            <v>0</v>
          </cell>
          <cell r="F432">
            <v>0</v>
          </cell>
          <cell r="G432">
            <v>0</v>
          </cell>
          <cell r="H432">
            <v>0</v>
          </cell>
        </row>
        <row r="433">
          <cell r="A433">
            <v>0</v>
          </cell>
          <cell r="D433">
            <v>0</v>
          </cell>
          <cell r="E433">
            <v>0</v>
          </cell>
          <cell r="F433">
            <v>0</v>
          </cell>
          <cell r="G433">
            <v>0</v>
          </cell>
          <cell r="H433">
            <v>0</v>
          </cell>
        </row>
        <row r="434">
          <cell r="A434">
            <v>0</v>
          </cell>
          <cell r="D434">
            <v>0</v>
          </cell>
          <cell r="E434">
            <v>0</v>
          </cell>
          <cell r="F434">
            <v>0</v>
          </cell>
          <cell r="G434">
            <v>0</v>
          </cell>
          <cell r="H434">
            <v>0</v>
          </cell>
        </row>
        <row r="435">
          <cell r="A435">
            <v>0</v>
          </cell>
          <cell r="D435">
            <v>0</v>
          </cell>
          <cell r="E435">
            <v>0</v>
          </cell>
          <cell r="F435">
            <v>0</v>
          </cell>
          <cell r="G435">
            <v>0</v>
          </cell>
          <cell r="H435">
            <v>0</v>
          </cell>
        </row>
        <row r="436">
          <cell r="A436">
            <v>0</v>
          </cell>
          <cell r="D436">
            <v>0</v>
          </cell>
          <cell r="E436">
            <v>0</v>
          </cell>
          <cell r="F436">
            <v>0</v>
          </cell>
          <cell r="G436">
            <v>0</v>
          </cell>
          <cell r="H436">
            <v>0</v>
          </cell>
        </row>
        <row r="437">
          <cell r="A437">
            <v>0</v>
          </cell>
          <cell r="D437">
            <v>0</v>
          </cell>
          <cell r="E437">
            <v>0</v>
          </cell>
          <cell r="F437">
            <v>0</v>
          </cell>
          <cell r="G437">
            <v>0</v>
          </cell>
          <cell r="H437">
            <v>0</v>
          </cell>
        </row>
        <row r="438">
          <cell r="A438">
            <v>0</v>
          </cell>
          <cell r="D438">
            <v>0</v>
          </cell>
          <cell r="E438">
            <v>0</v>
          </cell>
          <cell r="F438">
            <v>0</v>
          </cell>
          <cell r="G438">
            <v>0</v>
          </cell>
          <cell r="H438">
            <v>0</v>
          </cell>
        </row>
        <row r="439">
          <cell r="A439">
            <v>0</v>
          </cell>
          <cell r="D439">
            <v>0</v>
          </cell>
          <cell r="E439">
            <v>0</v>
          </cell>
          <cell r="F439">
            <v>0</v>
          </cell>
          <cell r="G439">
            <v>0</v>
          </cell>
          <cell r="H439">
            <v>0</v>
          </cell>
        </row>
        <row r="440">
          <cell r="A440">
            <v>0</v>
          </cell>
          <cell r="D440">
            <v>0</v>
          </cell>
          <cell r="E440">
            <v>0</v>
          </cell>
          <cell r="F440">
            <v>0</v>
          </cell>
          <cell r="G440">
            <v>0</v>
          </cell>
          <cell r="H440">
            <v>0</v>
          </cell>
        </row>
        <row r="441">
          <cell r="A441">
            <v>0</v>
          </cell>
          <cell r="D441">
            <v>0</v>
          </cell>
          <cell r="E441">
            <v>0</v>
          </cell>
          <cell r="F441">
            <v>0</v>
          </cell>
          <cell r="G441">
            <v>0</v>
          </cell>
          <cell r="H441">
            <v>0</v>
          </cell>
        </row>
        <row r="442">
          <cell r="A442">
            <v>0</v>
          </cell>
          <cell r="D442">
            <v>0</v>
          </cell>
          <cell r="E442">
            <v>0</v>
          </cell>
          <cell r="F442">
            <v>0</v>
          </cell>
          <cell r="G442">
            <v>0</v>
          </cell>
          <cell r="H442">
            <v>0</v>
          </cell>
        </row>
        <row r="443">
          <cell r="A443">
            <v>0</v>
          </cell>
          <cell r="D443">
            <v>0</v>
          </cell>
          <cell r="E443">
            <v>0</v>
          </cell>
          <cell r="F443">
            <v>0</v>
          </cell>
          <cell r="G443">
            <v>0</v>
          </cell>
          <cell r="H443">
            <v>0</v>
          </cell>
        </row>
        <row r="444">
          <cell r="A444">
            <v>0</v>
          </cell>
          <cell r="D444">
            <v>0</v>
          </cell>
          <cell r="E444">
            <v>0</v>
          </cell>
          <cell r="F444">
            <v>0</v>
          </cell>
          <cell r="G444">
            <v>0</v>
          </cell>
          <cell r="H444">
            <v>0</v>
          </cell>
        </row>
        <row r="445">
          <cell r="A445">
            <v>0</v>
          </cell>
          <cell r="D445">
            <v>0</v>
          </cell>
          <cell r="E445">
            <v>0</v>
          </cell>
          <cell r="F445">
            <v>0</v>
          </cell>
          <cell r="G445">
            <v>0</v>
          </cell>
          <cell r="H445">
            <v>0</v>
          </cell>
        </row>
        <row r="446">
          <cell r="A446">
            <v>0</v>
          </cell>
          <cell r="D446">
            <v>0</v>
          </cell>
          <cell r="E446">
            <v>0</v>
          </cell>
          <cell r="F446">
            <v>0</v>
          </cell>
          <cell r="G446">
            <v>0</v>
          </cell>
          <cell r="H446">
            <v>0</v>
          </cell>
        </row>
        <row r="447">
          <cell r="A447">
            <v>0</v>
          </cell>
          <cell r="D447">
            <v>0</v>
          </cell>
          <cell r="E447">
            <v>0</v>
          </cell>
          <cell r="F447">
            <v>0</v>
          </cell>
          <cell r="G447">
            <v>0</v>
          </cell>
          <cell r="H447">
            <v>0</v>
          </cell>
        </row>
        <row r="448">
          <cell r="A448">
            <v>0</v>
          </cell>
          <cell r="D448">
            <v>0</v>
          </cell>
          <cell r="E448">
            <v>0</v>
          </cell>
          <cell r="F448">
            <v>0</v>
          </cell>
          <cell r="G448">
            <v>0</v>
          </cell>
          <cell r="H448">
            <v>0</v>
          </cell>
        </row>
        <row r="449">
          <cell r="A449">
            <v>0</v>
          </cell>
          <cell r="D449">
            <v>0</v>
          </cell>
          <cell r="E449">
            <v>0</v>
          </cell>
          <cell r="F449">
            <v>0</v>
          </cell>
          <cell r="G449">
            <v>0</v>
          </cell>
          <cell r="H449">
            <v>0</v>
          </cell>
        </row>
        <row r="450">
          <cell r="A450">
            <v>0</v>
          </cell>
          <cell r="D450">
            <v>0</v>
          </cell>
          <cell r="E450">
            <v>0</v>
          </cell>
          <cell r="F450">
            <v>0</v>
          </cell>
          <cell r="G450">
            <v>0</v>
          </cell>
          <cell r="H450">
            <v>0</v>
          </cell>
        </row>
        <row r="451">
          <cell r="A451">
            <v>0</v>
          </cell>
          <cell r="D451">
            <v>0</v>
          </cell>
          <cell r="E451">
            <v>0</v>
          </cell>
          <cell r="F451">
            <v>0</v>
          </cell>
          <cell r="G451">
            <v>0</v>
          </cell>
          <cell r="H451">
            <v>0</v>
          </cell>
        </row>
        <row r="452">
          <cell r="A452">
            <v>0</v>
          </cell>
          <cell r="D452">
            <v>0</v>
          </cell>
          <cell r="E452">
            <v>0</v>
          </cell>
          <cell r="F452">
            <v>0</v>
          </cell>
          <cell r="G452">
            <v>0</v>
          </cell>
          <cell r="H452">
            <v>0</v>
          </cell>
        </row>
        <row r="453">
          <cell r="A453">
            <v>0</v>
          </cell>
          <cell r="D453">
            <v>0</v>
          </cell>
          <cell r="E453">
            <v>0</v>
          </cell>
          <cell r="F453">
            <v>0</v>
          </cell>
          <cell r="G453">
            <v>0</v>
          </cell>
          <cell r="H453">
            <v>0</v>
          </cell>
        </row>
        <row r="454">
          <cell r="A454">
            <v>0</v>
          </cell>
          <cell r="D454">
            <v>0</v>
          </cell>
          <cell r="E454">
            <v>0</v>
          </cell>
          <cell r="F454">
            <v>0</v>
          </cell>
          <cell r="G454">
            <v>0</v>
          </cell>
          <cell r="H454">
            <v>0</v>
          </cell>
        </row>
        <row r="455">
          <cell r="A455">
            <v>0</v>
          </cell>
          <cell r="D455">
            <v>0</v>
          </cell>
          <cell r="E455">
            <v>0</v>
          </cell>
          <cell r="F455">
            <v>0</v>
          </cell>
          <cell r="G455">
            <v>0</v>
          </cell>
          <cell r="H455">
            <v>0</v>
          </cell>
        </row>
        <row r="456">
          <cell r="A456">
            <v>0</v>
          </cell>
          <cell r="D456">
            <v>0</v>
          </cell>
          <cell r="E456">
            <v>0</v>
          </cell>
          <cell r="F456">
            <v>0</v>
          </cell>
          <cell r="G456">
            <v>0</v>
          </cell>
          <cell r="H456">
            <v>0</v>
          </cell>
        </row>
        <row r="457">
          <cell r="A457">
            <v>0</v>
          </cell>
          <cell r="D457">
            <v>0</v>
          </cell>
          <cell r="E457">
            <v>0</v>
          </cell>
          <cell r="F457">
            <v>0</v>
          </cell>
          <cell r="G457">
            <v>0</v>
          </cell>
          <cell r="H457">
            <v>0</v>
          </cell>
        </row>
        <row r="458">
          <cell r="A458">
            <v>0</v>
          </cell>
          <cell r="D458">
            <v>0</v>
          </cell>
          <cell r="E458">
            <v>0</v>
          </cell>
          <cell r="F458">
            <v>0</v>
          </cell>
          <cell r="G458">
            <v>0</v>
          </cell>
          <cell r="H458">
            <v>0</v>
          </cell>
        </row>
        <row r="459">
          <cell r="A459">
            <v>0</v>
          </cell>
          <cell r="D459">
            <v>0</v>
          </cell>
          <cell r="E459">
            <v>0</v>
          </cell>
          <cell r="F459">
            <v>0</v>
          </cell>
          <cell r="G459">
            <v>0</v>
          </cell>
          <cell r="H459">
            <v>0</v>
          </cell>
        </row>
        <row r="460">
          <cell r="A460">
            <v>0</v>
          </cell>
          <cell r="D460">
            <v>0</v>
          </cell>
          <cell r="E460">
            <v>0</v>
          </cell>
          <cell r="F460">
            <v>0</v>
          </cell>
          <cell r="G460">
            <v>0</v>
          </cell>
          <cell r="H460">
            <v>0</v>
          </cell>
        </row>
        <row r="461">
          <cell r="A461">
            <v>0</v>
          </cell>
          <cell r="D461">
            <v>0</v>
          </cell>
          <cell r="E461">
            <v>0</v>
          </cell>
          <cell r="F461">
            <v>0</v>
          </cell>
          <cell r="G461">
            <v>0</v>
          </cell>
          <cell r="H461">
            <v>0</v>
          </cell>
        </row>
        <row r="462">
          <cell r="A462">
            <v>0</v>
          </cell>
          <cell r="D462">
            <v>0</v>
          </cell>
          <cell r="E462">
            <v>0</v>
          </cell>
          <cell r="F462">
            <v>0</v>
          </cell>
          <cell r="G462">
            <v>0</v>
          </cell>
          <cell r="H462">
            <v>0</v>
          </cell>
        </row>
        <row r="463">
          <cell r="A463">
            <v>0</v>
          </cell>
          <cell r="D463">
            <v>0</v>
          </cell>
          <cell r="E463">
            <v>0</v>
          </cell>
          <cell r="F463">
            <v>0</v>
          </cell>
          <cell r="G463">
            <v>0</v>
          </cell>
          <cell r="H463">
            <v>0</v>
          </cell>
        </row>
        <row r="464">
          <cell r="A464">
            <v>0</v>
          </cell>
          <cell r="D464">
            <v>0</v>
          </cell>
          <cell r="E464">
            <v>0</v>
          </cell>
          <cell r="F464">
            <v>0</v>
          </cell>
          <cell r="G464">
            <v>0</v>
          </cell>
          <cell r="H464">
            <v>0</v>
          </cell>
        </row>
        <row r="465">
          <cell r="A465">
            <v>0</v>
          </cell>
          <cell r="D465">
            <v>0</v>
          </cell>
          <cell r="E465">
            <v>0</v>
          </cell>
          <cell r="F465">
            <v>0</v>
          </cell>
          <cell r="G465">
            <v>0</v>
          </cell>
          <cell r="H465">
            <v>0</v>
          </cell>
        </row>
        <row r="466">
          <cell r="A466">
            <v>0</v>
          </cell>
          <cell r="D466">
            <v>0</v>
          </cell>
          <cell r="E466">
            <v>0</v>
          </cell>
          <cell r="F466">
            <v>0</v>
          </cell>
          <cell r="G466">
            <v>0</v>
          </cell>
          <cell r="H466">
            <v>0</v>
          </cell>
        </row>
        <row r="467">
          <cell r="A467">
            <v>0</v>
          </cell>
          <cell r="D467">
            <v>0</v>
          </cell>
          <cell r="E467">
            <v>0</v>
          </cell>
          <cell r="F467">
            <v>0</v>
          </cell>
          <cell r="G467">
            <v>0</v>
          </cell>
          <cell r="H467">
            <v>0</v>
          </cell>
        </row>
        <row r="468">
          <cell r="A468">
            <v>0</v>
          </cell>
          <cell r="D468">
            <v>0</v>
          </cell>
          <cell r="E468">
            <v>0</v>
          </cell>
          <cell r="F468">
            <v>0</v>
          </cell>
          <cell r="G468">
            <v>0</v>
          </cell>
          <cell r="H468">
            <v>0</v>
          </cell>
        </row>
        <row r="469">
          <cell r="A469">
            <v>0</v>
          </cell>
          <cell r="D469">
            <v>0</v>
          </cell>
          <cell r="E469">
            <v>0</v>
          </cell>
          <cell r="F469">
            <v>0</v>
          </cell>
          <cell r="G469">
            <v>0</v>
          </cell>
          <cell r="H469">
            <v>0</v>
          </cell>
        </row>
        <row r="470">
          <cell r="A470">
            <v>0</v>
          </cell>
          <cell r="D470">
            <v>0</v>
          </cell>
          <cell r="E470">
            <v>0</v>
          </cell>
          <cell r="F470">
            <v>0</v>
          </cell>
          <cell r="G470">
            <v>0</v>
          </cell>
          <cell r="H470">
            <v>0</v>
          </cell>
        </row>
        <row r="471">
          <cell r="A471">
            <v>0</v>
          </cell>
          <cell r="D471">
            <v>0</v>
          </cell>
          <cell r="E471">
            <v>0</v>
          </cell>
          <cell r="F471">
            <v>0</v>
          </cell>
          <cell r="G471">
            <v>0</v>
          </cell>
          <cell r="H471">
            <v>0</v>
          </cell>
        </row>
        <row r="472">
          <cell r="A472">
            <v>0</v>
          </cell>
          <cell r="D472">
            <v>0</v>
          </cell>
          <cell r="E472">
            <v>0</v>
          </cell>
          <cell r="F472">
            <v>0</v>
          </cell>
          <cell r="G472">
            <v>0</v>
          </cell>
          <cell r="H472">
            <v>0</v>
          </cell>
        </row>
        <row r="473">
          <cell r="A473">
            <v>0</v>
          </cell>
          <cell r="D473">
            <v>0</v>
          </cell>
          <cell r="E473">
            <v>0</v>
          </cell>
          <cell r="F473">
            <v>0</v>
          </cell>
          <cell r="G473">
            <v>0</v>
          </cell>
          <cell r="H473">
            <v>0</v>
          </cell>
        </row>
        <row r="474">
          <cell r="A474">
            <v>0</v>
          </cell>
          <cell r="D474">
            <v>0</v>
          </cell>
          <cell r="E474">
            <v>0</v>
          </cell>
          <cell r="F474">
            <v>0</v>
          </cell>
          <cell r="G474">
            <v>0</v>
          </cell>
          <cell r="H474">
            <v>0</v>
          </cell>
        </row>
        <row r="475">
          <cell r="A475">
            <v>0</v>
          </cell>
          <cell r="D475">
            <v>0</v>
          </cell>
          <cell r="E475">
            <v>0</v>
          </cell>
          <cell r="F475">
            <v>0</v>
          </cell>
          <cell r="G475">
            <v>0</v>
          </cell>
          <cell r="H475">
            <v>0</v>
          </cell>
        </row>
        <row r="476">
          <cell r="A476">
            <v>0</v>
          </cell>
          <cell r="D476">
            <v>0</v>
          </cell>
          <cell r="E476">
            <v>0</v>
          </cell>
          <cell r="F476">
            <v>0</v>
          </cell>
          <cell r="G476">
            <v>0</v>
          </cell>
          <cell r="H476">
            <v>0</v>
          </cell>
        </row>
        <row r="477">
          <cell r="A477">
            <v>0</v>
          </cell>
          <cell r="D477">
            <v>0</v>
          </cell>
          <cell r="E477">
            <v>0</v>
          </cell>
          <cell r="F477">
            <v>0</v>
          </cell>
          <cell r="G477">
            <v>0</v>
          </cell>
          <cell r="H477">
            <v>0</v>
          </cell>
        </row>
        <row r="478">
          <cell r="A478">
            <v>0</v>
          </cell>
          <cell r="D478">
            <v>0</v>
          </cell>
          <cell r="E478">
            <v>0</v>
          </cell>
          <cell r="F478">
            <v>0</v>
          </cell>
          <cell r="G478">
            <v>0</v>
          </cell>
          <cell r="H478">
            <v>0</v>
          </cell>
        </row>
        <row r="479">
          <cell r="A479">
            <v>0</v>
          </cell>
          <cell r="D479">
            <v>0</v>
          </cell>
          <cell r="E479">
            <v>0</v>
          </cell>
          <cell r="F479">
            <v>0</v>
          </cell>
          <cell r="G479">
            <v>0</v>
          </cell>
          <cell r="H479">
            <v>0</v>
          </cell>
        </row>
        <row r="480">
          <cell r="A480">
            <v>0</v>
          </cell>
          <cell r="D480">
            <v>0</v>
          </cell>
          <cell r="E480">
            <v>0</v>
          </cell>
          <cell r="F480">
            <v>0</v>
          </cell>
          <cell r="G480">
            <v>0</v>
          </cell>
          <cell r="H480">
            <v>0</v>
          </cell>
        </row>
        <row r="481">
          <cell r="A481">
            <v>0</v>
          </cell>
          <cell r="D481">
            <v>0</v>
          </cell>
          <cell r="E481">
            <v>0</v>
          </cell>
          <cell r="F481">
            <v>0</v>
          </cell>
          <cell r="G481">
            <v>0</v>
          </cell>
          <cell r="H481">
            <v>0</v>
          </cell>
        </row>
        <row r="482">
          <cell r="A482">
            <v>0</v>
          </cell>
          <cell r="D482">
            <v>0</v>
          </cell>
          <cell r="E482">
            <v>0</v>
          </cell>
          <cell r="F482">
            <v>0</v>
          </cell>
          <cell r="G482">
            <v>0</v>
          </cell>
          <cell r="H482">
            <v>0</v>
          </cell>
        </row>
        <row r="483">
          <cell r="A483">
            <v>0</v>
          </cell>
          <cell r="D483">
            <v>0</v>
          </cell>
          <cell r="E483">
            <v>0</v>
          </cell>
          <cell r="F483">
            <v>0</v>
          </cell>
          <cell r="G483">
            <v>0</v>
          </cell>
          <cell r="H483">
            <v>0</v>
          </cell>
        </row>
        <row r="484">
          <cell r="A484">
            <v>0</v>
          </cell>
          <cell r="D484">
            <v>0</v>
          </cell>
          <cell r="E484">
            <v>0</v>
          </cell>
          <cell r="F484">
            <v>0</v>
          </cell>
          <cell r="G484">
            <v>0</v>
          </cell>
          <cell r="H484">
            <v>0</v>
          </cell>
        </row>
        <row r="485">
          <cell r="A485">
            <v>0</v>
          </cell>
          <cell r="D485">
            <v>0</v>
          </cell>
          <cell r="E485">
            <v>0</v>
          </cell>
          <cell r="F485">
            <v>0</v>
          </cell>
          <cell r="G485">
            <v>0</v>
          </cell>
          <cell r="H485">
            <v>0</v>
          </cell>
        </row>
        <row r="486">
          <cell r="A486">
            <v>0</v>
          </cell>
          <cell r="D486">
            <v>0</v>
          </cell>
          <cell r="E486">
            <v>0</v>
          </cell>
          <cell r="F486">
            <v>0</v>
          </cell>
          <cell r="G486">
            <v>0</v>
          </cell>
          <cell r="H486">
            <v>0</v>
          </cell>
        </row>
        <row r="487">
          <cell r="A487">
            <v>0</v>
          </cell>
          <cell r="D487">
            <v>0</v>
          </cell>
          <cell r="E487">
            <v>0</v>
          </cell>
          <cell r="F487">
            <v>0</v>
          </cell>
          <cell r="G487">
            <v>0</v>
          </cell>
          <cell r="H487">
            <v>0</v>
          </cell>
        </row>
        <row r="488">
          <cell r="A488">
            <v>0</v>
          </cell>
          <cell r="D488">
            <v>0</v>
          </cell>
          <cell r="E488">
            <v>0</v>
          </cell>
          <cell r="F488">
            <v>0</v>
          </cell>
          <cell r="G488">
            <v>0</v>
          </cell>
          <cell r="H488">
            <v>0</v>
          </cell>
        </row>
        <row r="489">
          <cell r="A489">
            <v>0</v>
          </cell>
          <cell r="D489">
            <v>0</v>
          </cell>
          <cell r="E489">
            <v>0</v>
          </cell>
          <cell r="F489">
            <v>0</v>
          </cell>
          <cell r="G489">
            <v>0</v>
          </cell>
          <cell r="H489">
            <v>0</v>
          </cell>
        </row>
        <row r="490">
          <cell r="A490">
            <v>0</v>
          </cell>
          <cell r="D490">
            <v>0</v>
          </cell>
          <cell r="E490">
            <v>0</v>
          </cell>
          <cell r="F490">
            <v>0</v>
          </cell>
          <cell r="G490">
            <v>0</v>
          </cell>
          <cell r="H490">
            <v>0</v>
          </cell>
        </row>
        <row r="491">
          <cell r="A491">
            <v>0</v>
          </cell>
          <cell r="D491">
            <v>0</v>
          </cell>
          <cell r="E491">
            <v>0</v>
          </cell>
          <cell r="F491">
            <v>0</v>
          </cell>
          <cell r="G491">
            <v>0</v>
          </cell>
          <cell r="H491">
            <v>0</v>
          </cell>
        </row>
        <row r="492">
          <cell r="A492">
            <v>0</v>
          </cell>
          <cell r="D492">
            <v>0</v>
          </cell>
          <cell r="E492">
            <v>0</v>
          </cell>
          <cell r="F492">
            <v>0</v>
          </cell>
          <cell r="G492">
            <v>0</v>
          </cell>
          <cell r="H492">
            <v>0</v>
          </cell>
        </row>
        <row r="493">
          <cell r="A493">
            <v>0</v>
          </cell>
          <cell r="D493">
            <v>0</v>
          </cell>
          <cell r="E493">
            <v>0</v>
          </cell>
          <cell r="F493">
            <v>0</v>
          </cell>
          <cell r="G493">
            <v>0</v>
          </cell>
          <cell r="H493">
            <v>0</v>
          </cell>
        </row>
        <row r="494">
          <cell r="A494">
            <v>0</v>
          </cell>
          <cell r="D494">
            <v>0</v>
          </cell>
          <cell r="E494">
            <v>0</v>
          </cell>
          <cell r="F494">
            <v>0</v>
          </cell>
          <cell r="G494">
            <v>0</v>
          </cell>
          <cell r="H494">
            <v>0</v>
          </cell>
        </row>
        <row r="495">
          <cell r="A495">
            <v>0</v>
          </cell>
          <cell r="D495">
            <v>0</v>
          </cell>
          <cell r="E495">
            <v>0</v>
          </cell>
          <cell r="F495">
            <v>0</v>
          </cell>
          <cell r="G495">
            <v>0</v>
          </cell>
          <cell r="H495">
            <v>0</v>
          </cell>
        </row>
        <row r="496">
          <cell r="A496">
            <v>0</v>
          </cell>
          <cell r="D496">
            <v>0</v>
          </cell>
          <cell r="E496">
            <v>0</v>
          </cell>
          <cell r="F496">
            <v>0</v>
          </cell>
          <cell r="G496">
            <v>0</v>
          </cell>
          <cell r="H496">
            <v>0</v>
          </cell>
        </row>
        <row r="497">
          <cell r="A497">
            <v>0</v>
          </cell>
          <cell r="D497">
            <v>0</v>
          </cell>
          <cell r="E497">
            <v>0</v>
          </cell>
          <cell r="F497">
            <v>0</v>
          </cell>
          <cell r="G497">
            <v>0</v>
          </cell>
          <cell r="H497">
            <v>0</v>
          </cell>
        </row>
        <row r="498">
          <cell r="A498">
            <v>0</v>
          </cell>
          <cell r="D498">
            <v>0</v>
          </cell>
          <cell r="E498">
            <v>0</v>
          </cell>
          <cell r="F498">
            <v>0</v>
          </cell>
          <cell r="G498">
            <v>0</v>
          </cell>
          <cell r="H498">
            <v>0</v>
          </cell>
        </row>
        <row r="499">
          <cell r="A499">
            <v>0</v>
          </cell>
          <cell r="D499">
            <v>0</v>
          </cell>
          <cell r="E499">
            <v>0</v>
          </cell>
          <cell r="F499">
            <v>0</v>
          </cell>
          <cell r="G499">
            <v>0</v>
          </cell>
          <cell r="H499">
            <v>0</v>
          </cell>
        </row>
        <row r="500">
          <cell r="A500">
            <v>0</v>
          </cell>
          <cell r="D500">
            <v>0</v>
          </cell>
          <cell r="E500">
            <v>0</v>
          </cell>
          <cell r="F500">
            <v>0</v>
          </cell>
          <cell r="G500">
            <v>0</v>
          </cell>
          <cell r="H500">
            <v>0</v>
          </cell>
        </row>
        <row r="501">
          <cell r="A501">
            <v>0</v>
          </cell>
          <cell r="D501">
            <v>0</v>
          </cell>
          <cell r="E501">
            <v>0</v>
          </cell>
          <cell r="F501">
            <v>0</v>
          </cell>
          <cell r="G501">
            <v>0</v>
          </cell>
          <cell r="H501">
            <v>0</v>
          </cell>
        </row>
        <row r="502">
          <cell r="A502">
            <v>0</v>
          </cell>
          <cell r="D502">
            <v>0</v>
          </cell>
          <cell r="E502">
            <v>0</v>
          </cell>
          <cell r="F502">
            <v>0</v>
          </cell>
          <cell r="G502">
            <v>0</v>
          </cell>
          <cell r="H502">
            <v>0</v>
          </cell>
        </row>
        <row r="503">
          <cell r="A503">
            <v>0</v>
          </cell>
          <cell r="D503">
            <v>0</v>
          </cell>
          <cell r="E503">
            <v>0</v>
          </cell>
          <cell r="F503">
            <v>0</v>
          </cell>
          <cell r="G503">
            <v>0</v>
          </cell>
          <cell r="H503">
            <v>0</v>
          </cell>
        </row>
        <row r="504">
          <cell r="A504">
            <v>0</v>
          </cell>
          <cell r="D504">
            <v>0</v>
          </cell>
          <cell r="E504">
            <v>0</v>
          </cell>
          <cell r="F504">
            <v>0</v>
          </cell>
          <cell r="G504">
            <v>0</v>
          </cell>
          <cell r="H504">
            <v>0</v>
          </cell>
        </row>
        <row r="505">
          <cell r="A505">
            <v>0</v>
          </cell>
          <cell r="D505">
            <v>0</v>
          </cell>
          <cell r="E505">
            <v>0</v>
          </cell>
          <cell r="F505">
            <v>0</v>
          </cell>
          <cell r="G505">
            <v>0</v>
          </cell>
          <cell r="H505">
            <v>0</v>
          </cell>
        </row>
        <row r="506">
          <cell r="A506">
            <v>0</v>
          </cell>
          <cell r="D506">
            <v>0</v>
          </cell>
          <cell r="E506">
            <v>0</v>
          </cell>
          <cell r="F506">
            <v>0</v>
          </cell>
          <cell r="G506">
            <v>0</v>
          </cell>
          <cell r="H506">
            <v>0</v>
          </cell>
        </row>
        <row r="507">
          <cell r="A507">
            <v>0</v>
          </cell>
          <cell r="D507">
            <v>0</v>
          </cell>
          <cell r="E507">
            <v>0</v>
          </cell>
          <cell r="F507">
            <v>0</v>
          </cell>
          <cell r="G507">
            <v>0</v>
          </cell>
          <cell r="H507">
            <v>0</v>
          </cell>
        </row>
        <row r="508">
          <cell r="A508">
            <v>0</v>
          </cell>
          <cell r="D508">
            <v>0</v>
          </cell>
          <cell r="E508">
            <v>0</v>
          </cell>
          <cell r="F508">
            <v>0</v>
          </cell>
          <cell r="G508">
            <v>0</v>
          </cell>
          <cell r="H508">
            <v>0</v>
          </cell>
        </row>
        <row r="509">
          <cell r="A509">
            <v>0</v>
          </cell>
          <cell r="D509">
            <v>0</v>
          </cell>
          <cell r="E509">
            <v>0</v>
          </cell>
          <cell r="F509">
            <v>0</v>
          </cell>
          <cell r="G509">
            <v>0</v>
          </cell>
          <cell r="H509">
            <v>0</v>
          </cell>
        </row>
        <row r="510">
          <cell r="A510">
            <v>0</v>
          </cell>
          <cell r="D510">
            <v>0</v>
          </cell>
          <cell r="E510">
            <v>0</v>
          </cell>
          <cell r="F510">
            <v>0</v>
          </cell>
          <cell r="G510">
            <v>0</v>
          </cell>
          <cell r="H510">
            <v>0</v>
          </cell>
        </row>
        <row r="511">
          <cell r="A511">
            <v>0</v>
          </cell>
          <cell r="D511">
            <v>0</v>
          </cell>
          <cell r="E511">
            <v>0</v>
          </cell>
          <cell r="F511">
            <v>0</v>
          </cell>
          <cell r="G511">
            <v>0</v>
          </cell>
          <cell r="H511">
            <v>0</v>
          </cell>
        </row>
        <row r="512">
          <cell r="A512">
            <v>0</v>
          </cell>
          <cell r="D512">
            <v>0</v>
          </cell>
          <cell r="E512">
            <v>0</v>
          </cell>
          <cell r="F512">
            <v>0</v>
          </cell>
          <cell r="G512">
            <v>0</v>
          </cell>
          <cell r="H512">
            <v>0</v>
          </cell>
        </row>
        <row r="513">
          <cell r="A513">
            <v>0</v>
          </cell>
          <cell r="D513">
            <v>0</v>
          </cell>
          <cell r="E513">
            <v>0</v>
          </cell>
          <cell r="F513">
            <v>0</v>
          </cell>
          <cell r="G513">
            <v>0</v>
          </cell>
          <cell r="H513">
            <v>0</v>
          </cell>
        </row>
        <row r="514">
          <cell r="A514">
            <v>0</v>
          </cell>
          <cell r="D514">
            <v>0</v>
          </cell>
          <cell r="E514">
            <v>0</v>
          </cell>
          <cell r="F514">
            <v>0</v>
          </cell>
          <cell r="G514">
            <v>0</v>
          </cell>
          <cell r="H514">
            <v>0</v>
          </cell>
        </row>
        <row r="515">
          <cell r="A515">
            <v>0</v>
          </cell>
          <cell r="D515">
            <v>0</v>
          </cell>
          <cell r="E515">
            <v>0</v>
          </cell>
          <cell r="F515">
            <v>0</v>
          </cell>
          <cell r="G515">
            <v>0</v>
          </cell>
          <cell r="H515">
            <v>0</v>
          </cell>
        </row>
        <row r="516">
          <cell r="A516">
            <v>0</v>
          </cell>
          <cell r="D516">
            <v>0</v>
          </cell>
          <cell r="E516">
            <v>0</v>
          </cell>
          <cell r="F516">
            <v>0</v>
          </cell>
          <cell r="G516">
            <v>0</v>
          </cell>
          <cell r="H516">
            <v>0</v>
          </cell>
        </row>
        <row r="517">
          <cell r="A517">
            <v>0</v>
          </cell>
          <cell r="D517">
            <v>0</v>
          </cell>
          <cell r="E517">
            <v>0</v>
          </cell>
          <cell r="F517">
            <v>0</v>
          </cell>
          <cell r="G517">
            <v>0</v>
          </cell>
          <cell r="H517">
            <v>0</v>
          </cell>
        </row>
        <row r="518">
          <cell r="A518">
            <v>0</v>
          </cell>
          <cell r="D518">
            <v>0</v>
          </cell>
          <cell r="E518">
            <v>0</v>
          </cell>
          <cell r="F518">
            <v>0</v>
          </cell>
          <cell r="G518">
            <v>0</v>
          </cell>
          <cell r="H518">
            <v>0</v>
          </cell>
        </row>
        <row r="519">
          <cell r="A519">
            <v>0</v>
          </cell>
          <cell r="D519">
            <v>0</v>
          </cell>
          <cell r="E519">
            <v>0</v>
          </cell>
          <cell r="F519">
            <v>0</v>
          </cell>
          <cell r="G519">
            <v>0</v>
          </cell>
          <cell r="H519">
            <v>0</v>
          </cell>
        </row>
        <row r="520">
          <cell r="A520">
            <v>0</v>
          </cell>
          <cell r="D520">
            <v>0</v>
          </cell>
          <cell r="E520">
            <v>0</v>
          </cell>
          <cell r="F520">
            <v>0</v>
          </cell>
          <cell r="G520">
            <v>0</v>
          </cell>
          <cell r="H520">
            <v>0</v>
          </cell>
        </row>
        <row r="521">
          <cell r="A521">
            <v>0</v>
          </cell>
          <cell r="D521">
            <v>0</v>
          </cell>
          <cell r="E521">
            <v>0</v>
          </cell>
          <cell r="F521">
            <v>0</v>
          </cell>
          <cell r="G521">
            <v>0</v>
          </cell>
          <cell r="H521">
            <v>0</v>
          </cell>
        </row>
        <row r="522">
          <cell r="A522">
            <v>0</v>
          </cell>
          <cell r="D522">
            <v>0</v>
          </cell>
          <cell r="E522">
            <v>0</v>
          </cell>
          <cell r="F522">
            <v>0</v>
          </cell>
          <cell r="G522">
            <v>0</v>
          </cell>
          <cell r="H522">
            <v>0</v>
          </cell>
        </row>
        <row r="523">
          <cell r="A523">
            <v>0</v>
          </cell>
          <cell r="D523">
            <v>0</v>
          </cell>
          <cell r="E523">
            <v>0</v>
          </cell>
          <cell r="F523">
            <v>0</v>
          </cell>
          <cell r="G523">
            <v>0</v>
          </cell>
          <cell r="H523">
            <v>0</v>
          </cell>
        </row>
        <row r="524">
          <cell r="A524">
            <v>0</v>
          </cell>
          <cell r="D524">
            <v>0</v>
          </cell>
          <cell r="E524">
            <v>0</v>
          </cell>
          <cell r="F524">
            <v>0</v>
          </cell>
          <cell r="G524">
            <v>0</v>
          </cell>
          <cell r="H524">
            <v>0</v>
          </cell>
        </row>
        <row r="525">
          <cell r="A525">
            <v>0</v>
          </cell>
          <cell r="D525">
            <v>0</v>
          </cell>
          <cell r="E525">
            <v>0</v>
          </cell>
          <cell r="F525">
            <v>0</v>
          </cell>
          <cell r="G525">
            <v>0</v>
          </cell>
          <cell r="H525">
            <v>0</v>
          </cell>
        </row>
        <row r="526">
          <cell r="A526">
            <v>0</v>
          </cell>
          <cell r="D526">
            <v>0</v>
          </cell>
          <cell r="E526">
            <v>0</v>
          </cell>
          <cell r="F526">
            <v>0</v>
          </cell>
          <cell r="G526">
            <v>0</v>
          </cell>
          <cell r="H526">
            <v>0</v>
          </cell>
        </row>
        <row r="527">
          <cell r="A527">
            <v>0</v>
          </cell>
          <cell r="D527">
            <v>0</v>
          </cell>
          <cell r="E527">
            <v>0</v>
          </cell>
          <cell r="F527">
            <v>0</v>
          </cell>
          <cell r="G527">
            <v>0</v>
          </cell>
          <cell r="H527">
            <v>0</v>
          </cell>
        </row>
        <row r="528">
          <cell r="A528">
            <v>0</v>
          </cell>
          <cell r="D528">
            <v>0</v>
          </cell>
          <cell r="E528">
            <v>0</v>
          </cell>
          <cell r="F528">
            <v>0</v>
          </cell>
          <cell r="G528">
            <v>0</v>
          </cell>
          <cell r="H528">
            <v>0</v>
          </cell>
        </row>
        <row r="529">
          <cell r="A529">
            <v>0</v>
          </cell>
          <cell r="D529">
            <v>0</v>
          </cell>
          <cell r="E529">
            <v>0</v>
          </cell>
          <cell r="F529">
            <v>0</v>
          </cell>
          <cell r="G529">
            <v>0</v>
          </cell>
          <cell r="H529">
            <v>0</v>
          </cell>
        </row>
        <row r="530">
          <cell r="A530">
            <v>0</v>
          </cell>
          <cell r="D530">
            <v>0</v>
          </cell>
          <cell r="E530">
            <v>0</v>
          </cell>
          <cell r="F530">
            <v>0</v>
          </cell>
          <cell r="G530">
            <v>0</v>
          </cell>
          <cell r="H530">
            <v>0</v>
          </cell>
        </row>
        <row r="531">
          <cell r="A531">
            <v>0</v>
          </cell>
          <cell r="D531">
            <v>0</v>
          </cell>
          <cell r="E531">
            <v>0</v>
          </cell>
          <cell r="F531">
            <v>0</v>
          </cell>
          <cell r="G531">
            <v>0</v>
          </cell>
          <cell r="H531">
            <v>0</v>
          </cell>
        </row>
        <row r="532">
          <cell r="A532">
            <v>0</v>
          </cell>
          <cell r="D532">
            <v>0</v>
          </cell>
          <cell r="E532">
            <v>0</v>
          </cell>
          <cell r="F532">
            <v>0</v>
          </cell>
          <cell r="G532">
            <v>0</v>
          </cell>
          <cell r="H532">
            <v>0</v>
          </cell>
        </row>
        <row r="533">
          <cell r="A533">
            <v>0</v>
          </cell>
          <cell r="D533">
            <v>0</v>
          </cell>
          <cell r="E533">
            <v>0</v>
          </cell>
          <cell r="F533">
            <v>0</v>
          </cell>
          <cell r="G533">
            <v>0</v>
          </cell>
          <cell r="H533">
            <v>0</v>
          </cell>
        </row>
        <row r="534">
          <cell r="A534">
            <v>0</v>
          </cell>
          <cell r="D534">
            <v>0</v>
          </cell>
          <cell r="E534">
            <v>0</v>
          </cell>
          <cell r="F534">
            <v>0</v>
          </cell>
          <cell r="G534">
            <v>0</v>
          </cell>
          <cell r="H534">
            <v>0</v>
          </cell>
        </row>
        <row r="535">
          <cell r="A535">
            <v>0</v>
          </cell>
          <cell r="D535">
            <v>0</v>
          </cell>
          <cell r="E535">
            <v>0</v>
          </cell>
          <cell r="F535">
            <v>0</v>
          </cell>
          <cell r="G535">
            <v>0</v>
          </cell>
          <cell r="H535">
            <v>0</v>
          </cell>
        </row>
        <row r="536">
          <cell r="A536">
            <v>0</v>
          </cell>
          <cell r="D536">
            <v>0</v>
          </cell>
          <cell r="E536">
            <v>0</v>
          </cell>
          <cell r="F536">
            <v>0</v>
          </cell>
          <cell r="G536">
            <v>0</v>
          </cell>
          <cell r="H536">
            <v>0</v>
          </cell>
        </row>
        <row r="537">
          <cell r="A537">
            <v>0</v>
          </cell>
          <cell r="D537">
            <v>0</v>
          </cell>
          <cell r="E537">
            <v>0</v>
          </cell>
          <cell r="F537">
            <v>0</v>
          </cell>
          <cell r="G537">
            <v>0</v>
          </cell>
          <cell r="H537">
            <v>0</v>
          </cell>
        </row>
        <row r="538">
          <cell r="A538">
            <v>0</v>
          </cell>
          <cell r="D538">
            <v>0</v>
          </cell>
          <cell r="E538">
            <v>0</v>
          </cell>
          <cell r="F538">
            <v>0</v>
          </cell>
          <cell r="G538">
            <v>0</v>
          </cell>
          <cell r="H538">
            <v>0</v>
          </cell>
        </row>
        <row r="539">
          <cell r="A539">
            <v>0</v>
          </cell>
          <cell r="D539">
            <v>0</v>
          </cell>
          <cell r="E539">
            <v>0</v>
          </cell>
          <cell r="F539">
            <v>0</v>
          </cell>
          <cell r="G539">
            <v>0</v>
          </cell>
          <cell r="H539">
            <v>0</v>
          </cell>
        </row>
        <row r="540">
          <cell r="A540">
            <v>0</v>
          </cell>
          <cell r="D540">
            <v>0</v>
          </cell>
          <cell r="E540">
            <v>0</v>
          </cell>
          <cell r="F540">
            <v>0</v>
          </cell>
          <cell r="G540">
            <v>0</v>
          </cell>
          <cell r="H540">
            <v>0</v>
          </cell>
        </row>
        <row r="541">
          <cell r="A541">
            <v>0</v>
          </cell>
          <cell r="D541">
            <v>0</v>
          </cell>
          <cell r="E541">
            <v>0</v>
          </cell>
          <cell r="F541">
            <v>0</v>
          </cell>
          <cell r="G541">
            <v>0</v>
          </cell>
          <cell r="H541">
            <v>0</v>
          </cell>
        </row>
        <row r="542">
          <cell r="A542">
            <v>0</v>
          </cell>
          <cell r="D542">
            <v>0</v>
          </cell>
          <cell r="E542">
            <v>0</v>
          </cell>
          <cell r="F542">
            <v>0</v>
          </cell>
          <cell r="G542">
            <v>0</v>
          </cell>
          <cell r="H542">
            <v>0</v>
          </cell>
        </row>
        <row r="543">
          <cell r="A543">
            <v>0</v>
          </cell>
          <cell r="D543">
            <v>0</v>
          </cell>
          <cell r="E543">
            <v>0</v>
          </cell>
          <cell r="F543">
            <v>0</v>
          </cell>
          <cell r="G543">
            <v>0</v>
          </cell>
          <cell r="H543">
            <v>0</v>
          </cell>
        </row>
        <row r="544">
          <cell r="A544">
            <v>0</v>
          </cell>
          <cell r="D544">
            <v>0</v>
          </cell>
          <cell r="E544">
            <v>0</v>
          </cell>
          <cell r="F544">
            <v>0</v>
          </cell>
          <cell r="G544">
            <v>0</v>
          </cell>
          <cell r="H544">
            <v>0</v>
          </cell>
        </row>
        <row r="545">
          <cell r="A545">
            <v>0</v>
          </cell>
          <cell r="D545">
            <v>0</v>
          </cell>
          <cell r="E545">
            <v>0</v>
          </cell>
          <cell r="F545">
            <v>0</v>
          </cell>
          <cell r="G545">
            <v>0</v>
          </cell>
          <cell r="H545">
            <v>0</v>
          </cell>
        </row>
        <row r="546">
          <cell r="A546">
            <v>0</v>
          </cell>
          <cell r="D546">
            <v>0</v>
          </cell>
          <cell r="E546">
            <v>0</v>
          </cell>
          <cell r="F546">
            <v>0</v>
          </cell>
          <cell r="G546">
            <v>0</v>
          </cell>
          <cell r="H546">
            <v>0</v>
          </cell>
        </row>
        <row r="547">
          <cell r="A547">
            <v>0</v>
          </cell>
          <cell r="D547">
            <v>0</v>
          </cell>
          <cell r="E547">
            <v>0</v>
          </cell>
          <cell r="F547">
            <v>0</v>
          </cell>
          <cell r="G547">
            <v>0</v>
          </cell>
          <cell r="H547">
            <v>0</v>
          </cell>
        </row>
        <row r="548">
          <cell r="A548">
            <v>0</v>
          </cell>
          <cell r="D548">
            <v>0</v>
          </cell>
          <cell r="E548">
            <v>0</v>
          </cell>
          <cell r="F548">
            <v>0</v>
          </cell>
          <cell r="G548">
            <v>0</v>
          </cell>
          <cell r="H548">
            <v>0</v>
          </cell>
        </row>
        <row r="549">
          <cell r="A549">
            <v>0</v>
          </cell>
          <cell r="D549">
            <v>0</v>
          </cell>
          <cell r="E549">
            <v>0</v>
          </cell>
          <cell r="F549">
            <v>0</v>
          </cell>
          <cell r="G549">
            <v>0</v>
          </cell>
          <cell r="H549">
            <v>0</v>
          </cell>
        </row>
        <row r="550">
          <cell r="A550">
            <v>0</v>
          </cell>
          <cell r="D550">
            <v>0</v>
          </cell>
          <cell r="E550">
            <v>0</v>
          </cell>
          <cell r="F550">
            <v>0</v>
          </cell>
          <cell r="G550">
            <v>0</v>
          </cell>
          <cell r="H550">
            <v>0</v>
          </cell>
        </row>
        <row r="551">
          <cell r="A551">
            <v>0</v>
          </cell>
          <cell r="D551">
            <v>0</v>
          </cell>
          <cell r="E551">
            <v>0</v>
          </cell>
          <cell r="F551">
            <v>0</v>
          </cell>
          <cell r="G551">
            <v>0</v>
          </cell>
          <cell r="H551">
            <v>0</v>
          </cell>
        </row>
        <row r="552">
          <cell r="A552">
            <v>0</v>
          </cell>
          <cell r="D552">
            <v>0</v>
          </cell>
          <cell r="E552">
            <v>0</v>
          </cell>
          <cell r="F552">
            <v>0</v>
          </cell>
          <cell r="G552">
            <v>0</v>
          </cell>
          <cell r="H552">
            <v>0</v>
          </cell>
        </row>
        <row r="553">
          <cell r="A553">
            <v>0</v>
          </cell>
          <cell r="D553">
            <v>0</v>
          </cell>
          <cell r="E553">
            <v>0</v>
          </cell>
          <cell r="F553">
            <v>0</v>
          </cell>
          <cell r="G553">
            <v>0</v>
          </cell>
          <cell r="H553">
            <v>0</v>
          </cell>
        </row>
        <row r="554">
          <cell r="A554">
            <v>0</v>
          </cell>
          <cell r="D554">
            <v>0</v>
          </cell>
          <cell r="E554">
            <v>0</v>
          </cell>
          <cell r="F554">
            <v>0</v>
          </cell>
          <cell r="G554">
            <v>0</v>
          </cell>
          <cell r="H554">
            <v>0</v>
          </cell>
        </row>
        <row r="555">
          <cell r="A555">
            <v>0</v>
          </cell>
          <cell r="D555">
            <v>0</v>
          </cell>
          <cell r="E555">
            <v>0</v>
          </cell>
          <cell r="F555">
            <v>0</v>
          </cell>
          <cell r="G555">
            <v>0</v>
          </cell>
          <cell r="H555">
            <v>0</v>
          </cell>
        </row>
        <row r="556">
          <cell r="A556">
            <v>0</v>
          </cell>
          <cell r="D556">
            <v>0</v>
          </cell>
          <cell r="E556">
            <v>0</v>
          </cell>
          <cell r="F556">
            <v>0</v>
          </cell>
          <cell r="G556">
            <v>0</v>
          </cell>
          <cell r="H556">
            <v>0</v>
          </cell>
        </row>
        <row r="557">
          <cell r="A557">
            <v>0</v>
          </cell>
          <cell r="D557">
            <v>0</v>
          </cell>
          <cell r="E557">
            <v>0</v>
          </cell>
          <cell r="F557">
            <v>0</v>
          </cell>
          <cell r="G557">
            <v>0</v>
          </cell>
          <cell r="H557">
            <v>0</v>
          </cell>
        </row>
        <row r="558">
          <cell r="A558">
            <v>0</v>
          </cell>
          <cell r="D558">
            <v>0</v>
          </cell>
          <cell r="E558">
            <v>0</v>
          </cell>
          <cell r="F558">
            <v>0</v>
          </cell>
          <cell r="G558">
            <v>0</v>
          </cell>
          <cell r="H558">
            <v>0</v>
          </cell>
        </row>
        <row r="559">
          <cell r="A559">
            <v>0</v>
          </cell>
          <cell r="D559">
            <v>0</v>
          </cell>
          <cell r="E559">
            <v>0</v>
          </cell>
          <cell r="F559">
            <v>0</v>
          </cell>
          <cell r="G559">
            <v>0</v>
          </cell>
          <cell r="H559">
            <v>0</v>
          </cell>
        </row>
        <row r="560">
          <cell r="A560">
            <v>0</v>
          </cell>
          <cell r="D560">
            <v>0</v>
          </cell>
          <cell r="E560">
            <v>0</v>
          </cell>
          <cell r="F560">
            <v>0</v>
          </cell>
          <cell r="G560">
            <v>0</v>
          </cell>
          <cell r="H560">
            <v>0</v>
          </cell>
        </row>
        <row r="561">
          <cell r="A561">
            <v>0</v>
          </cell>
          <cell r="D561">
            <v>0</v>
          </cell>
          <cell r="E561">
            <v>0</v>
          </cell>
          <cell r="F561">
            <v>0</v>
          </cell>
          <cell r="G561">
            <v>0</v>
          </cell>
          <cell r="H561">
            <v>0</v>
          </cell>
        </row>
        <row r="562">
          <cell r="A562">
            <v>0</v>
          </cell>
          <cell r="D562">
            <v>0</v>
          </cell>
          <cell r="E562">
            <v>0</v>
          </cell>
          <cell r="F562">
            <v>0</v>
          </cell>
          <cell r="G562">
            <v>0</v>
          </cell>
          <cell r="H562">
            <v>0</v>
          </cell>
        </row>
        <row r="563">
          <cell r="A563">
            <v>0</v>
          </cell>
          <cell r="D563">
            <v>0</v>
          </cell>
          <cell r="E563">
            <v>0</v>
          </cell>
          <cell r="F563">
            <v>0</v>
          </cell>
          <cell r="G563">
            <v>0</v>
          </cell>
          <cell r="H563">
            <v>0</v>
          </cell>
        </row>
        <row r="564">
          <cell r="A564">
            <v>0</v>
          </cell>
          <cell r="D564">
            <v>0</v>
          </cell>
          <cell r="E564">
            <v>0</v>
          </cell>
          <cell r="F564">
            <v>0</v>
          </cell>
          <cell r="G564">
            <v>0</v>
          </cell>
          <cell r="H564">
            <v>0</v>
          </cell>
        </row>
        <row r="565">
          <cell r="A565">
            <v>0</v>
          </cell>
          <cell r="D565">
            <v>0</v>
          </cell>
          <cell r="E565">
            <v>0</v>
          </cell>
          <cell r="F565">
            <v>0</v>
          </cell>
          <cell r="G565">
            <v>0</v>
          </cell>
          <cell r="H565">
            <v>0</v>
          </cell>
        </row>
        <row r="566">
          <cell r="A566">
            <v>0</v>
          </cell>
          <cell r="D566">
            <v>0</v>
          </cell>
          <cell r="E566">
            <v>0</v>
          </cell>
          <cell r="F566">
            <v>0</v>
          </cell>
          <cell r="G566">
            <v>0</v>
          </cell>
          <cell r="H566">
            <v>0</v>
          </cell>
        </row>
        <row r="567">
          <cell r="A567">
            <v>0</v>
          </cell>
          <cell r="D567">
            <v>0</v>
          </cell>
          <cell r="E567">
            <v>0</v>
          </cell>
          <cell r="F567">
            <v>0</v>
          </cell>
          <cell r="G567">
            <v>0</v>
          </cell>
          <cell r="H567">
            <v>0</v>
          </cell>
        </row>
        <row r="568">
          <cell r="A568">
            <v>0</v>
          </cell>
          <cell r="D568">
            <v>0</v>
          </cell>
          <cell r="E568">
            <v>0</v>
          </cell>
          <cell r="F568">
            <v>0</v>
          </cell>
          <cell r="G568">
            <v>0</v>
          </cell>
          <cell r="H568">
            <v>0</v>
          </cell>
        </row>
        <row r="569">
          <cell r="A569">
            <v>0</v>
          </cell>
          <cell r="D569">
            <v>0</v>
          </cell>
          <cell r="E569">
            <v>0</v>
          </cell>
          <cell r="F569">
            <v>0</v>
          </cell>
          <cell r="G569">
            <v>0</v>
          </cell>
          <cell r="H569">
            <v>0</v>
          </cell>
        </row>
        <row r="570">
          <cell r="A570">
            <v>0</v>
          </cell>
          <cell r="D570">
            <v>0</v>
          </cell>
          <cell r="E570">
            <v>0</v>
          </cell>
          <cell r="F570">
            <v>0</v>
          </cell>
          <cell r="G570">
            <v>0</v>
          </cell>
          <cell r="H570">
            <v>0</v>
          </cell>
        </row>
        <row r="571">
          <cell r="A571">
            <v>0</v>
          </cell>
          <cell r="D571">
            <v>0</v>
          </cell>
          <cell r="E571">
            <v>0</v>
          </cell>
          <cell r="F571">
            <v>0</v>
          </cell>
          <cell r="G571">
            <v>0</v>
          </cell>
          <cell r="H571">
            <v>0</v>
          </cell>
        </row>
        <row r="572">
          <cell r="A572">
            <v>0</v>
          </cell>
          <cell r="D572">
            <v>0</v>
          </cell>
          <cell r="E572">
            <v>0</v>
          </cell>
          <cell r="F572">
            <v>0</v>
          </cell>
          <cell r="G572">
            <v>0</v>
          </cell>
          <cell r="H572">
            <v>0</v>
          </cell>
        </row>
        <row r="573">
          <cell r="A573">
            <v>0</v>
          </cell>
          <cell r="D573">
            <v>0</v>
          </cell>
          <cell r="E573">
            <v>0</v>
          </cell>
          <cell r="F573">
            <v>0</v>
          </cell>
          <cell r="G573">
            <v>0</v>
          </cell>
          <cell r="H573">
            <v>0</v>
          </cell>
        </row>
        <row r="574">
          <cell r="A574">
            <v>0</v>
          </cell>
          <cell r="D574">
            <v>0</v>
          </cell>
          <cell r="E574">
            <v>0</v>
          </cell>
          <cell r="F574">
            <v>0</v>
          </cell>
          <cell r="G574">
            <v>0</v>
          </cell>
          <cell r="H574">
            <v>0</v>
          </cell>
        </row>
        <row r="575">
          <cell r="A575">
            <v>0</v>
          </cell>
          <cell r="D575">
            <v>0</v>
          </cell>
          <cell r="E575">
            <v>0</v>
          </cell>
          <cell r="F575">
            <v>0</v>
          </cell>
          <cell r="G575">
            <v>0</v>
          </cell>
          <cell r="H575">
            <v>0</v>
          </cell>
        </row>
        <row r="576">
          <cell r="A576">
            <v>0</v>
          </cell>
          <cell r="D576">
            <v>0</v>
          </cell>
          <cell r="E576">
            <v>0</v>
          </cell>
          <cell r="F576">
            <v>0</v>
          </cell>
          <cell r="G576">
            <v>0</v>
          </cell>
          <cell r="H576">
            <v>0</v>
          </cell>
        </row>
        <row r="577">
          <cell r="A577">
            <v>0</v>
          </cell>
          <cell r="D577">
            <v>0</v>
          </cell>
          <cell r="E577">
            <v>0</v>
          </cell>
          <cell r="F577">
            <v>0</v>
          </cell>
          <cell r="G577">
            <v>0</v>
          </cell>
          <cell r="H577">
            <v>0</v>
          </cell>
        </row>
        <row r="578">
          <cell r="A578">
            <v>0</v>
          </cell>
          <cell r="D578">
            <v>0</v>
          </cell>
          <cell r="E578">
            <v>0</v>
          </cell>
          <cell r="F578">
            <v>0</v>
          </cell>
          <cell r="G578">
            <v>0</v>
          </cell>
          <cell r="H578">
            <v>0</v>
          </cell>
        </row>
        <row r="579">
          <cell r="A579">
            <v>0</v>
          </cell>
          <cell r="D579">
            <v>0</v>
          </cell>
          <cell r="E579">
            <v>0</v>
          </cell>
          <cell r="F579">
            <v>0</v>
          </cell>
          <cell r="G579">
            <v>0</v>
          </cell>
          <cell r="H579">
            <v>0</v>
          </cell>
        </row>
        <row r="580">
          <cell r="A580">
            <v>0</v>
          </cell>
          <cell r="D580">
            <v>0</v>
          </cell>
          <cell r="E580">
            <v>0</v>
          </cell>
          <cell r="F580">
            <v>0</v>
          </cell>
          <cell r="G580">
            <v>0</v>
          </cell>
          <cell r="H580">
            <v>0</v>
          </cell>
        </row>
        <row r="581">
          <cell r="A581">
            <v>0</v>
          </cell>
          <cell r="D581">
            <v>0</v>
          </cell>
          <cell r="E581">
            <v>0</v>
          </cell>
          <cell r="F581">
            <v>0</v>
          </cell>
          <cell r="G581">
            <v>0</v>
          </cell>
          <cell r="H581">
            <v>0</v>
          </cell>
        </row>
        <row r="582">
          <cell r="A582">
            <v>0</v>
          </cell>
          <cell r="D582">
            <v>0</v>
          </cell>
          <cell r="E582">
            <v>0</v>
          </cell>
          <cell r="F582">
            <v>0</v>
          </cell>
          <cell r="G582">
            <v>0</v>
          </cell>
          <cell r="H582">
            <v>0</v>
          </cell>
        </row>
        <row r="583">
          <cell r="A583">
            <v>0</v>
          </cell>
          <cell r="D583">
            <v>0</v>
          </cell>
          <cell r="E583">
            <v>0</v>
          </cell>
          <cell r="F583">
            <v>0</v>
          </cell>
          <cell r="G583">
            <v>0</v>
          </cell>
          <cell r="H583">
            <v>0</v>
          </cell>
        </row>
        <row r="584">
          <cell r="A584">
            <v>0</v>
          </cell>
          <cell r="D584">
            <v>0</v>
          </cell>
          <cell r="E584">
            <v>0</v>
          </cell>
          <cell r="F584">
            <v>0</v>
          </cell>
          <cell r="G584">
            <v>0</v>
          </cell>
          <cell r="H584">
            <v>0</v>
          </cell>
        </row>
        <row r="585">
          <cell r="A585">
            <v>0</v>
          </cell>
          <cell r="D585">
            <v>0</v>
          </cell>
          <cell r="E585">
            <v>0</v>
          </cell>
          <cell r="F585">
            <v>0</v>
          </cell>
          <cell r="G585">
            <v>0</v>
          </cell>
          <cell r="H585">
            <v>0</v>
          </cell>
        </row>
        <row r="586">
          <cell r="A586">
            <v>0</v>
          </cell>
          <cell r="D586">
            <v>0</v>
          </cell>
          <cell r="E586">
            <v>0</v>
          </cell>
          <cell r="F586">
            <v>0</v>
          </cell>
          <cell r="G586">
            <v>0</v>
          </cell>
          <cell r="H586">
            <v>0</v>
          </cell>
        </row>
        <row r="587">
          <cell r="A587">
            <v>0</v>
          </cell>
          <cell r="D587">
            <v>0</v>
          </cell>
          <cell r="E587">
            <v>0</v>
          </cell>
          <cell r="F587">
            <v>0</v>
          </cell>
          <cell r="G587">
            <v>0</v>
          </cell>
          <cell r="H587">
            <v>0</v>
          </cell>
        </row>
        <row r="588">
          <cell r="A588">
            <v>0</v>
          </cell>
          <cell r="D588">
            <v>0</v>
          </cell>
          <cell r="E588">
            <v>0</v>
          </cell>
          <cell r="F588">
            <v>0</v>
          </cell>
          <cell r="G588">
            <v>0</v>
          </cell>
          <cell r="H588">
            <v>0</v>
          </cell>
        </row>
        <row r="589">
          <cell r="A589">
            <v>0</v>
          </cell>
          <cell r="D589">
            <v>0</v>
          </cell>
          <cell r="E589">
            <v>0</v>
          </cell>
          <cell r="F589">
            <v>0</v>
          </cell>
          <cell r="G589">
            <v>0</v>
          </cell>
          <cell r="H589">
            <v>0</v>
          </cell>
        </row>
        <row r="590">
          <cell r="A590">
            <v>0</v>
          </cell>
          <cell r="D590">
            <v>0</v>
          </cell>
          <cell r="E590">
            <v>0</v>
          </cell>
          <cell r="F590">
            <v>0</v>
          </cell>
          <cell r="G590">
            <v>0</v>
          </cell>
          <cell r="H590">
            <v>0</v>
          </cell>
        </row>
        <row r="591">
          <cell r="A591">
            <v>0</v>
          </cell>
          <cell r="D591">
            <v>0</v>
          </cell>
          <cell r="E591">
            <v>0</v>
          </cell>
          <cell r="F591">
            <v>0</v>
          </cell>
          <cell r="G591">
            <v>0</v>
          </cell>
          <cell r="H591">
            <v>0</v>
          </cell>
        </row>
        <row r="592">
          <cell r="A592">
            <v>0</v>
          </cell>
          <cell r="D592">
            <v>0</v>
          </cell>
          <cell r="E592">
            <v>0</v>
          </cell>
          <cell r="F592">
            <v>0</v>
          </cell>
          <cell r="G592">
            <v>0</v>
          </cell>
          <cell r="H592">
            <v>0</v>
          </cell>
        </row>
        <row r="593">
          <cell r="A593">
            <v>0</v>
          </cell>
          <cell r="D593">
            <v>0</v>
          </cell>
          <cell r="E593">
            <v>0</v>
          </cell>
          <cell r="F593">
            <v>0</v>
          </cell>
          <cell r="G593">
            <v>0</v>
          </cell>
          <cell r="H593">
            <v>0</v>
          </cell>
        </row>
        <row r="594">
          <cell r="A594">
            <v>0</v>
          </cell>
          <cell r="D594">
            <v>0</v>
          </cell>
          <cell r="E594">
            <v>0</v>
          </cell>
          <cell r="F594">
            <v>0</v>
          </cell>
          <cell r="G594">
            <v>0</v>
          </cell>
          <cell r="H594">
            <v>0</v>
          </cell>
        </row>
        <row r="595">
          <cell r="A595">
            <v>0</v>
          </cell>
          <cell r="D595">
            <v>0</v>
          </cell>
          <cell r="E595">
            <v>0</v>
          </cell>
          <cell r="F595">
            <v>0</v>
          </cell>
          <cell r="G595">
            <v>0</v>
          </cell>
          <cell r="H595">
            <v>0</v>
          </cell>
        </row>
        <row r="596">
          <cell r="A596">
            <v>0</v>
          </cell>
          <cell r="D596">
            <v>0</v>
          </cell>
          <cell r="E596">
            <v>0</v>
          </cell>
          <cell r="F596">
            <v>0</v>
          </cell>
          <cell r="G596">
            <v>0</v>
          </cell>
          <cell r="H596">
            <v>0</v>
          </cell>
        </row>
        <row r="597">
          <cell r="A597">
            <v>0</v>
          </cell>
          <cell r="D597">
            <v>0</v>
          </cell>
          <cell r="E597">
            <v>0</v>
          </cell>
          <cell r="F597">
            <v>0</v>
          </cell>
          <cell r="G597">
            <v>0</v>
          </cell>
          <cell r="H597">
            <v>0</v>
          </cell>
        </row>
        <row r="598">
          <cell r="A598">
            <v>0</v>
          </cell>
          <cell r="D598">
            <v>0</v>
          </cell>
          <cell r="E598">
            <v>0</v>
          </cell>
          <cell r="F598">
            <v>0</v>
          </cell>
          <cell r="G598">
            <v>0</v>
          </cell>
          <cell r="H598">
            <v>0</v>
          </cell>
        </row>
        <row r="599">
          <cell r="A599">
            <v>0</v>
          </cell>
          <cell r="D599">
            <v>0</v>
          </cell>
          <cell r="E599">
            <v>0</v>
          </cell>
          <cell r="F599">
            <v>0</v>
          </cell>
          <cell r="G599">
            <v>0</v>
          </cell>
          <cell r="H599">
            <v>0</v>
          </cell>
        </row>
        <row r="600">
          <cell r="A600">
            <v>0</v>
          </cell>
          <cell r="D600">
            <v>0</v>
          </cell>
          <cell r="E600">
            <v>0</v>
          </cell>
          <cell r="F600">
            <v>0</v>
          </cell>
          <cell r="G600">
            <v>0</v>
          </cell>
          <cell r="H600">
            <v>0</v>
          </cell>
        </row>
        <row r="601">
          <cell r="A601">
            <v>0</v>
          </cell>
          <cell r="D601">
            <v>0</v>
          </cell>
          <cell r="E601">
            <v>0</v>
          </cell>
          <cell r="F601">
            <v>0</v>
          </cell>
          <cell r="G601">
            <v>0</v>
          </cell>
          <cell r="H601">
            <v>0</v>
          </cell>
        </row>
        <row r="602">
          <cell r="A602">
            <v>0</v>
          </cell>
          <cell r="D602">
            <v>0</v>
          </cell>
          <cell r="E602">
            <v>0</v>
          </cell>
          <cell r="F602">
            <v>0</v>
          </cell>
          <cell r="G602">
            <v>0</v>
          </cell>
          <cell r="H602">
            <v>0</v>
          </cell>
        </row>
        <row r="603">
          <cell r="A603">
            <v>0</v>
          </cell>
          <cell r="D603">
            <v>0</v>
          </cell>
          <cell r="E603">
            <v>0</v>
          </cell>
          <cell r="F603">
            <v>0</v>
          </cell>
          <cell r="G603">
            <v>0</v>
          </cell>
          <cell r="H603">
            <v>0</v>
          </cell>
        </row>
        <row r="604">
          <cell r="A604">
            <v>0</v>
          </cell>
          <cell r="D604">
            <v>0</v>
          </cell>
          <cell r="E604">
            <v>0</v>
          </cell>
          <cell r="F604">
            <v>0</v>
          </cell>
          <cell r="G604">
            <v>0</v>
          </cell>
          <cell r="H604">
            <v>0</v>
          </cell>
        </row>
        <row r="605">
          <cell r="A605">
            <v>0</v>
          </cell>
          <cell r="D605">
            <v>0</v>
          </cell>
          <cell r="E605">
            <v>0</v>
          </cell>
          <cell r="F605">
            <v>0</v>
          </cell>
          <cell r="G605">
            <v>0</v>
          </cell>
          <cell r="H605">
            <v>0</v>
          </cell>
        </row>
        <row r="606">
          <cell r="A606">
            <v>0</v>
          </cell>
          <cell r="D606">
            <v>0</v>
          </cell>
          <cell r="E606">
            <v>0</v>
          </cell>
          <cell r="F606">
            <v>0</v>
          </cell>
          <cell r="G606">
            <v>0</v>
          </cell>
          <cell r="H606">
            <v>0</v>
          </cell>
        </row>
        <row r="607">
          <cell r="A607">
            <v>0</v>
          </cell>
          <cell r="D607">
            <v>0</v>
          </cell>
          <cell r="E607">
            <v>0</v>
          </cell>
          <cell r="F607">
            <v>0</v>
          </cell>
          <cell r="G607">
            <v>0</v>
          </cell>
          <cell r="H607">
            <v>0</v>
          </cell>
        </row>
        <row r="608">
          <cell r="A608">
            <v>0</v>
          </cell>
          <cell r="D608">
            <v>0</v>
          </cell>
          <cell r="E608">
            <v>0</v>
          </cell>
          <cell r="F608">
            <v>0</v>
          </cell>
          <cell r="G608">
            <v>0</v>
          </cell>
          <cell r="H608">
            <v>0</v>
          </cell>
        </row>
        <row r="609">
          <cell r="A609">
            <v>0</v>
          </cell>
          <cell r="D609">
            <v>0</v>
          </cell>
          <cell r="E609">
            <v>0</v>
          </cell>
          <cell r="F609">
            <v>0</v>
          </cell>
          <cell r="G609">
            <v>0</v>
          </cell>
          <cell r="H609">
            <v>0</v>
          </cell>
        </row>
        <row r="610">
          <cell r="A610">
            <v>0</v>
          </cell>
          <cell r="D610">
            <v>0</v>
          </cell>
          <cell r="E610">
            <v>0</v>
          </cell>
          <cell r="F610">
            <v>0</v>
          </cell>
          <cell r="G610">
            <v>0</v>
          </cell>
          <cell r="H610">
            <v>0</v>
          </cell>
        </row>
        <row r="611">
          <cell r="A611">
            <v>0</v>
          </cell>
          <cell r="D611">
            <v>0</v>
          </cell>
          <cell r="E611">
            <v>0</v>
          </cell>
          <cell r="F611">
            <v>0</v>
          </cell>
          <cell r="G611">
            <v>0</v>
          </cell>
          <cell r="H611">
            <v>0</v>
          </cell>
        </row>
        <row r="612">
          <cell r="A612">
            <v>0</v>
          </cell>
          <cell r="D612">
            <v>0</v>
          </cell>
          <cell r="E612">
            <v>0</v>
          </cell>
          <cell r="F612">
            <v>0</v>
          </cell>
          <cell r="G612">
            <v>0</v>
          </cell>
          <cell r="H612">
            <v>0</v>
          </cell>
        </row>
        <row r="613">
          <cell r="A613">
            <v>0</v>
          </cell>
          <cell r="D613">
            <v>0</v>
          </cell>
          <cell r="E613">
            <v>0</v>
          </cell>
          <cell r="F613">
            <v>0</v>
          </cell>
          <cell r="G613">
            <v>0</v>
          </cell>
          <cell r="H613">
            <v>0</v>
          </cell>
        </row>
        <row r="614">
          <cell r="A614">
            <v>0</v>
          </cell>
          <cell r="D614">
            <v>0</v>
          </cell>
          <cell r="E614">
            <v>0</v>
          </cell>
          <cell r="F614">
            <v>0</v>
          </cell>
          <cell r="G614">
            <v>0</v>
          </cell>
          <cell r="H614">
            <v>0</v>
          </cell>
        </row>
        <row r="615">
          <cell r="A615">
            <v>0</v>
          </cell>
          <cell r="D615">
            <v>0</v>
          </cell>
          <cell r="E615">
            <v>0</v>
          </cell>
          <cell r="F615">
            <v>0</v>
          </cell>
          <cell r="G615">
            <v>0</v>
          </cell>
          <cell r="H615">
            <v>0</v>
          </cell>
        </row>
        <row r="616">
          <cell r="A616">
            <v>0</v>
          </cell>
          <cell r="D616">
            <v>0</v>
          </cell>
          <cell r="E616">
            <v>0</v>
          </cell>
          <cell r="F616">
            <v>0</v>
          </cell>
          <cell r="G616">
            <v>0</v>
          </cell>
          <cell r="H616">
            <v>0</v>
          </cell>
        </row>
        <row r="617">
          <cell r="A617">
            <v>0</v>
          </cell>
          <cell r="D617">
            <v>0</v>
          </cell>
          <cell r="E617">
            <v>0</v>
          </cell>
          <cell r="F617">
            <v>0</v>
          </cell>
          <cell r="G617">
            <v>0</v>
          </cell>
          <cell r="H617">
            <v>0</v>
          </cell>
        </row>
        <row r="618">
          <cell r="A618">
            <v>0</v>
          </cell>
          <cell r="D618">
            <v>0</v>
          </cell>
          <cell r="E618">
            <v>0</v>
          </cell>
          <cell r="F618">
            <v>0</v>
          </cell>
          <cell r="G618">
            <v>0</v>
          </cell>
          <cell r="H618">
            <v>0</v>
          </cell>
        </row>
        <row r="619">
          <cell r="A619">
            <v>0</v>
          </cell>
          <cell r="D619">
            <v>0</v>
          </cell>
          <cell r="E619">
            <v>0</v>
          </cell>
          <cell r="F619">
            <v>0</v>
          </cell>
          <cell r="G619">
            <v>0</v>
          </cell>
          <cell r="H619">
            <v>0</v>
          </cell>
        </row>
        <row r="620">
          <cell r="A620">
            <v>0</v>
          </cell>
          <cell r="D620">
            <v>0</v>
          </cell>
          <cell r="E620">
            <v>0</v>
          </cell>
          <cell r="F620">
            <v>0</v>
          </cell>
          <cell r="G620">
            <v>0</v>
          </cell>
          <cell r="H620">
            <v>0</v>
          </cell>
        </row>
        <row r="621">
          <cell r="A621">
            <v>0</v>
          </cell>
          <cell r="D621">
            <v>0</v>
          </cell>
          <cell r="E621">
            <v>0</v>
          </cell>
          <cell r="F621">
            <v>0</v>
          </cell>
          <cell r="G621">
            <v>0</v>
          </cell>
          <cell r="H621">
            <v>0</v>
          </cell>
        </row>
        <row r="622">
          <cell r="A622">
            <v>0</v>
          </cell>
          <cell r="D622">
            <v>0</v>
          </cell>
          <cell r="E622">
            <v>0</v>
          </cell>
          <cell r="F622">
            <v>0</v>
          </cell>
          <cell r="G622">
            <v>0</v>
          </cell>
          <cell r="H622">
            <v>0</v>
          </cell>
        </row>
        <row r="623">
          <cell r="A623">
            <v>0</v>
          </cell>
          <cell r="D623">
            <v>0</v>
          </cell>
          <cell r="E623">
            <v>0</v>
          </cell>
          <cell r="F623">
            <v>0</v>
          </cell>
          <cell r="G623">
            <v>0</v>
          </cell>
          <cell r="H623">
            <v>0</v>
          </cell>
        </row>
        <row r="624">
          <cell r="A624">
            <v>0</v>
          </cell>
          <cell r="D624">
            <v>0</v>
          </cell>
          <cell r="E624">
            <v>0</v>
          </cell>
          <cell r="F624">
            <v>0</v>
          </cell>
          <cell r="G624">
            <v>0</v>
          </cell>
          <cell r="H624">
            <v>0</v>
          </cell>
        </row>
        <row r="625">
          <cell r="A625">
            <v>0</v>
          </cell>
          <cell r="D625">
            <v>0</v>
          </cell>
          <cell r="E625">
            <v>0</v>
          </cell>
          <cell r="F625">
            <v>0</v>
          </cell>
          <cell r="G625">
            <v>0</v>
          </cell>
          <cell r="H625">
            <v>0</v>
          </cell>
        </row>
        <row r="626">
          <cell r="A626">
            <v>0</v>
          </cell>
          <cell r="D626">
            <v>0</v>
          </cell>
          <cell r="E626">
            <v>0</v>
          </cell>
          <cell r="F626">
            <v>0</v>
          </cell>
          <cell r="G626">
            <v>0</v>
          </cell>
          <cell r="H626">
            <v>0</v>
          </cell>
        </row>
        <row r="627">
          <cell r="A627">
            <v>0</v>
          </cell>
          <cell r="D627">
            <v>0</v>
          </cell>
          <cell r="E627">
            <v>0</v>
          </cell>
          <cell r="F627">
            <v>0</v>
          </cell>
          <cell r="G627">
            <v>0</v>
          </cell>
          <cell r="H627">
            <v>0</v>
          </cell>
        </row>
        <row r="628">
          <cell r="A628">
            <v>0</v>
          </cell>
          <cell r="D628">
            <v>0</v>
          </cell>
          <cell r="E628">
            <v>0</v>
          </cell>
          <cell r="F628">
            <v>0</v>
          </cell>
          <cell r="G628">
            <v>0</v>
          </cell>
          <cell r="H628">
            <v>0</v>
          </cell>
        </row>
        <row r="629">
          <cell r="A629">
            <v>0</v>
          </cell>
          <cell r="D629">
            <v>0</v>
          </cell>
          <cell r="E629">
            <v>0</v>
          </cell>
          <cell r="F629">
            <v>0</v>
          </cell>
          <cell r="G629">
            <v>0</v>
          </cell>
          <cell r="H629">
            <v>0</v>
          </cell>
        </row>
        <row r="630">
          <cell r="A630">
            <v>0</v>
          </cell>
          <cell r="D630">
            <v>0</v>
          </cell>
          <cell r="E630">
            <v>0</v>
          </cell>
          <cell r="F630">
            <v>0</v>
          </cell>
          <cell r="G630">
            <v>0</v>
          </cell>
          <cell r="H630">
            <v>0</v>
          </cell>
        </row>
        <row r="631">
          <cell r="A631">
            <v>0</v>
          </cell>
          <cell r="D631">
            <v>0</v>
          </cell>
          <cell r="E631">
            <v>0</v>
          </cell>
          <cell r="F631">
            <v>0</v>
          </cell>
          <cell r="G631">
            <v>0</v>
          </cell>
          <cell r="H631">
            <v>0</v>
          </cell>
        </row>
        <row r="632">
          <cell r="A632">
            <v>0</v>
          </cell>
          <cell r="D632">
            <v>0</v>
          </cell>
          <cell r="E632">
            <v>0</v>
          </cell>
          <cell r="F632">
            <v>0</v>
          </cell>
          <cell r="G632">
            <v>0</v>
          </cell>
          <cell r="H632">
            <v>0</v>
          </cell>
        </row>
        <row r="633">
          <cell r="A633">
            <v>0</v>
          </cell>
          <cell r="D633">
            <v>0</v>
          </cell>
          <cell r="E633">
            <v>0</v>
          </cell>
          <cell r="F633">
            <v>0</v>
          </cell>
          <cell r="G633">
            <v>0</v>
          </cell>
          <cell r="H633">
            <v>0</v>
          </cell>
        </row>
        <row r="634">
          <cell r="A634">
            <v>0</v>
          </cell>
          <cell r="D634">
            <v>0</v>
          </cell>
          <cell r="E634">
            <v>0</v>
          </cell>
          <cell r="F634">
            <v>0</v>
          </cell>
          <cell r="G634">
            <v>0</v>
          </cell>
          <cell r="H634">
            <v>0</v>
          </cell>
        </row>
        <row r="635">
          <cell r="A635">
            <v>0</v>
          </cell>
          <cell r="D635">
            <v>0</v>
          </cell>
          <cell r="E635">
            <v>0</v>
          </cell>
          <cell r="F635">
            <v>0</v>
          </cell>
          <cell r="G635">
            <v>0</v>
          </cell>
          <cell r="H635">
            <v>0</v>
          </cell>
        </row>
        <row r="636">
          <cell r="A636">
            <v>0</v>
          </cell>
          <cell r="D636">
            <v>0</v>
          </cell>
          <cell r="E636">
            <v>0</v>
          </cell>
          <cell r="F636">
            <v>0</v>
          </cell>
          <cell r="G636">
            <v>0</v>
          </cell>
          <cell r="H636">
            <v>0</v>
          </cell>
        </row>
        <row r="637">
          <cell r="A637">
            <v>0</v>
          </cell>
          <cell r="D637">
            <v>0</v>
          </cell>
          <cell r="E637">
            <v>0</v>
          </cell>
          <cell r="F637">
            <v>0</v>
          </cell>
          <cell r="G637">
            <v>0</v>
          </cell>
          <cell r="H637">
            <v>0</v>
          </cell>
        </row>
        <row r="638">
          <cell r="A638">
            <v>0</v>
          </cell>
          <cell r="D638">
            <v>0</v>
          </cell>
          <cell r="E638">
            <v>0</v>
          </cell>
          <cell r="F638">
            <v>0</v>
          </cell>
          <cell r="G638">
            <v>0</v>
          </cell>
          <cell r="H638">
            <v>0</v>
          </cell>
        </row>
        <row r="639">
          <cell r="A639">
            <v>0</v>
          </cell>
          <cell r="D639">
            <v>0</v>
          </cell>
          <cell r="E639">
            <v>0</v>
          </cell>
          <cell r="F639">
            <v>0</v>
          </cell>
          <cell r="G639">
            <v>0</v>
          </cell>
          <cell r="H639">
            <v>0</v>
          </cell>
        </row>
        <row r="640">
          <cell r="A640">
            <v>0</v>
          </cell>
          <cell r="D640">
            <v>0</v>
          </cell>
          <cell r="E640">
            <v>0</v>
          </cell>
          <cell r="F640">
            <v>0</v>
          </cell>
          <cell r="G640">
            <v>0</v>
          </cell>
          <cell r="H640">
            <v>0</v>
          </cell>
        </row>
        <row r="641">
          <cell r="A641">
            <v>0</v>
          </cell>
          <cell r="D641">
            <v>0</v>
          </cell>
          <cell r="E641">
            <v>0</v>
          </cell>
          <cell r="F641">
            <v>0</v>
          </cell>
          <cell r="G641">
            <v>0</v>
          </cell>
          <cell r="H641">
            <v>0</v>
          </cell>
        </row>
        <row r="642">
          <cell r="A642">
            <v>0</v>
          </cell>
          <cell r="D642">
            <v>0</v>
          </cell>
          <cell r="E642">
            <v>0</v>
          </cell>
          <cell r="F642">
            <v>0</v>
          </cell>
          <cell r="G642">
            <v>0</v>
          </cell>
          <cell r="H642">
            <v>0</v>
          </cell>
        </row>
        <row r="643">
          <cell r="A643">
            <v>0</v>
          </cell>
          <cell r="D643">
            <v>0</v>
          </cell>
          <cell r="E643">
            <v>0</v>
          </cell>
          <cell r="F643">
            <v>0</v>
          </cell>
          <cell r="G643">
            <v>0</v>
          </cell>
          <cell r="H643">
            <v>0</v>
          </cell>
        </row>
        <row r="644">
          <cell r="A644">
            <v>0</v>
          </cell>
          <cell r="D644">
            <v>0</v>
          </cell>
          <cell r="E644">
            <v>0</v>
          </cell>
          <cell r="F644">
            <v>0</v>
          </cell>
          <cell r="G644">
            <v>0</v>
          </cell>
          <cell r="H644">
            <v>0</v>
          </cell>
        </row>
        <row r="645">
          <cell r="A645">
            <v>0</v>
          </cell>
          <cell r="D645">
            <v>0</v>
          </cell>
          <cell r="E645">
            <v>0</v>
          </cell>
          <cell r="F645">
            <v>0</v>
          </cell>
          <cell r="G645">
            <v>0</v>
          </cell>
          <cell r="H645">
            <v>0</v>
          </cell>
        </row>
        <row r="646">
          <cell r="A646">
            <v>0</v>
          </cell>
          <cell r="D646">
            <v>0</v>
          </cell>
          <cell r="E646">
            <v>0</v>
          </cell>
          <cell r="F646">
            <v>0</v>
          </cell>
          <cell r="G646">
            <v>0</v>
          </cell>
          <cell r="H646">
            <v>0</v>
          </cell>
        </row>
        <row r="647">
          <cell r="A647">
            <v>0</v>
          </cell>
          <cell r="D647">
            <v>0</v>
          </cell>
          <cell r="E647">
            <v>0</v>
          </cell>
          <cell r="F647">
            <v>0</v>
          </cell>
          <cell r="G647">
            <v>0</v>
          </cell>
          <cell r="H647">
            <v>0</v>
          </cell>
        </row>
        <row r="648">
          <cell r="A648">
            <v>0</v>
          </cell>
          <cell r="D648">
            <v>0</v>
          </cell>
          <cell r="E648">
            <v>0</v>
          </cell>
          <cell r="F648">
            <v>0</v>
          </cell>
          <cell r="G648">
            <v>0</v>
          </cell>
          <cell r="H648">
            <v>0</v>
          </cell>
        </row>
        <row r="649">
          <cell r="A649">
            <v>0</v>
          </cell>
          <cell r="D649">
            <v>0</v>
          </cell>
          <cell r="E649">
            <v>0</v>
          </cell>
          <cell r="F649">
            <v>0</v>
          </cell>
          <cell r="G649">
            <v>0</v>
          </cell>
          <cell r="H649">
            <v>0</v>
          </cell>
        </row>
        <row r="650">
          <cell r="A650">
            <v>0</v>
          </cell>
          <cell r="D650">
            <v>0</v>
          </cell>
          <cell r="E650">
            <v>0</v>
          </cell>
          <cell r="F650">
            <v>0</v>
          </cell>
          <cell r="G650">
            <v>0</v>
          </cell>
          <cell r="H650">
            <v>0</v>
          </cell>
        </row>
        <row r="651">
          <cell r="A651">
            <v>0</v>
          </cell>
          <cell r="D651">
            <v>0</v>
          </cell>
          <cell r="E651">
            <v>0</v>
          </cell>
          <cell r="F651">
            <v>0</v>
          </cell>
          <cell r="G651">
            <v>0</v>
          </cell>
          <cell r="H651">
            <v>0</v>
          </cell>
        </row>
        <row r="652">
          <cell r="A652">
            <v>0</v>
          </cell>
          <cell r="D652">
            <v>0</v>
          </cell>
          <cell r="E652">
            <v>0</v>
          </cell>
          <cell r="F652">
            <v>0</v>
          </cell>
          <cell r="G652">
            <v>0</v>
          </cell>
          <cell r="H652">
            <v>0</v>
          </cell>
        </row>
        <row r="653">
          <cell r="A653">
            <v>0</v>
          </cell>
          <cell r="D653">
            <v>0</v>
          </cell>
          <cell r="E653">
            <v>0</v>
          </cell>
          <cell r="F653">
            <v>0</v>
          </cell>
          <cell r="G653">
            <v>0</v>
          </cell>
          <cell r="H653">
            <v>0</v>
          </cell>
        </row>
        <row r="654">
          <cell r="A654">
            <v>0</v>
          </cell>
          <cell r="D654">
            <v>0</v>
          </cell>
          <cell r="E654">
            <v>0</v>
          </cell>
          <cell r="F654">
            <v>0</v>
          </cell>
          <cell r="G654">
            <v>0</v>
          </cell>
          <cell r="H654">
            <v>0</v>
          </cell>
        </row>
        <row r="655">
          <cell r="A655">
            <v>0</v>
          </cell>
          <cell r="D655">
            <v>0</v>
          </cell>
          <cell r="E655">
            <v>0</v>
          </cell>
          <cell r="F655">
            <v>0</v>
          </cell>
          <cell r="G655">
            <v>0</v>
          </cell>
          <cell r="H655">
            <v>0</v>
          </cell>
        </row>
        <row r="656">
          <cell r="A656">
            <v>0</v>
          </cell>
          <cell r="D656">
            <v>0</v>
          </cell>
          <cell r="E656">
            <v>0</v>
          </cell>
          <cell r="F656">
            <v>0</v>
          </cell>
          <cell r="G656">
            <v>0</v>
          </cell>
          <cell r="H656">
            <v>0</v>
          </cell>
        </row>
        <row r="657">
          <cell r="A657">
            <v>0</v>
          </cell>
          <cell r="D657">
            <v>0</v>
          </cell>
          <cell r="E657">
            <v>0</v>
          </cell>
          <cell r="F657">
            <v>0</v>
          </cell>
          <cell r="G657">
            <v>0</v>
          </cell>
          <cell r="H657">
            <v>0</v>
          </cell>
        </row>
        <row r="658">
          <cell r="A658">
            <v>0</v>
          </cell>
          <cell r="D658">
            <v>0</v>
          </cell>
          <cell r="E658">
            <v>0</v>
          </cell>
          <cell r="F658">
            <v>0</v>
          </cell>
          <cell r="G658">
            <v>0</v>
          </cell>
          <cell r="H658">
            <v>0</v>
          </cell>
        </row>
        <row r="659">
          <cell r="A659">
            <v>0</v>
          </cell>
          <cell r="D659">
            <v>0</v>
          </cell>
          <cell r="E659">
            <v>0</v>
          </cell>
          <cell r="F659">
            <v>0</v>
          </cell>
          <cell r="G659">
            <v>0</v>
          </cell>
          <cell r="H659">
            <v>0</v>
          </cell>
        </row>
        <row r="660">
          <cell r="A660">
            <v>0</v>
          </cell>
          <cell r="D660">
            <v>0</v>
          </cell>
          <cell r="E660">
            <v>0</v>
          </cell>
          <cell r="F660">
            <v>0</v>
          </cell>
          <cell r="G660">
            <v>0</v>
          </cell>
          <cell r="H660">
            <v>0</v>
          </cell>
        </row>
        <row r="661">
          <cell r="A661">
            <v>0</v>
          </cell>
          <cell r="D661">
            <v>0</v>
          </cell>
          <cell r="E661">
            <v>0</v>
          </cell>
          <cell r="F661">
            <v>0</v>
          </cell>
          <cell r="G661">
            <v>0</v>
          </cell>
          <cell r="H661">
            <v>0</v>
          </cell>
        </row>
        <row r="662">
          <cell r="A662">
            <v>0</v>
          </cell>
          <cell r="D662">
            <v>0</v>
          </cell>
          <cell r="E662">
            <v>0</v>
          </cell>
          <cell r="F662">
            <v>0</v>
          </cell>
          <cell r="G662">
            <v>0</v>
          </cell>
          <cell r="H662">
            <v>0</v>
          </cell>
        </row>
        <row r="663">
          <cell r="A663">
            <v>0</v>
          </cell>
          <cell r="D663">
            <v>0</v>
          </cell>
          <cell r="E663">
            <v>0</v>
          </cell>
          <cell r="F663">
            <v>0</v>
          </cell>
          <cell r="G663">
            <v>0</v>
          </cell>
          <cell r="H663">
            <v>0</v>
          </cell>
        </row>
        <row r="664">
          <cell r="A664">
            <v>0</v>
          </cell>
          <cell r="D664">
            <v>0</v>
          </cell>
          <cell r="E664">
            <v>0</v>
          </cell>
          <cell r="F664">
            <v>0</v>
          </cell>
          <cell r="G664">
            <v>0</v>
          </cell>
          <cell r="H664">
            <v>0</v>
          </cell>
        </row>
        <row r="665">
          <cell r="A665">
            <v>0</v>
          </cell>
          <cell r="D665">
            <v>0</v>
          </cell>
          <cell r="E665">
            <v>0</v>
          </cell>
          <cell r="F665">
            <v>0</v>
          </cell>
          <cell r="G665">
            <v>0</v>
          </cell>
          <cell r="H665">
            <v>0</v>
          </cell>
        </row>
        <row r="666">
          <cell r="A666">
            <v>0</v>
          </cell>
          <cell r="D666">
            <v>0</v>
          </cell>
          <cell r="E666">
            <v>0</v>
          </cell>
          <cell r="F666">
            <v>0</v>
          </cell>
          <cell r="G666">
            <v>0</v>
          </cell>
          <cell r="H666">
            <v>0</v>
          </cell>
        </row>
        <row r="667">
          <cell r="A667">
            <v>0</v>
          </cell>
          <cell r="D667">
            <v>0</v>
          </cell>
          <cell r="E667">
            <v>0</v>
          </cell>
          <cell r="F667">
            <v>0</v>
          </cell>
          <cell r="G667">
            <v>0</v>
          </cell>
          <cell r="H667">
            <v>0</v>
          </cell>
        </row>
        <row r="668">
          <cell r="A668">
            <v>0</v>
          </cell>
          <cell r="D668">
            <v>0</v>
          </cell>
          <cell r="E668">
            <v>0</v>
          </cell>
          <cell r="F668">
            <v>0</v>
          </cell>
          <cell r="G668">
            <v>0</v>
          </cell>
          <cell r="H668">
            <v>0</v>
          </cell>
        </row>
        <row r="669">
          <cell r="A669">
            <v>0</v>
          </cell>
          <cell r="D669">
            <v>0</v>
          </cell>
          <cell r="E669">
            <v>0</v>
          </cell>
          <cell r="F669">
            <v>0</v>
          </cell>
          <cell r="G669">
            <v>0</v>
          </cell>
          <cell r="H669">
            <v>0</v>
          </cell>
        </row>
        <row r="670">
          <cell r="A670">
            <v>0</v>
          </cell>
          <cell r="D670">
            <v>0</v>
          </cell>
          <cell r="E670">
            <v>0</v>
          </cell>
          <cell r="F670">
            <v>0</v>
          </cell>
          <cell r="G670">
            <v>0</v>
          </cell>
          <cell r="H670">
            <v>0</v>
          </cell>
        </row>
        <row r="671">
          <cell r="A671">
            <v>0</v>
          </cell>
          <cell r="D671">
            <v>0</v>
          </cell>
          <cell r="E671">
            <v>0</v>
          </cell>
          <cell r="F671">
            <v>0</v>
          </cell>
          <cell r="G671">
            <v>0</v>
          </cell>
          <cell r="H671">
            <v>0</v>
          </cell>
        </row>
        <row r="672">
          <cell r="A672">
            <v>0</v>
          </cell>
          <cell r="D672">
            <v>0</v>
          </cell>
          <cell r="E672">
            <v>0</v>
          </cell>
          <cell r="F672">
            <v>0</v>
          </cell>
          <cell r="G672">
            <v>0</v>
          </cell>
          <cell r="H672">
            <v>0</v>
          </cell>
        </row>
        <row r="673">
          <cell r="A673">
            <v>0</v>
          </cell>
          <cell r="D673">
            <v>0</v>
          </cell>
          <cell r="E673">
            <v>0</v>
          </cell>
          <cell r="F673">
            <v>0</v>
          </cell>
          <cell r="G673">
            <v>0</v>
          </cell>
          <cell r="H673">
            <v>0</v>
          </cell>
        </row>
        <row r="674">
          <cell r="A674">
            <v>0</v>
          </cell>
          <cell r="D674">
            <v>0</v>
          </cell>
          <cell r="E674">
            <v>0</v>
          </cell>
          <cell r="F674">
            <v>0</v>
          </cell>
          <cell r="G674">
            <v>0</v>
          </cell>
          <cell r="H674">
            <v>0</v>
          </cell>
        </row>
        <row r="675">
          <cell r="A675">
            <v>0</v>
          </cell>
          <cell r="D675">
            <v>0</v>
          </cell>
          <cell r="E675">
            <v>0</v>
          </cell>
          <cell r="F675">
            <v>0</v>
          </cell>
          <cell r="G675">
            <v>0</v>
          </cell>
          <cell r="H675">
            <v>0</v>
          </cell>
        </row>
        <row r="676">
          <cell r="A676">
            <v>0</v>
          </cell>
          <cell r="D676">
            <v>0</v>
          </cell>
          <cell r="E676">
            <v>0</v>
          </cell>
          <cell r="F676">
            <v>0</v>
          </cell>
          <cell r="G676">
            <v>0</v>
          </cell>
          <cell r="H676">
            <v>0</v>
          </cell>
        </row>
        <row r="677">
          <cell r="A677">
            <v>0</v>
          </cell>
          <cell r="D677">
            <v>0</v>
          </cell>
          <cell r="E677">
            <v>0</v>
          </cell>
          <cell r="F677">
            <v>0</v>
          </cell>
          <cell r="G677">
            <v>0</v>
          </cell>
          <cell r="H677">
            <v>0</v>
          </cell>
        </row>
        <row r="678">
          <cell r="A678">
            <v>0</v>
          </cell>
          <cell r="D678">
            <v>0</v>
          </cell>
          <cell r="E678">
            <v>0</v>
          </cell>
          <cell r="F678">
            <v>0</v>
          </cell>
          <cell r="G678">
            <v>0</v>
          </cell>
          <cell r="H678">
            <v>0</v>
          </cell>
        </row>
        <row r="679">
          <cell r="A679">
            <v>0</v>
          </cell>
          <cell r="D679">
            <v>0</v>
          </cell>
          <cell r="E679">
            <v>0</v>
          </cell>
          <cell r="F679">
            <v>0</v>
          </cell>
          <cell r="G679">
            <v>0</v>
          </cell>
          <cell r="H679">
            <v>0</v>
          </cell>
        </row>
        <row r="680">
          <cell r="A680">
            <v>0</v>
          </cell>
          <cell r="D680">
            <v>0</v>
          </cell>
          <cell r="E680">
            <v>0</v>
          </cell>
          <cell r="F680">
            <v>0</v>
          </cell>
          <cell r="G680">
            <v>0</v>
          </cell>
          <cell r="H680">
            <v>0</v>
          </cell>
        </row>
        <row r="681">
          <cell r="A681">
            <v>0</v>
          </cell>
          <cell r="D681">
            <v>0</v>
          </cell>
          <cell r="E681">
            <v>0</v>
          </cell>
          <cell r="F681">
            <v>0</v>
          </cell>
          <cell r="G681">
            <v>0</v>
          </cell>
          <cell r="H681">
            <v>0</v>
          </cell>
        </row>
        <row r="682">
          <cell r="A682">
            <v>0</v>
          </cell>
          <cell r="D682">
            <v>0</v>
          </cell>
          <cell r="E682">
            <v>0</v>
          </cell>
          <cell r="F682">
            <v>0</v>
          </cell>
          <cell r="G682">
            <v>0</v>
          </cell>
          <cell r="H682">
            <v>0</v>
          </cell>
        </row>
        <row r="683">
          <cell r="A683">
            <v>0</v>
          </cell>
          <cell r="D683">
            <v>0</v>
          </cell>
          <cell r="E683">
            <v>0</v>
          </cell>
          <cell r="F683">
            <v>0</v>
          </cell>
          <cell r="G683">
            <v>0</v>
          </cell>
          <cell r="H683">
            <v>0</v>
          </cell>
        </row>
        <row r="684">
          <cell r="A684">
            <v>0</v>
          </cell>
          <cell r="D684">
            <v>0</v>
          </cell>
          <cell r="E684">
            <v>0</v>
          </cell>
          <cell r="F684">
            <v>0</v>
          </cell>
          <cell r="G684">
            <v>0</v>
          </cell>
          <cell r="H684">
            <v>0</v>
          </cell>
        </row>
        <row r="685">
          <cell r="A685">
            <v>0</v>
          </cell>
          <cell r="D685">
            <v>0</v>
          </cell>
          <cell r="E685">
            <v>0</v>
          </cell>
          <cell r="F685">
            <v>0</v>
          </cell>
          <cell r="G685">
            <v>0</v>
          </cell>
          <cell r="H685">
            <v>0</v>
          </cell>
        </row>
        <row r="686">
          <cell r="A686">
            <v>0</v>
          </cell>
          <cell r="D686">
            <v>0</v>
          </cell>
          <cell r="E686">
            <v>0</v>
          </cell>
          <cell r="F686">
            <v>0</v>
          </cell>
          <cell r="G686">
            <v>0</v>
          </cell>
          <cell r="H686">
            <v>0</v>
          </cell>
        </row>
        <row r="687">
          <cell r="A687">
            <v>0</v>
          </cell>
          <cell r="D687">
            <v>0</v>
          </cell>
          <cell r="E687">
            <v>0</v>
          </cell>
          <cell r="F687">
            <v>0</v>
          </cell>
          <cell r="G687">
            <v>0</v>
          </cell>
          <cell r="H687">
            <v>0</v>
          </cell>
        </row>
        <row r="688">
          <cell r="A688">
            <v>0</v>
          </cell>
          <cell r="D688">
            <v>0</v>
          </cell>
          <cell r="E688">
            <v>0</v>
          </cell>
          <cell r="F688">
            <v>0</v>
          </cell>
          <cell r="G688">
            <v>0</v>
          </cell>
          <cell r="H688">
            <v>0</v>
          </cell>
        </row>
        <row r="689">
          <cell r="A689">
            <v>0</v>
          </cell>
          <cell r="D689">
            <v>0</v>
          </cell>
          <cell r="E689">
            <v>0</v>
          </cell>
          <cell r="F689">
            <v>0</v>
          </cell>
          <cell r="G689">
            <v>0</v>
          </cell>
          <cell r="H689">
            <v>0</v>
          </cell>
        </row>
        <row r="690">
          <cell r="A690">
            <v>0</v>
          </cell>
          <cell r="D690">
            <v>0</v>
          </cell>
          <cell r="E690">
            <v>0</v>
          </cell>
          <cell r="F690">
            <v>0</v>
          </cell>
          <cell r="G690">
            <v>0</v>
          </cell>
          <cell r="H690">
            <v>0</v>
          </cell>
        </row>
        <row r="691">
          <cell r="A691">
            <v>0</v>
          </cell>
          <cell r="D691">
            <v>0</v>
          </cell>
          <cell r="E691">
            <v>0</v>
          </cell>
          <cell r="F691">
            <v>0</v>
          </cell>
          <cell r="G691">
            <v>0</v>
          </cell>
          <cell r="H691">
            <v>0</v>
          </cell>
        </row>
        <row r="692">
          <cell r="A692">
            <v>0</v>
          </cell>
          <cell r="D692">
            <v>0</v>
          </cell>
          <cell r="E692">
            <v>0</v>
          </cell>
          <cell r="F692">
            <v>0</v>
          </cell>
          <cell r="G692">
            <v>0</v>
          </cell>
          <cell r="H692">
            <v>0</v>
          </cell>
        </row>
        <row r="693">
          <cell r="A693">
            <v>0</v>
          </cell>
          <cell r="D693">
            <v>0</v>
          </cell>
          <cell r="E693">
            <v>0</v>
          </cell>
          <cell r="F693">
            <v>0</v>
          </cell>
          <cell r="G693">
            <v>0</v>
          </cell>
          <cell r="H693">
            <v>0</v>
          </cell>
        </row>
        <row r="694">
          <cell r="A694">
            <v>0</v>
          </cell>
          <cell r="D694">
            <v>0</v>
          </cell>
          <cell r="E694">
            <v>0</v>
          </cell>
          <cell r="F694">
            <v>0</v>
          </cell>
          <cell r="G694">
            <v>0</v>
          </cell>
          <cell r="H694">
            <v>0</v>
          </cell>
        </row>
        <row r="695">
          <cell r="A695">
            <v>0</v>
          </cell>
          <cell r="D695">
            <v>0</v>
          </cell>
          <cell r="E695">
            <v>0</v>
          </cell>
          <cell r="F695">
            <v>0</v>
          </cell>
          <cell r="G695">
            <v>0</v>
          </cell>
          <cell r="H695">
            <v>0</v>
          </cell>
        </row>
        <row r="696">
          <cell r="A696">
            <v>0</v>
          </cell>
          <cell r="D696">
            <v>0</v>
          </cell>
          <cell r="E696">
            <v>0</v>
          </cell>
          <cell r="F696">
            <v>0</v>
          </cell>
          <cell r="G696">
            <v>0</v>
          </cell>
          <cell r="H696">
            <v>0</v>
          </cell>
        </row>
        <row r="697">
          <cell r="A697">
            <v>0</v>
          </cell>
          <cell r="D697">
            <v>0</v>
          </cell>
          <cell r="E697">
            <v>0</v>
          </cell>
          <cell r="F697">
            <v>0</v>
          </cell>
          <cell r="G697">
            <v>0</v>
          </cell>
          <cell r="H697">
            <v>0</v>
          </cell>
        </row>
        <row r="698">
          <cell r="A698">
            <v>0</v>
          </cell>
          <cell r="D698">
            <v>0</v>
          </cell>
          <cell r="E698">
            <v>0</v>
          </cell>
          <cell r="F698">
            <v>0</v>
          </cell>
          <cell r="G698">
            <v>0</v>
          </cell>
          <cell r="H698">
            <v>0</v>
          </cell>
        </row>
        <row r="699">
          <cell r="A699">
            <v>0</v>
          </cell>
          <cell r="D699">
            <v>0</v>
          </cell>
          <cell r="E699">
            <v>0</v>
          </cell>
          <cell r="F699">
            <v>0</v>
          </cell>
          <cell r="G699">
            <v>0</v>
          </cell>
          <cell r="H699">
            <v>0</v>
          </cell>
        </row>
        <row r="700">
          <cell r="A700">
            <v>0</v>
          </cell>
          <cell r="D700">
            <v>0</v>
          </cell>
          <cell r="E700">
            <v>0</v>
          </cell>
          <cell r="F700">
            <v>0</v>
          </cell>
          <cell r="G700">
            <v>0</v>
          </cell>
          <cell r="H700">
            <v>0</v>
          </cell>
        </row>
        <row r="701">
          <cell r="A701">
            <v>0</v>
          </cell>
          <cell r="D701">
            <v>0</v>
          </cell>
          <cell r="E701">
            <v>0</v>
          </cell>
          <cell r="F701">
            <v>0</v>
          </cell>
          <cell r="G701">
            <v>0</v>
          </cell>
          <cell r="H701">
            <v>0</v>
          </cell>
        </row>
        <row r="702">
          <cell r="A702">
            <v>0</v>
          </cell>
          <cell r="D702">
            <v>0</v>
          </cell>
          <cell r="E702">
            <v>0</v>
          </cell>
          <cell r="F702">
            <v>0</v>
          </cell>
          <cell r="G702">
            <v>0</v>
          </cell>
          <cell r="H702">
            <v>0</v>
          </cell>
        </row>
        <row r="703">
          <cell r="A703">
            <v>0</v>
          </cell>
          <cell r="D703">
            <v>0</v>
          </cell>
          <cell r="E703">
            <v>0</v>
          </cell>
          <cell r="F703">
            <v>0</v>
          </cell>
          <cell r="G703">
            <v>0</v>
          </cell>
          <cell r="H703">
            <v>0</v>
          </cell>
        </row>
        <row r="704">
          <cell r="A704">
            <v>0</v>
          </cell>
          <cell r="D704">
            <v>0</v>
          </cell>
          <cell r="E704">
            <v>0</v>
          </cell>
          <cell r="F704">
            <v>0</v>
          </cell>
          <cell r="G704">
            <v>0</v>
          </cell>
          <cell r="H704">
            <v>0</v>
          </cell>
        </row>
        <row r="705">
          <cell r="A705">
            <v>0</v>
          </cell>
          <cell r="D705">
            <v>0</v>
          </cell>
          <cell r="E705">
            <v>0</v>
          </cell>
          <cell r="F705">
            <v>0</v>
          </cell>
          <cell r="G705">
            <v>0</v>
          </cell>
          <cell r="H705">
            <v>0</v>
          </cell>
        </row>
        <row r="706">
          <cell r="A706">
            <v>0</v>
          </cell>
          <cell r="D706">
            <v>0</v>
          </cell>
          <cell r="E706">
            <v>0</v>
          </cell>
          <cell r="F706">
            <v>0</v>
          </cell>
          <cell r="G706">
            <v>0</v>
          </cell>
          <cell r="H706">
            <v>0</v>
          </cell>
        </row>
        <row r="707">
          <cell r="A707">
            <v>0</v>
          </cell>
          <cell r="D707">
            <v>0</v>
          </cell>
          <cell r="E707">
            <v>0</v>
          </cell>
          <cell r="F707">
            <v>0</v>
          </cell>
          <cell r="G707">
            <v>0</v>
          </cell>
          <cell r="H707">
            <v>0</v>
          </cell>
        </row>
        <row r="708">
          <cell r="A708">
            <v>0</v>
          </cell>
          <cell r="D708">
            <v>0</v>
          </cell>
          <cell r="E708">
            <v>0</v>
          </cell>
          <cell r="F708">
            <v>0</v>
          </cell>
          <cell r="G708">
            <v>0</v>
          </cell>
          <cell r="H708">
            <v>0</v>
          </cell>
        </row>
        <row r="709">
          <cell r="A709">
            <v>0</v>
          </cell>
          <cell r="D709">
            <v>0</v>
          </cell>
          <cell r="E709">
            <v>0</v>
          </cell>
          <cell r="F709">
            <v>0</v>
          </cell>
          <cell r="G709">
            <v>0</v>
          </cell>
          <cell r="H709">
            <v>0</v>
          </cell>
        </row>
        <row r="710">
          <cell r="A710">
            <v>0</v>
          </cell>
          <cell r="D710">
            <v>0</v>
          </cell>
          <cell r="E710">
            <v>0</v>
          </cell>
          <cell r="F710">
            <v>0</v>
          </cell>
          <cell r="G710">
            <v>0</v>
          </cell>
          <cell r="H710">
            <v>0</v>
          </cell>
        </row>
        <row r="711">
          <cell r="A711">
            <v>0</v>
          </cell>
          <cell r="D711">
            <v>0</v>
          </cell>
          <cell r="E711">
            <v>0</v>
          </cell>
          <cell r="F711">
            <v>0</v>
          </cell>
          <cell r="G711">
            <v>0</v>
          </cell>
          <cell r="H711">
            <v>0</v>
          </cell>
        </row>
        <row r="712">
          <cell r="A712">
            <v>0</v>
          </cell>
          <cell r="D712">
            <v>0</v>
          </cell>
          <cell r="E712">
            <v>0</v>
          </cell>
          <cell r="F712">
            <v>0</v>
          </cell>
          <cell r="G712">
            <v>0</v>
          </cell>
          <cell r="H712">
            <v>0</v>
          </cell>
        </row>
        <row r="713">
          <cell r="A713">
            <v>0</v>
          </cell>
          <cell r="D713">
            <v>0</v>
          </cell>
          <cell r="E713">
            <v>0</v>
          </cell>
          <cell r="F713">
            <v>0</v>
          </cell>
          <cell r="G713">
            <v>0</v>
          </cell>
          <cell r="H713">
            <v>0</v>
          </cell>
        </row>
        <row r="714">
          <cell r="A714">
            <v>0</v>
          </cell>
          <cell r="D714">
            <v>0</v>
          </cell>
          <cell r="E714">
            <v>0</v>
          </cell>
          <cell r="F714">
            <v>0</v>
          </cell>
          <cell r="G714">
            <v>0</v>
          </cell>
          <cell r="H714">
            <v>0</v>
          </cell>
        </row>
        <row r="715">
          <cell r="A715">
            <v>0</v>
          </cell>
          <cell r="D715">
            <v>0</v>
          </cell>
          <cell r="E715">
            <v>0</v>
          </cell>
          <cell r="F715">
            <v>0</v>
          </cell>
          <cell r="G715">
            <v>0</v>
          </cell>
          <cell r="H715">
            <v>0</v>
          </cell>
        </row>
        <row r="716">
          <cell r="A716">
            <v>0</v>
          </cell>
          <cell r="D716">
            <v>0</v>
          </cell>
          <cell r="E716">
            <v>0</v>
          </cell>
          <cell r="F716">
            <v>0</v>
          </cell>
          <cell r="G716">
            <v>0</v>
          </cell>
          <cell r="H716">
            <v>0</v>
          </cell>
        </row>
        <row r="717">
          <cell r="A717">
            <v>0</v>
          </cell>
          <cell r="D717">
            <v>0</v>
          </cell>
          <cell r="E717">
            <v>0</v>
          </cell>
          <cell r="F717">
            <v>0</v>
          </cell>
          <cell r="G717">
            <v>0</v>
          </cell>
          <cell r="H717">
            <v>0</v>
          </cell>
        </row>
        <row r="718">
          <cell r="A718">
            <v>0</v>
          </cell>
          <cell r="D718">
            <v>0</v>
          </cell>
          <cell r="E718">
            <v>0</v>
          </cell>
          <cell r="F718">
            <v>0</v>
          </cell>
          <cell r="G718">
            <v>0</v>
          </cell>
          <cell r="H718">
            <v>0</v>
          </cell>
        </row>
        <row r="719">
          <cell r="A719">
            <v>0</v>
          </cell>
          <cell r="D719">
            <v>0</v>
          </cell>
          <cell r="E719">
            <v>0</v>
          </cell>
          <cell r="F719">
            <v>0</v>
          </cell>
          <cell r="G719">
            <v>0</v>
          </cell>
          <cell r="H719">
            <v>0</v>
          </cell>
        </row>
        <row r="720">
          <cell r="A720">
            <v>0</v>
          </cell>
          <cell r="D720">
            <v>0</v>
          </cell>
          <cell r="E720">
            <v>0</v>
          </cell>
          <cell r="F720">
            <v>0</v>
          </cell>
          <cell r="G720">
            <v>0</v>
          </cell>
          <cell r="H720">
            <v>0</v>
          </cell>
        </row>
        <row r="721">
          <cell r="A721">
            <v>0</v>
          </cell>
          <cell r="D721">
            <v>0</v>
          </cell>
          <cell r="E721">
            <v>0</v>
          </cell>
          <cell r="F721">
            <v>0</v>
          </cell>
          <cell r="G721">
            <v>0</v>
          </cell>
          <cell r="H721">
            <v>0</v>
          </cell>
        </row>
        <row r="722">
          <cell r="A722">
            <v>0</v>
          </cell>
          <cell r="D722">
            <v>0</v>
          </cell>
          <cell r="E722">
            <v>0</v>
          </cell>
          <cell r="F722">
            <v>0</v>
          </cell>
          <cell r="G722">
            <v>0</v>
          </cell>
          <cell r="H722">
            <v>0</v>
          </cell>
        </row>
        <row r="723">
          <cell r="A723">
            <v>0</v>
          </cell>
          <cell r="D723">
            <v>0</v>
          </cell>
          <cell r="E723">
            <v>0</v>
          </cell>
          <cell r="F723">
            <v>0</v>
          </cell>
          <cell r="G723">
            <v>0</v>
          </cell>
          <cell r="H723">
            <v>0</v>
          </cell>
        </row>
        <row r="724">
          <cell r="A724">
            <v>0</v>
          </cell>
          <cell r="D724">
            <v>0</v>
          </cell>
          <cell r="E724">
            <v>0</v>
          </cell>
          <cell r="F724">
            <v>0</v>
          </cell>
          <cell r="G724">
            <v>0</v>
          </cell>
          <cell r="H724">
            <v>0</v>
          </cell>
        </row>
        <row r="725">
          <cell r="A725">
            <v>0</v>
          </cell>
          <cell r="D725">
            <v>0</v>
          </cell>
          <cell r="E725">
            <v>0</v>
          </cell>
          <cell r="F725">
            <v>0</v>
          </cell>
          <cell r="G725">
            <v>0</v>
          </cell>
          <cell r="H725">
            <v>0</v>
          </cell>
        </row>
        <row r="726">
          <cell r="A726">
            <v>0</v>
          </cell>
          <cell r="D726">
            <v>0</v>
          </cell>
          <cell r="E726">
            <v>0</v>
          </cell>
          <cell r="F726">
            <v>0</v>
          </cell>
          <cell r="G726">
            <v>0</v>
          </cell>
          <cell r="H726">
            <v>0</v>
          </cell>
        </row>
        <row r="727">
          <cell r="A727">
            <v>0</v>
          </cell>
          <cell r="D727">
            <v>0</v>
          </cell>
          <cell r="E727">
            <v>0</v>
          </cell>
          <cell r="F727">
            <v>0</v>
          </cell>
          <cell r="G727">
            <v>0</v>
          </cell>
          <cell r="H727">
            <v>0</v>
          </cell>
        </row>
        <row r="728">
          <cell r="A728">
            <v>0</v>
          </cell>
          <cell r="D728">
            <v>0</v>
          </cell>
          <cell r="E728">
            <v>0</v>
          </cell>
          <cell r="F728">
            <v>0</v>
          </cell>
          <cell r="G728">
            <v>0</v>
          </cell>
          <cell r="H728">
            <v>0</v>
          </cell>
        </row>
        <row r="729">
          <cell r="A729">
            <v>0</v>
          </cell>
          <cell r="D729">
            <v>0</v>
          </cell>
          <cell r="E729">
            <v>0</v>
          </cell>
          <cell r="F729">
            <v>0</v>
          </cell>
          <cell r="G729">
            <v>0</v>
          </cell>
          <cell r="H729">
            <v>0</v>
          </cell>
        </row>
        <row r="730">
          <cell r="A730">
            <v>0</v>
          </cell>
          <cell r="D730">
            <v>0</v>
          </cell>
          <cell r="E730">
            <v>0</v>
          </cell>
          <cell r="F730">
            <v>0</v>
          </cell>
          <cell r="G730">
            <v>0</v>
          </cell>
          <cell r="H730">
            <v>0</v>
          </cell>
        </row>
        <row r="731">
          <cell r="A731">
            <v>0</v>
          </cell>
          <cell r="D731">
            <v>0</v>
          </cell>
          <cell r="E731">
            <v>0</v>
          </cell>
          <cell r="F731">
            <v>0</v>
          </cell>
          <cell r="G731">
            <v>0</v>
          </cell>
          <cell r="H731">
            <v>0</v>
          </cell>
        </row>
        <row r="732">
          <cell r="A732">
            <v>0</v>
          </cell>
          <cell r="D732">
            <v>0</v>
          </cell>
          <cell r="E732">
            <v>0</v>
          </cell>
          <cell r="F732">
            <v>0</v>
          </cell>
          <cell r="G732">
            <v>0</v>
          </cell>
          <cell r="H732">
            <v>0</v>
          </cell>
        </row>
        <row r="733">
          <cell r="A733">
            <v>0</v>
          </cell>
          <cell r="D733">
            <v>0</v>
          </cell>
          <cell r="E733">
            <v>0</v>
          </cell>
          <cell r="F733">
            <v>0</v>
          </cell>
          <cell r="G733">
            <v>0</v>
          </cell>
          <cell r="H733">
            <v>0</v>
          </cell>
        </row>
        <row r="734">
          <cell r="A734">
            <v>0</v>
          </cell>
          <cell r="D734">
            <v>0</v>
          </cell>
          <cell r="E734">
            <v>0</v>
          </cell>
          <cell r="F734">
            <v>0</v>
          </cell>
          <cell r="G734">
            <v>0</v>
          </cell>
          <cell r="H734">
            <v>0</v>
          </cell>
        </row>
        <row r="735">
          <cell r="A735">
            <v>0</v>
          </cell>
          <cell r="D735">
            <v>0</v>
          </cell>
          <cell r="E735">
            <v>0</v>
          </cell>
          <cell r="F735">
            <v>0</v>
          </cell>
          <cell r="G735">
            <v>0</v>
          </cell>
          <cell r="H735">
            <v>0</v>
          </cell>
        </row>
        <row r="736">
          <cell r="A736">
            <v>0</v>
          </cell>
          <cell r="D736">
            <v>0</v>
          </cell>
          <cell r="E736">
            <v>0</v>
          </cell>
          <cell r="F736">
            <v>0</v>
          </cell>
          <cell r="G736">
            <v>0</v>
          </cell>
          <cell r="H736">
            <v>0</v>
          </cell>
        </row>
        <row r="737">
          <cell r="A737">
            <v>0</v>
          </cell>
          <cell r="D737">
            <v>0</v>
          </cell>
          <cell r="E737">
            <v>0</v>
          </cell>
          <cell r="F737">
            <v>0</v>
          </cell>
          <cell r="G737">
            <v>0</v>
          </cell>
          <cell r="H737">
            <v>0</v>
          </cell>
        </row>
        <row r="738">
          <cell r="A738">
            <v>0</v>
          </cell>
          <cell r="D738">
            <v>0</v>
          </cell>
          <cell r="E738">
            <v>0</v>
          </cell>
          <cell r="F738">
            <v>0</v>
          </cell>
          <cell r="G738">
            <v>0</v>
          </cell>
          <cell r="H738">
            <v>0</v>
          </cell>
        </row>
        <row r="739">
          <cell r="A739">
            <v>0</v>
          </cell>
          <cell r="D739">
            <v>0</v>
          </cell>
          <cell r="E739">
            <v>0</v>
          </cell>
          <cell r="F739">
            <v>0</v>
          </cell>
          <cell r="G739">
            <v>0</v>
          </cell>
          <cell r="H739">
            <v>0</v>
          </cell>
        </row>
        <row r="740">
          <cell r="A740">
            <v>0</v>
          </cell>
          <cell r="D740">
            <v>0</v>
          </cell>
          <cell r="E740">
            <v>0</v>
          </cell>
          <cell r="F740">
            <v>0</v>
          </cell>
          <cell r="G740">
            <v>0</v>
          </cell>
          <cell r="H740">
            <v>0</v>
          </cell>
        </row>
        <row r="741">
          <cell r="A741">
            <v>0</v>
          </cell>
          <cell r="D741">
            <v>0</v>
          </cell>
          <cell r="E741">
            <v>0</v>
          </cell>
          <cell r="F741">
            <v>0</v>
          </cell>
          <cell r="G741">
            <v>0</v>
          </cell>
          <cell r="H741">
            <v>0</v>
          </cell>
        </row>
        <row r="742">
          <cell r="A742">
            <v>0</v>
          </cell>
          <cell r="D742">
            <v>0</v>
          </cell>
          <cell r="E742">
            <v>0</v>
          </cell>
          <cell r="F742">
            <v>0</v>
          </cell>
          <cell r="G742">
            <v>0</v>
          </cell>
          <cell r="H742">
            <v>0</v>
          </cell>
        </row>
        <row r="743">
          <cell r="A743">
            <v>0</v>
          </cell>
          <cell r="D743">
            <v>0</v>
          </cell>
          <cell r="E743">
            <v>0</v>
          </cell>
          <cell r="F743">
            <v>0</v>
          </cell>
          <cell r="G743">
            <v>0</v>
          </cell>
          <cell r="H743">
            <v>0</v>
          </cell>
        </row>
        <row r="744">
          <cell r="A744">
            <v>0</v>
          </cell>
          <cell r="D744">
            <v>0</v>
          </cell>
          <cell r="E744">
            <v>0</v>
          </cell>
          <cell r="F744">
            <v>0</v>
          </cell>
          <cell r="G744">
            <v>0</v>
          </cell>
          <cell r="H744">
            <v>0</v>
          </cell>
        </row>
        <row r="745">
          <cell r="A745">
            <v>0</v>
          </cell>
          <cell r="D745">
            <v>0</v>
          </cell>
          <cell r="E745">
            <v>0</v>
          </cell>
          <cell r="F745">
            <v>0</v>
          </cell>
          <cell r="G745">
            <v>0</v>
          </cell>
          <cell r="H745">
            <v>0</v>
          </cell>
        </row>
        <row r="746">
          <cell r="A746">
            <v>0</v>
          </cell>
          <cell r="D746">
            <v>0</v>
          </cell>
          <cell r="E746">
            <v>0</v>
          </cell>
          <cell r="F746">
            <v>0</v>
          </cell>
          <cell r="G746">
            <v>0</v>
          </cell>
          <cell r="H746">
            <v>0</v>
          </cell>
        </row>
        <row r="747">
          <cell r="A747">
            <v>0</v>
          </cell>
          <cell r="D747">
            <v>0</v>
          </cell>
          <cell r="E747">
            <v>0</v>
          </cell>
          <cell r="F747">
            <v>0</v>
          </cell>
          <cell r="G747">
            <v>0</v>
          </cell>
          <cell r="H747">
            <v>0</v>
          </cell>
        </row>
        <row r="748">
          <cell r="A748">
            <v>0</v>
          </cell>
          <cell r="D748">
            <v>0</v>
          </cell>
          <cell r="E748">
            <v>0</v>
          </cell>
          <cell r="F748">
            <v>0</v>
          </cell>
          <cell r="G748">
            <v>0</v>
          </cell>
          <cell r="H748">
            <v>0</v>
          </cell>
        </row>
        <row r="749">
          <cell r="A749">
            <v>0</v>
          </cell>
          <cell r="D749">
            <v>0</v>
          </cell>
          <cell r="E749">
            <v>0</v>
          </cell>
          <cell r="F749">
            <v>0</v>
          </cell>
          <cell r="G749">
            <v>0</v>
          </cell>
          <cell r="H749">
            <v>0</v>
          </cell>
        </row>
        <row r="750">
          <cell r="A750">
            <v>0</v>
          </cell>
          <cell r="D750">
            <v>0</v>
          </cell>
          <cell r="E750">
            <v>0</v>
          </cell>
          <cell r="F750">
            <v>0</v>
          </cell>
          <cell r="G750">
            <v>0</v>
          </cell>
          <cell r="H750">
            <v>0</v>
          </cell>
        </row>
        <row r="751">
          <cell r="A751">
            <v>0</v>
          </cell>
          <cell r="D751">
            <v>0</v>
          </cell>
          <cell r="E751">
            <v>0</v>
          </cell>
          <cell r="F751">
            <v>0</v>
          </cell>
          <cell r="G751">
            <v>0</v>
          </cell>
          <cell r="H751">
            <v>0</v>
          </cell>
        </row>
        <row r="752">
          <cell r="A752">
            <v>0</v>
          </cell>
          <cell r="D752">
            <v>0</v>
          </cell>
          <cell r="E752">
            <v>0</v>
          </cell>
          <cell r="F752">
            <v>0</v>
          </cell>
          <cell r="G752">
            <v>0</v>
          </cell>
          <cell r="H752">
            <v>0</v>
          </cell>
        </row>
        <row r="753">
          <cell r="A753">
            <v>0</v>
          </cell>
          <cell r="D753">
            <v>0</v>
          </cell>
          <cell r="E753">
            <v>0</v>
          </cell>
          <cell r="F753">
            <v>0</v>
          </cell>
          <cell r="G753">
            <v>0</v>
          </cell>
          <cell r="H753">
            <v>0</v>
          </cell>
        </row>
        <row r="754">
          <cell r="A754">
            <v>0</v>
          </cell>
          <cell r="D754">
            <v>0</v>
          </cell>
          <cell r="E754">
            <v>0</v>
          </cell>
          <cell r="F754">
            <v>0</v>
          </cell>
          <cell r="G754">
            <v>0</v>
          </cell>
          <cell r="H754">
            <v>0</v>
          </cell>
        </row>
        <row r="755">
          <cell r="A755">
            <v>0</v>
          </cell>
          <cell r="D755">
            <v>0</v>
          </cell>
          <cell r="E755">
            <v>0</v>
          </cell>
          <cell r="F755">
            <v>0</v>
          </cell>
          <cell r="G755">
            <v>0</v>
          </cell>
          <cell r="H755">
            <v>0</v>
          </cell>
        </row>
        <row r="756">
          <cell r="A756">
            <v>0</v>
          </cell>
          <cell r="D756">
            <v>0</v>
          </cell>
          <cell r="E756">
            <v>0</v>
          </cell>
          <cell r="F756">
            <v>0</v>
          </cell>
          <cell r="G756">
            <v>0</v>
          </cell>
          <cell r="H756">
            <v>0</v>
          </cell>
        </row>
        <row r="757">
          <cell r="A757">
            <v>0</v>
          </cell>
          <cell r="D757">
            <v>0</v>
          </cell>
          <cell r="E757">
            <v>0</v>
          </cell>
          <cell r="F757">
            <v>0</v>
          </cell>
          <cell r="G757">
            <v>0</v>
          </cell>
          <cell r="H757">
            <v>0</v>
          </cell>
        </row>
        <row r="758">
          <cell r="A758">
            <v>0</v>
          </cell>
          <cell r="D758">
            <v>0</v>
          </cell>
          <cell r="E758">
            <v>0</v>
          </cell>
          <cell r="F758">
            <v>0</v>
          </cell>
          <cell r="G758">
            <v>0</v>
          </cell>
          <cell r="H758">
            <v>0</v>
          </cell>
        </row>
        <row r="759">
          <cell r="A759">
            <v>0</v>
          </cell>
          <cell r="D759">
            <v>0</v>
          </cell>
          <cell r="E759">
            <v>0</v>
          </cell>
          <cell r="F759">
            <v>0</v>
          </cell>
          <cell r="G759">
            <v>0</v>
          </cell>
          <cell r="H759">
            <v>0</v>
          </cell>
        </row>
        <row r="760">
          <cell r="A760">
            <v>0</v>
          </cell>
          <cell r="D760">
            <v>0</v>
          </cell>
          <cell r="E760">
            <v>0</v>
          </cell>
          <cell r="F760">
            <v>0</v>
          </cell>
          <cell r="G760">
            <v>0</v>
          </cell>
          <cell r="H760">
            <v>0</v>
          </cell>
        </row>
        <row r="761">
          <cell r="A761">
            <v>0</v>
          </cell>
          <cell r="D761">
            <v>0</v>
          </cell>
          <cell r="E761">
            <v>0</v>
          </cell>
          <cell r="F761">
            <v>0</v>
          </cell>
          <cell r="G761">
            <v>0</v>
          </cell>
          <cell r="H761">
            <v>0</v>
          </cell>
        </row>
        <row r="762">
          <cell r="A762">
            <v>0</v>
          </cell>
          <cell r="D762">
            <v>0</v>
          </cell>
          <cell r="E762">
            <v>0</v>
          </cell>
          <cell r="F762">
            <v>0</v>
          </cell>
          <cell r="G762">
            <v>0</v>
          </cell>
          <cell r="H762">
            <v>0</v>
          </cell>
        </row>
        <row r="763">
          <cell r="A763">
            <v>0</v>
          </cell>
          <cell r="D763">
            <v>0</v>
          </cell>
          <cell r="E763">
            <v>0</v>
          </cell>
          <cell r="F763">
            <v>0</v>
          </cell>
          <cell r="G763">
            <v>0</v>
          </cell>
          <cell r="H763">
            <v>0</v>
          </cell>
        </row>
        <row r="764">
          <cell r="A764">
            <v>0</v>
          </cell>
          <cell r="D764">
            <v>0</v>
          </cell>
          <cell r="E764">
            <v>0</v>
          </cell>
          <cell r="F764">
            <v>0</v>
          </cell>
          <cell r="G764">
            <v>0</v>
          </cell>
          <cell r="H764">
            <v>0</v>
          </cell>
        </row>
        <row r="765">
          <cell r="A765">
            <v>0</v>
          </cell>
          <cell r="D765">
            <v>0</v>
          </cell>
          <cell r="E765">
            <v>0</v>
          </cell>
          <cell r="F765">
            <v>0</v>
          </cell>
          <cell r="G765">
            <v>0</v>
          </cell>
          <cell r="H765">
            <v>0</v>
          </cell>
        </row>
        <row r="766">
          <cell r="A766">
            <v>0</v>
          </cell>
          <cell r="D766">
            <v>0</v>
          </cell>
          <cell r="E766">
            <v>0</v>
          </cell>
          <cell r="F766">
            <v>0</v>
          </cell>
          <cell r="G766">
            <v>0</v>
          </cell>
          <cell r="H766">
            <v>0</v>
          </cell>
        </row>
        <row r="767">
          <cell r="A767">
            <v>0</v>
          </cell>
          <cell r="D767">
            <v>0</v>
          </cell>
          <cell r="E767">
            <v>0</v>
          </cell>
          <cell r="F767">
            <v>0</v>
          </cell>
          <cell r="G767">
            <v>0</v>
          </cell>
          <cell r="H767">
            <v>0</v>
          </cell>
        </row>
        <row r="768">
          <cell r="A768">
            <v>0</v>
          </cell>
          <cell r="D768">
            <v>0</v>
          </cell>
          <cell r="E768">
            <v>0</v>
          </cell>
          <cell r="F768">
            <v>0</v>
          </cell>
          <cell r="G768">
            <v>0</v>
          </cell>
          <cell r="H768">
            <v>0</v>
          </cell>
        </row>
        <row r="769">
          <cell r="A769">
            <v>0</v>
          </cell>
          <cell r="D769">
            <v>0</v>
          </cell>
          <cell r="E769">
            <v>0</v>
          </cell>
          <cell r="F769">
            <v>0</v>
          </cell>
          <cell r="G769">
            <v>0</v>
          </cell>
          <cell r="H769">
            <v>0</v>
          </cell>
        </row>
        <row r="770">
          <cell r="A770">
            <v>0</v>
          </cell>
          <cell r="D770">
            <v>0</v>
          </cell>
          <cell r="E770">
            <v>0</v>
          </cell>
          <cell r="F770">
            <v>0</v>
          </cell>
          <cell r="G770">
            <v>0</v>
          </cell>
          <cell r="H770">
            <v>0</v>
          </cell>
        </row>
        <row r="771">
          <cell r="A771">
            <v>0</v>
          </cell>
          <cell r="D771">
            <v>0</v>
          </cell>
          <cell r="E771">
            <v>0</v>
          </cell>
          <cell r="F771">
            <v>0</v>
          </cell>
          <cell r="G771">
            <v>0</v>
          </cell>
          <cell r="H771">
            <v>0</v>
          </cell>
        </row>
        <row r="772">
          <cell r="A772">
            <v>0</v>
          </cell>
          <cell r="D772">
            <v>0</v>
          </cell>
          <cell r="E772">
            <v>0</v>
          </cell>
          <cell r="F772">
            <v>0</v>
          </cell>
          <cell r="G772">
            <v>0</v>
          </cell>
          <cell r="H772">
            <v>0</v>
          </cell>
        </row>
        <row r="773">
          <cell r="A773">
            <v>0</v>
          </cell>
          <cell r="D773">
            <v>0</v>
          </cell>
          <cell r="E773">
            <v>0</v>
          </cell>
          <cell r="F773">
            <v>0</v>
          </cell>
          <cell r="G773">
            <v>0</v>
          </cell>
          <cell r="H773">
            <v>0</v>
          </cell>
        </row>
        <row r="774">
          <cell r="A774">
            <v>0</v>
          </cell>
          <cell r="D774">
            <v>0</v>
          </cell>
          <cell r="E774">
            <v>0</v>
          </cell>
          <cell r="F774">
            <v>0</v>
          </cell>
          <cell r="G774">
            <v>0</v>
          </cell>
          <cell r="H774">
            <v>0</v>
          </cell>
        </row>
        <row r="775">
          <cell r="A775">
            <v>0</v>
          </cell>
          <cell r="D775">
            <v>0</v>
          </cell>
          <cell r="E775">
            <v>0</v>
          </cell>
          <cell r="F775">
            <v>0</v>
          </cell>
          <cell r="G775">
            <v>0</v>
          </cell>
          <cell r="H775">
            <v>0</v>
          </cell>
        </row>
        <row r="776">
          <cell r="A776">
            <v>0</v>
          </cell>
          <cell r="D776">
            <v>0</v>
          </cell>
          <cell r="E776">
            <v>0</v>
          </cell>
          <cell r="F776">
            <v>0</v>
          </cell>
          <cell r="G776">
            <v>0</v>
          </cell>
          <cell r="H776">
            <v>0</v>
          </cell>
        </row>
        <row r="777">
          <cell r="A777">
            <v>0</v>
          </cell>
          <cell r="D777">
            <v>0</v>
          </cell>
          <cell r="E777">
            <v>0</v>
          </cell>
          <cell r="F777">
            <v>0</v>
          </cell>
          <cell r="G777">
            <v>0</v>
          </cell>
          <cell r="H777">
            <v>0</v>
          </cell>
        </row>
        <row r="778">
          <cell r="A778">
            <v>0</v>
          </cell>
          <cell r="D778">
            <v>0</v>
          </cell>
          <cell r="E778">
            <v>0</v>
          </cell>
          <cell r="F778">
            <v>0</v>
          </cell>
          <cell r="G778">
            <v>0</v>
          </cell>
          <cell r="H778">
            <v>0</v>
          </cell>
        </row>
        <row r="779">
          <cell r="A779">
            <v>0</v>
          </cell>
          <cell r="D779">
            <v>0</v>
          </cell>
          <cell r="E779">
            <v>0</v>
          </cell>
          <cell r="F779">
            <v>0</v>
          </cell>
          <cell r="G779">
            <v>0</v>
          </cell>
          <cell r="H779">
            <v>0</v>
          </cell>
        </row>
        <row r="780">
          <cell r="A780">
            <v>0</v>
          </cell>
          <cell r="D780">
            <v>0</v>
          </cell>
          <cell r="E780">
            <v>0</v>
          </cell>
          <cell r="F780">
            <v>0</v>
          </cell>
          <cell r="G780">
            <v>0</v>
          </cell>
          <cell r="H780">
            <v>0</v>
          </cell>
        </row>
        <row r="781">
          <cell r="A781">
            <v>0</v>
          </cell>
          <cell r="D781">
            <v>0</v>
          </cell>
          <cell r="E781">
            <v>0</v>
          </cell>
          <cell r="F781">
            <v>0</v>
          </cell>
          <cell r="G781">
            <v>0</v>
          </cell>
          <cell r="H781">
            <v>0</v>
          </cell>
        </row>
        <row r="782">
          <cell r="A782">
            <v>0</v>
          </cell>
          <cell r="D782">
            <v>0</v>
          </cell>
          <cell r="E782">
            <v>0</v>
          </cell>
          <cell r="F782">
            <v>0</v>
          </cell>
          <cell r="G782">
            <v>0</v>
          </cell>
          <cell r="H782">
            <v>0</v>
          </cell>
        </row>
        <row r="783">
          <cell r="A783">
            <v>0</v>
          </cell>
          <cell r="D783">
            <v>0</v>
          </cell>
          <cell r="E783">
            <v>0</v>
          </cell>
          <cell r="F783">
            <v>0</v>
          </cell>
          <cell r="G783">
            <v>0</v>
          </cell>
          <cell r="H783">
            <v>0</v>
          </cell>
        </row>
        <row r="784">
          <cell r="A784">
            <v>0</v>
          </cell>
          <cell r="D784">
            <v>0</v>
          </cell>
          <cell r="E784">
            <v>0</v>
          </cell>
          <cell r="F784">
            <v>0</v>
          </cell>
          <cell r="G784">
            <v>0</v>
          </cell>
          <cell r="H784">
            <v>0</v>
          </cell>
        </row>
        <row r="785">
          <cell r="A785">
            <v>0</v>
          </cell>
          <cell r="D785">
            <v>0</v>
          </cell>
          <cell r="E785">
            <v>0</v>
          </cell>
          <cell r="F785">
            <v>0</v>
          </cell>
          <cell r="G785">
            <v>0</v>
          </cell>
          <cell r="H785">
            <v>0</v>
          </cell>
        </row>
        <row r="786">
          <cell r="A786">
            <v>0</v>
          </cell>
          <cell r="D786">
            <v>0</v>
          </cell>
          <cell r="E786">
            <v>0</v>
          </cell>
          <cell r="F786">
            <v>0</v>
          </cell>
          <cell r="G786">
            <v>0</v>
          </cell>
          <cell r="H786">
            <v>0</v>
          </cell>
        </row>
        <row r="787">
          <cell r="A787">
            <v>0</v>
          </cell>
          <cell r="D787">
            <v>0</v>
          </cell>
          <cell r="E787">
            <v>0</v>
          </cell>
          <cell r="F787">
            <v>0</v>
          </cell>
          <cell r="G787">
            <v>0</v>
          </cell>
          <cell r="H787">
            <v>0</v>
          </cell>
        </row>
        <row r="788">
          <cell r="A788">
            <v>0</v>
          </cell>
          <cell r="D788">
            <v>0</v>
          </cell>
          <cell r="E788">
            <v>0</v>
          </cell>
          <cell r="F788">
            <v>0</v>
          </cell>
          <cell r="G788">
            <v>0</v>
          </cell>
          <cell r="H788">
            <v>0</v>
          </cell>
        </row>
        <row r="789">
          <cell r="A789">
            <v>0</v>
          </cell>
          <cell r="D789">
            <v>0</v>
          </cell>
          <cell r="E789">
            <v>0</v>
          </cell>
          <cell r="F789">
            <v>0</v>
          </cell>
          <cell r="G789">
            <v>0</v>
          </cell>
          <cell r="H789">
            <v>0</v>
          </cell>
        </row>
        <row r="790">
          <cell r="A790">
            <v>0</v>
          </cell>
          <cell r="D790">
            <v>0</v>
          </cell>
          <cell r="E790">
            <v>0</v>
          </cell>
          <cell r="F790">
            <v>0</v>
          </cell>
          <cell r="G790">
            <v>0</v>
          </cell>
          <cell r="H790">
            <v>0</v>
          </cell>
        </row>
        <row r="791">
          <cell r="A791">
            <v>0</v>
          </cell>
          <cell r="D791">
            <v>0</v>
          </cell>
          <cell r="E791">
            <v>0</v>
          </cell>
          <cell r="F791">
            <v>0</v>
          </cell>
          <cell r="G791">
            <v>0</v>
          </cell>
          <cell r="H791">
            <v>0</v>
          </cell>
        </row>
        <row r="792">
          <cell r="A792">
            <v>0</v>
          </cell>
          <cell r="D792">
            <v>0</v>
          </cell>
          <cell r="E792">
            <v>0</v>
          </cell>
          <cell r="F792">
            <v>0</v>
          </cell>
          <cell r="G792">
            <v>0</v>
          </cell>
          <cell r="H792">
            <v>0</v>
          </cell>
        </row>
        <row r="793">
          <cell r="A793">
            <v>0</v>
          </cell>
          <cell r="D793">
            <v>0</v>
          </cell>
          <cell r="E793">
            <v>0</v>
          </cell>
          <cell r="F793">
            <v>0</v>
          </cell>
          <cell r="G793">
            <v>0</v>
          </cell>
          <cell r="H793">
            <v>0</v>
          </cell>
        </row>
        <row r="794">
          <cell r="A794">
            <v>0</v>
          </cell>
          <cell r="D794">
            <v>0</v>
          </cell>
          <cell r="E794">
            <v>0</v>
          </cell>
          <cell r="F794">
            <v>0</v>
          </cell>
          <cell r="G794">
            <v>0</v>
          </cell>
          <cell r="H794">
            <v>0</v>
          </cell>
        </row>
        <row r="795">
          <cell r="A795">
            <v>0</v>
          </cell>
          <cell r="D795">
            <v>0</v>
          </cell>
          <cell r="E795">
            <v>0</v>
          </cell>
          <cell r="F795">
            <v>0</v>
          </cell>
          <cell r="G795">
            <v>0</v>
          </cell>
          <cell r="H795">
            <v>0</v>
          </cell>
        </row>
        <row r="796">
          <cell r="A796">
            <v>0</v>
          </cell>
          <cell r="D796">
            <v>0</v>
          </cell>
          <cell r="E796">
            <v>0</v>
          </cell>
          <cell r="F796">
            <v>0</v>
          </cell>
          <cell r="G796">
            <v>0</v>
          </cell>
          <cell r="H796">
            <v>0</v>
          </cell>
        </row>
        <row r="797">
          <cell r="A797">
            <v>0</v>
          </cell>
          <cell r="D797">
            <v>0</v>
          </cell>
          <cell r="E797">
            <v>0</v>
          </cell>
          <cell r="F797">
            <v>0</v>
          </cell>
          <cell r="G797">
            <v>0</v>
          </cell>
          <cell r="H797">
            <v>0</v>
          </cell>
        </row>
        <row r="798">
          <cell r="A798">
            <v>0</v>
          </cell>
          <cell r="D798">
            <v>0</v>
          </cell>
          <cell r="E798">
            <v>0</v>
          </cell>
          <cell r="F798">
            <v>0</v>
          </cell>
          <cell r="G798">
            <v>0</v>
          </cell>
          <cell r="H798">
            <v>0</v>
          </cell>
        </row>
        <row r="799">
          <cell r="A799">
            <v>0</v>
          </cell>
          <cell r="D799">
            <v>0</v>
          </cell>
          <cell r="E799">
            <v>0</v>
          </cell>
          <cell r="F799">
            <v>0</v>
          </cell>
          <cell r="G799">
            <v>0</v>
          </cell>
          <cell r="H799">
            <v>0</v>
          </cell>
        </row>
        <row r="800">
          <cell r="A800">
            <v>0</v>
          </cell>
          <cell r="D800">
            <v>0</v>
          </cell>
          <cell r="E800">
            <v>0</v>
          </cell>
          <cell r="F800">
            <v>0</v>
          </cell>
          <cell r="G800">
            <v>0</v>
          </cell>
          <cell r="H800">
            <v>0</v>
          </cell>
        </row>
        <row r="801">
          <cell r="A801">
            <v>0</v>
          </cell>
          <cell r="D801">
            <v>0</v>
          </cell>
          <cell r="E801">
            <v>0</v>
          </cell>
          <cell r="F801">
            <v>0</v>
          </cell>
          <cell r="G801">
            <v>0</v>
          </cell>
          <cell r="H801">
            <v>0</v>
          </cell>
        </row>
        <row r="802">
          <cell r="A802">
            <v>0</v>
          </cell>
          <cell r="D802">
            <v>0</v>
          </cell>
          <cell r="E802">
            <v>0</v>
          </cell>
          <cell r="F802">
            <v>0</v>
          </cell>
          <cell r="G802">
            <v>0</v>
          </cell>
          <cell r="H802">
            <v>0</v>
          </cell>
        </row>
        <row r="803">
          <cell r="A803">
            <v>0</v>
          </cell>
          <cell r="D803">
            <v>0</v>
          </cell>
          <cell r="E803">
            <v>0</v>
          </cell>
          <cell r="F803">
            <v>0</v>
          </cell>
          <cell r="G803">
            <v>0</v>
          </cell>
          <cell r="H803">
            <v>0</v>
          </cell>
        </row>
        <row r="804">
          <cell r="A804">
            <v>0</v>
          </cell>
          <cell r="D804">
            <v>0</v>
          </cell>
          <cell r="E804">
            <v>0</v>
          </cell>
          <cell r="F804">
            <v>0</v>
          </cell>
          <cell r="G804">
            <v>0</v>
          </cell>
          <cell r="H804">
            <v>0</v>
          </cell>
        </row>
        <row r="805">
          <cell r="A805">
            <v>0</v>
          </cell>
          <cell r="D805">
            <v>0</v>
          </cell>
          <cell r="E805">
            <v>0</v>
          </cell>
          <cell r="F805">
            <v>0</v>
          </cell>
          <cell r="G805">
            <v>0</v>
          </cell>
          <cell r="H805">
            <v>0</v>
          </cell>
        </row>
        <row r="806">
          <cell r="A806">
            <v>0</v>
          </cell>
          <cell r="D806">
            <v>0</v>
          </cell>
          <cell r="E806">
            <v>0</v>
          </cell>
          <cell r="F806">
            <v>0</v>
          </cell>
          <cell r="G806">
            <v>0</v>
          </cell>
          <cell r="H806">
            <v>0</v>
          </cell>
        </row>
        <row r="807">
          <cell r="A807">
            <v>0</v>
          </cell>
          <cell r="D807">
            <v>0</v>
          </cell>
          <cell r="E807">
            <v>0</v>
          </cell>
          <cell r="F807">
            <v>0</v>
          </cell>
          <cell r="G807">
            <v>0</v>
          </cell>
          <cell r="H807">
            <v>0</v>
          </cell>
        </row>
        <row r="808">
          <cell r="A808">
            <v>0</v>
          </cell>
          <cell r="D808">
            <v>0</v>
          </cell>
          <cell r="E808">
            <v>0</v>
          </cell>
          <cell r="F808">
            <v>0</v>
          </cell>
          <cell r="G808">
            <v>0</v>
          </cell>
          <cell r="H808">
            <v>0</v>
          </cell>
        </row>
        <row r="809">
          <cell r="A809">
            <v>0</v>
          </cell>
          <cell r="D809">
            <v>0</v>
          </cell>
          <cell r="E809">
            <v>0</v>
          </cell>
          <cell r="F809">
            <v>0</v>
          </cell>
          <cell r="G809">
            <v>0</v>
          </cell>
          <cell r="H809">
            <v>0</v>
          </cell>
        </row>
        <row r="810">
          <cell r="A810">
            <v>0</v>
          </cell>
          <cell r="D810">
            <v>0</v>
          </cell>
          <cell r="E810">
            <v>0</v>
          </cell>
          <cell r="F810">
            <v>0</v>
          </cell>
          <cell r="G810">
            <v>0</v>
          </cell>
          <cell r="H810">
            <v>0</v>
          </cell>
        </row>
        <row r="811">
          <cell r="A811">
            <v>0</v>
          </cell>
          <cell r="D811">
            <v>0</v>
          </cell>
          <cell r="E811">
            <v>0</v>
          </cell>
          <cell r="F811">
            <v>0</v>
          </cell>
          <cell r="G811">
            <v>0</v>
          </cell>
          <cell r="H811">
            <v>0</v>
          </cell>
        </row>
        <row r="812">
          <cell r="A812">
            <v>0</v>
          </cell>
          <cell r="D812">
            <v>0</v>
          </cell>
          <cell r="E812">
            <v>0</v>
          </cell>
          <cell r="F812">
            <v>0</v>
          </cell>
          <cell r="G812">
            <v>0</v>
          </cell>
          <cell r="H812">
            <v>0</v>
          </cell>
        </row>
        <row r="813">
          <cell r="A813">
            <v>0</v>
          </cell>
          <cell r="D813">
            <v>0</v>
          </cell>
          <cell r="E813">
            <v>0</v>
          </cell>
          <cell r="F813">
            <v>0</v>
          </cell>
          <cell r="G813">
            <v>0</v>
          </cell>
          <cell r="H813">
            <v>0</v>
          </cell>
        </row>
        <row r="814">
          <cell r="A814">
            <v>0</v>
          </cell>
          <cell r="D814">
            <v>0</v>
          </cell>
          <cell r="E814">
            <v>0</v>
          </cell>
          <cell r="F814">
            <v>0</v>
          </cell>
          <cell r="G814">
            <v>0</v>
          </cell>
          <cell r="H814">
            <v>0</v>
          </cell>
        </row>
        <row r="815">
          <cell r="A815">
            <v>0</v>
          </cell>
          <cell r="D815">
            <v>0</v>
          </cell>
          <cell r="E815">
            <v>0</v>
          </cell>
          <cell r="F815">
            <v>0</v>
          </cell>
          <cell r="G815">
            <v>0</v>
          </cell>
          <cell r="H815">
            <v>0</v>
          </cell>
        </row>
        <row r="816">
          <cell r="A816">
            <v>0</v>
          </cell>
          <cell r="D816">
            <v>0</v>
          </cell>
          <cell r="E816">
            <v>0</v>
          </cell>
          <cell r="F816">
            <v>0</v>
          </cell>
          <cell r="G816">
            <v>0</v>
          </cell>
          <cell r="H816">
            <v>0</v>
          </cell>
        </row>
        <row r="817">
          <cell r="A817">
            <v>0</v>
          </cell>
          <cell r="D817">
            <v>0</v>
          </cell>
          <cell r="E817">
            <v>0</v>
          </cell>
          <cell r="F817">
            <v>0</v>
          </cell>
          <cell r="G817">
            <v>0</v>
          </cell>
          <cell r="H817">
            <v>0</v>
          </cell>
        </row>
        <row r="818">
          <cell r="A818">
            <v>0</v>
          </cell>
          <cell r="D818">
            <v>0</v>
          </cell>
          <cell r="E818">
            <v>0</v>
          </cell>
          <cell r="F818">
            <v>0</v>
          </cell>
          <cell r="G818">
            <v>0</v>
          </cell>
          <cell r="H818">
            <v>0</v>
          </cell>
        </row>
        <row r="819">
          <cell r="A819">
            <v>0</v>
          </cell>
          <cell r="D819">
            <v>0</v>
          </cell>
          <cell r="E819">
            <v>0</v>
          </cell>
          <cell r="F819">
            <v>0</v>
          </cell>
          <cell r="G819">
            <v>0</v>
          </cell>
          <cell r="H819">
            <v>0</v>
          </cell>
        </row>
        <row r="820">
          <cell r="A820">
            <v>0</v>
          </cell>
          <cell r="D820">
            <v>0</v>
          </cell>
          <cell r="E820">
            <v>0</v>
          </cell>
          <cell r="F820">
            <v>0</v>
          </cell>
          <cell r="G820">
            <v>0</v>
          </cell>
          <cell r="H820">
            <v>0</v>
          </cell>
        </row>
        <row r="821">
          <cell r="A821">
            <v>0</v>
          </cell>
          <cell r="D821">
            <v>0</v>
          </cell>
          <cell r="E821">
            <v>0</v>
          </cell>
          <cell r="F821">
            <v>0</v>
          </cell>
          <cell r="G821">
            <v>0</v>
          </cell>
          <cell r="H821">
            <v>0</v>
          </cell>
        </row>
        <row r="822">
          <cell r="A822">
            <v>0</v>
          </cell>
          <cell r="D822">
            <v>0</v>
          </cell>
          <cell r="E822">
            <v>0</v>
          </cell>
          <cell r="F822">
            <v>0</v>
          </cell>
          <cell r="G822">
            <v>0</v>
          </cell>
          <cell r="H822">
            <v>0</v>
          </cell>
        </row>
        <row r="823">
          <cell r="A823">
            <v>0</v>
          </cell>
          <cell r="D823">
            <v>0</v>
          </cell>
          <cell r="E823">
            <v>0</v>
          </cell>
          <cell r="F823">
            <v>0</v>
          </cell>
          <cell r="G823">
            <v>0</v>
          </cell>
          <cell r="H823">
            <v>0</v>
          </cell>
        </row>
        <row r="824">
          <cell r="A824">
            <v>0</v>
          </cell>
          <cell r="D824">
            <v>0</v>
          </cell>
          <cell r="E824">
            <v>0</v>
          </cell>
          <cell r="F824">
            <v>0</v>
          </cell>
          <cell r="G824">
            <v>0</v>
          </cell>
          <cell r="H824">
            <v>0</v>
          </cell>
        </row>
        <row r="825">
          <cell r="A825">
            <v>0</v>
          </cell>
          <cell r="D825">
            <v>0</v>
          </cell>
          <cell r="E825">
            <v>0</v>
          </cell>
          <cell r="F825">
            <v>0</v>
          </cell>
          <cell r="G825">
            <v>0</v>
          </cell>
          <cell r="H825">
            <v>0</v>
          </cell>
        </row>
        <row r="826">
          <cell r="A826">
            <v>0</v>
          </cell>
          <cell r="D826">
            <v>0</v>
          </cell>
          <cell r="E826">
            <v>0</v>
          </cell>
          <cell r="F826">
            <v>0</v>
          </cell>
          <cell r="G826">
            <v>0</v>
          </cell>
          <cell r="H826">
            <v>0</v>
          </cell>
        </row>
        <row r="827">
          <cell r="A827">
            <v>0</v>
          </cell>
          <cell r="D827">
            <v>0</v>
          </cell>
          <cell r="E827">
            <v>0</v>
          </cell>
          <cell r="F827">
            <v>0</v>
          </cell>
          <cell r="G827">
            <v>0</v>
          </cell>
          <cell r="H827">
            <v>0</v>
          </cell>
        </row>
        <row r="828">
          <cell r="A828">
            <v>0</v>
          </cell>
          <cell r="D828">
            <v>0</v>
          </cell>
          <cell r="E828">
            <v>0</v>
          </cell>
          <cell r="F828">
            <v>0</v>
          </cell>
          <cell r="G828">
            <v>0</v>
          </cell>
          <cell r="H828">
            <v>0</v>
          </cell>
        </row>
        <row r="829">
          <cell r="A829">
            <v>0</v>
          </cell>
          <cell r="D829">
            <v>0</v>
          </cell>
          <cell r="E829">
            <v>0</v>
          </cell>
          <cell r="F829">
            <v>0</v>
          </cell>
          <cell r="G829">
            <v>0</v>
          </cell>
          <cell r="H829">
            <v>0</v>
          </cell>
        </row>
        <row r="830">
          <cell r="A830">
            <v>0</v>
          </cell>
          <cell r="D830">
            <v>0</v>
          </cell>
          <cell r="E830">
            <v>0</v>
          </cell>
          <cell r="F830">
            <v>0</v>
          </cell>
          <cell r="G830">
            <v>0</v>
          </cell>
          <cell r="H830">
            <v>0</v>
          </cell>
        </row>
        <row r="831">
          <cell r="A831">
            <v>0</v>
          </cell>
          <cell r="D831">
            <v>0</v>
          </cell>
          <cell r="E831">
            <v>0</v>
          </cell>
          <cell r="F831">
            <v>0</v>
          </cell>
          <cell r="G831">
            <v>0</v>
          </cell>
          <cell r="H831">
            <v>0</v>
          </cell>
        </row>
        <row r="832">
          <cell r="A832">
            <v>0</v>
          </cell>
          <cell r="D832">
            <v>0</v>
          </cell>
          <cell r="E832">
            <v>0</v>
          </cell>
          <cell r="F832">
            <v>0</v>
          </cell>
          <cell r="G832">
            <v>0</v>
          </cell>
          <cell r="H832">
            <v>0</v>
          </cell>
        </row>
        <row r="833">
          <cell r="A833">
            <v>0</v>
          </cell>
          <cell r="D833">
            <v>0</v>
          </cell>
          <cell r="E833">
            <v>0</v>
          </cell>
          <cell r="F833">
            <v>0</v>
          </cell>
          <cell r="G833">
            <v>0</v>
          </cell>
          <cell r="H833">
            <v>0</v>
          </cell>
        </row>
        <row r="834">
          <cell r="A834">
            <v>0</v>
          </cell>
          <cell r="D834">
            <v>0</v>
          </cell>
          <cell r="E834">
            <v>0</v>
          </cell>
          <cell r="F834">
            <v>0</v>
          </cell>
          <cell r="G834">
            <v>0</v>
          </cell>
          <cell r="H834">
            <v>0</v>
          </cell>
        </row>
        <row r="835">
          <cell r="A835">
            <v>0</v>
          </cell>
          <cell r="D835">
            <v>0</v>
          </cell>
          <cell r="E835">
            <v>0</v>
          </cell>
          <cell r="F835">
            <v>0</v>
          </cell>
          <cell r="G835">
            <v>0</v>
          </cell>
          <cell r="H835">
            <v>0</v>
          </cell>
        </row>
        <row r="836">
          <cell r="A836">
            <v>0</v>
          </cell>
          <cell r="D836">
            <v>0</v>
          </cell>
          <cell r="E836">
            <v>0</v>
          </cell>
          <cell r="F836">
            <v>0</v>
          </cell>
          <cell r="G836">
            <v>0</v>
          </cell>
          <cell r="H836">
            <v>0</v>
          </cell>
        </row>
        <row r="837">
          <cell r="A837">
            <v>0</v>
          </cell>
          <cell r="D837">
            <v>0</v>
          </cell>
          <cell r="E837">
            <v>0</v>
          </cell>
          <cell r="F837">
            <v>0</v>
          </cell>
          <cell r="G837">
            <v>0</v>
          </cell>
          <cell r="H837">
            <v>0</v>
          </cell>
        </row>
        <row r="838">
          <cell r="A838">
            <v>0</v>
          </cell>
          <cell r="D838">
            <v>0</v>
          </cell>
          <cell r="E838">
            <v>0</v>
          </cell>
          <cell r="F838">
            <v>0</v>
          </cell>
          <cell r="G838">
            <v>0</v>
          </cell>
          <cell r="H838">
            <v>0</v>
          </cell>
        </row>
        <row r="839">
          <cell r="A839">
            <v>0</v>
          </cell>
          <cell r="D839">
            <v>0</v>
          </cell>
          <cell r="E839">
            <v>0</v>
          </cell>
          <cell r="F839">
            <v>0</v>
          </cell>
          <cell r="G839">
            <v>0</v>
          </cell>
          <cell r="H839">
            <v>0</v>
          </cell>
        </row>
        <row r="840">
          <cell r="A840">
            <v>0</v>
          </cell>
          <cell r="D840">
            <v>0</v>
          </cell>
          <cell r="E840">
            <v>0</v>
          </cell>
          <cell r="F840">
            <v>0</v>
          </cell>
          <cell r="G840">
            <v>0</v>
          </cell>
          <cell r="H840">
            <v>0</v>
          </cell>
        </row>
        <row r="841">
          <cell r="A841">
            <v>0</v>
          </cell>
          <cell r="D841">
            <v>0</v>
          </cell>
          <cell r="E841">
            <v>0</v>
          </cell>
          <cell r="F841">
            <v>0</v>
          </cell>
          <cell r="G841">
            <v>0</v>
          </cell>
          <cell r="H841">
            <v>0</v>
          </cell>
        </row>
        <row r="842">
          <cell r="A842">
            <v>0</v>
          </cell>
          <cell r="D842">
            <v>0</v>
          </cell>
          <cell r="E842">
            <v>0</v>
          </cell>
          <cell r="F842">
            <v>0</v>
          </cell>
          <cell r="G842">
            <v>0</v>
          </cell>
          <cell r="H842">
            <v>0</v>
          </cell>
        </row>
        <row r="843">
          <cell r="A843">
            <v>0</v>
          </cell>
          <cell r="D843">
            <v>0</v>
          </cell>
          <cell r="E843">
            <v>0</v>
          </cell>
          <cell r="F843">
            <v>0</v>
          </cell>
          <cell r="G843">
            <v>0</v>
          </cell>
          <cell r="H843">
            <v>0</v>
          </cell>
        </row>
        <row r="844">
          <cell r="A844">
            <v>0</v>
          </cell>
          <cell r="D844">
            <v>0</v>
          </cell>
          <cell r="E844">
            <v>0</v>
          </cell>
          <cell r="F844">
            <v>0</v>
          </cell>
          <cell r="G844">
            <v>0</v>
          </cell>
          <cell r="H844">
            <v>0</v>
          </cell>
        </row>
        <row r="845">
          <cell r="A845">
            <v>0</v>
          </cell>
          <cell r="D845">
            <v>0</v>
          </cell>
          <cell r="E845">
            <v>0</v>
          </cell>
          <cell r="F845">
            <v>0</v>
          </cell>
          <cell r="G845">
            <v>0</v>
          </cell>
          <cell r="H845">
            <v>0</v>
          </cell>
        </row>
        <row r="846">
          <cell r="A846">
            <v>0</v>
          </cell>
          <cell r="D846">
            <v>0</v>
          </cell>
          <cell r="E846">
            <v>0</v>
          </cell>
          <cell r="F846">
            <v>0</v>
          </cell>
          <cell r="G846">
            <v>0</v>
          </cell>
          <cell r="H846">
            <v>0</v>
          </cell>
        </row>
        <row r="847">
          <cell r="A847">
            <v>0</v>
          </cell>
          <cell r="D847">
            <v>0</v>
          </cell>
          <cell r="E847">
            <v>0</v>
          </cell>
          <cell r="F847">
            <v>0</v>
          </cell>
          <cell r="G847">
            <v>0</v>
          </cell>
          <cell r="H847">
            <v>0</v>
          </cell>
        </row>
        <row r="848">
          <cell r="A848">
            <v>0</v>
          </cell>
          <cell r="D848">
            <v>0</v>
          </cell>
          <cell r="E848">
            <v>0</v>
          </cell>
          <cell r="F848">
            <v>0</v>
          </cell>
          <cell r="G848">
            <v>0</v>
          </cell>
          <cell r="H848">
            <v>0</v>
          </cell>
        </row>
        <row r="849">
          <cell r="A849">
            <v>0</v>
          </cell>
          <cell r="D849">
            <v>0</v>
          </cell>
          <cell r="E849">
            <v>0</v>
          </cell>
          <cell r="F849">
            <v>0</v>
          </cell>
          <cell r="G849">
            <v>0</v>
          </cell>
          <cell r="H849">
            <v>0</v>
          </cell>
        </row>
        <row r="850">
          <cell r="A850">
            <v>0</v>
          </cell>
          <cell r="D850">
            <v>0</v>
          </cell>
          <cell r="E850">
            <v>0</v>
          </cell>
          <cell r="F850">
            <v>0</v>
          </cell>
          <cell r="G850">
            <v>0</v>
          </cell>
          <cell r="H850">
            <v>0</v>
          </cell>
        </row>
        <row r="851">
          <cell r="A851">
            <v>0</v>
          </cell>
          <cell r="D851">
            <v>0</v>
          </cell>
          <cell r="E851">
            <v>0</v>
          </cell>
          <cell r="F851">
            <v>0</v>
          </cell>
          <cell r="G851">
            <v>0</v>
          </cell>
          <cell r="H851">
            <v>0</v>
          </cell>
        </row>
        <row r="852">
          <cell r="A852">
            <v>0</v>
          </cell>
          <cell r="D852">
            <v>0</v>
          </cell>
          <cell r="E852">
            <v>0</v>
          </cell>
          <cell r="F852">
            <v>0</v>
          </cell>
          <cell r="G852">
            <v>0</v>
          </cell>
          <cell r="H852">
            <v>0</v>
          </cell>
        </row>
        <row r="853">
          <cell r="A853">
            <v>0</v>
          </cell>
          <cell r="D853">
            <v>0</v>
          </cell>
          <cell r="E853">
            <v>0</v>
          </cell>
          <cell r="F853">
            <v>0</v>
          </cell>
          <cell r="G853">
            <v>0</v>
          </cell>
          <cell r="H853">
            <v>0</v>
          </cell>
        </row>
        <row r="854">
          <cell r="A854">
            <v>0</v>
          </cell>
          <cell r="D854">
            <v>0</v>
          </cell>
          <cell r="E854">
            <v>0</v>
          </cell>
          <cell r="F854">
            <v>0</v>
          </cell>
          <cell r="G854">
            <v>0</v>
          </cell>
          <cell r="H854">
            <v>0</v>
          </cell>
        </row>
        <row r="855">
          <cell r="A855">
            <v>0</v>
          </cell>
          <cell r="D855">
            <v>0</v>
          </cell>
          <cell r="E855">
            <v>0</v>
          </cell>
          <cell r="F855">
            <v>0</v>
          </cell>
          <cell r="G855">
            <v>0</v>
          </cell>
          <cell r="H855">
            <v>0</v>
          </cell>
        </row>
        <row r="856">
          <cell r="A856">
            <v>0</v>
          </cell>
          <cell r="D856">
            <v>0</v>
          </cell>
          <cell r="E856">
            <v>0</v>
          </cell>
          <cell r="F856">
            <v>0</v>
          </cell>
          <cell r="G856">
            <v>0</v>
          </cell>
          <cell r="H856">
            <v>0</v>
          </cell>
        </row>
        <row r="857">
          <cell r="A857">
            <v>0</v>
          </cell>
          <cell r="D857">
            <v>0</v>
          </cell>
          <cell r="E857">
            <v>0</v>
          </cell>
          <cell r="F857">
            <v>0</v>
          </cell>
          <cell r="G857">
            <v>0</v>
          </cell>
          <cell r="H857">
            <v>0</v>
          </cell>
        </row>
        <row r="858">
          <cell r="A858">
            <v>0</v>
          </cell>
          <cell r="D858">
            <v>0</v>
          </cell>
          <cell r="E858">
            <v>0</v>
          </cell>
          <cell r="F858">
            <v>0</v>
          </cell>
          <cell r="G858">
            <v>0</v>
          </cell>
          <cell r="H858">
            <v>0</v>
          </cell>
        </row>
        <row r="859">
          <cell r="A859">
            <v>0</v>
          </cell>
          <cell r="D859">
            <v>0</v>
          </cell>
          <cell r="E859">
            <v>0</v>
          </cell>
          <cell r="F859">
            <v>0</v>
          </cell>
          <cell r="G859">
            <v>0</v>
          </cell>
          <cell r="H859">
            <v>0</v>
          </cell>
        </row>
        <row r="860">
          <cell r="A860">
            <v>0</v>
          </cell>
          <cell r="D860">
            <v>0</v>
          </cell>
          <cell r="E860">
            <v>0</v>
          </cell>
          <cell r="F860">
            <v>0</v>
          </cell>
          <cell r="G860">
            <v>0</v>
          </cell>
          <cell r="H860">
            <v>0</v>
          </cell>
        </row>
        <row r="861">
          <cell r="A861">
            <v>0</v>
          </cell>
          <cell r="D861">
            <v>0</v>
          </cell>
          <cell r="E861">
            <v>0</v>
          </cell>
          <cell r="F861">
            <v>0</v>
          </cell>
          <cell r="G861">
            <v>0</v>
          </cell>
          <cell r="H861">
            <v>0</v>
          </cell>
        </row>
        <row r="862">
          <cell r="A862">
            <v>0</v>
          </cell>
          <cell r="D862">
            <v>0</v>
          </cell>
          <cell r="E862">
            <v>0</v>
          </cell>
          <cell r="F862">
            <v>0</v>
          </cell>
          <cell r="G862">
            <v>0</v>
          </cell>
          <cell r="H862">
            <v>0</v>
          </cell>
        </row>
        <row r="863">
          <cell r="A863">
            <v>0</v>
          </cell>
          <cell r="D863">
            <v>0</v>
          </cell>
          <cell r="E863">
            <v>0</v>
          </cell>
          <cell r="F863">
            <v>0</v>
          </cell>
          <cell r="G863">
            <v>0</v>
          </cell>
          <cell r="H863">
            <v>0</v>
          </cell>
        </row>
        <row r="864">
          <cell r="A864">
            <v>0</v>
          </cell>
          <cell r="D864">
            <v>0</v>
          </cell>
          <cell r="E864">
            <v>0</v>
          </cell>
          <cell r="F864">
            <v>0</v>
          </cell>
          <cell r="G864">
            <v>0</v>
          </cell>
          <cell r="H864">
            <v>0</v>
          </cell>
        </row>
        <row r="865">
          <cell r="A865">
            <v>0</v>
          </cell>
          <cell r="D865">
            <v>0</v>
          </cell>
          <cell r="E865">
            <v>0</v>
          </cell>
          <cell r="F865">
            <v>0</v>
          </cell>
          <cell r="G865">
            <v>0</v>
          </cell>
          <cell r="H865">
            <v>0</v>
          </cell>
        </row>
        <row r="866">
          <cell r="A866">
            <v>0</v>
          </cell>
          <cell r="D866">
            <v>0</v>
          </cell>
          <cell r="E866">
            <v>0</v>
          </cell>
          <cell r="F866">
            <v>0</v>
          </cell>
          <cell r="G866">
            <v>0</v>
          </cell>
          <cell r="H866">
            <v>0</v>
          </cell>
        </row>
        <row r="867">
          <cell r="A867">
            <v>0</v>
          </cell>
          <cell r="D867">
            <v>0</v>
          </cell>
          <cell r="E867">
            <v>0</v>
          </cell>
          <cell r="F867">
            <v>0</v>
          </cell>
          <cell r="G867">
            <v>0</v>
          </cell>
          <cell r="H867">
            <v>0</v>
          </cell>
        </row>
        <row r="868">
          <cell r="A868">
            <v>0</v>
          </cell>
          <cell r="D868">
            <v>0</v>
          </cell>
          <cell r="E868">
            <v>0</v>
          </cell>
          <cell r="F868">
            <v>0</v>
          </cell>
          <cell r="G868">
            <v>0</v>
          </cell>
          <cell r="H868">
            <v>0</v>
          </cell>
        </row>
        <row r="869">
          <cell r="A869">
            <v>0</v>
          </cell>
          <cell r="D869">
            <v>0</v>
          </cell>
          <cell r="E869">
            <v>0</v>
          </cell>
          <cell r="F869">
            <v>0</v>
          </cell>
          <cell r="G869">
            <v>0</v>
          </cell>
          <cell r="H869">
            <v>0</v>
          </cell>
        </row>
        <row r="870">
          <cell r="A870">
            <v>0</v>
          </cell>
          <cell r="D870">
            <v>0</v>
          </cell>
          <cell r="E870">
            <v>0</v>
          </cell>
          <cell r="F870">
            <v>0</v>
          </cell>
          <cell r="G870">
            <v>0</v>
          </cell>
          <cell r="H870">
            <v>0</v>
          </cell>
        </row>
        <row r="871">
          <cell r="A871">
            <v>0</v>
          </cell>
          <cell r="D871">
            <v>0</v>
          </cell>
          <cell r="E871">
            <v>0</v>
          </cell>
          <cell r="F871">
            <v>0</v>
          </cell>
          <cell r="G871">
            <v>0</v>
          </cell>
          <cell r="H871">
            <v>0</v>
          </cell>
        </row>
        <row r="872">
          <cell r="A872">
            <v>0</v>
          </cell>
          <cell r="D872">
            <v>0</v>
          </cell>
          <cell r="E872">
            <v>0</v>
          </cell>
          <cell r="F872">
            <v>0</v>
          </cell>
          <cell r="G872">
            <v>0</v>
          </cell>
          <cell r="H872">
            <v>0</v>
          </cell>
        </row>
        <row r="873">
          <cell r="A873">
            <v>0</v>
          </cell>
          <cell r="D873">
            <v>0</v>
          </cell>
          <cell r="E873">
            <v>0</v>
          </cell>
          <cell r="F873">
            <v>0</v>
          </cell>
          <cell r="G873">
            <v>0</v>
          </cell>
          <cell r="H873">
            <v>0</v>
          </cell>
        </row>
        <row r="874">
          <cell r="A874">
            <v>0</v>
          </cell>
          <cell r="D874">
            <v>0</v>
          </cell>
          <cell r="E874">
            <v>0</v>
          </cell>
          <cell r="F874">
            <v>0</v>
          </cell>
          <cell r="G874">
            <v>0</v>
          </cell>
          <cell r="H874">
            <v>0</v>
          </cell>
        </row>
        <row r="875">
          <cell r="A875">
            <v>0</v>
          </cell>
          <cell r="D875">
            <v>0</v>
          </cell>
          <cell r="E875">
            <v>0</v>
          </cell>
          <cell r="F875">
            <v>0</v>
          </cell>
          <cell r="G875">
            <v>0</v>
          </cell>
          <cell r="H875">
            <v>0</v>
          </cell>
        </row>
        <row r="876">
          <cell r="A876">
            <v>0</v>
          </cell>
          <cell r="D876">
            <v>0</v>
          </cell>
          <cell r="E876">
            <v>0</v>
          </cell>
          <cell r="F876">
            <v>0</v>
          </cell>
          <cell r="G876">
            <v>0</v>
          </cell>
          <cell r="H876">
            <v>0</v>
          </cell>
        </row>
        <row r="877">
          <cell r="A877">
            <v>0</v>
          </cell>
          <cell r="D877">
            <v>0</v>
          </cell>
          <cell r="E877">
            <v>0</v>
          </cell>
          <cell r="F877">
            <v>0</v>
          </cell>
          <cell r="G877">
            <v>0</v>
          </cell>
          <cell r="H877">
            <v>0</v>
          </cell>
        </row>
        <row r="878">
          <cell r="A878">
            <v>0</v>
          </cell>
          <cell r="D878">
            <v>0</v>
          </cell>
          <cell r="E878">
            <v>0</v>
          </cell>
          <cell r="F878">
            <v>0</v>
          </cell>
          <cell r="G878">
            <v>0</v>
          </cell>
          <cell r="H878">
            <v>0</v>
          </cell>
        </row>
        <row r="879">
          <cell r="A879">
            <v>0</v>
          </cell>
          <cell r="D879">
            <v>0</v>
          </cell>
          <cell r="E879">
            <v>0</v>
          </cell>
          <cell r="F879">
            <v>0</v>
          </cell>
          <cell r="G879">
            <v>0</v>
          </cell>
          <cell r="H879">
            <v>0</v>
          </cell>
        </row>
        <row r="880">
          <cell r="A880">
            <v>0</v>
          </cell>
          <cell r="D880">
            <v>0</v>
          </cell>
          <cell r="E880">
            <v>0</v>
          </cell>
          <cell r="F880">
            <v>0</v>
          </cell>
          <cell r="G880">
            <v>0</v>
          </cell>
          <cell r="H880">
            <v>0</v>
          </cell>
        </row>
        <row r="881">
          <cell r="A881">
            <v>0</v>
          </cell>
          <cell r="D881">
            <v>0</v>
          </cell>
          <cell r="E881">
            <v>0</v>
          </cell>
          <cell r="F881">
            <v>0</v>
          </cell>
          <cell r="G881">
            <v>0</v>
          </cell>
          <cell r="H881">
            <v>0</v>
          </cell>
        </row>
        <row r="882">
          <cell r="A882">
            <v>0</v>
          </cell>
          <cell r="D882">
            <v>0</v>
          </cell>
          <cell r="E882">
            <v>0</v>
          </cell>
          <cell r="F882">
            <v>0</v>
          </cell>
          <cell r="G882">
            <v>0</v>
          </cell>
          <cell r="H882">
            <v>0</v>
          </cell>
        </row>
        <row r="883">
          <cell r="A883">
            <v>0</v>
          </cell>
          <cell r="D883">
            <v>0</v>
          </cell>
          <cell r="E883">
            <v>0</v>
          </cell>
          <cell r="F883">
            <v>0</v>
          </cell>
          <cell r="G883">
            <v>0</v>
          </cell>
          <cell r="H883">
            <v>0</v>
          </cell>
        </row>
        <row r="884">
          <cell r="A884">
            <v>0</v>
          </cell>
          <cell r="D884">
            <v>0</v>
          </cell>
          <cell r="E884">
            <v>0</v>
          </cell>
          <cell r="F884">
            <v>0</v>
          </cell>
          <cell r="G884">
            <v>0</v>
          </cell>
          <cell r="H884">
            <v>0</v>
          </cell>
        </row>
        <row r="885">
          <cell r="A885">
            <v>0</v>
          </cell>
          <cell r="D885">
            <v>0</v>
          </cell>
          <cell r="E885">
            <v>0</v>
          </cell>
          <cell r="F885">
            <v>0</v>
          </cell>
          <cell r="G885">
            <v>0</v>
          </cell>
          <cell r="H885">
            <v>0</v>
          </cell>
        </row>
        <row r="886">
          <cell r="A886">
            <v>0</v>
          </cell>
          <cell r="D886">
            <v>0</v>
          </cell>
          <cell r="E886">
            <v>0</v>
          </cell>
          <cell r="F886">
            <v>0</v>
          </cell>
          <cell r="G886">
            <v>0</v>
          </cell>
          <cell r="H886">
            <v>0</v>
          </cell>
        </row>
        <row r="887">
          <cell r="A887">
            <v>0</v>
          </cell>
          <cell r="D887">
            <v>0</v>
          </cell>
          <cell r="E887">
            <v>0</v>
          </cell>
          <cell r="F887">
            <v>0</v>
          </cell>
          <cell r="G887">
            <v>0</v>
          </cell>
          <cell r="H887">
            <v>0</v>
          </cell>
        </row>
        <row r="888">
          <cell r="A888">
            <v>0</v>
          </cell>
          <cell r="D888">
            <v>0</v>
          </cell>
          <cell r="E888">
            <v>0</v>
          </cell>
          <cell r="F888">
            <v>0</v>
          </cell>
          <cell r="G888">
            <v>0</v>
          </cell>
          <cell r="H888">
            <v>0</v>
          </cell>
        </row>
        <row r="889">
          <cell r="A889">
            <v>0</v>
          </cell>
          <cell r="D889">
            <v>0</v>
          </cell>
          <cell r="E889">
            <v>0</v>
          </cell>
          <cell r="F889">
            <v>0</v>
          </cell>
          <cell r="G889">
            <v>0</v>
          </cell>
          <cell r="H889">
            <v>0</v>
          </cell>
        </row>
        <row r="890">
          <cell r="A890">
            <v>0</v>
          </cell>
          <cell r="D890">
            <v>0</v>
          </cell>
          <cell r="E890">
            <v>0</v>
          </cell>
          <cell r="F890">
            <v>0</v>
          </cell>
          <cell r="G890">
            <v>0</v>
          </cell>
          <cell r="H890">
            <v>0</v>
          </cell>
        </row>
        <row r="891">
          <cell r="A891">
            <v>0</v>
          </cell>
          <cell r="D891">
            <v>0</v>
          </cell>
          <cell r="E891">
            <v>0</v>
          </cell>
          <cell r="F891">
            <v>0</v>
          </cell>
          <cell r="G891">
            <v>0</v>
          </cell>
          <cell r="H891">
            <v>0</v>
          </cell>
        </row>
        <row r="892">
          <cell r="A892">
            <v>0</v>
          </cell>
          <cell r="D892">
            <v>0</v>
          </cell>
          <cell r="E892">
            <v>0</v>
          </cell>
          <cell r="F892">
            <v>0</v>
          </cell>
          <cell r="G892">
            <v>0</v>
          </cell>
          <cell r="H892">
            <v>0</v>
          </cell>
        </row>
        <row r="893">
          <cell r="A893">
            <v>0</v>
          </cell>
          <cell r="D893">
            <v>0</v>
          </cell>
          <cell r="E893">
            <v>0</v>
          </cell>
          <cell r="F893">
            <v>0</v>
          </cell>
          <cell r="G893">
            <v>0</v>
          </cell>
          <cell r="H893">
            <v>0</v>
          </cell>
        </row>
        <row r="894">
          <cell r="A894">
            <v>0</v>
          </cell>
          <cell r="D894">
            <v>0</v>
          </cell>
          <cell r="E894">
            <v>0</v>
          </cell>
          <cell r="F894">
            <v>0</v>
          </cell>
          <cell r="G894">
            <v>0</v>
          </cell>
          <cell r="H894">
            <v>0</v>
          </cell>
        </row>
        <row r="895">
          <cell r="A895">
            <v>0</v>
          </cell>
          <cell r="D895">
            <v>0</v>
          </cell>
          <cell r="E895">
            <v>0</v>
          </cell>
          <cell r="F895">
            <v>0</v>
          </cell>
          <cell r="G895">
            <v>0</v>
          </cell>
          <cell r="H895">
            <v>0</v>
          </cell>
        </row>
        <row r="896">
          <cell r="A896">
            <v>0</v>
          </cell>
          <cell r="D896">
            <v>0</v>
          </cell>
          <cell r="E896">
            <v>0</v>
          </cell>
          <cell r="F896">
            <v>0</v>
          </cell>
          <cell r="G896">
            <v>0</v>
          </cell>
          <cell r="H896">
            <v>0</v>
          </cell>
        </row>
        <row r="897">
          <cell r="A897">
            <v>0</v>
          </cell>
          <cell r="D897">
            <v>0</v>
          </cell>
          <cell r="E897">
            <v>0</v>
          </cell>
          <cell r="F897">
            <v>0</v>
          </cell>
          <cell r="G897">
            <v>0</v>
          </cell>
          <cell r="H897">
            <v>0</v>
          </cell>
        </row>
        <row r="898">
          <cell r="A898">
            <v>0</v>
          </cell>
          <cell r="D898">
            <v>0</v>
          </cell>
          <cell r="E898">
            <v>0</v>
          </cell>
          <cell r="F898">
            <v>0</v>
          </cell>
          <cell r="G898">
            <v>0</v>
          </cell>
          <cell r="H898">
            <v>0</v>
          </cell>
        </row>
        <row r="899">
          <cell r="A899">
            <v>0</v>
          </cell>
          <cell r="D899">
            <v>0</v>
          </cell>
          <cell r="E899">
            <v>0</v>
          </cell>
          <cell r="F899">
            <v>0</v>
          </cell>
          <cell r="G899">
            <v>0</v>
          </cell>
          <cell r="H899">
            <v>0</v>
          </cell>
        </row>
        <row r="900">
          <cell r="A900">
            <v>0</v>
          </cell>
          <cell r="D900">
            <v>0</v>
          </cell>
          <cell r="E900">
            <v>0</v>
          </cell>
          <cell r="F900">
            <v>0</v>
          </cell>
          <cell r="G900">
            <v>0</v>
          </cell>
          <cell r="H900">
            <v>0</v>
          </cell>
        </row>
        <row r="901">
          <cell r="A901">
            <v>0</v>
          </cell>
          <cell r="D901">
            <v>0</v>
          </cell>
          <cell r="E901">
            <v>0</v>
          </cell>
          <cell r="F901">
            <v>0</v>
          </cell>
          <cell r="G901">
            <v>0</v>
          </cell>
          <cell r="H901">
            <v>0</v>
          </cell>
        </row>
        <row r="902">
          <cell r="A902">
            <v>0</v>
          </cell>
          <cell r="D902">
            <v>0</v>
          </cell>
          <cell r="E902">
            <v>0</v>
          </cell>
          <cell r="F902">
            <v>0</v>
          </cell>
          <cell r="G902">
            <v>0</v>
          </cell>
          <cell r="H902">
            <v>0</v>
          </cell>
        </row>
        <row r="903">
          <cell r="A903">
            <v>0</v>
          </cell>
          <cell r="D903">
            <v>0</v>
          </cell>
          <cell r="E903">
            <v>0</v>
          </cell>
          <cell r="F903">
            <v>0</v>
          </cell>
          <cell r="G903">
            <v>0</v>
          </cell>
          <cell r="H903">
            <v>0</v>
          </cell>
        </row>
        <row r="904">
          <cell r="A904">
            <v>0</v>
          </cell>
          <cell r="D904">
            <v>0</v>
          </cell>
          <cell r="E904">
            <v>0</v>
          </cell>
          <cell r="F904">
            <v>0</v>
          </cell>
          <cell r="G904">
            <v>0</v>
          </cell>
          <cell r="H904">
            <v>0</v>
          </cell>
        </row>
        <row r="905">
          <cell r="A905">
            <v>0</v>
          </cell>
          <cell r="D905">
            <v>0</v>
          </cell>
          <cell r="E905">
            <v>0</v>
          </cell>
          <cell r="F905">
            <v>0</v>
          </cell>
          <cell r="G905">
            <v>0</v>
          </cell>
          <cell r="H905">
            <v>0</v>
          </cell>
        </row>
        <row r="906">
          <cell r="A906">
            <v>0</v>
          </cell>
          <cell r="D906">
            <v>0</v>
          </cell>
          <cell r="E906">
            <v>0</v>
          </cell>
          <cell r="F906">
            <v>0</v>
          </cell>
          <cell r="G906">
            <v>0</v>
          </cell>
          <cell r="H906">
            <v>0</v>
          </cell>
        </row>
        <row r="907">
          <cell r="A907">
            <v>0</v>
          </cell>
          <cell r="D907">
            <v>0</v>
          </cell>
          <cell r="E907">
            <v>0</v>
          </cell>
          <cell r="F907">
            <v>0</v>
          </cell>
          <cell r="G907">
            <v>0</v>
          </cell>
          <cell r="H907">
            <v>0</v>
          </cell>
        </row>
        <row r="908">
          <cell r="A908">
            <v>0</v>
          </cell>
          <cell r="D908">
            <v>0</v>
          </cell>
          <cell r="E908">
            <v>0</v>
          </cell>
          <cell r="F908">
            <v>0</v>
          </cell>
          <cell r="G908">
            <v>0</v>
          </cell>
          <cell r="H908">
            <v>0</v>
          </cell>
        </row>
        <row r="909">
          <cell r="A909">
            <v>0</v>
          </cell>
          <cell r="D909">
            <v>0</v>
          </cell>
          <cell r="E909">
            <v>0</v>
          </cell>
          <cell r="F909">
            <v>0</v>
          </cell>
          <cell r="G909">
            <v>0</v>
          </cell>
          <cell r="H909">
            <v>0</v>
          </cell>
        </row>
        <row r="910">
          <cell r="A910">
            <v>0</v>
          </cell>
          <cell r="D910">
            <v>0</v>
          </cell>
          <cell r="E910">
            <v>0</v>
          </cell>
          <cell r="F910">
            <v>0</v>
          </cell>
          <cell r="G910">
            <v>0</v>
          </cell>
          <cell r="H910">
            <v>0</v>
          </cell>
        </row>
        <row r="911">
          <cell r="A911">
            <v>0</v>
          </cell>
          <cell r="D911">
            <v>0</v>
          </cell>
          <cell r="E911">
            <v>0</v>
          </cell>
          <cell r="F911">
            <v>0</v>
          </cell>
          <cell r="G911">
            <v>0</v>
          </cell>
          <cell r="H911">
            <v>0</v>
          </cell>
        </row>
        <row r="912">
          <cell r="A912">
            <v>0</v>
          </cell>
          <cell r="D912">
            <v>0</v>
          </cell>
          <cell r="E912">
            <v>0</v>
          </cell>
          <cell r="F912">
            <v>0</v>
          </cell>
          <cell r="G912">
            <v>0</v>
          </cell>
          <cell r="H912">
            <v>0</v>
          </cell>
        </row>
        <row r="913">
          <cell r="A913">
            <v>0</v>
          </cell>
          <cell r="D913">
            <v>0</v>
          </cell>
          <cell r="E913">
            <v>0</v>
          </cell>
          <cell r="F913">
            <v>0</v>
          </cell>
          <cell r="G913">
            <v>0</v>
          </cell>
          <cell r="H913">
            <v>0</v>
          </cell>
        </row>
        <row r="914">
          <cell r="A914">
            <v>0</v>
          </cell>
          <cell r="D914">
            <v>0</v>
          </cell>
          <cell r="E914">
            <v>0</v>
          </cell>
          <cell r="F914">
            <v>0</v>
          </cell>
          <cell r="G914">
            <v>0</v>
          </cell>
          <cell r="H914">
            <v>0</v>
          </cell>
        </row>
        <row r="915">
          <cell r="A915">
            <v>0</v>
          </cell>
          <cell r="D915">
            <v>0</v>
          </cell>
          <cell r="E915">
            <v>0</v>
          </cell>
          <cell r="F915">
            <v>0</v>
          </cell>
          <cell r="G915">
            <v>0</v>
          </cell>
          <cell r="H915">
            <v>0</v>
          </cell>
        </row>
        <row r="916">
          <cell r="A916">
            <v>0</v>
          </cell>
          <cell r="D916">
            <v>0</v>
          </cell>
          <cell r="E916">
            <v>0</v>
          </cell>
          <cell r="F916">
            <v>0</v>
          </cell>
          <cell r="G916">
            <v>0</v>
          </cell>
          <cell r="H916">
            <v>0</v>
          </cell>
        </row>
        <row r="917">
          <cell r="A917">
            <v>0</v>
          </cell>
          <cell r="D917">
            <v>0</v>
          </cell>
          <cell r="E917">
            <v>0</v>
          </cell>
          <cell r="F917">
            <v>0</v>
          </cell>
          <cell r="G917">
            <v>0</v>
          </cell>
          <cell r="H917">
            <v>0</v>
          </cell>
        </row>
        <row r="918">
          <cell r="A918">
            <v>0</v>
          </cell>
          <cell r="D918">
            <v>0</v>
          </cell>
          <cell r="E918">
            <v>0</v>
          </cell>
          <cell r="F918">
            <v>0</v>
          </cell>
          <cell r="G918">
            <v>0</v>
          </cell>
          <cell r="H918">
            <v>0</v>
          </cell>
        </row>
        <row r="919">
          <cell r="A919">
            <v>0</v>
          </cell>
          <cell r="D919">
            <v>0</v>
          </cell>
          <cell r="E919">
            <v>0</v>
          </cell>
          <cell r="F919">
            <v>0</v>
          </cell>
          <cell r="G919">
            <v>0</v>
          </cell>
          <cell r="H919">
            <v>0</v>
          </cell>
        </row>
        <row r="920">
          <cell r="A920">
            <v>0</v>
          </cell>
          <cell r="D920">
            <v>0</v>
          </cell>
          <cell r="E920">
            <v>0</v>
          </cell>
          <cell r="F920">
            <v>0</v>
          </cell>
          <cell r="G920">
            <v>0</v>
          </cell>
          <cell r="H920">
            <v>0</v>
          </cell>
        </row>
        <row r="921">
          <cell r="A921">
            <v>0</v>
          </cell>
          <cell r="D921">
            <v>0</v>
          </cell>
          <cell r="E921">
            <v>0</v>
          </cell>
          <cell r="F921">
            <v>0</v>
          </cell>
          <cell r="G921">
            <v>0</v>
          </cell>
          <cell r="H921">
            <v>0</v>
          </cell>
        </row>
        <row r="922">
          <cell r="A922">
            <v>0</v>
          </cell>
          <cell r="D922">
            <v>0</v>
          </cell>
          <cell r="E922">
            <v>0</v>
          </cell>
          <cell r="F922">
            <v>0</v>
          </cell>
          <cell r="G922">
            <v>0</v>
          </cell>
          <cell r="H922">
            <v>0</v>
          </cell>
        </row>
        <row r="923">
          <cell r="A923">
            <v>0</v>
          </cell>
          <cell r="D923">
            <v>0</v>
          </cell>
          <cell r="E923">
            <v>0</v>
          </cell>
          <cell r="F923">
            <v>0</v>
          </cell>
          <cell r="G923">
            <v>0</v>
          </cell>
          <cell r="H923">
            <v>0</v>
          </cell>
        </row>
        <row r="924">
          <cell r="A924">
            <v>0</v>
          </cell>
          <cell r="D924">
            <v>0</v>
          </cell>
          <cell r="E924">
            <v>0</v>
          </cell>
          <cell r="F924">
            <v>0</v>
          </cell>
          <cell r="G924">
            <v>0</v>
          </cell>
          <cell r="H924">
            <v>0</v>
          </cell>
        </row>
        <row r="925">
          <cell r="A925">
            <v>0</v>
          </cell>
          <cell r="D925">
            <v>0</v>
          </cell>
          <cell r="E925">
            <v>0</v>
          </cell>
          <cell r="F925">
            <v>0</v>
          </cell>
          <cell r="G925">
            <v>0</v>
          </cell>
          <cell r="H925">
            <v>0</v>
          </cell>
        </row>
        <row r="926">
          <cell r="A926">
            <v>0</v>
          </cell>
          <cell r="D926">
            <v>0</v>
          </cell>
          <cell r="E926">
            <v>0</v>
          </cell>
          <cell r="F926">
            <v>0</v>
          </cell>
          <cell r="G926">
            <v>0</v>
          </cell>
          <cell r="H926">
            <v>0</v>
          </cell>
        </row>
        <row r="927">
          <cell r="A927">
            <v>0</v>
          </cell>
          <cell r="D927">
            <v>0</v>
          </cell>
          <cell r="E927">
            <v>0</v>
          </cell>
          <cell r="F927">
            <v>0</v>
          </cell>
          <cell r="G927">
            <v>0</v>
          </cell>
          <cell r="H927">
            <v>0</v>
          </cell>
        </row>
        <row r="928">
          <cell r="A928">
            <v>0</v>
          </cell>
          <cell r="D928">
            <v>0</v>
          </cell>
          <cell r="E928">
            <v>0</v>
          </cell>
          <cell r="F928">
            <v>0</v>
          </cell>
          <cell r="G928">
            <v>0</v>
          </cell>
          <cell r="H928">
            <v>0</v>
          </cell>
        </row>
        <row r="929">
          <cell r="A929">
            <v>0</v>
          </cell>
          <cell r="D929">
            <v>0</v>
          </cell>
          <cell r="E929">
            <v>0</v>
          </cell>
          <cell r="F929">
            <v>0</v>
          </cell>
          <cell r="G929">
            <v>0</v>
          </cell>
          <cell r="H929">
            <v>0</v>
          </cell>
        </row>
        <row r="930">
          <cell r="A930">
            <v>0</v>
          </cell>
          <cell r="D930">
            <v>0</v>
          </cell>
          <cell r="E930">
            <v>0</v>
          </cell>
          <cell r="F930">
            <v>0</v>
          </cell>
          <cell r="G930">
            <v>0</v>
          </cell>
          <cell r="H930">
            <v>0</v>
          </cell>
        </row>
        <row r="931">
          <cell r="A931">
            <v>0</v>
          </cell>
          <cell r="D931">
            <v>0</v>
          </cell>
          <cell r="E931">
            <v>0</v>
          </cell>
          <cell r="F931">
            <v>0</v>
          </cell>
          <cell r="G931">
            <v>0</v>
          </cell>
          <cell r="H931">
            <v>0</v>
          </cell>
        </row>
        <row r="932">
          <cell r="A932">
            <v>0</v>
          </cell>
          <cell r="D932">
            <v>0</v>
          </cell>
          <cell r="E932">
            <v>0</v>
          </cell>
          <cell r="F932">
            <v>0</v>
          </cell>
          <cell r="G932">
            <v>0</v>
          </cell>
          <cell r="H932">
            <v>0</v>
          </cell>
        </row>
        <row r="933">
          <cell r="A933">
            <v>0</v>
          </cell>
          <cell r="D933">
            <v>0</v>
          </cell>
          <cell r="E933">
            <v>0</v>
          </cell>
          <cell r="F933">
            <v>0</v>
          </cell>
          <cell r="G933">
            <v>0</v>
          </cell>
          <cell r="H933">
            <v>0</v>
          </cell>
        </row>
        <row r="934">
          <cell r="A934">
            <v>0</v>
          </cell>
          <cell r="D934">
            <v>0</v>
          </cell>
          <cell r="E934">
            <v>0</v>
          </cell>
          <cell r="F934">
            <v>0</v>
          </cell>
          <cell r="G934">
            <v>0</v>
          </cell>
          <cell r="H934">
            <v>0</v>
          </cell>
        </row>
        <row r="935">
          <cell r="A935">
            <v>0</v>
          </cell>
          <cell r="D935">
            <v>0</v>
          </cell>
          <cell r="E935">
            <v>0</v>
          </cell>
          <cell r="F935">
            <v>0</v>
          </cell>
          <cell r="G935">
            <v>0</v>
          </cell>
          <cell r="H935">
            <v>0</v>
          </cell>
        </row>
        <row r="936">
          <cell r="A936">
            <v>0</v>
          </cell>
          <cell r="D936">
            <v>0</v>
          </cell>
          <cell r="E936">
            <v>0</v>
          </cell>
          <cell r="F936">
            <v>0</v>
          </cell>
          <cell r="G936">
            <v>0</v>
          </cell>
          <cell r="H936">
            <v>0</v>
          </cell>
        </row>
        <row r="937">
          <cell r="A937">
            <v>0</v>
          </cell>
          <cell r="D937">
            <v>0</v>
          </cell>
          <cell r="E937">
            <v>0</v>
          </cell>
          <cell r="F937">
            <v>0</v>
          </cell>
          <cell r="G937">
            <v>0</v>
          </cell>
          <cell r="H937">
            <v>0</v>
          </cell>
        </row>
        <row r="938">
          <cell r="A938">
            <v>0</v>
          </cell>
          <cell r="D938">
            <v>0</v>
          </cell>
          <cell r="E938">
            <v>0</v>
          </cell>
          <cell r="F938">
            <v>0</v>
          </cell>
          <cell r="G938">
            <v>0</v>
          </cell>
          <cell r="H938">
            <v>0</v>
          </cell>
        </row>
        <row r="939">
          <cell r="A939">
            <v>0</v>
          </cell>
          <cell r="D939">
            <v>0</v>
          </cell>
          <cell r="E939">
            <v>0</v>
          </cell>
          <cell r="F939">
            <v>0</v>
          </cell>
          <cell r="G939">
            <v>0</v>
          </cell>
          <cell r="H939">
            <v>0</v>
          </cell>
        </row>
        <row r="940">
          <cell r="A940">
            <v>0</v>
          </cell>
          <cell r="D940">
            <v>0</v>
          </cell>
          <cell r="E940">
            <v>0</v>
          </cell>
          <cell r="F940">
            <v>0</v>
          </cell>
          <cell r="G940">
            <v>0</v>
          </cell>
          <cell r="H940">
            <v>0</v>
          </cell>
        </row>
        <row r="941">
          <cell r="A941">
            <v>0</v>
          </cell>
          <cell r="D941">
            <v>0</v>
          </cell>
          <cell r="E941">
            <v>0</v>
          </cell>
          <cell r="F941">
            <v>0</v>
          </cell>
          <cell r="G941">
            <v>0</v>
          </cell>
          <cell r="H941">
            <v>0</v>
          </cell>
        </row>
        <row r="942">
          <cell r="A942">
            <v>0</v>
          </cell>
          <cell r="D942">
            <v>0</v>
          </cell>
          <cell r="E942">
            <v>0</v>
          </cell>
          <cell r="F942">
            <v>0</v>
          </cell>
          <cell r="G942">
            <v>0</v>
          </cell>
          <cell r="H942">
            <v>0</v>
          </cell>
        </row>
        <row r="943">
          <cell r="A943">
            <v>0</v>
          </cell>
          <cell r="D943">
            <v>0</v>
          </cell>
          <cell r="E943">
            <v>0</v>
          </cell>
          <cell r="F943">
            <v>0</v>
          </cell>
          <cell r="G943">
            <v>0</v>
          </cell>
          <cell r="H943">
            <v>0</v>
          </cell>
        </row>
        <row r="944">
          <cell r="A944">
            <v>0</v>
          </cell>
          <cell r="D944">
            <v>0</v>
          </cell>
          <cell r="E944">
            <v>0</v>
          </cell>
          <cell r="F944">
            <v>0</v>
          </cell>
          <cell r="G944">
            <v>0</v>
          </cell>
          <cell r="H944">
            <v>0</v>
          </cell>
        </row>
        <row r="945">
          <cell r="A945">
            <v>0</v>
          </cell>
          <cell r="D945">
            <v>0</v>
          </cell>
          <cell r="E945">
            <v>0</v>
          </cell>
          <cell r="F945">
            <v>0</v>
          </cell>
          <cell r="G945">
            <v>0</v>
          </cell>
          <cell r="H945">
            <v>0</v>
          </cell>
        </row>
        <row r="946">
          <cell r="A946">
            <v>0</v>
          </cell>
          <cell r="D946">
            <v>0</v>
          </cell>
          <cell r="E946">
            <v>0</v>
          </cell>
          <cell r="F946">
            <v>0</v>
          </cell>
          <cell r="G946">
            <v>0</v>
          </cell>
          <cell r="H946">
            <v>0</v>
          </cell>
        </row>
        <row r="947">
          <cell r="A947">
            <v>0</v>
          </cell>
          <cell r="D947">
            <v>0</v>
          </cell>
          <cell r="E947">
            <v>0</v>
          </cell>
          <cell r="F947">
            <v>0</v>
          </cell>
          <cell r="G947">
            <v>0</v>
          </cell>
          <cell r="H947">
            <v>0</v>
          </cell>
        </row>
        <row r="948">
          <cell r="A948">
            <v>0</v>
          </cell>
          <cell r="D948">
            <v>0</v>
          </cell>
          <cell r="E948">
            <v>0</v>
          </cell>
          <cell r="F948">
            <v>0</v>
          </cell>
          <cell r="G948">
            <v>0</v>
          </cell>
          <cell r="H948">
            <v>0</v>
          </cell>
        </row>
        <row r="949">
          <cell r="A949">
            <v>0</v>
          </cell>
          <cell r="D949">
            <v>0</v>
          </cell>
          <cell r="E949">
            <v>0</v>
          </cell>
          <cell r="F949">
            <v>0</v>
          </cell>
          <cell r="G949">
            <v>0</v>
          </cell>
          <cell r="H949">
            <v>0</v>
          </cell>
        </row>
        <row r="950">
          <cell r="A950">
            <v>0</v>
          </cell>
          <cell r="D950">
            <v>0</v>
          </cell>
          <cell r="E950">
            <v>0</v>
          </cell>
          <cell r="F950">
            <v>0</v>
          </cell>
          <cell r="G950">
            <v>0</v>
          </cell>
          <cell r="H950">
            <v>0</v>
          </cell>
        </row>
        <row r="951">
          <cell r="A951">
            <v>0</v>
          </cell>
          <cell r="D951">
            <v>0</v>
          </cell>
          <cell r="E951">
            <v>0</v>
          </cell>
          <cell r="F951">
            <v>0</v>
          </cell>
          <cell r="G951">
            <v>0</v>
          </cell>
          <cell r="H951">
            <v>0</v>
          </cell>
        </row>
        <row r="952">
          <cell r="A952">
            <v>0</v>
          </cell>
          <cell r="D952">
            <v>0</v>
          </cell>
          <cell r="E952">
            <v>0</v>
          </cell>
          <cell r="F952">
            <v>0</v>
          </cell>
          <cell r="G952">
            <v>0</v>
          </cell>
          <cell r="H952">
            <v>0</v>
          </cell>
        </row>
        <row r="953">
          <cell r="A953">
            <v>0</v>
          </cell>
          <cell r="D953">
            <v>0</v>
          </cell>
          <cell r="E953">
            <v>0</v>
          </cell>
          <cell r="F953">
            <v>0</v>
          </cell>
          <cell r="G953">
            <v>0</v>
          </cell>
          <cell r="H953">
            <v>0</v>
          </cell>
        </row>
        <row r="954">
          <cell r="A954">
            <v>0</v>
          </cell>
          <cell r="D954">
            <v>0</v>
          </cell>
          <cell r="E954">
            <v>0</v>
          </cell>
          <cell r="F954">
            <v>0</v>
          </cell>
          <cell r="G954">
            <v>0</v>
          </cell>
          <cell r="H954">
            <v>0</v>
          </cell>
        </row>
        <row r="955">
          <cell r="A955">
            <v>0</v>
          </cell>
          <cell r="D955">
            <v>0</v>
          </cell>
          <cell r="E955">
            <v>0</v>
          </cell>
          <cell r="F955">
            <v>0</v>
          </cell>
          <cell r="G955">
            <v>0</v>
          </cell>
          <cell r="H955">
            <v>0</v>
          </cell>
        </row>
        <row r="956">
          <cell r="A956">
            <v>0</v>
          </cell>
          <cell r="D956">
            <v>0</v>
          </cell>
          <cell r="E956">
            <v>0</v>
          </cell>
          <cell r="F956">
            <v>0</v>
          </cell>
          <cell r="G956">
            <v>0</v>
          </cell>
          <cell r="H956">
            <v>0</v>
          </cell>
        </row>
        <row r="957">
          <cell r="A957">
            <v>0</v>
          </cell>
          <cell r="D957">
            <v>0</v>
          </cell>
          <cell r="E957">
            <v>0</v>
          </cell>
          <cell r="F957">
            <v>0</v>
          </cell>
          <cell r="G957">
            <v>0</v>
          </cell>
          <cell r="H957">
            <v>0</v>
          </cell>
        </row>
        <row r="958">
          <cell r="A958">
            <v>0</v>
          </cell>
          <cell r="D958">
            <v>0</v>
          </cell>
          <cell r="E958">
            <v>0</v>
          </cell>
          <cell r="F958">
            <v>0</v>
          </cell>
          <cell r="G958">
            <v>0</v>
          </cell>
          <cell r="H958">
            <v>0</v>
          </cell>
        </row>
        <row r="959">
          <cell r="A959">
            <v>0</v>
          </cell>
          <cell r="D959">
            <v>0</v>
          </cell>
          <cell r="E959">
            <v>0</v>
          </cell>
          <cell r="F959">
            <v>0</v>
          </cell>
          <cell r="G959">
            <v>0</v>
          </cell>
          <cell r="H959">
            <v>0</v>
          </cell>
        </row>
        <row r="960">
          <cell r="A960">
            <v>0</v>
          </cell>
          <cell r="D960">
            <v>0</v>
          </cell>
          <cell r="E960">
            <v>0</v>
          </cell>
          <cell r="F960">
            <v>0</v>
          </cell>
          <cell r="G960">
            <v>0</v>
          </cell>
          <cell r="H960">
            <v>0</v>
          </cell>
        </row>
        <row r="961">
          <cell r="A961">
            <v>0</v>
          </cell>
          <cell r="D961">
            <v>0</v>
          </cell>
          <cell r="E961">
            <v>0</v>
          </cell>
          <cell r="F961">
            <v>0</v>
          </cell>
          <cell r="G961">
            <v>0</v>
          </cell>
          <cell r="H961">
            <v>0</v>
          </cell>
        </row>
        <row r="962">
          <cell r="A962">
            <v>0</v>
          </cell>
          <cell r="D962">
            <v>0</v>
          </cell>
          <cell r="E962">
            <v>0</v>
          </cell>
          <cell r="F962">
            <v>0</v>
          </cell>
          <cell r="G962">
            <v>0</v>
          </cell>
          <cell r="H962">
            <v>0</v>
          </cell>
        </row>
        <row r="963">
          <cell r="A963">
            <v>0</v>
          </cell>
          <cell r="D963">
            <v>0</v>
          </cell>
          <cell r="E963">
            <v>0</v>
          </cell>
          <cell r="F963">
            <v>0</v>
          </cell>
          <cell r="G963">
            <v>0</v>
          </cell>
          <cell r="H963">
            <v>0</v>
          </cell>
        </row>
        <row r="964">
          <cell r="A964">
            <v>0</v>
          </cell>
          <cell r="D964">
            <v>0</v>
          </cell>
          <cell r="E964">
            <v>0</v>
          </cell>
          <cell r="F964">
            <v>0</v>
          </cell>
          <cell r="G964">
            <v>0</v>
          </cell>
          <cell r="H964">
            <v>0</v>
          </cell>
        </row>
        <row r="965">
          <cell r="A965">
            <v>0</v>
          </cell>
          <cell r="D965">
            <v>0</v>
          </cell>
          <cell r="E965">
            <v>0</v>
          </cell>
          <cell r="F965">
            <v>0</v>
          </cell>
          <cell r="G965">
            <v>0</v>
          </cell>
          <cell r="H965">
            <v>0</v>
          </cell>
        </row>
        <row r="966">
          <cell r="A966">
            <v>0</v>
          </cell>
          <cell r="D966">
            <v>0</v>
          </cell>
          <cell r="E966">
            <v>0</v>
          </cell>
          <cell r="F966">
            <v>0</v>
          </cell>
          <cell r="G966">
            <v>0</v>
          </cell>
          <cell r="H966">
            <v>0</v>
          </cell>
        </row>
        <row r="967">
          <cell r="A967">
            <v>0</v>
          </cell>
          <cell r="D967">
            <v>0</v>
          </cell>
          <cell r="E967">
            <v>0</v>
          </cell>
          <cell r="F967">
            <v>0</v>
          </cell>
          <cell r="G967">
            <v>0</v>
          </cell>
          <cell r="H967">
            <v>0</v>
          </cell>
        </row>
        <row r="968">
          <cell r="A968">
            <v>0</v>
          </cell>
          <cell r="D968">
            <v>0</v>
          </cell>
          <cell r="E968">
            <v>0</v>
          </cell>
          <cell r="F968">
            <v>0</v>
          </cell>
          <cell r="G968">
            <v>0</v>
          </cell>
          <cell r="H968">
            <v>0</v>
          </cell>
        </row>
        <row r="969">
          <cell r="A969">
            <v>0</v>
          </cell>
          <cell r="D969">
            <v>0</v>
          </cell>
          <cell r="E969">
            <v>0</v>
          </cell>
          <cell r="F969">
            <v>0</v>
          </cell>
          <cell r="G969">
            <v>0</v>
          </cell>
          <cell r="H969">
            <v>0</v>
          </cell>
        </row>
        <row r="970">
          <cell r="A970">
            <v>0</v>
          </cell>
          <cell r="D970">
            <v>0</v>
          </cell>
          <cell r="E970">
            <v>0</v>
          </cell>
          <cell r="F970">
            <v>0</v>
          </cell>
          <cell r="G970">
            <v>0</v>
          </cell>
          <cell r="H970">
            <v>0</v>
          </cell>
        </row>
        <row r="971">
          <cell r="A971">
            <v>0</v>
          </cell>
          <cell r="D971">
            <v>0</v>
          </cell>
          <cell r="E971">
            <v>0</v>
          </cell>
          <cell r="F971">
            <v>0</v>
          </cell>
          <cell r="G971">
            <v>0</v>
          </cell>
          <cell r="H971">
            <v>0</v>
          </cell>
        </row>
        <row r="972">
          <cell r="A972">
            <v>0</v>
          </cell>
          <cell r="D972">
            <v>0</v>
          </cell>
          <cell r="E972">
            <v>0</v>
          </cell>
          <cell r="F972">
            <v>0</v>
          </cell>
          <cell r="G972">
            <v>0</v>
          </cell>
          <cell r="H972">
            <v>0</v>
          </cell>
        </row>
        <row r="973">
          <cell r="A973">
            <v>0</v>
          </cell>
          <cell r="D973">
            <v>0</v>
          </cell>
          <cell r="E973">
            <v>0</v>
          </cell>
          <cell r="F973">
            <v>0</v>
          </cell>
          <cell r="G973">
            <v>0</v>
          </cell>
          <cell r="H973">
            <v>0</v>
          </cell>
        </row>
        <row r="974">
          <cell r="A974">
            <v>0</v>
          </cell>
          <cell r="D974">
            <v>0</v>
          </cell>
          <cell r="E974">
            <v>0</v>
          </cell>
          <cell r="F974">
            <v>0</v>
          </cell>
          <cell r="G974">
            <v>0</v>
          </cell>
          <cell r="H974">
            <v>0</v>
          </cell>
        </row>
        <row r="975">
          <cell r="A975">
            <v>0</v>
          </cell>
          <cell r="D975">
            <v>0</v>
          </cell>
          <cell r="E975">
            <v>0</v>
          </cell>
          <cell r="F975">
            <v>0</v>
          </cell>
          <cell r="G975">
            <v>0</v>
          </cell>
          <cell r="H975">
            <v>0</v>
          </cell>
        </row>
        <row r="976">
          <cell r="A976">
            <v>0</v>
          </cell>
          <cell r="D976">
            <v>0</v>
          </cell>
          <cell r="E976">
            <v>0</v>
          </cell>
          <cell r="F976">
            <v>0</v>
          </cell>
          <cell r="G976">
            <v>0</v>
          </cell>
          <cell r="H976">
            <v>0</v>
          </cell>
        </row>
        <row r="977">
          <cell r="A977">
            <v>0</v>
          </cell>
          <cell r="D977">
            <v>0</v>
          </cell>
          <cell r="E977">
            <v>0</v>
          </cell>
          <cell r="F977">
            <v>0</v>
          </cell>
          <cell r="G977">
            <v>0</v>
          </cell>
          <cell r="H977">
            <v>0</v>
          </cell>
        </row>
        <row r="978">
          <cell r="A978">
            <v>0</v>
          </cell>
          <cell r="D978">
            <v>0</v>
          </cell>
          <cell r="E978">
            <v>0</v>
          </cell>
          <cell r="F978">
            <v>0</v>
          </cell>
          <cell r="G978">
            <v>0</v>
          </cell>
          <cell r="H978">
            <v>0</v>
          </cell>
        </row>
        <row r="979">
          <cell r="A979">
            <v>0</v>
          </cell>
          <cell r="D979">
            <v>0</v>
          </cell>
          <cell r="E979">
            <v>0</v>
          </cell>
          <cell r="F979">
            <v>0</v>
          </cell>
          <cell r="G979">
            <v>0</v>
          </cell>
          <cell r="H979">
            <v>0</v>
          </cell>
        </row>
        <row r="980">
          <cell r="A980">
            <v>0</v>
          </cell>
          <cell r="D980">
            <v>0</v>
          </cell>
          <cell r="E980">
            <v>0</v>
          </cell>
          <cell r="F980">
            <v>0</v>
          </cell>
          <cell r="G980">
            <v>0</v>
          </cell>
          <cell r="H980">
            <v>0</v>
          </cell>
        </row>
        <row r="981">
          <cell r="A981">
            <v>0</v>
          </cell>
          <cell r="D981">
            <v>0</v>
          </cell>
          <cell r="E981">
            <v>0</v>
          </cell>
          <cell r="F981">
            <v>0</v>
          </cell>
          <cell r="G981">
            <v>0</v>
          </cell>
          <cell r="H981">
            <v>0</v>
          </cell>
        </row>
        <row r="982">
          <cell r="A982">
            <v>0</v>
          </cell>
          <cell r="D982">
            <v>0</v>
          </cell>
          <cell r="E982">
            <v>0</v>
          </cell>
          <cell r="F982">
            <v>0</v>
          </cell>
          <cell r="G982">
            <v>0</v>
          </cell>
          <cell r="H982">
            <v>0</v>
          </cell>
        </row>
        <row r="983">
          <cell r="A983">
            <v>0</v>
          </cell>
          <cell r="D983">
            <v>0</v>
          </cell>
          <cell r="E983">
            <v>0</v>
          </cell>
          <cell r="F983">
            <v>0</v>
          </cell>
          <cell r="G983">
            <v>0</v>
          </cell>
          <cell r="H983">
            <v>0</v>
          </cell>
        </row>
        <row r="984">
          <cell r="A984">
            <v>0</v>
          </cell>
          <cell r="D984">
            <v>0</v>
          </cell>
          <cell r="E984">
            <v>0</v>
          </cell>
          <cell r="F984">
            <v>0</v>
          </cell>
          <cell r="G984">
            <v>0</v>
          </cell>
          <cell r="H984">
            <v>0</v>
          </cell>
        </row>
        <row r="985">
          <cell r="A985">
            <v>0</v>
          </cell>
          <cell r="D985">
            <v>0</v>
          </cell>
          <cell r="E985">
            <v>0</v>
          </cell>
          <cell r="F985">
            <v>0</v>
          </cell>
          <cell r="G985">
            <v>0</v>
          </cell>
          <cell r="H985">
            <v>0</v>
          </cell>
        </row>
        <row r="986">
          <cell r="A986">
            <v>0</v>
          </cell>
          <cell r="D986">
            <v>0</v>
          </cell>
          <cell r="E986">
            <v>0</v>
          </cell>
          <cell r="F986">
            <v>0</v>
          </cell>
          <cell r="G986">
            <v>0</v>
          </cell>
          <cell r="H986">
            <v>0</v>
          </cell>
        </row>
        <row r="987">
          <cell r="A987">
            <v>0</v>
          </cell>
          <cell r="D987">
            <v>0</v>
          </cell>
          <cell r="E987">
            <v>0</v>
          </cell>
          <cell r="F987">
            <v>0</v>
          </cell>
          <cell r="G987">
            <v>0</v>
          </cell>
          <cell r="H987">
            <v>0</v>
          </cell>
        </row>
        <row r="988">
          <cell r="A988">
            <v>0</v>
          </cell>
          <cell r="D988">
            <v>0</v>
          </cell>
          <cell r="E988">
            <v>0</v>
          </cell>
          <cell r="F988">
            <v>0</v>
          </cell>
          <cell r="G988">
            <v>0</v>
          </cell>
          <cell r="H988">
            <v>0</v>
          </cell>
        </row>
        <row r="989">
          <cell r="A989">
            <v>0</v>
          </cell>
          <cell r="D989">
            <v>0</v>
          </cell>
          <cell r="E989">
            <v>0</v>
          </cell>
          <cell r="F989">
            <v>0</v>
          </cell>
          <cell r="G989">
            <v>0</v>
          </cell>
          <cell r="H989">
            <v>0</v>
          </cell>
        </row>
        <row r="990">
          <cell r="A990">
            <v>0</v>
          </cell>
          <cell r="D990">
            <v>0</v>
          </cell>
          <cell r="E990">
            <v>0</v>
          </cell>
          <cell r="F990">
            <v>0</v>
          </cell>
          <cell r="G990">
            <v>0</v>
          </cell>
          <cell r="H990">
            <v>0</v>
          </cell>
        </row>
        <row r="991">
          <cell r="A991">
            <v>0</v>
          </cell>
          <cell r="D991">
            <v>0</v>
          </cell>
          <cell r="E991">
            <v>0</v>
          </cell>
          <cell r="F991">
            <v>0</v>
          </cell>
          <cell r="G991">
            <v>0</v>
          </cell>
          <cell r="H991">
            <v>0</v>
          </cell>
        </row>
        <row r="992">
          <cell r="A992">
            <v>0</v>
          </cell>
          <cell r="D992">
            <v>0</v>
          </cell>
          <cell r="E992">
            <v>0</v>
          </cell>
          <cell r="F992">
            <v>0</v>
          </cell>
          <cell r="G992">
            <v>0</v>
          </cell>
          <cell r="H992">
            <v>0</v>
          </cell>
        </row>
        <row r="993">
          <cell r="A993">
            <v>0</v>
          </cell>
          <cell r="D993">
            <v>0</v>
          </cell>
          <cell r="E993">
            <v>0</v>
          </cell>
          <cell r="F993">
            <v>0</v>
          </cell>
          <cell r="G993">
            <v>0</v>
          </cell>
          <cell r="H993">
            <v>0</v>
          </cell>
        </row>
        <row r="994">
          <cell r="A994">
            <v>0</v>
          </cell>
          <cell r="D994">
            <v>0</v>
          </cell>
          <cell r="E994">
            <v>0</v>
          </cell>
          <cell r="F994">
            <v>0</v>
          </cell>
          <cell r="G994">
            <v>0</v>
          </cell>
          <cell r="H994">
            <v>0</v>
          </cell>
        </row>
        <row r="995">
          <cell r="A995">
            <v>0</v>
          </cell>
          <cell r="D995">
            <v>0</v>
          </cell>
          <cell r="E995">
            <v>0</v>
          </cell>
          <cell r="F995">
            <v>0</v>
          </cell>
          <cell r="G995">
            <v>0</v>
          </cell>
          <cell r="H995">
            <v>0</v>
          </cell>
        </row>
        <row r="996">
          <cell r="A996">
            <v>0</v>
          </cell>
          <cell r="D996">
            <v>0</v>
          </cell>
          <cell r="E996">
            <v>0</v>
          </cell>
          <cell r="F996">
            <v>0</v>
          </cell>
          <cell r="G996">
            <v>0</v>
          </cell>
          <cell r="H996">
            <v>0</v>
          </cell>
        </row>
        <row r="997">
          <cell r="A997">
            <v>0</v>
          </cell>
          <cell r="D997">
            <v>0</v>
          </cell>
          <cell r="E997">
            <v>0</v>
          </cell>
          <cell r="F997">
            <v>0</v>
          </cell>
          <cell r="G997">
            <v>0</v>
          </cell>
          <cell r="H997">
            <v>0</v>
          </cell>
        </row>
        <row r="998">
          <cell r="A998">
            <v>0</v>
          </cell>
          <cell r="D998">
            <v>0</v>
          </cell>
          <cell r="E998">
            <v>0</v>
          </cell>
          <cell r="F998">
            <v>0</v>
          </cell>
          <cell r="G998">
            <v>0</v>
          </cell>
          <cell r="H998">
            <v>0</v>
          </cell>
        </row>
        <row r="999">
          <cell r="A999">
            <v>0</v>
          </cell>
          <cell r="D999">
            <v>0</v>
          </cell>
          <cell r="E999">
            <v>0</v>
          </cell>
          <cell r="F999">
            <v>0</v>
          </cell>
          <cell r="G999">
            <v>0</v>
          </cell>
          <cell r="H999">
            <v>0</v>
          </cell>
        </row>
        <row r="1000">
          <cell r="A1000">
            <v>0</v>
          </cell>
          <cell r="D1000">
            <v>0</v>
          </cell>
          <cell r="E1000">
            <v>0</v>
          </cell>
          <cell r="F1000">
            <v>0</v>
          </cell>
          <cell r="G1000">
            <v>0</v>
          </cell>
          <cell r="H1000">
            <v>0</v>
          </cell>
        </row>
        <row r="1001">
          <cell r="A1001">
            <v>0</v>
          </cell>
          <cell r="D1001">
            <v>0</v>
          </cell>
          <cell r="E1001">
            <v>0</v>
          </cell>
          <cell r="F1001">
            <v>0</v>
          </cell>
          <cell r="G1001">
            <v>0</v>
          </cell>
          <cell r="H1001">
            <v>0</v>
          </cell>
        </row>
        <row r="1002">
          <cell r="A1002">
            <v>0</v>
          </cell>
          <cell r="D1002">
            <v>0</v>
          </cell>
          <cell r="E1002">
            <v>0</v>
          </cell>
          <cell r="F1002">
            <v>0</v>
          </cell>
          <cell r="G1002">
            <v>0</v>
          </cell>
          <cell r="H1002">
            <v>0</v>
          </cell>
        </row>
        <row r="1003">
          <cell r="A1003">
            <v>0</v>
          </cell>
          <cell r="D1003">
            <v>0</v>
          </cell>
          <cell r="E1003">
            <v>0</v>
          </cell>
          <cell r="F1003">
            <v>0</v>
          </cell>
          <cell r="G1003">
            <v>0</v>
          </cell>
          <cell r="H1003">
            <v>0</v>
          </cell>
        </row>
        <row r="1004">
          <cell r="A1004">
            <v>0</v>
          </cell>
          <cell r="D1004">
            <v>0</v>
          </cell>
          <cell r="E1004">
            <v>0</v>
          </cell>
          <cell r="F1004">
            <v>0</v>
          </cell>
          <cell r="G1004">
            <v>0</v>
          </cell>
          <cell r="H1004">
            <v>0</v>
          </cell>
        </row>
        <row r="1005">
          <cell r="A1005">
            <v>0</v>
          </cell>
          <cell r="D1005">
            <v>0</v>
          </cell>
          <cell r="E1005">
            <v>0</v>
          </cell>
          <cell r="F1005">
            <v>0</v>
          </cell>
          <cell r="G1005">
            <v>0</v>
          </cell>
          <cell r="H1005">
            <v>0</v>
          </cell>
        </row>
        <row r="1006">
          <cell r="A1006">
            <v>0</v>
          </cell>
          <cell r="D1006">
            <v>0</v>
          </cell>
          <cell r="E1006">
            <v>0</v>
          </cell>
          <cell r="F1006">
            <v>0</v>
          </cell>
          <cell r="G1006">
            <v>0</v>
          </cell>
          <cell r="H1006">
            <v>0</v>
          </cell>
        </row>
        <row r="1007">
          <cell r="A1007">
            <v>0</v>
          </cell>
          <cell r="D1007">
            <v>0</v>
          </cell>
          <cell r="E1007">
            <v>0</v>
          </cell>
          <cell r="F1007">
            <v>0</v>
          </cell>
          <cell r="G1007">
            <v>0</v>
          </cell>
          <cell r="H1007">
            <v>0</v>
          </cell>
        </row>
        <row r="1008">
          <cell r="A1008">
            <v>0</v>
          </cell>
          <cell r="D1008">
            <v>0</v>
          </cell>
          <cell r="E1008">
            <v>0</v>
          </cell>
          <cell r="F1008">
            <v>0</v>
          </cell>
          <cell r="G1008">
            <v>0</v>
          </cell>
          <cell r="H1008">
            <v>0</v>
          </cell>
        </row>
        <row r="1009">
          <cell r="A1009">
            <v>0</v>
          </cell>
          <cell r="D1009">
            <v>0</v>
          </cell>
          <cell r="E1009">
            <v>0</v>
          </cell>
          <cell r="F1009">
            <v>0</v>
          </cell>
          <cell r="G1009">
            <v>0</v>
          </cell>
          <cell r="H1009">
            <v>0</v>
          </cell>
        </row>
        <row r="1010">
          <cell r="A1010">
            <v>0</v>
          </cell>
          <cell r="D1010">
            <v>0</v>
          </cell>
          <cell r="E1010">
            <v>0</v>
          </cell>
          <cell r="F1010">
            <v>0</v>
          </cell>
          <cell r="G1010">
            <v>0</v>
          </cell>
          <cell r="H1010">
            <v>0</v>
          </cell>
        </row>
        <row r="1011">
          <cell r="A1011">
            <v>0</v>
          </cell>
          <cell r="D1011">
            <v>0</v>
          </cell>
          <cell r="E1011">
            <v>0</v>
          </cell>
          <cell r="F1011">
            <v>0</v>
          </cell>
          <cell r="G1011">
            <v>0</v>
          </cell>
          <cell r="H1011">
            <v>0</v>
          </cell>
        </row>
        <row r="1012">
          <cell r="A1012">
            <v>0</v>
          </cell>
          <cell r="D1012">
            <v>0</v>
          </cell>
          <cell r="E1012">
            <v>0</v>
          </cell>
          <cell r="F1012">
            <v>0</v>
          </cell>
          <cell r="G1012">
            <v>0</v>
          </cell>
          <cell r="H1012">
            <v>0</v>
          </cell>
        </row>
      </sheetData>
      <sheetData sheetId="1" refreshError="1">
        <row r="2">
          <cell r="CB2">
            <v>42916</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election activeCell="C22" sqref="C2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124</v>
      </c>
    </row>
    <row r="5" spans="1:48" x14ac:dyDescent="0.25">
      <c r="B5" s="1" t="s">
        <v>6</v>
      </c>
      <c r="C5" s="5">
        <v>43190</v>
      </c>
    </row>
    <row r="6" spans="1:48" x14ac:dyDescent="0.25">
      <c r="B6" s="1" t="s">
        <v>7</v>
      </c>
      <c r="C6" s="1">
        <v>3</v>
      </c>
      <c r="D6" s="1" t="s">
        <v>8</v>
      </c>
    </row>
    <row r="8" spans="1:48" x14ac:dyDescent="0.25">
      <c r="A8" s="1" t="s">
        <v>9</v>
      </c>
      <c r="B8" s="111" t="s">
        <v>10</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15.75" thickBot="1" x14ac:dyDescent="0.3">
      <c r="A11" s="8">
        <v>1</v>
      </c>
      <c r="B11" t="s">
        <v>57</v>
      </c>
      <c r="C11" s="4" t="s">
        <v>69</v>
      </c>
      <c r="D11" s="4" t="s">
        <v>2009</v>
      </c>
      <c r="E11" s="4">
        <v>0</v>
      </c>
      <c r="F11" s="14" t="s">
        <v>2010</v>
      </c>
      <c r="G11" s="4" t="s">
        <v>175</v>
      </c>
      <c r="H11" s="4" t="s">
        <v>155</v>
      </c>
      <c r="I11" s="4" t="s">
        <v>58</v>
      </c>
      <c r="J11" s="4" t="s">
        <v>58</v>
      </c>
      <c r="K11" s="4">
        <v>0</v>
      </c>
      <c r="L11" s="4" t="s">
        <v>69</v>
      </c>
      <c r="M11" s="4"/>
      <c r="N11" s="4" t="s">
        <v>115</v>
      </c>
      <c r="O11" s="4" t="s">
        <v>90</v>
      </c>
      <c r="P11" s="4" t="s">
        <v>96</v>
      </c>
      <c r="Q11" s="4"/>
      <c r="R11" s="4"/>
      <c r="S11" s="4" t="s">
        <v>115</v>
      </c>
      <c r="T11" s="4" t="s">
        <v>58</v>
      </c>
      <c r="U11" s="4" t="s">
        <v>58</v>
      </c>
      <c r="V11" s="4" t="s">
        <v>90</v>
      </c>
      <c r="W11" s="4" t="s">
        <v>97</v>
      </c>
      <c r="X11" s="4"/>
      <c r="Y11" s="4"/>
      <c r="Z11" s="4" t="s">
        <v>115</v>
      </c>
      <c r="AA11" s="4" t="s">
        <v>58</v>
      </c>
      <c r="AB11" s="4" t="s">
        <v>58</v>
      </c>
      <c r="AC11" s="4" t="s">
        <v>97</v>
      </c>
      <c r="AD11" s="4"/>
      <c r="AE11" s="4"/>
      <c r="AF11" s="4" t="s">
        <v>115</v>
      </c>
      <c r="AG11" s="4" t="s">
        <v>58</v>
      </c>
      <c r="AH11" s="4" t="s">
        <v>58</v>
      </c>
      <c r="AI11" s="4"/>
      <c r="AJ11" s="4" t="s">
        <v>85</v>
      </c>
      <c r="AK11" s="4"/>
      <c r="AL11" s="4" t="s">
        <v>92</v>
      </c>
      <c r="AM11" s="4">
        <v>0</v>
      </c>
      <c r="AN11" s="4">
        <v>0</v>
      </c>
      <c r="AO11" s="3" t="s">
        <v>58</v>
      </c>
      <c r="AP11" s="3" t="s">
        <v>58</v>
      </c>
      <c r="AQ11" s="3" t="s">
        <v>58</v>
      </c>
      <c r="AR11" s="4">
        <v>0</v>
      </c>
      <c r="AS11" s="4">
        <v>0</v>
      </c>
      <c r="AT11" s="4">
        <v>0</v>
      </c>
      <c r="AU11" s="4">
        <v>0</v>
      </c>
      <c r="AV11" s="4" t="s">
        <v>58</v>
      </c>
    </row>
    <row r="12" spans="1:48" ht="15.75" thickBot="1" x14ac:dyDescent="0.3">
      <c r="A12" s="1">
        <v>2</v>
      </c>
      <c r="B12" t="s">
        <v>2019</v>
      </c>
      <c r="C12" s="4" t="s">
        <v>69</v>
      </c>
      <c r="D12" s="4" t="s">
        <v>2444</v>
      </c>
      <c r="E12" s="17"/>
      <c r="F12" s="3"/>
      <c r="G12" s="4"/>
      <c r="H12" s="4"/>
      <c r="I12" s="4"/>
      <c r="J12" s="4"/>
      <c r="K12" s="28"/>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3"/>
      <c r="AP12" s="3"/>
      <c r="AQ12" s="3"/>
      <c r="AR12" s="29"/>
      <c r="AS12" s="29"/>
      <c r="AT12" s="29"/>
      <c r="AU12" s="29"/>
      <c r="AV12" s="4"/>
    </row>
    <row r="13" spans="1:48" ht="15.75" thickBot="1" x14ac:dyDescent="0.3">
      <c r="A13" s="8">
        <v>3</v>
      </c>
      <c r="B13" t="s">
        <v>2024</v>
      </c>
      <c r="C13" s="4" t="s">
        <v>69</v>
      </c>
      <c r="D13" s="4" t="s">
        <v>2820</v>
      </c>
      <c r="E13" s="4" t="s">
        <v>58</v>
      </c>
      <c r="F13" s="3" t="s">
        <v>58</v>
      </c>
      <c r="G13" s="4" t="s">
        <v>58</v>
      </c>
      <c r="H13" s="4" t="s">
        <v>58</v>
      </c>
      <c r="I13" s="4" t="s">
        <v>58</v>
      </c>
      <c r="J13" s="4" t="s">
        <v>58</v>
      </c>
      <c r="K13" s="4"/>
      <c r="L13" s="4" t="s">
        <v>58</v>
      </c>
      <c r="M13" s="4"/>
      <c r="N13" s="4" t="s">
        <v>58</v>
      </c>
      <c r="O13" s="4" t="s">
        <v>58</v>
      </c>
      <c r="P13" s="4" t="s">
        <v>58</v>
      </c>
      <c r="Q13" s="4"/>
      <c r="R13" s="4"/>
      <c r="S13" s="4" t="s">
        <v>58</v>
      </c>
      <c r="T13" s="4" t="s">
        <v>58</v>
      </c>
      <c r="U13" s="4" t="s">
        <v>58</v>
      </c>
      <c r="V13" s="4" t="s">
        <v>58</v>
      </c>
      <c r="W13" s="4" t="s">
        <v>58</v>
      </c>
      <c r="X13" s="4"/>
      <c r="Y13" s="4"/>
      <c r="Z13" s="4" t="s">
        <v>58</v>
      </c>
      <c r="AA13" s="4" t="s">
        <v>58</v>
      </c>
      <c r="AB13" s="4" t="s">
        <v>58</v>
      </c>
      <c r="AC13" s="4" t="s">
        <v>58</v>
      </c>
      <c r="AD13" s="4"/>
      <c r="AE13" s="4"/>
      <c r="AF13" s="4" t="s">
        <v>58</v>
      </c>
      <c r="AG13" s="4" t="s">
        <v>58</v>
      </c>
      <c r="AH13" s="4" t="s">
        <v>58</v>
      </c>
      <c r="AI13" s="4"/>
      <c r="AJ13" s="4" t="s">
        <v>58</v>
      </c>
      <c r="AK13" s="4"/>
      <c r="AL13" s="4" t="s">
        <v>58</v>
      </c>
      <c r="AM13" s="4"/>
      <c r="AN13" s="4"/>
      <c r="AO13" s="3" t="s">
        <v>58</v>
      </c>
      <c r="AP13" s="3" t="s">
        <v>58</v>
      </c>
      <c r="AQ13" s="3" t="s">
        <v>58</v>
      </c>
      <c r="AR13" s="4"/>
      <c r="AS13" s="4"/>
      <c r="AT13" s="4"/>
      <c r="AU13" s="4"/>
      <c r="AV13" s="4" t="s">
        <v>58</v>
      </c>
    </row>
    <row r="14" spans="1:48" ht="15.75" thickBot="1" x14ac:dyDescent="0.3">
      <c r="A14" s="1">
        <v>4</v>
      </c>
      <c r="B14" t="s">
        <v>2029</v>
      </c>
      <c r="C14" s="4" t="s">
        <v>69</v>
      </c>
      <c r="D14" s="4" t="s">
        <v>3228</v>
      </c>
      <c r="E14" s="4" t="s">
        <v>3229</v>
      </c>
      <c r="F14" s="3" t="s">
        <v>2010</v>
      </c>
      <c r="G14" s="4" t="s">
        <v>175</v>
      </c>
      <c r="H14" s="4" t="s">
        <v>155</v>
      </c>
      <c r="I14" s="4" t="s">
        <v>58</v>
      </c>
      <c r="J14" s="4" t="s">
        <v>3230</v>
      </c>
      <c r="K14" s="4">
        <v>0</v>
      </c>
      <c r="L14" s="4" t="s">
        <v>69</v>
      </c>
      <c r="M14" s="4"/>
      <c r="N14" s="4" t="s">
        <v>58</v>
      </c>
      <c r="O14" s="4" t="s">
        <v>90</v>
      </c>
      <c r="P14" s="4" t="s">
        <v>96</v>
      </c>
      <c r="Q14" s="4"/>
      <c r="R14" s="4"/>
      <c r="S14" s="4" t="s">
        <v>58</v>
      </c>
      <c r="T14" s="4" t="s">
        <v>58</v>
      </c>
      <c r="U14" s="4" t="s">
        <v>3229</v>
      </c>
      <c r="V14" s="4" t="s">
        <v>90</v>
      </c>
      <c r="W14" s="4" t="s">
        <v>97</v>
      </c>
      <c r="X14" s="4"/>
      <c r="Y14" s="4"/>
      <c r="Z14" s="4" t="s">
        <v>58</v>
      </c>
      <c r="AA14" s="4" t="s">
        <v>58</v>
      </c>
      <c r="AB14" s="4" t="s">
        <v>58</v>
      </c>
      <c r="AC14" s="4" t="s">
        <v>97</v>
      </c>
      <c r="AD14" s="4"/>
      <c r="AE14" s="4"/>
      <c r="AF14" s="4" t="s">
        <v>58</v>
      </c>
      <c r="AG14" s="4" t="s">
        <v>58</v>
      </c>
      <c r="AH14" s="4" t="s">
        <v>58</v>
      </c>
      <c r="AI14" s="4">
        <v>0</v>
      </c>
      <c r="AJ14" s="4" t="s">
        <v>85</v>
      </c>
      <c r="AK14" s="4">
        <v>0</v>
      </c>
      <c r="AL14" s="4" t="s">
        <v>92</v>
      </c>
      <c r="AM14" s="4">
        <v>0</v>
      </c>
      <c r="AN14" s="4">
        <v>0</v>
      </c>
      <c r="AO14" s="3" t="s">
        <v>58</v>
      </c>
      <c r="AP14" s="3" t="s">
        <v>58</v>
      </c>
      <c r="AQ14" s="3" t="s">
        <v>58</v>
      </c>
      <c r="AR14" s="4">
        <v>0</v>
      </c>
      <c r="AS14" s="4">
        <v>0</v>
      </c>
      <c r="AT14" s="4">
        <v>0</v>
      </c>
      <c r="AU14" s="4">
        <v>0</v>
      </c>
      <c r="AV14" s="4" t="s">
        <v>58</v>
      </c>
    </row>
    <row r="15" spans="1:48" ht="15.75" thickBot="1" x14ac:dyDescent="0.3">
      <c r="A15" s="8">
        <v>5</v>
      </c>
      <c r="B15" t="s">
        <v>2033</v>
      </c>
      <c r="C15" s="4" t="s">
        <v>69</v>
      </c>
      <c r="D15" s="4" t="s">
        <v>4250</v>
      </c>
      <c r="E15" s="17"/>
      <c r="F15" s="3"/>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3"/>
      <c r="AP15" s="3"/>
      <c r="AQ15" s="3"/>
      <c r="AR15" s="4"/>
      <c r="AS15" s="4"/>
      <c r="AT15" s="4"/>
      <c r="AU15" s="4"/>
      <c r="AV15" s="4"/>
    </row>
    <row r="16" spans="1:48" ht="15.75" thickBot="1" x14ac:dyDescent="0.3">
      <c r="A16" s="1">
        <v>6</v>
      </c>
      <c r="B16" t="s">
        <v>2037</v>
      </c>
      <c r="C16" s="4" t="s">
        <v>69</v>
      </c>
      <c r="D16" s="4" t="s">
        <v>4463</v>
      </c>
      <c r="E16" s="4" t="s">
        <v>3229</v>
      </c>
      <c r="F16" s="3" t="s">
        <v>2010</v>
      </c>
      <c r="G16" s="4" t="s">
        <v>175</v>
      </c>
      <c r="H16" s="4" t="s">
        <v>155</v>
      </c>
      <c r="I16" s="4" t="s">
        <v>58</v>
      </c>
      <c r="J16" s="4" t="s">
        <v>3230</v>
      </c>
      <c r="K16" s="4">
        <v>0</v>
      </c>
      <c r="L16" s="4" t="s">
        <v>69</v>
      </c>
      <c r="M16" s="4"/>
      <c r="N16" s="4" t="s">
        <v>115</v>
      </c>
      <c r="O16" s="4" t="s">
        <v>90</v>
      </c>
      <c r="P16" s="4" t="s">
        <v>96</v>
      </c>
      <c r="Q16" s="4"/>
      <c r="R16" s="4"/>
      <c r="S16" s="4" t="s">
        <v>115</v>
      </c>
      <c r="T16" s="4" t="s">
        <v>58</v>
      </c>
      <c r="U16" s="4" t="s">
        <v>3229</v>
      </c>
      <c r="V16" s="4" t="s">
        <v>90</v>
      </c>
      <c r="W16" s="4" t="s">
        <v>97</v>
      </c>
      <c r="X16" s="4"/>
      <c r="Y16" s="4"/>
      <c r="Z16" s="4" t="s">
        <v>115</v>
      </c>
      <c r="AA16" s="4" t="s">
        <v>58</v>
      </c>
      <c r="AB16" s="4" t="s">
        <v>58</v>
      </c>
      <c r="AC16" s="4" t="s">
        <v>97</v>
      </c>
      <c r="AD16" s="4"/>
      <c r="AE16" s="4"/>
      <c r="AF16" s="4" t="s">
        <v>115</v>
      </c>
      <c r="AG16" s="4" t="s">
        <v>58</v>
      </c>
      <c r="AH16" s="4" t="s">
        <v>58</v>
      </c>
      <c r="AI16" s="4">
        <v>0</v>
      </c>
      <c r="AJ16" s="4" t="s">
        <v>85</v>
      </c>
      <c r="AK16" s="4">
        <v>0</v>
      </c>
      <c r="AL16" s="4" t="s">
        <v>92</v>
      </c>
      <c r="AM16" s="4">
        <v>0</v>
      </c>
      <c r="AN16" s="4">
        <v>0</v>
      </c>
      <c r="AO16" s="3" t="s">
        <v>58</v>
      </c>
      <c r="AP16" s="3" t="s">
        <v>58</v>
      </c>
      <c r="AQ16" s="3" t="s">
        <v>58</v>
      </c>
      <c r="AR16" s="4">
        <v>0</v>
      </c>
      <c r="AS16" s="4">
        <v>0</v>
      </c>
      <c r="AT16" s="4">
        <v>0</v>
      </c>
      <c r="AU16" s="4">
        <v>0</v>
      </c>
      <c r="AV16" s="4" t="s">
        <v>58</v>
      </c>
    </row>
    <row r="17" spans="1:48" ht="15.75" thickBot="1" x14ac:dyDescent="0.3">
      <c r="A17" s="8">
        <v>7</v>
      </c>
      <c r="B17" t="s">
        <v>2041</v>
      </c>
      <c r="C17" s="4" t="s">
        <v>69</v>
      </c>
      <c r="D17" s="4" t="s">
        <v>4790</v>
      </c>
      <c r="E17" s="4" t="s">
        <v>58</v>
      </c>
      <c r="F17" s="3" t="s">
        <v>58</v>
      </c>
      <c r="G17" s="4" t="s">
        <v>175</v>
      </c>
      <c r="H17" s="4" t="s">
        <v>155</v>
      </c>
      <c r="I17" s="4"/>
      <c r="J17" s="4" t="s">
        <v>58</v>
      </c>
      <c r="K17" s="4"/>
      <c r="L17" s="4" t="s">
        <v>58</v>
      </c>
      <c r="M17" s="4"/>
      <c r="N17" s="4" t="s">
        <v>115</v>
      </c>
      <c r="O17" s="4" t="s">
        <v>90</v>
      </c>
      <c r="P17" s="4"/>
      <c r="Q17" s="4"/>
      <c r="R17" s="4"/>
      <c r="S17" s="4" t="s">
        <v>115</v>
      </c>
      <c r="T17" s="4" t="s">
        <v>58</v>
      </c>
      <c r="U17" s="4" t="s">
        <v>58</v>
      </c>
      <c r="V17" s="4" t="s">
        <v>90</v>
      </c>
      <c r="W17" s="4" t="s">
        <v>97</v>
      </c>
      <c r="X17" s="4"/>
      <c r="Y17" s="4"/>
      <c r="Z17" s="4" t="s">
        <v>115</v>
      </c>
      <c r="AA17" s="4" t="s">
        <v>58</v>
      </c>
      <c r="AB17" s="4" t="s">
        <v>58</v>
      </c>
      <c r="AC17" s="4" t="s">
        <v>97</v>
      </c>
      <c r="AD17" s="4"/>
      <c r="AE17" s="4"/>
      <c r="AF17" s="4" t="s">
        <v>115</v>
      </c>
      <c r="AG17" s="4" t="s">
        <v>58</v>
      </c>
      <c r="AH17" s="4" t="s">
        <v>58</v>
      </c>
      <c r="AI17" s="4"/>
      <c r="AJ17" s="4" t="s">
        <v>58</v>
      </c>
      <c r="AK17" s="4"/>
      <c r="AL17" s="4" t="s">
        <v>92</v>
      </c>
      <c r="AM17" s="4"/>
      <c r="AN17" s="4"/>
      <c r="AO17" s="3" t="s">
        <v>58</v>
      </c>
      <c r="AP17" s="3" t="s">
        <v>58</v>
      </c>
      <c r="AQ17" s="3" t="s">
        <v>58</v>
      </c>
      <c r="AR17" s="4"/>
      <c r="AS17" s="4"/>
      <c r="AT17" s="4"/>
      <c r="AU17" s="4"/>
      <c r="AV17" s="4" t="s">
        <v>58</v>
      </c>
    </row>
    <row r="18" spans="1:48" x14ac:dyDescent="0.25">
      <c r="A18" s="1">
        <v>-1</v>
      </c>
      <c r="C18" s="2" t="s">
        <v>58</v>
      </c>
      <c r="D18" s="2" t="s">
        <v>58</v>
      </c>
      <c r="E18" s="2" t="s">
        <v>58</v>
      </c>
      <c r="F18" s="2" t="s">
        <v>58</v>
      </c>
      <c r="G18" s="2" t="s">
        <v>58</v>
      </c>
      <c r="H18" s="2" t="s">
        <v>58</v>
      </c>
      <c r="I18" s="2" t="s">
        <v>58</v>
      </c>
      <c r="J18" s="2" t="s">
        <v>58</v>
      </c>
      <c r="K18" s="2" t="s">
        <v>58</v>
      </c>
      <c r="L18" s="2" t="s">
        <v>58</v>
      </c>
      <c r="M18" s="2" t="s">
        <v>58</v>
      </c>
      <c r="N18" s="2" t="s">
        <v>58</v>
      </c>
      <c r="O18" s="2" t="s">
        <v>58</v>
      </c>
      <c r="P18" s="2" t="s">
        <v>58</v>
      </c>
      <c r="Q18" s="2" t="s">
        <v>58</v>
      </c>
      <c r="R18" s="2" t="s">
        <v>58</v>
      </c>
      <c r="S18" s="2" t="s">
        <v>58</v>
      </c>
      <c r="T18" s="2" t="s">
        <v>58</v>
      </c>
      <c r="U18" s="2" t="s">
        <v>58</v>
      </c>
      <c r="V18" s="2" t="s">
        <v>58</v>
      </c>
      <c r="W18" s="2" t="s">
        <v>58</v>
      </c>
      <c r="X18" s="2" t="s">
        <v>58</v>
      </c>
      <c r="Y18" s="2" t="s">
        <v>58</v>
      </c>
      <c r="Z18" s="2" t="s">
        <v>58</v>
      </c>
      <c r="AA18" s="2" t="s">
        <v>58</v>
      </c>
      <c r="AB18" s="2" t="s">
        <v>58</v>
      </c>
      <c r="AC18" s="2" t="s">
        <v>58</v>
      </c>
      <c r="AD18" s="2" t="s">
        <v>58</v>
      </c>
      <c r="AE18" s="2" t="s">
        <v>58</v>
      </c>
      <c r="AF18" s="2" t="s">
        <v>58</v>
      </c>
      <c r="AG18" s="2" t="s">
        <v>58</v>
      </c>
      <c r="AH18" s="2" t="s">
        <v>58</v>
      </c>
      <c r="AI18" s="2" t="s">
        <v>58</v>
      </c>
      <c r="AJ18" s="2" t="s">
        <v>58</v>
      </c>
      <c r="AK18" s="2" t="s">
        <v>58</v>
      </c>
      <c r="AL18" s="2" t="s">
        <v>58</v>
      </c>
      <c r="AM18" s="2" t="s">
        <v>58</v>
      </c>
      <c r="AN18" s="2" t="s">
        <v>58</v>
      </c>
      <c r="AO18" s="2" t="s">
        <v>58</v>
      </c>
      <c r="AP18" s="2" t="s">
        <v>58</v>
      </c>
      <c r="AQ18" s="2" t="s">
        <v>58</v>
      </c>
      <c r="AR18" s="2" t="s">
        <v>58</v>
      </c>
      <c r="AS18" s="2" t="s">
        <v>58</v>
      </c>
      <c r="AT18" s="2" t="s">
        <v>58</v>
      </c>
      <c r="AU18" s="2" t="s">
        <v>58</v>
      </c>
      <c r="AV18" s="2" t="s">
        <v>58</v>
      </c>
    </row>
    <row r="19" spans="1:48" x14ac:dyDescent="0.25">
      <c r="A19" s="1">
        <v>999999</v>
      </c>
      <c r="B19" t="s">
        <v>59</v>
      </c>
      <c r="C19" s="2" t="s">
        <v>58</v>
      </c>
      <c r="D19" s="2" t="s">
        <v>58</v>
      </c>
      <c r="E19" s="2" t="s">
        <v>58</v>
      </c>
      <c r="F19" s="2" t="s">
        <v>58</v>
      </c>
      <c r="G19" s="2" t="s">
        <v>58</v>
      </c>
      <c r="H19" s="2" t="s">
        <v>58</v>
      </c>
      <c r="I19" s="2" t="s">
        <v>58</v>
      </c>
      <c r="J19" s="2" t="s">
        <v>58</v>
      </c>
      <c r="L19" s="2" t="s">
        <v>58</v>
      </c>
      <c r="M19" s="2" t="s">
        <v>58</v>
      </c>
      <c r="N19" s="2" t="s">
        <v>58</v>
      </c>
      <c r="O19" s="2" t="s">
        <v>58</v>
      </c>
      <c r="P19" s="2" t="s">
        <v>58</v>
      </c>
      <c r="Q19" s="2" t="s">
        <v>58</v>
      </c>
      <c r="R19" s="2" t="s">
        <v>58</v>
      </c>
      <c r="S19" s="2" t="s">
        <v>58</v>
      </c>
      <c r="T19" s="2" t="s">
        <v>58</v>
      </c>
      <c r="U19" s="2" t="s">
        <v>58</v>
      </c>
      <c r="V19" s="2" t="s">
        <v>58</v>
      </c>
      <c r="W19" s="2" t="s">
        <v>58</v>
      </c>
      <c r="X19" s="2" t="s">
        <v>58</v>
      </c>
      <c r="Y19" s="2" t="s">
        <v>58</v>
      </c>
      <c r="Z19" s="2" t="s">
        <v>58</v>
      </c>
      <c r="AA19" s="2" t="s">
        <v>58</v>
      </c>
      <c r="AB19" s="2" t="s">
        <v>58</v>
      </c>
      <c r="AC19" s="2" t="s">
        <v>58</v>
      </c>
      <c r="AD19" s="2" t="s">
        <v>58</v>
      </c>
      <c r="AE19" s="2" t="s">
        <v>58</v>
      </c>
      <c r="AF19" s="2" t="s">
        <v>58</v>
      </c>
      <c r="AG19" s="2" t="s">
        <v>58</v>
      </c>
      <c r="AH19" s="2" t="s">
        <v>58</v>
      </c>
      <c r="AI19" s="2" t="s">
        <v>58</v>
      </c>
      <c r="AJ19" s="2" t="s">
        <v>58</v>
      </c>
      <c r="AL19" s="2" t="s">
        <v>58</v>
      </c>
      <c r="AN19" s="2" t="s">
        <v>58</v>
      </c>
      <c r="AO19" s="2" t="s">
        <v>58</v>
      </c>
      <c r="AP19" s="2" t="s">
        <v>58</v>
      </c>
      <c r="AQ19" s="2" t="s">
        <v>58</v>
      </c>
      <c r="AR19" s="2" t="s">
        <v>58</v>
      </c>
      <c r="AS19" s="2" t="s">
        <v>58</v>
      </c>
      <c r="AT19" s="2" t="s">
        <v>58</v>
      </c>
      <c r="AU19" s="2" t="s">
        <v>58</v>
      </c>
      <c r="AV19" s="2" t="s">
        <v>58</v>
      </c>
    </row>
    <row r="351009" spans="1:10" x14ac:dyDescent="0.25">
      <c r="A351009" t="s">
        <v>60</v>
      </c>
      <c r="B351009" t="s">
        <v>61</v>
      </c>
      <c r="C351009" t="s">
        <v>62</v>
      </c>
      <c r="D351009" t="s">
        <v>63</v>
      </c>
      <c r="E351009" t="s">
        <v>64</v>
      </c>
      <c r="F351009" t="s">
        <v>65</v>
      </c>
      <c r="G351009" t="s">
        <v>66</v>
      </c>
      <c r="H351009" t="s">
        <v>65</v>
      </c>
      <c r="I351009" t="s">
        <v>67</v>
      </c>
      <c r="J351009" t="s">
        <v>68</v>
      </c>
    </row>
    <row r="351010" spans="1:10" x14ac:dyDescent="0.25">
      <c r="A351010" t="s">
        <v>69</v>
      </c>
      <c r="B351010" t="s">
        <v>70</v>
      </c>
      <c r="C351010" t="s">
        <v>71</v>
      </c>
      <c r="D351010" t="s">
        <v>72</v>
      </c>
      <c r="E351010" t="s">
        <v>73</v>
      </c>
      <c r="F351010" t="s">
        <v>74</v>
      </c>
      <c r="G351010" t="s">
        <v>75</v>
      </c>
      <c r="H351010" t="s">
        <v>76</v>
      </c>
      <c r="I351010" t="s">
        <v>77</v>
      </c>
      <c r="J351010" t="s">
        <v>78</v>
      </c>
    </row>
    <row r="351011" spans="1:10" x14ac:dyDescent="0.25">
      <c r="B351011" t="s">
        <v>79</v>
      </c>
      <c r="C351011" t="s">
        <v>80</v>
      </c>
      <c r="D351011" t="s">
        <v>81</v>
      </c>
      <c r="E351011" t="s">
        <v>82</v>
      </c>
      <c r="F351011" t="s">
        <v>83</v>
      </c>
      <c r="G351011" t="s">
        <v>84</v>
      </c>
      <c r="H351011" t="s">
        <v>83</v>
      </c>
      <c r="I351011" t="s">
        <v>85</v>
      </c>
      <c r="J351011" t="s">
        <v>86</v>
      </c>
    </row>
    <row r="351012" spans="1:10" x14ac:dyDescent="0.25">
      <c r="B351012" t="s">
        <v>87</v>
      </c>
      <c r="C351012" t="s">
        <v>88</v>
      </c>
      <c r="D351012" t="s">
        <v>89</v>
      </c>
      <c r="E351012" t="s">
        <v>90</v>
      </c>
      <c r="F351012" t="s">
        <v>91</v>
      </c>
      <c r="G351012" t="s">
        <v>90</v>
      </c>
      <c r="H351012" t="s">
        <v>91</v>
      </c>
      <c r="J351012" t="s">
        <v>92</v>
      </c>
    </row>
    <row r="351013" spans="1:10" x14ac:dyDescent="0.25">
      <c r="B351013" t="s">
        <v>93</v>
      </c>
      <c r="C351013" t="s">
        <v>94</v>
      </c>
      <c r="D351013" t="s">
        <v>95</v>
      </c>
      <c r="F351013" t="s">
        <v>96</v>
      </c>
      <c r="H351013" t="s">
        <v>97</v>
      </c>
    </row>
    <row r="351014" spans="1:10" x14ac:dyDescent="0.25">
      <c r="B351014" t="s">
        <v>98</v>
      </c>
      <c r="C351014" t="s">
        <v>99</v>
      </c>
      <c r="D351014" t="s">
        <v>100</v>
      </c>
    </row>
    <row r="351015" spans="1:10" x14ac:dyDescent="0.25">
      <c r="B351015" t="s">
        <v>101</v>
      </c>
      <c r="C351015" t="s">
        <v>102</v>
      </c>
      <c r="D351015" t="s">
        <v>103</v>
      </c>
    </row>
    <row r="351016" spans="1:10" x14ac:dyDescent="0.25">
      <c r="B351016" t="s">
        <v>104</v>
      </c>
      <c r="C351016" t="s">
        <v>105</v>
      </c>
      <c r="D351016" t="s">
        <v>106</v>
      </c>
    </row>
    <row r="351017" spans="1:10" x14ac:dyDescent="0.25">
      <c r="B351017" t="s">
        <v>107</v>
      </c>
      <c r="C351017" t="s">
        <v>108</v>
      </c>
      <c r="D351017" t="s">
        <v>109</v>
      </c>
    </row>
    <row r="351018" spans="1:10" x14ac:dyDescent="0.25">
      <c r="B351018" t="s">
        <v>110</v>
      </c>
      <c r="C351018" t="s">
        <v>111</v>
      </c>
      <c r="D351018" t="s">
        <v>112</v>
      </c>
    </row>
    <row r="351019" spans="1:10" x14ac:dyDescent="0.25">
      <c r="B351019" t="s">
        <v>113</v>
      </c>
      <c r="C351019" t="s">
        <v>114</v>
      </c>
      <c r="D351019" t="s">
        <v>115</v>
      </c>
    </row>
    <row r="351020" spans="1:10" x14ac:dyDescent="0.25">
      <c r="B351020" t="s">
        <v>116</v>
      </c>
      <c r="C351020" t="s">
        <v>117</v>
      </c>
    </row>
    <row r="351021" spans="1:10" x14ac:dyDescent="0.25">
      <c r="B351021" t="s">
        <v>118</v>
      </c>
      <c r="C351021" t="s">
        <v>119</v>
      </c>
    </row>
    <row r="351022" spans="1:10" x14ac:dyDescent="0.25">
      <c r="B351022" t="s">
        <v>120</v>
      </c>
      <c r="C351022" t="s">
        <v>121</v>
      </c>
    </row>
    <row r="351023" spans="1:10" x14ac:dyDescent="0.25">
      <c r="B351023" t="s">
        <v>122</v>
      </c>
      <c r="C351023" t="s">
        <v>123</v>
      </c>
    </row>
    <row r="351024" spans="1:10" x14ac:dyDescent="0.25">
      <c r="B351024" t="s">
        <v>124</v>
      </c>
      <c r="C351024" t="s">
        <v>125</v>
      </c>
    </row>
    <row r="351025" spans="2:3" x14ac:dyDescent="0.25">
      <c r="B351025" t="s">
        <v>126</v>
      </c>
      <c r="C351025" t="s">
        <v>127</v>
      </c>
    </row>
    <row r="351026" spans="2:3" x14ac:dyDescent="0.25">
      <c r="B351026" t="s">
        <v>128</v>
      </c>
      <c r="C351026" t="s">
        <v>129</v>
      </c>
    </row>
    <row r="351027" spans="2:3" x14ac:dyDescent="0.25">
      <c r="B351027" t="s">
        <v>130</v>
      </c>
      <c r="C351027" t="s">
        <v>131</v>
      </c>
    </row>
    <row r="351028" spans="2:3" x14ac:dyDescent="0.25">
      <c r="B351028" t="s">
        <v>132</v>
      </c>
      <c r="C351028" t="s">
        <v>133</v>
      </c>
    </row>
    <row r="351029" spans="2:3" x14ac:dyDescent="0.25">
      <c r="B351029" t="s">
        <v>134</v>
      </c>
      <c r="C351029" t="s">
        <v>135</v>
      </c>
    </row>
    <row r="351030" spans="2:3" x14ac:dyDescent="0.25">
      <c r="B351030" t="s">
        <v>136</v>
      </c>
      <c r="C351030" t="s">
        <v>137</v>
      </c>
    </row>
    <row r="351031" spans="2:3" x14ac:dyDescent="0.25">
      <c r="B351031" t="s">
        <v>138</v>
      </c>
      <c r="C351031" t="s">
        <v>139</v>
      </c>
    </row>
    <row r="351032" spans="2:3" x14ac:dyDescent="0.25">
      <c r="B351032" t="s">
        <v>140</v>
      </c>
      <c r="C351032" t="s">
        <v>141</v>
      </c>
    </row>
    <row r="351033" spans="2:3" x14ac:dyDescent="0.25">
      <c r="B351033" t="s">
        <v>142</v>
      </c>
      <c r="C351033" t="s">
        <v>143</v>
      </c>
    </row>
    <row r="351034" spans="2:3" x14ac:dyDescent="0.25">
      <c r="B351034" t="s">
        <v>144</v>
      </c>
      <c r="C351034" t="s">
        <v>145</v>
      </c>
    </row>
    <row r="351035" spans="2:3" x14ac:dyDescent="0.25">
      <c r="B351035" t="s">
        <v>146</v>
      </c>
      <c r="C351035" t="s">
        <v>147</v>
      </c>
    </row>
    <row r="351036" spans="2:3" x14ac:dyDescent="0.25">
      <c r="B351036" t="s">
        <v>148</v>
      </c>
      <c r="C351036" t="s">
        <v>149</v>
      </c>
    </row>
    <row r="351037" spans="2:3" x14ac:dyDescent="0.25">
      <c r="B351037" t="s">
        <v>150</v>
      </c>
      <c r="C351037" t="s">
        <v>151</v>
      </c>
    </row>
    <row r="351038" spans="2:3" x14ac:dyDescent="0.25">
      <c r="B351038" t="s">
        <v>152</v>
      </c>
      <c r="C351038" t="s">
        <v>153</v>
      </c>
    </row>
    <row r="351039" spans="2:3" x14ac:dyDescent="0.25">
      <c r="B351039" t="s">
        <v>154</v>
      </c>
      <c r="C351039" t="s">
        <v>155</v>
      </c>
    </row>
    <row r="351040" spans="2:3" x14ac:dyDescent="0.25">
      <c r="B351040" t="s">
        <v>156</v>
      </c>
    </row>
    <row r="351041" spans="2:2" x14ac:dyDescent="0.25">
      <c r="B351041" t="s">
        <v>157</v>
      </c>
    </row>
    <row r="351042" spans="2:2" x14ac:dyDescent="0.25">
      <c r="B351042" t="s">
        <v>158</v>
      </c>
    </row>
    <row r="351043" spans="2:2" x14ac:dyDescent="0.25">
      <c r="B351043" t="s">
        <v>159</v>
      </c>
    </row>
    <row r="351044" spans="2:2" x14ac:dyDescent="0.25">
      <c r="B351044" t="s">
        <v>160</v>
      </c>
    </row>
    <row r="351045" spans="2:2" x14ac:dyDescent="0.25">
      <c r="B351045" t="s">
        <v>161</v>
      </c>
    </row>
    <row r="351046" spans="2:2" x14ac:dyDescent="0.25">
      <c r="B351046" t="s">
        <v>162</v>
      </c>
    </row>
    <row r="351047" spans="2:2" x14ac:dyDescent="0.25">
      <c r="B351047" t="s">
        <v>163</v>
      </c>
    </row>
    <row r="351048" spans="2:2" x14ac:dyDescent="0.25">
      <c r="B351048" t="s">
        <v>164</v>
      </c>
    </row>
    <row r="351049" spans="2:2" x14ac:dyDescent="0.25">
      <c r="B351049" t="s">
        <v>165</v>
      </c>
    </row>
    <row r="351050" spans="2:2" x14ac:dyDescent="0.25">
      <c r="B351050" t="s">
        <v>166</v>
      </c>
    </row>
    <row r="351051" spans="2:2" x14ac:dyDescent="0.25">
      <c r="B351051" t="s">
        <v>167</v>
      </c>
    </row>
    <row r="351052" spans="2:2" x14ac:dyDescent="0.25">
      <c r="B351052" t="s">
        <v>168</v>
      </c>
    </row>
    <row r="351053" spans="2:2" x14ac:dyDescent="0.25">
      <c r="B351053" t="s">
        <v>169</v>
      </c>
    </row>
    <row r="351054" spans="2:2" x14ac:dyDescent="0.25">
      <c r="B351054" t="s">
        <v>170</v>
      </c>
    </row>
    <row r="351055" spans="2:2" x14ac:dyDescent="0.25">
      <c r="B351055" t="s">
        <v>171</v>
      </c>
    </row>
    <row r="351056" spans="2:2" x14ac:dyDescent="0.25">
      <c r="B351056" t="s">
        <v>172</v>
      </c>
    </row>
    <row r="351057" spans="2:2" x14ac:dyDescent="0.25">
      <c r="B351057" t="s">
        <v>173</v>
      </c>
    </row>
    <row r="351058" spans="2:2" x14ac:dyDescent="0.25">
      <c r="B351058" t="s">
        <v>174</v>
      </c>
    </row>
    <row r="351059" spans="2:2" x14ac:dyDescent="0.25">
      <c r="B351059" t="s">
        <v>175</v>
      </c>
    </row>
  </sheetData>
  <mergeCells count="1">
    <mergeCell ref="B8:AV8"/>
  </mergeCells>
  <dataValidations count="157">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$A$351008:$A$351010</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F1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$B$351008:$B$351059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$C$351008:$C$351039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12 K14:K15 K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$A$351008:$A$351010</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15 M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$D$351008:$D$351019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$E$351008:$E$351012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$F$351008:$F$351013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15 Q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15 R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$D$351008:$D$351019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$G$351008:$G$351012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15 X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15 Y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$D$351008:$D$351019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$H$351008:$H$351013</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AD13:AD15 AD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15 AE1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$D$351008:$D$351019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12 AI14:AI15 AI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$I$351008:$I$351011</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12 AM15:AN15 AK14:AK15 AK1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$J$351008:$J$351012</formula1>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12 AN14 AN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AR12:AS12 AS15:AT15 AR13:AR15 AR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AS14 AS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AT12:AU12 AT14 AT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AU14:AU15 AU1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AV13 AV17">
      <formula1>0</formula1>
      <formula2>390</formula2>
    </dataValidation>
    <dataValidation type="decimal"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-2147483647</formula1>
      <formula2>2147483647</formula2>
    </dataValidation>
    <dataValidation type="textLength" allowBlank="1" showInputMessage="1" error="Escriba un texto  Maximo 390 Caracteres" promptTitle="Cualquier contenido Maximo 390 Caracteres" prompt=" Registre COMPLETO nombres y apellidos del Supervisor del contrato." sqref="AH11 AH13 AH17">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 AG13 AG17">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AB13 AB17">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 AA13 AA17">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U13 U17">
      <formula1>0</formula1>
      <formula2>3500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 T13 T17">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J13 J17">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 I13 I17">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E13 E17">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2 AV14:AV15">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2:AM14 AM17">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2">
      <formula1>$J$351007:$J$351011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2">
      <formula1>$I$351007:$I$351010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2 AH14:AH1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2 AG14:AG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2">
      <formula1>$H$351007:$H$351012</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2 AB14:AB15">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2 AA14:AA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2">
      <formula1>$H$351007:$H$351012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2">
      <formula1>$G$351007:$G$351011</formula1>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2 U14:U15">
      <formula1>0</formula1>
      <formula2>4000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2 T14:T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2">
      <formula1>$D$351007:$D$351018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2">
      <formula1>$F$351007:$F$351012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2">
      <formula1>$E$351007:$E$351011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2">
      <formula1>$D$351007:$D$351018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2">
      <formula1>$A$351007:$A$351009</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2 J14:J15">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2 I14:I15">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2">
      <formula1>$C$351007:$C$351038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2">
      <formula1>$B$351007:$B$351058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 E14:E15">
      <formula1>0</formula1>
      <formula2>390</formula2>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5">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
      <formula1>$A$351007:$A$351009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2">
      <formula1>-99999999999</formula1>
      <formula2>99999999999</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3">
      <formula1>$J$351006:$J$351010</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3">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3">
      <formula1>$I$351006:$I$351009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3">
      <formula1>$H$351006:$H$351011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3">
      <formula1>$H$351006:$H$351011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3">
      <formula1>$G$351006:$G$351010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3">
      <formula1>$D$351006:$D$351017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3">
      <formula1>$F$351006:$F$351011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3">
      <formula1>$E$351006:$E$351010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3">
      <formula1>$D$351006:$D$351017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3">
      <formula1>$A$351006:$A$351008</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3">
      <formula1>-2147483647</formula1>
      <formula2>2147483647</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3">
      <formula1>$C$351006:$C$351037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3">
      <formula1>$B$351006:$B$351057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7">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3">
      <formula1>$A$351006:$A$351008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4">
      <formula1>$J$351005:$J$351009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4">
      <formula1>$I$351005:$I$351008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4">
      <formula1>$H$351005:$H$351010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4">
      <formula1>$H$351005:$H$351010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4">
      <formula1>$G$351005:$G$351009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4">
      <formula1>$D$351005:$D$351016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4">
      <formula1>$F$351005:$F$351010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4">
      <formula1>$E$351005:$E$351009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4">
      <formula1>$D$351005:$D$351016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4">
      <formula1>$A$351005:$A$351007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4">
      <formula1>$C$351005:$C$351036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4">
      <formula1>$B$351005:$B$351056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4">
      <formula1>$A$351005:$A$351007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5">
      <formula1>$J$351004:$J$351008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5">
      <formula1>$I$351004:$I$351007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5">
      <formula1>$H$351004:$H$351009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5">
      <formula1>$H$351004:$H$351009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5">
      <formula1>$G$351004:$G$351008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5">
      <formula1>$D$351004:$D$351015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5">
      <formula1>$F$351004:$F$351009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5">
      <formula1>$E$351004:$E$351008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5">
      <formula1>$D$351004:$D$351015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5">
      <formula1>$A$351004:$A$351006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5">
      <formula1>$C$351004:$C$351035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5">
      <formula1>$B$351004:$B$351055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
      <formula1>$A$351004:$A$351006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6">
      <formula1>$J$351003:$J$351007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6">
      <formula1>$I$351003:$I$351006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6">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6">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6">
      <formula1>$G$351003:$G$351007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6">
      <formula1>$F$351003:$F$351008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6">
      <formula1>$E$351003:$E$351007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6">
      <formula1>$D$351003:$D$351014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6">
      <formula1>$A$351003:$A$351005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6">
      <formula1>$C$351003:$C$351034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6">
      <formula1>$B$351003:$B$351054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
      <formula1>$A$351003:$A$351005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7">
      <formula1>$A$351002:$A$351004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7">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7">
      <formula1>$C$351002:$C$351033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7">
      <formula1>$A$351002:$A$351004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7">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7">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7">
      <formula1>$F$351002:$F$351007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7">
      <formula1>$D$351002:$D$351013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7">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7">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7">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7">
      <formula1>$H$351002:$H$351007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7">
      <formula1>$D$351002:$D$351013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7">
      <formula1>$I$351002:$I$351005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7">
      <formula1>$J$351002:$J$351006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0"/>
  <sheetViews>
    <sheetView workbookViewId="0">
      <selection activeCell="B33" sqref="B33"/>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176</v>
      </c>
    </row>
    <row r="3" spans="1:18" x14ac:dyDescent="0.25">
      <c r="B3" s="1" t="s">
        <v>4</v>
      </c>
      <c r="C3" s="1">
        <v>1</v>
      </c>
    </row>
    <row r="4" spans="1:18" x14ac:dyDescent="0.25">
      <c r="B4" s="1" t="s">
        <v>5</v>
      </c>
      <c r="C4" s="1">
        <v>124</v>
      </c>
    </row>
    <row r="5" spans="1:18" x14ac:dyDescent="0.25">
      <c r="B5" s="1" t="s">
        <v>6</v>
      </c>
      <c r="C5" s="5">
        <v>43190</v>
      </c>
    </row>
    <row r="6" spans="1:18" x14ac:dyDescent="0.25">
      <c r="B6" s="1" t="s">
        <v>7</v>
      </c>
      <c r="C6" s="1">
        <v>3</v>
      </c>
      <c r="D6" s="1" t="s">
        <v>8</v>
      </c>
    </row>
    <row r="8" spans="1:18" x14ac:dyDescent="0.25">
      <c r="A8" s="1" t="s">
        <v>9</v>
      </c>
      <c r="B8" s="111" t="s">
        <v>177</v>
      </c>
      <c r="C8" s="112"/>
      <c r="D8" s="112"/>
      <c r="E8" s="112"/>
      <c r="F8" s="112"/>
      <c r="G8" s="112"/>
      <c r="H8" s="112"/>
      <c r="I8" s="112"/>
      <c r="J8" s="112"/>
      <c r="K8" s="112"/>
      <c r="L8" s="112"/>
      <c r="M8" s="112"/>
      <c r="N8" s="112"/>
      <c r="O8" s="112"/>
      <c r="P8" s="112"/>
      <c r="Q8" s="112"/>
      <c r="R8" s="11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15.75" thickBot="1" x14ac:dyDescent="0.3">
      <c r="A11" s="8">
        <v>1</v>
      </c>
      <c r="B11" t="s">
        <v>57</v>
      </c>
      <c r="C11" s="6" t="s">
        <v>60</v>
      </c>
      <c r="D11" s="6" t="s">
        <v>58</v>
      </c>
      <c r="E11" s="6" t="s">
        <v>184</v>
      </c>
      <c r="F11" s="15" t="s">
        <v>2011</v>
      </c>
      <c r="G11" s="7">
        <v>43144</v>
      </c>
      <c r="H11" s="6" t="s">
        <v>73</v>
      </c>
      <c r="I11" s="6" t="s">
        <v>65</v>
      </c>
      <c r="J11" s="6"/>
      <c r="K11" s="6">
        <v>830095213</v>
      </c>
      <c r="L11" s="6" t="s">
        <v>63</v>
      </c>
      <c r="M11" s="6" t="s">
        <v>58</v>
      </c>
      <c r="N11" s="6" t="s">
        <v>2012</v>
      </c>
      <c r="O11" s="6" t="s">
        <v>2013</v>
      </c>
      <c r="P11" s="16">
        <v>9200000</v>
      </c>
      <c r="Q11" s="6">
        <v>118</v>
      </c>
      <c r="R11" s="6"/>
    </row>
    <row r="12" spans="1:18" ht="15.75" thickBot="1" x14ac:dyDescent="0.3">
      <c r="A12" s="1">
        <v>2</v>
      </c>
      <c r="B12" t="s">
        <v>2019</v>
      </c>
      <c r="C12" s="4" t="s">
        <v>60</v>
      </c>
      <c r="D12" s="4" t="s">
        <v>58</v>
      </c>
      <c r="E12" s="4" t="s">
        <v>184</v>
      </c>
      <c r="F12" s="4">
        <v>25181</v>
      </c>
      <c r="G12" s="3">
        <v>43133</v>
      </c>
      <c r="H12" s="4" t="s">
        <v>73</v>
      </c>
      <c r="I12" s="4" t="s">
        <v>65</v>
      </c>
      <c r="J12" s="4"/>
      <c r="K12" s="4">
        <v>899999143</v>
      </c>
      <c r="L12" s="4" t="s">
        <v>95</v>
      </c>
      <c r="M12" s="4" t="s">
        <v>58</v>
      </c>
      <c r="N12" s="4" t="s">
        <v>2445</v>
      </c>
      <c r="O12" s="4" t="s">
        <v>2446</v>
      </c>
      <c r="P12" s="28">
        <v>53850000</v>
      </c>
      <c r="Q12" s="4">
        <v>329</v>
      </c>
      <c r="R12" s="4" t="s">
        <v>2447</v>
      </c>
    </row>
    <row r="13" spans="1:18" ht="15.75" thickBot="1" x14ac:dyDescent="0.3">
      <c r="A13" s="8">
        <v>3</v>
      </c>
      <c r="B13" t="s">
        <v>2024</v>
      </c>
      <c r="C13" s="4" t="s">
        <v>69</v>
      </c>
      <c r="D13" s="4" t="s">
        <v>2821</v>
      </c>
      <c r="E13" s="4" t="s">
        <v>58</v>
      </c>
      <c r="F13" s="4" t="s">
        <v>58</v>
      </c>
      <c r="G13" s="3" t="s">
        <v>58</v>
      </c>
      <c r="H13" s="4" t="s">
        <v>58</v>
      </c>
      <c r="I13" s="4" t="s">
        <v>58</v>
      </c>
      <c r="J13" s="4"/>
      <c r="K13" s="4"/>
      <c r="L13" s="4" t="s">
        <v>58</v>
      </c>
      <c r="M13" s="4" t="s">
        <v>58</v>
      </c>
      <c r="N13" s="4" t="s">
        <v>58</v>
      </c>
      <c r="O13" s="4" t="s">
        <v>58</v>
      </c>
      <c r="P13" s="4"/>
      <c r="Q13" s="4"/>
      <c r="R13" s="4" t="s">
        <v>58</v>
      </c>
    </row>
    <row r="14" spans="1:18" ht="15.75" thickBot="1" x14ac:dyDescent="0.3">
      <c r="A14" s="1">
        <v>4</v>
      </c>
      <c r="B14" t="s">
        <v>2029</v>
      </c>
      <c r="C14" s="4" t="s">
        <v>60</v>
      </c>
      <c r="D14" s="4" t="s">
        <v>58</v>
      </c>
      <c r="E14" s="4" t="s">
        <v>184</v>
      </c>
      <c r="F14" s="4" t="s">
        <v>3231</v>
      </c>
      <c r="G14" s="3" t="s">
        <v>3232</v>
      </c>
      <c r="H14" s="4" t="s">
        <v>73</v>
      </c>
      <c r="I14" s="4" t="s">
        <v>65</v>
      </c>
      <c r="J14" s="4"/>
      <c r="K14" s="4">
        <v>800062177</v>
      </c>
      <c r="L14" s="4" t="s">
        <v>81</v>
      </c>
      <c r="M14" s="4" t="s">
        <v>58</v>
      </c>
      <c r="N14" s="4" t="s">
        <v>3233</v>
      </c>
      <c r="O14" s="4" t="s">
        <v>3234</v>
      </c>
      <c r="P14" s="4">
        <v>28789019</v>
      </c>
      <c r="Q14" s="4">
        <v>300</v>
      </c>
      <c r="R14" s="4" t="s">
        <v>58</v>
      </c>
    </row>
    <row r="15" spans="1:18" ht="15.75" thickBot="1" x14ac:dyDescent="0.3">
      <c r="A15" s="8">
        <v>5</v>
      </c>
      <c r="B15" t="s">
        <v>2033</v>
      </c>
      <c r="C15" s="4" t="s">
        <v>60</v>
      </c>
      <c r="D15" s="4" t="s">
        <v>58</v>
      </c>
      <c r="E15" s="4" t="s">
        <v>184</v>
      </c>
      <c r="F15" s="4" t="s">
        <v>3235</v>
      </c>
      <c r="G15" s="3" t="s">
        <v>3236</v>
      </c>
      <c r="H15" s="4" t="s">
        <v>73</v>
      </c>
      <c r="I15" s="4" t="s">
        <v>65</v>
      </c>
      <c r="J15" s="4"/>
      <c r="K15" s="4">
        <v>811009788</v>
      </c>
      <c r="L15" s="4" t="s">
        <v>109</v>
      </c>
      <c r="M15" s="4" t="s">
        <v>58</v>
      </c>
      <c r="N15" s="4" t="s">
        <v>3237</v>
      </c>
      <c r="O15" s="4" t="s">
        <v>3238</v>
      </c>
      <c r="P15" s="4">
        <v>1666665</v>
      </c>
      <c r="Q15" s="4">
        <v>330</v>
      </c>
      <c r="R15" s="4" t="s">
        <v>58</v>
      </c>
    </row>
    <row r="16" spans="1:18" ht="15.75" thickBot="1" x14ac:dyDescent="0.3">
      <c r="A16" s="1">
        <v>6</v>
      </c>
      <c r="B16" t="s">
        <v>2037</v>
      </c>
      <c r="C16" s="4" t="s">
        <v>60</v>
      </c>
      <c r="D16" s="4" t="s">
        <v>58</v>
      </c>
      <c r="E16" s="4" t="s">
        <v>184</v>
      </c>
      <c r="F16" s="4" t="s">
        <v>3239</v>
      </c>
      <c r="G16" s="3" t="s">
        <v>3240</v>
      </c>
      <c r="H16" s="4" t="s">
        <v>73</v>
      </c>
      <c r="I16" s="4" t="s">
        <v>65</v>
      </c>
      <c r="J16" s="4"/>
      <c r="K16" s="4">
        <v>811009788</v>
      </c>
      <c r="L16" s="4" t="s">
        <v>109</v>
      </c>
      <c r="M16" s="4" t="s">
        <v>58</v>
      </c>
      <c r="N16" s="4" t="s">
        <v>3237</v>
      </c>
      <c r="O16" s="4" t="s">
        <v>3241</v>
      </c>
      <c r="P16" s="4">
        <v>90000000</v>
      </c>
      <c r="Q16" s="4">
        <v>300</v>
      </c>
      <c r="R16" s="4" t="s">
        <v>58</v>
      </c>
    </row>
    <row r="17" spans="1:85" ht="15.75" thickBot="1" x14ac:dyDescent="0.3">
      <c r="A17" s="8">
        <v>7</v>
      </c>
      <c r="B17" t="s">
        <v>2041</v>
      </c>
      <c r="C17" s="4" t="s">
        <v>60</v>
      </c>
      <c r="D17" s="4" t="s">
        <v>58</v>
      </c>
      <c r="E17" s="4" t="s">
        <v>184</v>
      </c>
      <c r="F17" s="4" t="s">
        <v>3242</v>
      </c>
      <c r="G17" s="3" t="s">
        <v>3240</v>
      </c>
      <c r="H17" s="4" t="s">
        <v>73</v>
      </c>
      <c r="I17" s="4" t="s">
        <v>65</v>
      </c>
      <c r="J17" s="4"/>
      <c r="K17" s="4">
        <v>899999143</v>
      </c>
      <c r="L17" s="4" t="s">
        <v>95</v>
      </c>
      <c r="M17" s="4" t="s">
        <v>58</v>
      </c>
      <c r="N17" s="4" t="s">
        <v>3243</v>
      </c>
      <c r="O17" s="4" t="s">
        <v>3244</v>
      </c>
      <c r="P17" s="4">
        <v>67700000</v>
      </c>
      <c r="Q17" s="4">
        <v>300</v>
      </c>
      <c r="R17" s="4" t="s">
        <v>58</v>
      </c>
    </row>
    <row r="18" spans="1:85" ht="15.75" thickBot="1" x14ac:dyDescent="0.3">
      <c r="A18" s="1">
        <v>8</v>
      </c>
      <c r="B18" t="s">
        <v>2046</v>
      </c>
      <c r="C18" s="4" t="s">
        <v>60</v>
      </c>
      <c r="D18" s="4" t="s">
        <v>58</v>
      </c>
      <c r="E18" s="4" t="s">
        <v>184</v>
      </c>
      <c r="F18" s="4" t="s">
        <v>3245</v>
      </c>
      <c r="G18" s="3" t="s">
        <v>3246</v>
      </c>
      <c r="H18" s="4" t="s">
        <v>73</v>
      </c>
      <c r="I18" s="4" t="s">
        <v>65</v>
      </c>
      <c r="J18" s="4"/>
      <c r="K18" s="4">
        <v>811009788</v>
      </c>
      <c r="L18" s="4" t="s">
        <v>109</v>
      </c>
      <c r="M18" s="4" t="s">
        <v>58</v>
      </c>
      <c r="N18" s="4" t="s">
        <v>3237</v>
      </c>
      <c r="O18" s="4" t="s">
        <v>3241</v>
      </c>
      <c r="P18" s="4">
        <v>1666665</v>
      </c>
      <c r="Q18" s="4">
        <v>300</v>
      </c>
      <c r="R18" s="4" t="s">
        <v>58</v>
      </c>
    </row>
    <row r="19" spans="1:85" ht="15.75" thickBot="1" x14ac:dyDescent="0.3">
      <c r="A19" s="8">
        <v>9</v>
      </c>
      <c r="B19" t="s">
        <v>2050</v>
      </c>
      <c r="C19" s="4" t="s">
        <v>60</v>
      </c>
      <c r="D19" s="4" t="s">
        <v>58</v>
      </c>
      <c r="E19" s="4" t="s">
        <v>184</v>
      </c>
      <c r="F19" s="4" t="s">
        <v>3247</v>
      </c>
      <c r="G19" s="3" t="s">
        <v>3248</v>
      </c>
      <c r="H19" s="4" t="s">
        <v>73</v>
      </c>
      <c r="I19" s="4" t="s">
        <v>65</v>
      </c>
      <c r="J19" s="4"/>
      <c r="K19" s="4">
        <v>811021363</v>
      </c>
      <c r="L19" s="4" t="s">
        <v>63</v>
      </c>
      <c r="M19" s="4" t="s">
        <v>58</v>
      </c>
      <c r="N19" s="4" t="s">
        <v>3249</v>
      </c>
      <c r="O19" s="4" t="s">
        <v>3250</v>
      </c>
      <c r="P19" s="4">
        <v>39278592</v>
      </c>
      <c r="Q19" s="4">
        <v>286</v>
      </c>
      <c r="R19" s="4" t="s">
        <v>58</v>
      </c>
    </row>
    <row r="20" spans="1:85" ht="15.75" thickBot="1" x14ac:dyDescent="0.3">
      <c r="A20" s="1">
        <v>10</v>
      </c>
      <c r="B20" t="s">
        <v>2054</v>
      </c>
      <c r="C20" s="4" t="s">
        <v>60</v>
      </c>
      <c r="D20" s="4" t="s">
        <v>58</v>
      </c>
      <c r="E20" s="4" t="s">
        <v>184</v>
      </c>
      <c r="F20" s="4">
        <v>23083</v>
      </c>
      <c r="G20" s="3">
        <v>43073</v>
      </c>
      <c r="H20" s="4" t="s">
        <v>73</v>
      </c>
      <c r="I20" s="4" t="s">
        <v>65</v>
      </c>
      <c r="J20" s="4"/>
      <c r="K20" s="4">
        <v>800041433</v>
      </c>
      <c r="L20" s="4" t="s">
        <v>89</v>
      </c>
      <c r="M20" s="4" t="s">
        <v>58</v>
      </c>
      <c r="N20" s="4" t="s">
        <v>4251</v>
      </c>
      <c r="O20" s="4" t="s">
        <v>4252</v>
      </c>
      <c r="P20" s="4">
        <v>9063678</v>
      </c>
      <c r="Q20" s="4">
        <v>195</v>
      </c>
      <c r="R20" s="4" t="s">
        <v>4253</v>
      </c>
    </row>
    <row r="21" spans="1:85" ht="15.75" thickBot="1" x14ac:dyDescent="0.3">
      <c r="A21" s="8">
        <v>11</v>
      </c>
      <c r="B21" t="s">
        <v>2059</v>
      </c>
      <c r="C21" s="4" t="s">
        <v>60</v>
      </c>
      <c r="D21" s="4" t="s">
        <v>58</v>
      </c>
      <c r="E21" s="4" t="s">
        <v>184</v>
      </c>
      <c r="F21" s="4">
        <v>23084</v>
      </c>
      <c r="G21" s="3">
        <v>43073</v>
      </c>
      <c r="H21" s="4" t="s">
        <v>73</v>
      </c>
      <c r="I21" s="4" t="s">
        <v>65</v>
      </c>
      <c r="J21" s="4"/>
      <c r="K21" s="4">
        <v>860067479</v>
      </c>
      <c r="L21" s="4" t="s">
        <v>81</v>
      </c>
      <c r="M21" s="4" t="s">
        <v>58</v>
      </c>
      <c r="N21" s="4" t="s">
        <v>4254</v>
      </c>
      <c r="O21" s="4" t="s">
        <v>4255</v>
      </c>
      <c r="P21" s="4">
        <v>10483970</v>
      </c>
      <c r="Q21" s="4">
        <v>195</v>
      </c>
      <c r="R21" s="4" t="s">
        <v>4256</v>
      </c>
    </row>
    <row r="22" spans="1:85" ht="15.75" thickBot="1" x14ac:dyDescent="0.3">
      <c r="A22" s="1">
        <v>12</v>
      </c>
      <c r="B22" t="s">
        <v>2063</v>
      </c>
      <c r="C22" s="4" t="s">
        <v>60</v>
      </c>
      <c r="D22" s="4" t="s">
        <v>58</v>
      </c>
      <c r="E22" s="4" t="s">
        <v>184</v>
      </c>
      <c r="F22" s="4" t="s">
        <v>4464</v>
      </c>
      <c r="G22" s="3" t="s">
        <v>4465</v>
      </c>
      <c r="H22" s="4" t="s">
        <v>73</v>
      </c>
      <c r="I22" s="4" t="s">
        <v>65</v>
      </c>
      <c r="J22" s="4"/>
      <c r="K22" s="4">
        <v>830095213</v>
      </c>
      <c r="L22" s="4" t="s">
        <v>63</v>
      </c>
      <c r="M22" s="4" t="s">
        <v>58</v>
      </c>
      <c r="N22" s="4" t="s">
        <v>4466</v>
      </c>
      <c r="O22" s="4" t="s">
        <v>4467</v>
      </c>
      <c r="P22" s="4">
        <v>36000000</v>
      </c>
      <c r="Q22" s="4">
        <v>313</v>
      </c>
      <c r="R22" s="4" t="s">
        <v>58</v>
      </c>
    </row>
    <row r="23" spans="1:85" s="86" customFormat="1" ht="15.75" thickBot="1" x14ac:dyDescent="0.3">
      <c r="A23" s="8">
        <v>13</v>
      </c>
      <c r="B23" t="s">
        <v>2068</v>
      </c>
      <c r="C23" s="4" t="s">
        <v>60</v>
      </c>
      <c r="D23" s="4" t="s">
        <v>58</v>
      </c>
      <c r="E23" s="4" t="s">
        <v>184</v>
      </c>
      <c r="F23" s="4">
        <v>24841</v>
      </c>
      <c r="G23" s="71">
        <v>43124</v>
      </c>
      <c r="H23" s="34" t="s">
        <v>73</v>
      </c>
      <c r="I23" s="4" t="s">
        <v>65</v>
      </c>
      <c r="J23" s="34"/>
      <c r="K23" s="34">
        <v>860002400</v>
      </c>
      <c r="L23" s="34" t="s">
        <v>81</v>
      </c>
      <c r="M23" s="34"/>
      <c r="N23" s="34" t="s">
        <v>4791</v>
      </c>
      <c r="O23" s="34" t="s">
        <v>4792</v>
      </c>
      <c r="P23" s="34">
        <v>203628744</v>
      </c>
      <c r="Q23" s="34">
        <v>337</v>
      </c>
      <c r="R23" s="34" t="s">
        <v>4793</v>
      </c>
      <c r="S23" s="78"/>
      <c r="T23" s="79" t="s">
        <v>4411</v>
      </c>
      <c r="U23" s="79" t="s">
        <v>65</v>
      </c>
      <c r="V23" s="80" t="s">
        <v>4794</v>
      </c>
      <c r="W23" s="81">
        <v>860067479</v>
      </c>
      <c r="X23" s="79" t="s">
        <v>81</v>
      </c>
      <c r="Y23" s="82" t="s">
        <v>4794</v>
      </c>
      <c r="Z23" s="79" t="s">
        <v>4795</v>
      </c>
      <c r="AA23" s="79" t="s">
        <v>218</v>
      </c>
      <c r="AB23" s="83"/>
      <c r="AC23" s="79" t="s">
        <v>155</v>
      </c>
      <c r="AD23" s="83"/>
      <c r="AE23" s="83"/>
      <c r="AF23" s="84" t="s">
        <v>4796</v>
      </c>
      <c r="AG23" s="79" t="s">
        <v>75</v>
      </c>
      <c r="AH23" s="79" t="s">
        <v>83</v>
      </c>
      <c r="AI23" s="85">
        <v>16356940</v>
      </c>
      <c r="AJ23" s="84" t="s">
        <v>4797</v>
      </c>
      <c r="AK23" s="86">
        <v>213</v>
      </c>
      <c r="AL23" s="79" t="s">
        <v>85</v>
      </c>
      <c r="AM23" s="79">
        <v>0</v>
      </c>
      <c r="AN23" s="79" t="s">
        <v>92</v>
      </c>
      <c r="AO23" s="87"/>
      <c r="AP23" s="88"/>
      <c r="AQ23" s="87"/>
      <c r="AR23" s="87"/>
      <c r="AS23" s="87"/>
      <c r="AT23" s="89">
        <v>42850</v>
      </c>
      <c r="AU23" s="89">
        <v>43066</v>
      </c>
      <c r="AV23" s="87"/>
      <c r="AW23" s="79" t="s">
        <v>4798</v>
      </c>
      <c r="AX23" s="87"/>
      <c r="AY23" s="87"/>
      <c r="AZ23" s="79" t="s">
        <v>4798</v>
      </c>
      <c r="BA23" s="87"/>
      <c r="BB23" s="87"/>
      <c r="BC23" s="87"/>
      <c r="BD23" s="90" t="s">
        <v>4799</v>
      </c>
      <c r="BE23" s="91" t="e">
        <f>R23+AP23</f>
        <v>#VALUE!</v>
      </c>
      <c r="BF23" s="92" t="e">
        <f>VLOOKUP(#REF!,'[1]PAGOS-NACION'!A:H,8,0)</f>
        <v>#REF!</v>
      </c>
      <c r="BG23" s="86" t="s">
        <v>4794</v>
      </c>
      <c r="BH23" s="86" t="s">
        <v>4800</v>
      </c>
      <c r="BI23" s="93" t="s">
        <v>4801</v>
      </c>
      <c r="BJ23" s="94"/>
      <c r="BK23" s="95" t="s">
        <v>4802</v>
      </c>
      <c r="BL23" s="95"/>
      <c r="BM23" s="95"/>
      <c r="BN23" s="95"/>
      <c r="BO23" s="95"/>
      <c r="BP23" s="95"/>
      <c r="BQ23" s="95"/>
      <c r="BR23" s="95"/>
      <c r="BU23" s="86" t="s">
        <v>4803</v>
      </c>
      <c r="BV23" s="86" t="s">
        <v>61</v>
      </c>
      <c r="BW23" s="94"/>
      <c r="BX23" s="86" t="s">
        <v>4804</v>
      </c>
      <c r="BZ23" s="96" t="s">
        <v>4794</v>
      </c>
      <c r="CA23" s="97">
        <f>('[1]1. NACIONAL'!$CB$2-G23)/AK23*100</f>
        <v>-97.652582159624416</v>
      </c>
      <c r="CB23" s="97">
        <f>IF((('[1]1. NACIONAL'!$CB$2-AT23)/AK23)&gt;1,100,('[1]1. NACIONAL'!$CB$2-AT23)/AK23*100)</f>
        <v>30.985915492957744</v>
      </c>
      <c r="CC23" s="97" t="e">
        <f>((R23/AK23)*('[1]1. NACIONAL'!$CB$2-AT23))/BE23*100</f>
        <v>#VALUE!</v>
      </c>
      <c r="CD23" s="97" t="e">
        <f>100-(BF23/BE23*100)</f>
        <v>#REF!</v>
      </c>
      <c r="CE23" s="94"/>
      <c r="CF23" s="86">
        <v>2017</v>
      </c>
      <c r="CG23" s="98" t="e">
        <f>CB23-CD23</f>
        <v>#REF!</v>
      </c>
    </row>
    <row r="24" spans="1:85" s="86" customFormat="1" ht="15.75" thickBot="1" x14ac:dyDescent="0.3">
      <c r="A24" s="1">
        <v>14</v>
      </c>
      <c r="B24" t="s">
        <v>2073</v>
      </c>
      <c r="C24" s="4" t="s">
        <v>60</v>
      </c>
      <c r="D24" s="4" t="s">
        <v>58</v>
      </c>
      <c r="E24" s="4" t="s">
        <v>184</v>
      </c>
      <c r="F24" s="4">
        <v>25560</v>
      </c>
      <c r="G24" s="71">
        <v>43146</v>
      </c>
      <c r="H24" s="34" t="s">
        <v>73</v>
      </c>
      <c r="I24" s="4" t="s">
        <v>65</v>
      </c>
      <c r="J24" s="34"/>
      <c r="K24" s="34">
        <v>890900943</v>
      </c>
      <c r="L24" s="34" t="s">
        <v>72</v>
      </c>
      <c r="M24" s="34"/>
      <c r="N24" s="34" t="s">
        <v>4805</v>
      </c>
      <c r="O24" s="34" t="s">
        <v>4806</v>
      </c>
      <c r="P24" s="34">
        <v>5678600</v>
      </c>
      <c r="Q24" s="34">
        <v>46</v>
      </c>
      <c r="R24" s="34" t="s">
        <v>4793</v>
      </c>
      <c r="S24" s="78"/>
      <c r="T24" s="79" t="s">
        <v>4411</v>
      </c>
      <c r="U24" s="79" t="s">
        <v>65</v>
      </c>
      <c r="V24" s="80" t="s">
        <v>4794</v>
      </c>
      <c r="W24" s="81">
        <v>8310980</v>
      </c>
      <c r="X24" s="79" t="s">
        <v>81</v>
      </c>
      <c r="Y24" s="82" t="s">
        <v>4794</v>
      </c>
      <c r="Z24" s="79" t="s">
        <v>4807</v>
      </c>
      <c r="AA24" s="79" t="s">
        <v>218</v>
      </c>
      <c r="AB24" s="83"/>
      <c r="AC24" s="79" t="s">
        <v>155</v>
      </c>
      <c r="AD24" s="83"/>
      <c r="AE24" s="83"/>
      <c r="AF24" s="84" t="s">
        <v>4796</v>
      </c>
      <c r="AG24" s="79" t="s">
        <v>75</v>
      </c>
      <c r="AH24" s="79" t="s">
        <v>83</v>
      </c>
      <c r="AI24" s="85">
        <v>16356940</v>
      </c>
      <c r="AJ24" s="84" t="s">
        <v>4797</v>
      </c>
      <c r="AK24" s="86">
        <v>180</v>
      </c>
      <c r="AL24" s="79" t="s">
        <v>85</v>
      </c>
      <c r="AM24" s="79">
        <v>0</v>
      </c>
      <c r="AN24" s="79" t="s">
        <v>92</v>
      </c>
      <c r="AO24" s="87"/>
      <c r="AP24" s="88"/>
      <c r="AQ24" s="87"/>
      <c r="AR24" s="87"/>
      <c r="AS24" s="87"/>
      <c r="AT24" s="89">
        <v>42871</v>
      </c>
      <c r="AU24" s="89">
        <v>43054</v>
      </c>
      <c r="AV24" s="87"/>
      <c r="AW24" s="79" t="s">
        <v>4798</v>
      </c>
      <c r="AX24" s="87"/>
      <c r="AY24" s="87"/>
      <c r="AZ24" s="79" t="s">
        <v>4798</v>
      </c>
      <c r="BA24" s="87"/>
      <c r="BB24" s="87"/>
      <c r="BC24" s="87"/>
      <c r="BD24" s="99"/>
      <c r="BE24" s="91" t="e">
        <f>R24+AP24</f>
        <v>#VALUE!</v>
      </c>
      <c r="BF24" s="92" t="e">
        <f>VLOOKUP(A24,'[1]PAGOS-NACION'!A:H,8,0)</f>
        <v>#N/A</v>
      </c>
      <c r="BG24" s="86" t="s">
        <v>4794</v>
      </c>
      <c r="BH24" s="86" t="s">
        <v>4800</v>
      </c>
      <c r="BI24" s="93" t="s">
        <v>4801</v>
      </c>
      <c r="BJ24" s="94"/>
      <c r="BK24" s="95" t="s">
        <v>4802</v>
      </c>
      <c r="BL24" s="95"/>
      <c r="BM24" s="95"/>
      <c r="BN24" s="95"/>
      <c r="BO24" s="95"/>
      <c r="BP24" s="95"/>
      <c r="BQ24" s="95"/>
      <c r="BR24" s="95"/>
      <c r="BU24" s="86" t="s">
        <v>4803</v>
      </c>
      <c r="BV24" s="86" t="s">
        <v>61</v>
      </c>
      <c r="BW24" s="94"/>
      <c r="BX24" s="86" t="s">
        <v>4804</v>
      </c>
      <c r="BZ24" s="96" t="s">
        <v>4794</v>
      </c>
      <c r="CA24" s="97">
        <f>('[1]1. NACIONAL'!$CB$2-G24)/AK24*100</f>
        <v>-127.77777777777777</v>
      </c>
      <c r="CB24" s="97">
        <f>IF((('[1]1. NACIONAL'!$CB$2-AT24)/AK24)&gt;1,100,('[1]1. NACIONAL'!$CB$2-AT24)/AK24*100)</f>
        <v>25</v>
      </c>
      <c r="CC24" s="97" t="e">
        <f>((R24/AK24)*('[1]1. NACIONAL'!$CB$2-AT24))/BE24*100</f>
        <v>#VALUE!</v>
      </c>
      <c r="CD24" s="97" t="e">
        <f>100-(BF24/BE24*100)</f>
        <v>#N/A</v>
      </c>
      <c r="CE24" s="94"/>
      <c r="CF24" s="86">
        <v>2017</v>
      </c>
      <c r="CG24" s="98" t="e">
        <f>CB24-CD24</f>
        <v>#N/A</v>
      </c>
    </row>
    <row r="25" spans="1:85" s="86" customFormat="1" ht="15.75" thickBot="1" x14ac:dyDescent="0.3">
      <c r="A25" s="8">
        <v>15</v>
      </c>
      <c r="B25" t="s">
        <v>2077</v>
      </c>
      <c r="C25" s="4" t="s">
        <v>60</v>
      </c>
      <c r="D25" s="4" t="s">
        <v>58</v>
      </c>
      <c r="E25" s="4" t="s">
        <v>184</v>
      </c>
      <c r="F25" s="4">
        <v>25844</v>
      </c>
      <c r="G25" s="71">
        <v>43157</v>
      </c>
      <c r="H25" s="34" t="s">
        <v>73</v>
      </c>
      <c r="I25" s="4" t="s">
        <v>65</v>
      </c>
      <c r="J25" s="34"/>
      <c r="K25" s="34">
        <v>930095213</v>
      </c>
      <c r="L25" s="34" t="s">
        <v>63</v>
      </c>
      <c r="M25" s="34"/>
      <c r="N25" s="34" t="s">
        <v>4808</v>
      </c>
      <c r="O25" s="34" t="s">
        <v>4809</v>
      </c>
      <c r="P25" s="34">
        <v>35200000</v>
      </c>
      <c r="Q25" s="34">
        <v>222</v>
      </c>
      <c r="R25" s="34" t="s">
        <v>4793</v>
      </c>
      <c r="S25" s="78"/>
      <c r="T25" s="79" t="s">
        <v>4411</v>
      </c>
      <c r="U25" s="79" t="s">
        <v>65</v>
      </c>
      <c r="V25" s="80" t="s">
        <v>4794</v>
      </c>
      <c r="W25" s="81">
        <v>800018165</v>
      </c>
      <c r="X25" s="79" t="s">
        <v>109</v>
      </c>
      <c r="Y25" s="82" t="s">
        <v>4794</v>
      </c>
      <c r="Z25" s="79" t="s">
        <v>4810</v>
      </c>
      <c r="AA25" s="79" t="s">
        <v>218</v>
      </c>
      <c r="AB25" s="83"/>
      <c r="AC25" s="79" t="s">
        <v>155</v>
      </c>
      <c r="AD25" s="83"/>
      <c r="AE25" s="83"/>
      <c r="AF25" s="84" t="s">
        <v>4796</v>
      </c>
      <c r="AG25" s="79" t="s">
        <v>75</v>
      </c>
      <c r="AH25" s="79" t="s">
        <v>83</v>
      </c>
      <c r="AI25" s="85">
        <v>16356940</v>
      </c>
      <c r="AJ25" s="84" t="s">
        <v>4797</v>
      </c>
      <c r="AK25" s="79">
        <f>365+60+11</f>
        <v>436</v>
      </c>
      <c r="AL25" s="79" t="s">
        <v>85</v>
      </c>
      <c r="AM25" s="79">
        <v>0</v>
      </c>
      <c r="AN25" s="79" t="s">
        <v>92</v>
      </c>
      <c r="AO25" s="87"/>
      <c r="AP25" s="88"/>
      <c r="AQ25" s="87"/>
      <c r="AR25" s="87"/>
      <c r="AS25" s="87"/>
      <c r="AT25" s="89">
        <v>42877</v>
      </c>
      <c r="AU25" s="89">
        <v>43313</v>
      </c>
      <c r="AV25" s="87"/>
      <c r="AW25" s="79" t="s">
        <v>4798</v>
      </c>
      <c r="AX25" s="87"/>
      <c r="AY25" s="87"/>
      <c r="AZ25" s="79" t="s">
        <v>4798</v>
      </c>
      <c r="BA25" s="87"/>
      <c r="BB25" s="87"/>
      <c r="BC25" s="87"/>
      <c r="BD25" s="99"/>
      <c r="BE25" s="91" t="e">
        <f>R25+AP25</f>
        <v>#VALUE!</v>
      </c>
      <c r="BF25" s="92" t="e">
        <f>VLOOKUP(A25,'[1]PAGOS-NACION'!A:H,8,0)</f>
        <v>#N/A</v>
      </c>
      <c r="BG25" s="86" t="s">
        <v>4794</v>
      </c>
      <c r="BH25" s="86" t="s">
        <v>4800</v>
      </c>
      <c r="BI25" s="86" t="s">
        <v>4811</v>
      </c>
      <c r="BJ25" s="94"/>
      <c r="BK25" s="95" t="s">
        <v>4802</v>
      </c>
      <c r="BL25" s="95"/>
      <c r="BM25" s="95"/>
      <c r="BN25" s="95"/>
      <c r="BO25" s="95"/>
      <c r="BP25" s="95"/>
      <c r="BQ25" s="95"/>
      <c r="BR25" s="95"/>
      <c r="BU25" s="86" t="s">
        <v>4803</v>
      </c>
      <c r="BV25" s="86" t="s">
        <v>61</v>
      </c>
      <c r="BW25" s="94"/>
      <c r="BX25" s="86" t="s">
        <v>4804</v>
      </c>
      <c r="BZ25" s="96" t="s">
        <v>4794</v>
      </c>
      <c r="CA25" s="97">
        <f>('[1]1. NACIONAL'!$CB$2-G25)/AK25*100</f>
        <v>-55.27522935779816</v>
      </c>
      <c r="CB25" s="97">
        <f>IF((('[1]1. NACIONAL'!$CB$2-AT25)/AK25)&gt;1,100,('[1]1. NACIONAL'!$CB$2-AT25)/AK25*100)</f>
        <v>8.9449541284403669</v>
      </c>
      <c r="CC25" s="97">
        <v>0</v>
      </c>
      <c r="CD25" s="97">
        <v>0</v>
      </c>
      <c r="CE25" s="94"/>
      <c r="CF25" s="86">
        <v>2017</v>
      </c>
      <c r="CG25" s="98">
        <f>CB25-CD25</f>
        <v>8.9449541284403669</v>
      </c>
    </row>
    <row r="26" spans="1:85" s="86" customFormat="1" ht="15.75" thickBot="1" x14ac:dyDescent="0.3">
      <c r="A26" s="1">
        <v>16</v>
      </c>
      <c r="B26" t="s">
        <v>2082</v>
      </c>
      <c r="C26" s="4" t="s">
        <v>60</v>
      </c>
      <c r="D26" s="4"/>
      <c r="E26" s="4" t="s">
        <v>184</v>
      </c>
      <c r="F26" s="4">
        <v>23410</v>
      </c>
      <c r="G26" s="71">
        <v>43080</v>
      </c>
      <c r="H26" s="34" t="s">
        <v>73</v>
      </c>
      <c r="I26" s="4" t="s">
        <v>65</v>
      </c>
      <c r="J26" s="34"/>
      <c r="K26" s="34">
        <v>830095213</v>
      </c>
      <c r="L26" s="34" t="s">
        <v>63</v>
      </c>
      <c r="M26" s="34"/>
      <c r="N26" s="34" t="s">
        <v>4808</v>
      </c>
      <c r="O26" s="34" t="s">
        <v>4812</v>
      </c>
      <c r="P26" s="34">
        <v>10500000</v>
      </c>
      <c r="Q26" s="34">
        <v>78</v>
      </c>
      <c r="R26" s="34" t="s">
        <v>4813</v>
      </c>
      <c r="S26" s="78"/>
      <c r="T26" s="79"/>
      <c r="U26" s="79"/>
      <c r="V26" s="80"/>
      <c r="W26" s="81"/>
      <c r="X26" s="79"/>
      <c r="Y26" s="82"/>
      <c r="Z26" s="79"/>
      <c r="AA26" s="79"/>
      <c r="AB26" s="83"/>
      <c r="AC26" s="79"/>
      <c r="AD26" s="83"/>
      <c r="AE26" s="83"/>
      <c r="AF26" s="84"/>
      <c r="AG26" s="79"/>
      <c r="AH26" s="79"/>
      <c r="AI26" s="85"/>
      <c r="AJ26" s="84"/>
      <c r="AK26" s="79"/>
      <c r="AL26" s="79"/>
      <c r="AM26" s="79"/>
      <c r="AN26" s="79"/>
      <c r="AO26" s="87"/>
      <c r="AP26" s="88"/>
      <c r="AQ26" s="87"/>
      <c r="AR26" s="87"/>
      <c r="AS26" s="87"/>
      <c r="AT26" s="89"/>
      <c r="AU26" s="89"/>
      <c r="AV26" s="87"/>
      <c r="AW26" s="79"/>
      <c r="AX26" s="87"/>
      <c r="AY26" s="87"/>
      <c r="AZ26" s="79"/>
      <c r="BA26" s="87"/>
      <c r="BB26" s="87"/>
      <c r="BC26" s="87"/>
      <c r="BD26" s="99"/>
      <c r="BE26" s="91"/>
      <c r="BF26" s="92"/>
      <c r="BJ26" s="94"/>
      <c r="BK26" s="95"/>
      <c r="BL26" s="95"/>
      <c r="BM26" s="95"/>
      <c r="BN26" s="95"/>
      <c r="BO26" s="95"/>
      <c r="BP26" s="95"/>
      <c r="BQ26" s="95"/>
      <c r="BR26" s="95"/>
      <c r="BW26" s="94"/>
      <c r="BZ26" s="96"/>
      <c r="CA26" s="97"/>
      <c r="CB26" s="97"/>
      <c r="CC26" s="97"/>
      <c r="CD26" s="97"/>
      <c r="CE26" s="94"/>
      <c r="CG26" s="98"/>
    </row>
    <row r="27" spans="1:85" s="86" customFormat="1" ht="15.75" thickBot="1" x14ac:dyDescent="0.3">
      <c r="A27" s="8">
        <v>17</v>
      </c>
      <c r="B27" t="s">
        <v>2086</v>
      </c>
      <c r="C27" s="4" t="s">
        <v>60</v>
      </c>
      <c r="D27" s="4"/>
      <c r="E27" s="4" t="s">
        <v>184</v>
      </c>
      <c r="F27" s="4">
        <v>14267</v>
      </c>
      <c r="G27" s="71">
        <v>42780</v>
      </c>
      <c r="H27" s="34" t="s">
        <v>73</v>
      </c>
      <c r="I27" s="4" t="s">
        <v>65</v>
      </c>
      <c r="J27" s="34"/>
      <c r="K27" s="34">
        <v>900889896</v>
      </c>
      <c r="L27" s="34" t="s">
        <v>81</v>
      </c>
      <c r="M27" s="34"/>
      <c r="N27" s="34" t="s">
        <v>4814</v>
      </c>
      <c r="O27" s="34" t="s">
        <v>4815</v>
      </c>
      <c r="P27" s="34">
        <v>996151561</v>
      </c>
      <c r="Q27" s="34">
        <v>372</v>
      </c>
      <c r="R27" s="34" t="s">
        <v>4816</v>
      </c>
      <c r="S27" s="78"/>
      <c r="T27" s="79"/>
      <c r="U27" s="79"/>
      <c r="V27" s="80"/>
      <c r="W27" s="81"/>
      <c r="X27" s="79"/>
      <c r="Y27" s="82"/>
      <c r="Z27" s="79"/>
      <c r="AA27" s="79"/>
      <c r="AB27" s="83"/>
      <c r="AC27" s="79"/>
      <c r="AD27" s="83"/>
      <c r="AE27" s="83"/>
      <c r="AF27" s="84"/>
      <c r="AG27" s="79"/>
      <c r="AH27" s="79"/>
      <c r="AI27" s="85"/>
      <c r="AJ27" s="84"/>
      <c r="AL27" s="79"/>
      <c r="AM27" s="79"/>
      <c r="AN27" s="79"/>
      <c r="AO27" s="87"/>
      <c r="AP27" s="88"/>
      <c r="AQ27" s="87"/>
      <c r="AR27" s="87"/>
      <c r="AS27" s="87"/>
      <c r="AT27" s="89"/>
      <c r="AU27" s="89"/>
      <c r="AV27" s="87"/>
      <c r="AW27" s="79"/>
      <c r="AX27" s="87"/>
      <c r="AY27" s="87"/>
      <c r="AZ27" s="79"/>
      <c r="BA27" s="87"/>
      <c r="BB27" s="87"/>
      <c r="BC27" s="87"/>
      <c r="BD27" s="90"/>
      <c r="BE27" s="91"/>
      <c r="BF27" s="92"/>
      <c r="BI27" s="93"/>
      <c r="BJ27" s="94"/>
      <c r="BK27" s="95"/>
      <c r="BL27" s="95"/>
      <c r="BM27" s="95"/>
      <c r="BN27" s="95"/>
      <c r="BO27" s="95"/>
      <c r="BP27" s="95"/>
      <c r="BQ27" s="95"/>
      <c r="BR27" s="95"/>
      <c r="BW27" s="94"/>
      <c r="BZ27" s="96"/>
      <c r="CA27" s="97"/>
      <c r="CB27" s="97"/>
      <c r="CC27" s="97"/>
      <c r="CD27" s="97"/>
      <c r="CE27" s="94"/>
      <c r="CG27" s="98"/>
    </row>
    <row r="28" spans="1:85" s="86" customFormat="1" ht="15.75" thickBot="1" x14ac:dyDescent="0.3">
      <c r="A28" s="1">
        <v>18</v>
      </c>
      <c r="B28" t="s">
        <v>2088</v>
      </c>
      <c r="C28" s="4" t="s">
        <v>60</v>
      </c>
      <c r="D28" s="4"/>
      <c r="E28" s="4" t="s">
        <v>184</v>
      </c>
      <c r="F28" s="4">
        <v>26603</v>
      </c>
      <c r="G28" s="71">
        <v>43174</v>
      </c>
      <c r="H28" s="34" t="s">
        <v>73</v>
      </c>
      <c r="I28" s="4" t="s">
        <v>65</v>
      </c>
      <c r="J28" s="34"/>
      <c r="K28" s="34">
        <v>900889896</v>
      </c>
      <c r="L28" s="34" t="s">
        <v>81</v>
      </c>
      <c r="M28" s="34"/>
      <c r="N28" s="34" t="s">
        <v>4814</v>
      </c>
      <c r="O28" s="34" t="s">
        <v>4817</v>
      </c>
      <c r="P28" s="34">
        <v>404597597</v>
      </c>
      <c r="Q28" s="34">
        <f t="shared" ref="Q28" si="0">270+16</f>
        <v>286</v>
      </c>
      <c r="R28" s="34" t="s">
        <v>4793</v>
      </c>
      <c r="S28" s="78"/>
      <c r="T28" s="79"/>
      <c r="U28" s="79"/>
      <c r="V28" s="80"/>
      <c r="W28" s="81"/>
      <c r="X28" s="79"/>
      <c r="Y28" s="82"/>
      <c r="Z28" s="79"/>
      <c r="AA28" s="79"/>
      <c r="AB28" s="83"/>
      <c r="AC28" s="79"/>
      <c r="AD28" s="83"/>
      <c r="AE28" s="83"/>
      <c r="AF28" s="84"/>
      <c r="AG28" s="79"/>
      <c r="AH28" s="79"/>
      <c r="AI28" s="85"/>
      <c r="AJ28" s="84"/>
      <c r="AL28" s="79"/>
      <c r="AM28" s="79"/>
      <c r="AN28" s="79"/>
      <c r="AO28" s="87"/>
      <c r="AP28" s="88"/>
      <c r="AQ28" s="87"/>
      <c r="AR28" s="87"/>
      <c r="AS28" s="87"/>
      <c r="AT28" s="89"/>
      <c r="AU28" s="89"/>
      <c r="AV28" s="87"/>
      <c r="AW28" s="79"/>
      <c r="AX28" s="87"/>
      <c r="AY28" s="87"/>
      <c r="AZ28" s="79"/>
      <c r="BA28" s="87"/>
      <c r="BB28" s="87"/>
      <c r="BC28" s="87"/>
      <c r="BD28" s="90"/>
      <c r="BE28" s="91"/>
      <c r="BF28" s="92"/>
      <c r="BI28" s="93"/>
      <c r="BJ28" s="94"/>
      <c r="BK28" s="95"/>
      <c r="BL28" s="95"/>
      <c r="BM28" s="95"/>
      <c r="BN28" s="95"/>
      <c r="BO28" s="95"/>
      <c r="BP28" s="95"/>
      <c r="BQ28" s="95"/>
      <c r="BR28" s="95"/>
      <c r="BW28" s="94"/>
      <c r="BZ28" s="96"/>
      <c r="CA28" s="97"/>
      <c r="CB28" s="97"/>
      <c r="CC28" s="97"/>
      <c r="CD28" s="97"/>
      <c r="CE28" s="94"/>
      <c r="CG28" s="98"/>
    </row>
    <row r="29" spans="1:85" x14ac:dyDescent="0.25">
      <c r="A29" s="1">
        <v>-1</v>
      </c>
      <c r="C29" s="2" t="s">
        <v>58</v>
      </c>
      <c r="D29" s="2" t="s">
        <v>58</v>
      </c>
      <c r="E29" s="2" t="s">
        <v>58</v>
      </c>
      <c r="F29" s="2" t="s">
        <v>58</v>
      </c>
      <c r="G29" s="2" t="s">
        <v>58</v>
      </c>
      <c r="H29" s="2" t="s">
        <v>58</v>
      </c>
      <c r="I29" s="2" t="s">
        <v>58</v>
      </c>
      <c r="J29" s="2" t="s">
        <v>58</v>
      </c>
      <c r="K29" s="2" t="s">
        <v>58</v>
      </c>
      <c r="L29" s="2" t="s">
        <v>58</v>
      </c>
      <c r="M29" s="2" t="s">
        <v>58</v>
      </c>
      <c r="N29" s="2" t="s">
        <v>58</v>
      </c>
      <c r="O29" s="2" t="s">
        <v>58</v>
      </c>
      <c r="P29" s="2" t="s">
        <v>58</v>
      </c>
      <c r="Q29" s="2" t="s">
        <v>58</v>
      </c>
      <c r="R29" s="2" t="s">
        <v>58</v>
      </c>
    </row>
    <row r="30" spans="1:85" x14ac:dyDescent="0.25">
      <c r="A30" s="1">
        <v>999999</v>
      </c>
      <c r="B30" t="s">
        <v>59</v>
      </c>
      <c r="C30" s="2" t="s">
        <v>58</v>
      </c>
      <c r="D30" s="2" t="s">
        <v>58</v>
      </c>
      <c r="E30" s="2" t="s">
        <v>58</v>
      </c>
      <c r="F30" s="2" t="s">
        <v>58</v>
      </c>
      <c r="G30" s="2" t="s">
        <v>58</v>
      </c>
      <c r="H30" s="2" t="s">
        <v>58</v>
      </c>
      <c r="I30" s="2" t="s">
        <v>58</v>
      </c>
      <c r="J30" s="2" t="s">
        <v>58</v>
      </c>
      <c r="K30" s="2" t="s">
        <v>58</v>
      </c>
      <c r="L30" s="2" t="s">
        <v>58</v>
      </c>
      <c r="M30" s="2" t="s">
        <v>58</v>
      </c>
      <c r="N30" s="2" t="s">
        <v>58</v>
      </c>
      <c r="O30" s="2" t="s">
        <v>58</v>
      </c>
      <c r="Q30" s="2" t="s">
        <v>58</v>
      </c>
      <c r="R30" s="2" t="s">
        <v>58</v>
      </c>
    </row>
    <row r="351020" spans="1:5" x14ac:dyDescent="0.25">
      <c r="A351020" t="s">
        <v>60</v>
      </c>
      <c r="B351020" t="s">
        <v>184</v>
      </c>
      <c r="C351020" t="s">
        <v>64</v>
      </c>
      <c r="D351020" t="s">
        <v>65</v>
      </c>
      <c r="E351020" t="s">
        <v>63</v>
      </c>
    </row>
    <row r="351021" spans="1:5" x14ac:dyDescent="0.25">
      <c r="A351021" t="s">
        <v>69</v>
      </c>
      <c r="B351021" t="s">
        <v>185</v>
      </c>
      <c r="C351021" t="s">
        <v>73</v>
      </c>
      <c r="D351021" t="s">
        <v>74</v>
      </c>
      <c r="E351021" t="s">
        <v>72</v>
      </c>
    </row>
    <row r="351022" spans="1:5" x14ac:dyDescent="0.25">
      <c r="B351022" t="s">
        <v>155</v>
      </c>
      <c r="C351022" t="s">
        <v>82</v>
      </c>
      <c r="D351022" t="s">
        <v>83</v>
      </c>
      <c r="E351022" t="s">
        <v>81</v>
      </c>
    </row>
    <row r="351023" spans="1:5" x14ac:dyDescent="0.25">
      <c r="C351023" t="s">
        <v>90</v>
      </c>
      <c r="D351023" t="s">
        <v>91</v>
      </c>
      <c r="E351023" t="s">
        <v>89</v>
      </c>
    </row>
    <row r="351024" spans="1:5" x14ac:dyDescent="0.25">
      <c r="D351024" t="s">
        <v>96</v>
      </c>
      <c r="E351024" t="s">
        <v>95</v>
      </c>
    </row>
    <row r="351025" spans="5:5" x14ac:dyDescent="0.25">
      <c r="E351025" t="s">
        <v>100</v>
      </c>
    </row>
    <row r="351026" spans="5:5" x14ac:dyDescent="0.25">
      <c r="E351026" t="s">
        <v>103</v>
      </c>
    </row>
    <row r="351027" spans="5:5" x14ac:dyDescent="0.25">
      <c r="E351027" t="s">
        <v>106</v>
      </c>
    </row>
    <row r="351028" spans="5:5" x14ac:dyDescent="0.25">
      <c r="E351028" t="s">
        <v>109</v>
      </c>
    </row>
    <row r="351029" spans="5:5" x14ac:dyDescent="0.25">
      <c r="E351029" t="s">
        <v>112</v>
      </c>
    </row>
    <row r="351030" spans="5:5" x14ac:dyDescent="0.25">
      <c r="E351030" t="s">
        <v>115</v>
      </c>
    </row>
  </sheetData>
  <mergeCells count="1">
    <mergeCell ref="B8:R8"/>
  </mergeCells>
  <dataValidations count="5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$A$351019:$A$351021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$B$351019:$B$351022</formula1>
    </dataValidation>
    <dataValidation type="date" allowBlank="1" showInputMessage="1" errorTitle="Entrada no válida" error="Por favor escriba una fecha válida (AAAA/MM/DD)" promptTitle="Ingrese una fecha (AAAA/MM/DD)" prompt=" Registre la fecha en la cual se SUSCRIBIÓ la orden (Formato AAAA/MM/DD)." sqref="G11:G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$C$351019:$C$351023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$D$351019:$D$351024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K11 J12:J21 J23:J28">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$E$351019:$E$351030</formula1>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2 P14:P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2 Q14:Q2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R1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O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N13">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M11 M13 M23:M28">
      <formula1>0</formula1>
      <formula2>390</formula2>
    </dataValidation>
    <dataValidation type="textLength" allowBlank="1" showInputMessage="1" error="Escriba un texto  Maximo 390 Caracteres" promptTitle="Cualquier contenido Maximo 390 Caracteres" prompt=" Registre COMPLETO el número de identificación de la Orden; coloque comilla simple (apóstrofe) ANTES del número." sqref="F11">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2 R14:R2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2 O14:O2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2 N14:N21">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2 M14:M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2">
      <formula1>$E$351018:$E$351029</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2:K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2">
      <formula1>$D$351018:$D$351023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2">
      <formula1>$C$351018:$C$351022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2 F14:F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2">
      <formula1>$B$351018:$B$351021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2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
      <formula1>$A$351018:$A$351020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3">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3">
      <formula1>$E$351017:$E$351028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3">
      <formula1>$D$351017:$D$351022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3">
      <formula1>$C$351017:$C$351021</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3">
      <formula1>$B$351017:$B$351020</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23:D28">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
      <formula1>$A$351017:$A$351019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4:L19">
      <formula1>$E$351011:$E$351022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4:I19">
      <formula1>$D$351011:$D$351016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4:H19">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4:E19">
      <formula1>$B$351011:$B$351014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C19">
      <formula1>$A$351011:$A$351013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0:L21">
      <formula1>$E$351010:$E$351021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0:I21">
      <formula1>$D$351010:$D$351015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0:H21">
      <formula1>$C$351010:$C$351014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0:E21">
      <formula1>$B$351010:$B$351013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0:C21">
      <formula1>$A$351010:$A$351012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2">
      <formula1>$E$351008:$E$351019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2">
      <formula1>$D$351008:$D$351013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2">
      <formula1>$C$351008:$C$351012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2">
      <formula1>$B$351008:$B$351011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2">
      <formula1>$A$351008:$A$351010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I23:I28">
      <formula1>$F$351002:$F$351007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3:L28">
      <formula1>$E$350998:$E$351009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3:H28">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3:E28">
      <formula1>$B$350998:$B$351001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BT23:BT28">
      <formula1>#REF!</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3:C28">
      <formula1>$A$350998:$A$351000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14:formula1>
            <xm:f>[1]opciones!#REF!</xm:f>
          </x14:formula1>
          <xm:sqref>X23:X28 T23:U28 AG23:AH28 K23:K28 BI23:BI28 AA23:AB28 AZ23:AZ28 AW23:AW28 AN23:AN28 AL23:AL28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2"/>
  <sheetViews>
    <sheetView topLeftCell="A4" workbookViewId="0">
      <selection activeCell="C41" sqref="C4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186</v>
      </c>
    </row>
    <row r="3" spans="1:40" x14ac:dyDescent="0.25">
      <c r="B3" s="1" t="s">
        <v>4</v>
      </c>
      <c r="C3" s="1">
        <v>1</v>
      </c>
    </row>
    <row r="4" spans="1:40" x14ac:dyDescent="0.25">
      <c r="B4" s="1" t="s">
        <v>5</v>
      </c>
      <c r="C4" s="1">
        <v>124</v>
      </c>
    </row>
    <row r="5" spans="1:40" x14ac:dyDescent="0.25">
      <c r="B5" s="1" t="s">
        <v>6</v>
      </c>
      <c r="C5" s="5">
        <v>43190</v>
      </c>
    </row>
    <row r="6" spans="1:40" x14ac:dyDescent="0.25">
      <c r="B6" s="1" t="s">
        <v>7</v>
      </c>
      <c r="C6" s="1">
        <v>3</v>
      </c>
      <c r="D6" s="1" t="s">
        <v>8</v>
      </c>
    </row>
    <row r="8" spans="1:40" x14ac:dyDescent="0.25">
      <c r="A8" s="1" t="s">
        <v>9</v>
      </c>
      <c r="B8" s="111" t="s">
        <v>187</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s="9" customFormat="1" ht="15.75" thickBot="1" x14ac:dyDescent="0.3">
      <c r="A11" s="8">
        <v>1</v>
      </c>
      <c r="B11" s="9" t="s">
        <v>57</v>
      </c>
      <c r="C11" s="10" t="s">
        <v>60</v>
      </c>
      <c r="D11" s="10"/>
      <c r="E11" s="10" t="s">
        <v>204</v>
      </c>
      <c r="F11" s="11" t="s">
        <v>2005</v>
      </c>
      <c r="G11" s="12">
        <v>43124</v>
      </c>
      <c r="H11" s="10" t="s">
        <v>61</v>
      </c>
      <c r="I11" s="10" t="s">
        <v>2006</v>
      </c>
      <c r="J11" s="10">
        <v>8400000</v>
      </c>
      <c r="K11" s="10">
        <v>900062917</v>
      </c>
      <c r="L11" s="10" t="s">
        <v>112</v>
      </c>
      <c r="M11" s="10" t="s">
        <v>2007</v>
      </c>
      <c r="N11" s="10">
        <v>108</v>
      </c>
      <c r="O11" s="10" t="s">
        <v>218</v>
      </c>
      <c r="P11" s="10" t="s">
        <v>155</v>
      </c>
      <c r="Q11" s="10" t="s">
        <v>75</v>
      </c>
      <c r="R11" s="10" t="s">
        <v>97</v>
      </c>
      <c r="S11" s="10"/>
      <c r="T11" s="10"/>
      <c r="U11" s="10" t="s">
        <v>115</v>
      </c>
      <c r="V11" s="10" t="s">
        <v>58</v>
      </c>
      <c r="W11" s="10"/>
      <c r="X11" s="10" t="s">
        <v>83</v>
      </c>
      <c r="Y11" s="10">
        <v>52435516</v>
      </c>
      <c r="Z11" s="10"/>
      <c r="AA11" s="10" t="s">
        <v>115</v>
      </c>
      <c r="AB11" s="10" t="s">
        <v>2008</v>
      </c>
      <c r="AC11" s="10">
        <v>336</v>
      </c>
      <c r="AD11" s="10" t="s">
        <v>92</v>
      </c>
      <c r="AE11" s="10">
        <v>0</v>
      </c>
      <c r="AF11" s="10">
        <v>0</v>
      </c>
      <c r="AG11" s="12">
        <v>43125</v>
      </c>
      <c r="AH11" s="12"/>
      <c r="AI11" s="13"/>
      <c r="AJ11" s="10">
        <v>100</v>
      </c>
      <c r="AK11" s="10">
        <v>100</v>
      </c>
      <c r="AL11" s="10">
        <v>100</v>
      </c>
      <c r="AM11" s="10">
        <v>100</v>
      </c>
      <c r="AN11" s="10"/>
    </row>
    <row r="12" spans="1:40" ht="15.75" thickBot="1" x14ac:dyDescent="0.3">
      <c r="A12" s="1">
        <v>2</v>
      </c>
      <c r="B12" t="s">
        <v>2019</v>
      </c>
      <c r="C12" s="4" t="s">
        <v>60</v>
      </c>
      <c r="D12" s="4" t="s">
        <v>58</v>
      </c>
      <c r="E12" s="4" t="s">
        <v>204</v>
      </c>
      <c r="F12" s="17" t="s">
        <v>2448</v>
      </c>
      <c r="G12" s="3">
        <v>43122</v>
      </c>
      <c r="H12" s="4" t="s">
        <v>61</v>
      </c>
      <c r="I12" s="4" t="s">
        <v>2449</v>
      </c>
      <c r="J12" s="28">
        <v>7150000</v>
      </c>
      <c r="K12" s="4">
        <v>804001738</v>
      </c>
      <c r="L12" s="4" t="s">
        <v>109</v>
      </c>
      <c r="M12" s="4" t="s">
        <v>2450</v>
      </c>
      <c r="N12" s="4">
        <v>339</v>
      </c>
      <c r="O12" s="4" t="s">
        <v>218</v>
      </c>
      <c r="P12" s="4" t="s">
        <v>155</v>
      </c>
      <c r="Q12" s="4" t="s">
        <v>75</v>
      </c>
      <c r="R12" s="4" t="s">
        <v>97</v>
      </c>
      <c r="S12" s="4"/>
      <c r="T12" s="4"/>
      <c r="U12" s="4" t="s">
        <v>58</v>
      </c>
      <c r="V12" s="4" t="s">
        <v>58</v>
      </c>
      <c r="W12" s="4" t="s">
        <v>58</v>
      </c>
      <c r="X12" s="4" t="s">
        <v>83</v>
      </c>
      <c r="Y12" s="30">
        <v>63339265</v>
      </c>
      <c r="Z12" s="4"/>
      <c r="AA12" s="4" t="s">
        <v>58</v>
      </c>
      <c r="AB12" s="4" t="s">
        <v>2451</v>
      </c>
      <c r="AC12" s="4">
        <v>339</v>
      </c>
      <c r="AD12" s="4" t="s">
        <v>92</v>
      </c>
      <c r="AE12" s="4">
        <v>0</v>
      </c>
      <c r="AF12" s="4">
        <v>0</v>
      </c>
      <c r="AG12" s="3">
        <v>43122</v>
      </c>
      <c r="AH12" s="3" t="s">
        <v>58</v>
      </c>
      <c r="AI12" s="3" t="s">
        <v>58</v>
      </c>
      <c r="AJ12" s="4">
        <v>20.059999999999999</v>
      </c>
      <c r="AK12" s="4">
        <v>20.059999999999999</v>
      </c>
      <c r="AL12" s="4">
        <v>20.059999999999999</v>
      </c>
      <c r="AM12" s="4">
        <v>20.059999999999999</v>
      </c>
      <c r="AN12" s="4" t="s">
        <v>2447</v>
      </c>
    </row>
    <row r="13" spans="1:40" ht="15.75" thickBot="1" x14ac:dyDescent="0.3">
      <c r="A13" s="8">
        <v>3</v>
      </c>
      <c r="B13" s="9" t="s">
        <v>2024</v>
      </c>
      <c r="C13" s="4" t="s">
        <v>60</v>
      </c>
      <c r="D13" s="4"/>
      <c r="E13" s="4" t="s">
        <v>207</v>
      </c>
      <c r="F13" s="17" t="s">
        <v>2448</v>
      </c>
      <c r="G13" s="3">
        <v>42482</v>
      </c>
      <c r="H13" s="4" t="s">
        <v>79</v>
      </c>
      <c r="I13" s="4" t="s">
        <v>2822</v>
      </c>
      <c r="J13" s="4">
        <v>25000000</v>
      </c>
      <c r="K13" s="4">
        <v>800194335</v>
      </c>
      <c r="L13" s="4" t="s">
        <v>103</v>
      </c>
      <c r="M13" s="4" t="s">
        <v>2823</v>
      </c>
      <c r="N13" s="4">
        <v>250</v>
      </c>
      <c r="O13" s="4" t="s">
        <v>218</v>
      </c>
      <c r="P13" s="4" t="s">
        <v>155</v>
      </c>
      <c r="Q13" s="4" t="s">
        <v>75</v>
      </c>
      <c r="R13" s="39" t="s">
        <v>97</v>
      </c>
      <c r="S13" s="4"/>
      <c r="T13" s="4"/>
      <c r="U13" s="40" t="s">
        <v>115</v>
      </c>
      <c r="V13" s="4"/>
      <c r="W13" s="4"/>
      <c r="X13" s="4" t="s">
        <v>83</v>
      </c>
      <c r="Y13" s="4">
        <v>10282381</v>
      </c>
      <c r="Z13" s="4"/>
      <c r="AA13" s="4" t="s">
        <v>115</v>
      </c>
      <c r="AB13" s="4" t="s">
        <v>2824</v>
      </c>
      <c r="AC13" s="4">
        <v>250</v>
      </c>
      <c r="AD13" s="4" t="s">
        <v>92</v>
      </c>
      <c r="AE13" s="4">
        <v>0</v>
      </c>
      <c r="AF13" s="4">
        <v>0</v>
      </c>
      <c r="AG13" s="3">
        <v>42488</v>
      </c>
      <c r="AH13" s="3">
        <v>42735</v>
      </c>
      <c r="AI13" s="3">
        <v>43154</v>
      </c>
      <c r="AJ13" s="4">
        <v>100</v>
      </c>
      <c r="AK13" s="4">
        <v>100</v>
      </c>
      <c r="AL13" s="4">
        <v>100</v>
      </c>
      <c r="AM13" s="4">
        <v>100</v>
      </c>
      <c r="AN13" s="39" t="s">
        <v>2825</v>
      </c>
    </row>
    <row r="14" spans="1:40" ht="15.75" thickBot="1" x14ac:dyDescent="0.3">
      <c r="A14" s="1">
        <v>4</v>
      </c>
      <c r="B14" t="s">
        <v>2029</v>
      </c>
      <c r="C14" s="4" t="s">
        <v>60</v>
      </c>
      <c r="D14" s="4"/>
      <c r="E14" s="4" t="s">
        <v>207</v>
      </c>
      <c r="F14" s="17" t="s">
        <v>2481</v>
      </c>
      <c r="G14" s="3">
        <v>42674</v>
      </c>
      <c r="H14" s="4" t="s">
        <v>70</v>
      </c>
      <c r="I14" s="4" t="s">
        <v>2822</v>
      </c>
      <c r="J14" s="4">
        <v>25000000</v>
      </c>
      <c r="K14" s="4">
        <v>821000884</v>
      </c>
      <c r="L14" s="4" t="s">
        <v>81</v>
      </c>
      <c r="M14" s="4" t="s">
        <v>2826</v>
      </c>
      <c r="N14" s="4">
        <v>60</v>
      </c>
      <c r="O14" s="4" t="s">
        <v>218</v>
      </c>
      <c r="P14" s="4" t="s">
        <v>155</v>
      </c>
      <c r="Q14" s="4" t="s">
        <v>75</v>
      </c>
      <c r="R14" s="39" t="s">
        <v>97</v>
      </c>
      <c r="S14" s="4"/>
      <c r="T14" s="4"/>
      <c r="U14" s="40" t="s">
        <v>115</v>
      </c>
      <c r="V14" s="4"/>
      <c r="W14" s="4"/>
      <c r="X14" s="4" t="s">
        <v>83</v>
      </c>
      <c r="Y14" s="4">
        <v>79576238</v>
      </c>
      <c r="Z14" s="4"/>
      <c r="AA14" s="4" t="s">
        <v>115</v>
      </c>
      <c r="AB14" s="4" t="s">
        <v>2827</v>
      </c>
      <c r="AC14" s="4">
        <v>60</v>
      </c>
      <c r="AD14" s="4" t="s">
        <v>92</v>
      </c>
      <c r="AE14" s="4">
        <v>0</v>
      </c>
      <c r="AF14" s="4">
        <v>0</v>
      </c>
      <c r="AG14" s="3">
        <v>42675</v>
      </c>
      <c r="AH14" s="3">
        <v>42734</v>
      </c>
      <c r="AI14" s="3">
        <v>43154</v>
      </c>
      <c r="AJ14" s="4">
        <v>100</v>
      </c>
      <c r="AK14" s="4">
        <v>100</v>
      </c>
      <c r="AL14" s="4">
        <v>100</v>
      </c>
      <c r="AM14" s="4">
        <v>100</v>
      </c>
      <c r="AN14" s="39" t="s">
        <v>2828</v>
      </c>
    </row>
    <row r="15" spans="1:40" ht="15.75" thickBot="1" x14ac:dyDescent="0.3">
      <c r="A15" s="8">
        <v>5</v>
      </c>
      <c r="B15" s="9" t="s">
        <v>2033</v>
      </c>
      <c r="C15" s="4" t="s">
        <v>60</v>
      </c>
      <c r="D15" s="4"/>
      <c r="E15" s="4" t="s">
        <v>207</v>
      </c>
      <c r="F15" s="17" t="s">
        <v>2485</v>
      </c>
      <c r="G15" s="3">
        <v>42675</v>
      </c>
      <c r="H15" s="4" t="s">
        <v>79</v>
      </c>
      <c r="I15" s="4" t="s">
        <v>2829</v>
      </c>
      <c r="J15" s="4">
        <v>20000000</v>
      </c>
      <c r="K15" s="4">
        <v>830502594</v>
      </c>
      <c r="L15" s="4" t="s">
        <v>112</v>
      </c>
      <c r="M15" s="4" t="s">
        <v>2830</v>
      </c>
      <c r="N15" s="4">
        <v>60</v>
      </c>
      <c r="O15" s="4" t="s">
        <v>218</v>
      </c>
      <c r="P15" s="4" t="s">
        <v>155</v>
      </c>
      <c r="Q15" s="4" t="s">
        <v>75</v>
      </c>
      <c r="R15" s="39" t="s">
        <v>97</v>
      </c>
      <c r="S15" s="4"/>
      <c r="T15" s="4"/>
      <c r="U15" s="40" t="s">
        <v>115</v>
      </c>
      <c r="V15" s="4"/>
      <c r="W15" s="4"/>
      <c r="X15" s="4" t="s">
        <v>83</v>
      </c>
      <c r="Y15" s="4">
        <v>10282381</v>
      </c>
      <c r="Z15" s="4"/>
      <c r="AA15" s="4" t="s">
        <v>115</v>
      </c>
      <c r="AB15" s="4" t="s">
        <v>2824</v>
      </c>
      <c r="AC15" s="4">
        <v>60</v>
      </c>
      <c r="AD15" s="4" t="s">
        <v>92</v>
      </c>
      <c r="AE15" s="4">
        <v>0</v>
      </c>
      <c r="AF15" s="4">
        <v>0</v>
      </c>
      <c r="AG15" s="3">
        <v>42676</v>
      </c>
      <c r="AH15" s="3">
        <v>42736</v>
      </c>
      <c r="AI15" s="3">
        <v>43154</v>
      </c>
      <c r="AJ15" s="4">
        <v>100</v>
      </c>
      <c r="AK15" s="4">
        <v>100</v>
      </c>
      <c r="AL15" s="4">
        <v>100</v>
      </c>
      <c r="AM15" s="4">
        <v>100</v>
      </c>
      <c r="AN15" s="39" t="s">
        <v>2831</v>
      </c>
    </row>
    <row r="16" spans="1:40" ht="15.75" thickBot="1" x14ac:dyDescent="0.3">
      <c r="A16" s="1">
        <v>6</v>
      </c>
      <c r="B16" t="s">
        <v>2037</v>
      </c>
      <c r="C16" s="4" t="s">
        <v>60</v>
      </c>
      <c r="D16" s="4"/>
      <c r="E16" s="4" t="s">
        <v>204</v>
      </c>
      <c r="F16" s="17" t="s">
        <v>2481</v>
      </c>
      <c r="G16" s="3">
        <v>43026</v>
      </c>
      <c r="H16" s="4" t="s">
        <v>70</v>
      </c>
      <c r="I16" s="4" t="s">
        <v>2832</v>
      </c>
      <c r="J16" s="4">
        <v>139537000</v>
      </c>
      <c r="K16" s="4">
        <v>800255895</v>
      </c>
      <c r="L16" s="4" t="s">
        <v>72</v>
      </c>
      <c r="M16" s="4" t="s">
        <v>2833</v>
      </c>
      <c r="N16" s="4">
        <v>150</v>
      </c>
      <c r="O16" s="4" t="s">
        <v>205</v>
      </c>
      <c r="P16" s="4" t="s">
        <v>209</v>
      </c>
      <c r="Q16" s="4" t="s">
        <v>75</v>
      </c>
      <c r="R16" s="39" t="s">
        <v>97</v>
      </c>
      <c r="S16" s="4"/>
      <c r="T16" s="4"/>
      <c r="U16" s="40" t="s">
        <v>115</v>
      </c>
      <c r="V16" s="4"/>
      <c r="W16" s="4"/>
      <c r="X16" s="4" t="s">
        <v>83</v>
      </c>
      <c r="Y16" s="4">
        <v>10537064</v>
      </c>
      <c r="Z16" s="4"/>
      <c r="AA16" s="4" t="s">
        <v>115</v>
      </c>
      <c r="AB16" s="4" t="s">
        <v>2834</v>
      </c>
      <c r="AC16" s="4">
        <v>150</v>
      </c>
      <c r="AD16" s="4" t="s">
        <v>92</v>
      </c>
      <c r="AE16" s="4">
        <v>0</v>
      </c>
      <c r="AF16" s="4">
        <v>0</v>
      </c>
      <c r="AG16" s="3">
        <v>43034</v>
      </c>
      <c r="AH16" s="3">
        <v>43184</v>
      </c>
      <c r="AI16" s="3"/>
      <c r="AJ16" s="4">
        <v>100</v>
      </c>
      <c r="AK16" s="4">
        <v>100</v>
      </c>
      <c r="AL16" s="4">
        <v>100</v>
      </c>
      <c r="AM16" s="4">
        <v>100</v>
      </c>
      <c r="AN16" s="39" t="s">
        <v>2835</v>
      </c>
    </row>
    <row r="17" spans="1:47" ht="15.75" thickBot="1" x14ac:dyDescent="0.3">
      <c r="A17" s="8">
        <v>7</v>
      </c>
      <c r="B17" s="9" t="s">
        <v>2041</v>
      </c>
      <c r="C17" s="4" t="s">
        <v>60</v>
      </c>
      <c r="D17" s="4"/>
      <c r="E17" s="4" t="s">
        <v>204</v>
      </c>
      <c r="F17" s="17" t="s">
        <v>2491</v>
      </c>
      <c r="G17" s="3">
        <v>43049</v>
      </c>
      <c r="H17" s="4" t="s">
        <v>70</v>
      </c>
      <c r="I17" s="4" t="s">
        <v>2836</v>
      </c>
      <c r="J17" s="4">
        <v>60240000</v>
      </c>
      <c r="K17" s="4">
        <v>900029407</v>
      </c>
      <c r="L17" s="4" t="s">
        <v>100</v>
      </c>
      <c r="M17" s="4" t="s">
        <v>2837</v>
      </c>
      <c r="N17" s="4">
        <v>60</v>
      </c>
      <c r="O17" s="4" t="s">
        <v>205</v>
      </c>
      <c r="P17" s="4" t="s">
        <v>209</v>
      </c>
      <c r="Q17" s="4" t="s">
        <v>75</v>
      </c>
      <c r="R17" s="39" t="s">
        <v>97</v>
      </c>
      <c r="S17" s="4"/>
      <c r="T17" s="4"/>
      <c r="U17" s="40" t="s">
        <v>115</v>
      </c>
      <c r="V17" s="4"/>
      <c r="W17" s="4"/>
      <c r="X17" s="4" t="s">
        <v>83</v>
      </c>
      <c r="Y17" s="4">
        <v>79144591</v>
      </c>
      <c r="Z17" s="4"/>
      <c r="AA17" s="4" t="s">
        <v>115</v>
      </c>
      <c r="AB17" s="4" t="s">
        <v>2838</v>
      </c>
      <c r="AC17" s="4">
        <v>60</v>
      </c>
      <c r="AD17" s="4" t="s">
        <v>92</v>
      </c>
      <c r="AE17" s="4">
        <v>0</v>
      </c>
      <c r="AF17" s="4">
        <v>0</v>
      </c>
      <c r="AG17" s="3">
        <v>43055</v>
      </c>
      <c r="AH17" s="3">
        <v>43115</v>
      </c>
      <c r="AI17" s="3"/>
      <c r="AJ17" s="4">
        <v>100</v>
      </c>
      <c r="AK17" s="4">
        <v>100</v>
      </c>
      <c r="AL17" s="4">
        <v>100</v>
      </c>
      <c r="AM17" s="4">
        <v>100</v>
      </c>
      <c r="AN17" s="39" t="s">
        <v>2839</v>
      </c>
    </row>
    <row r="18" spans="1:47" ht="15.75" thickBot="1" x14ac:dyDescent="0.3">
      <c r="A18" s="1">
        <v>8</v>
      </c>
      <c r="B18" t="s">
        <v>2046</v>
      </c>
      <c r="C18" s="4" t="s">
        <v>60</v>
      </c>
      <c r="D18" s="4" t="s">
        <v>58</v>
      </c>
      <c r="E18" s="4" t="s">
        <v>204</v>
      </c>
      <c r="F18" s="17" t="s">
        <v>2448</v>
      </c>
      <c r="G18" s="3">
        <v>43124</v>
      </c>
      <c r="H18" s="4" t="s">
        <v>61</v>
      </c>
      <c r="I18" s="4" t="s">
        <v>2840</v>
      </c>
      <c r="J18" s="4">
        <v>310493500</v>
      </c>
      <c r="K18" s="4">
        <v>800044785</v>
      </c>
      <c r="L18" s="4" t="s">
        <v>95</v>
      </c>
      <c r="M18" s="4" t="s">
        <v>2841</v>
      </c>
      <c r="N18" s="4">
        <v>300</v>
      </c>
      <c r="O18" s="4" t="s">
        <v>205</v>
      </c>
      <c r="P18" s="4" t="s">
        <v>209</v>
      </c>
      <c r="Q18" s="4" t="s">
        <v>75</v>
      </c>
      <c r="R18" s="39" t="s">
        <v>97</v>
      </c>
      <c r="S18" s="4"/>
      <c r="T18" s="4"/>
      <c r="U18" s="40" t="s">
        <v>115</v>
      </c>
      <c r="V18" s="4" t="s">
        <v>58</v>
      </c>
      <c r="W18" s="4" t="s">
        <v>58</v>
      </c>
      <c r="X18" s="4" t="s">
        <v>83</v>
      </c>
      <c r="Y18" s="4">
        <v>71621569</v>
      </c>
      <c r="Z18" s="4"/>
      <c r="AA18" s="4" t="s">
        <v>115</v>
      </c>
      <c r="AB18" s="4" t="s">
        <v>2842</v>
      </c>
      <c r="AC18" s="4">
        <v>300</v>
      </c>
      <c r="AD18" s="4" t="s">
        <v>92</v>
      </c>
      <c r="AE18" s="4">
        <v>0</v>
      </c>
      <c r="AF18" s="4">
        <v>0</v>
      </c>
      <c r="AG18" s="3">
        <v>43125</v>
      </c>
      <c r="AH18" s="3"/>
      <c r="AI18" s="3" t="s">
        <v>58</v>
      </c>
      <c r="AJ18" s="41">
        <v>21.333333333333332</v>
      </c>
      <c r="AK18" s="41">
        <v>21.333333333333332</v>
      </c>
      <c r="AL18" s="41">
        <v>21.333333333333332</v>
      </c>
      <c r="AM18" s="41">
        <v>21.333333333333332</v>
      </c>
      <c r="AN18" s="39" t="s">
        <v>2843</v>
      </c>
      <c r="AP18">
        <v>21.333333333333332</v>
      </c>
      <c r="AQ18">
        <v>21.333333333333332</v>
      </c>
      <c r="AR18" t="s">
        <v>2843</v>
      </c>
      <c r="AS18" t="s">
        <v>2843</v>
      </c>
    </row>
    <row r="19" spans="1:47" ht="15.75" thickBot="1" x14ac:dyDescent="0.3">
      <c r="A19" s="8">
        <v>9</v>
      </c>
      <c r="B19" s="9" t="s">
        <v>2050</v>
      </c>
      <c r="C19" s="4" t="s">
        <v>60</v>
      </c>
      <c r="D19" s="4"/>
      <c r="E19" s="4" t="s">
        <v>204</v>
      </c>
      <c r="F19" s="17" t="s">
        <v>2448</v>
      </c>
      <c r="G19" s="3">
        <v>43126</v>
      </c>
      <c r="H19" s="4" t="s">
        <v>61</v>
      </c>
      <c r="I19" s="4" t="s">
        <v>2844</v>
      </c>
      <c r="J19" s="4">
        <v>16080000</v>
      </c>
      <c r="K19" s="4">
        <v>900062917</v>
      </c>
      <c r="L19" s="4" t="s">
        <v>112</v>
      </c>
      <c r="M19" s="4" t="s">
        <v>2845</v>
      </c>
      <c r="N19" s="4">
        <v>335</v>
      </c>
      <c r="O19" s="4" t="s">
        <v>218</v>
      </c>
      <c r="P19" s="4" t="s">
        <v>155</v>
      </c>
      <c r="Q19" s="4" t="s">
        <v>75</v>
      </c>
      <c r="R19" s="39" t="s">
        <v>97</v>
      </c>
      <c r="S19" s="4"/>
      <c r="T19" s="4"/>
      <c r="U19" s="40" t="s">
        <v>115</v>
      </c>
      <c r="V19" s="4"/>
      <c r="W19" s="4"/>
      <c r="X19" s="4" t="s">
        <v>83</v>
      </c>
      <c r="Y19" s="4">
        <v>24582254</v>
      </c>
      <c r="Z19" s="4"/>
      <c r="AA19" s="4" t="s">
        <v>115</v>
      </c>
      <c r="AB19" s="4" t="s">
        <v>2846</v>
      </c>
      <c r="AC19" s="4">
        <v>335</v>
      </c>
      <c r="AD19" s="4" t="s">
        <v>92</v>
      </c>
      <c r="AE19" s="4">
        <v>0</v>
      </c>
      <c r="AF19" s="4">
        <v>0</v>
      </c>
      <c r="AG19" s="3">
        <v>43126</v>
      </c>
      <c r="AH19" s="3"/>
      <c r="AI19" s="3"/>
      <c r="AJ19" s="41">
        <v>18.805970149253731</v>
      </c>
      <c r="AK19" s="41">
        <v>18.805970149253731</v>
      </c>
      <c r="AL19" s="41">
        <v>18.805970149253731</v>
      </c>
      <c r="AM19" s="41">
        <v>18.805970149253731</v>
      </c>
      <c r="AN19" s="39" t="s">
        <v>58</v>
      </c>
      <c r="AP19">
        <v>18.805970149253731</v>
      </c>
      <c r="AQ19">
        <v>18.805970149253731</v>
      </c>
      <c r="AR19" t="s">
        <v>58</v>
      </c>
      <c r="AS19" t="s">
        <v>58</v>
      </c>
    </row>
    <row r="20" spans="1:47" ht="15.75" thickBot="1" x14ac:dyDescent="0.3">
      <c r="A20" s="1">
        <v>10</v>
      </c>
      <c r="B20" t="s">
        <v>2054</v>
      </c>
      <c r="C20" s="4" t="s">
        <v>60</v>
      </c>
      <c r="D20" s="4"/>
      <c r="E20" s="4" t="s">
        <v>207</v>
      </c>
      <c r="F20" s="17" t="s">
        <v>2456</v>
      </c>
      <c r="G20" s="3">
        <v>43125</v>
      </c>
      <c r="H20" s="4" t="s">
        <v>61</v>
      </c>
      <c r="I20" s="4" t="s">
        <v>2847</v>
      </c>
      <c r="J20" s="4">
        <v>173421915</v>
      </c>
      <c r="K20" s="4">
        <v>860007386</v>
      </c>
      <c r="L20" s="4" t="s">
        <v>72</v>
      </c>
      <c r="M20" s="4" t="s">
        <v>2848</v>
      </c>
      <c r="N20" s="4">
        <v>210</v>
      </c>
      <c r="O20" s="4" t="s">
        <v>218</v>
      </c>
      <c r="P20" s="4" t="s">
        <v>155</v>
      </c>
      <c r="Q20" s="4" t="s">
        <v>75</v>
      </c>
      <c r="R20" s="39" t="s">
        <v>97</v>
      </c>
      <c r="S20" s="4"/>
      <c r="T20" s="4"/>
      <c r="U20" s="40" t="s">
        <v>115</v>
      </c>
      <c r="V20" s="4"/>
      <c r="W20" s="4"/>
      <c r="X20" s="4" t="s">
        <v>83</v>
      </c>
      <c r="Y20" s="4">
        <v>79121466</v>
      </c>
      <c r="Z20" s="4"/>
      <c r="AA20" s="4" t="s">
        <v>115</v>
      </c>
      <c r="AB20" s="4" t="s">
        <v>2849</v>
      </c>
      <c r="AC20" s="4">
        <v>210</v>
      </c>
      <c r="AD20" s="4" t="s">
        <v>92</v>
      </c>
      <c r="AE20" s="4">
        <v>0</v>
      </c>
      <c r="AF20" s="4">
        <v>0</v>
      </c>
      <c r="AG20" s="3">
        <v>43125</v>
      </c>
      <c r="AH20" s="3"/>
      <c r="AI20" s="3"/>
      <c r="AJ20" s="41">
        <v>30.476190476190474</v>
      </c>
      <c r="AK20" s="41">
        <v>30.476190476190474</v>
      </c>
      <c r="AL20" s="41">
        <v>30.476190476190474</v>
      </c>
      <c r="AM20" s="41">
        <v>30.476190476190474</v>
      </c>
      <c r="AN20" s="39" t="s">
        <v>2850</v>
      </c>
      <c r="AP20">
        <v>30.476190476190474</v>
      </c>
      <c r="AQ20">
        <v>30.476190476190474</v>
      </c>
      <c r="AR20" t="s">
        <v>2850</v>
      </c>
      <c r="AS20" t="s">
        <v>2850</v>
      </c>
    </row>
    <row r="21" spans="1:47" ht="15.75" thickBot="1" x14ac:dyDescent="0.3">
      <c r="A21" s="8">
        <v>11</v>
      </c>
      <c r="B21" s="9" t="s">
        <v>2059</v>
      </c>
      <c r="C21" s="4" t="s">
        <v>60</v>
      </c>
      <c r="D21" s="4" t="s">
        <v>58</v>
      </c>
      <c r="E21" s="4" t="s">
        <v>207</v>
      </c>
      <c r="F21" s="4" t="s">
        <v>2005</v>
      </c>
      <c r="G21" s="3" t="s">
        <v>3251</v>
      </c>
      <c r="H21" s="4" t="s">
        <v>61</v>
      </c>
      <c r="I21" s="4" t="s">
        <v>3252</v>
      </c>
      <c r="J21" s="4">
        <v>561475000</v>
      </c>
      <c r="K21" s="4">
        <v>900064414</v>
      </c>
      <c r="L21" s="4" t="s">
        <v>100</v>
      </c>
      <c r="M21" s="4" t="s">
        <v>3253</v>
      </c>
      <c r="N21" s="4">
        <v>150</v>
      </c>
      <c r="O21" s="4" t="s">
        <v>218</v>
      </c>
      <c r="P21" s="4" t="s">
        <v>155</v>
      </c>
      <c r="Q21" s="4" t="s">
        <v>75</v>
      </c>
      <c r="R21" s="4" t="s">
        <v>97</v>
      </c>
      <c r="S21" s="4"/>
      <c r="T21" s="4"/>
      <c r="U21" s="4" t="s">
        <v>58</v>
      </c>
      <c r="V21" s="4" t="s">
        <v>58</v>
      </c>
      <c r="W21" s="4" t="s">
        <v>58</v>
      </c>
      <c r="X21" s="4" t="s">
        <v>83</v>
      </c>
      <c r="Y21" s="4">
        <v>1019010929</v>
      </c>
      <c r="Z21" s="4"/>
      <c r="AA21" s="4" t="s">
        <v>58</v>
      </c>
      <c r="AB21" s="4" t="s">
        <v>3254</v>
      </c>
      <c r="AC21" s="4">
        <v>150</v>
      </c>
      <c r="AD21" s="4" t="s">
        <v>92</v>
      </c>
      <c r="AE21" s="4">
        <v>0</v>
      </c>
      <c r="AF21" s="4">
        <v>0</v>
      </c>
      <c r="AG21" s="3" t="s">
        <v>3251</v>
      </c>
      <c r="AH21" s="3" t="s">
        <v>58</v>
      </c>
      <c r="AI21" s="3" t="s">
        <v>58</v>
      </c>
      <c r="AJ21" s="4">
        <v>0</v>
      </c>
      <c r="AK21" s="4">
        <v>0</v>
      </c>
      <c r="AL21" s="4">
        <v>0</v>
      </c>
      <c r="AM21" s="4">
        <v>0</v>
      </c>
      <c r="AN21" s="4" t="s">
        <v>58</v>
      </c>
    </row>
    <row r="22" spans="1:47" ht="15.75" thickBot="1" x14ac:dyDescent="0.3">
      <c r="A22" s="1">
        <v>12</v>
      </c>
      <c r="B22" t="s">
        <v>2063</v>
      </c>
      <c r="C22" s="4" t="s">
        <v>60</v>
      </c>
      <c r="D22" s="4" t="s">
        <v>58</v>
      </c>
      <c r="E22" s="4" t="s">
        <v>204</v>
      </c>
      <c r="F22" s="17" t="s">
        <v>2448</v>
      </c>
      <c r="G22" s="3">
        <v>43126</v>
      </c>
      <c r="H22" s="4" t="s">
        <v>61</v>
      </c>
      <c r="I22" s="4" t="s">
        <v>4257</v>
      </c>
      <c r="J22" s="4">
        <v>4800000</v>
      </c>
      <c r="K22" s="4">
        <v>900062917</v>
      </c>
      <c r="L22" s="4" t="s">
        <v>112</v>
      </c>
      <c r="M22" s="4" t="s">
        <v>4258</v>
      </c>
      <c r="N22" s="4">
        <v>335</v>
      </c>
      <c r="O22" s="4" t="s">
        <v>218</v>
      </c>
      <c r="P22" s="4" t="s">
        <v>155</v>
      </c>
      <c r="Q22" s="4" t="s">
        <v>75</v>
      </c>
      <c r="R22" s="4" t="s">
        <v>97</v>
      </c>
      <c r="S22" s="4"/>
      <c r="T22" s="4"/>
      <c r="U22" s="4" t="s">
        <v>115</v>
      </c>
      <c r="V22" s="4" t="s">
        <v>58</v>
      </c>
      <c r="W22" s="4" t="s">
        <v>58</v>
      </c>
      <c r="X22" s="4" t="s">
        <v>83</v>
      </c>
      <c r="Y22" s="4">
        <v>14237801</v>
      </c>
      <c r="Z22" s="4"/>
      <c r="AA22" s="4" t="s">
        <v>115</v>
      </c>
      <c r="AB22" s="4" t="s">
        <v>4259</v>
      </c>
      <c r="AC22" s="4">
        <v>335</v>
      </c>
      <c r="AD22" s="4" t="s">
        <v>92</v>
      </c>
      <c r="AE22" s="4">
        <v>0</v>
      </c>
      <c r="AF22" s="4">
        <v>0</v>
      </c>
      <c r="AG22" s="3">
        <v>43126</v>
      </c>
      <c r="AH22" s="3" t="s">
        <v>58</v>
      </c>
      <c r="AI22" s="3" t="s">
        <v>58</v>
      </c>
      <c r="AJ22" s="4">
        <v>10</v>
      </c>
      <c r="AK22" s="4">
        <v>10</v>
      </c>
      <c r="AL22" s="4">
        <v>10</v>
      </c>
      <c r="AM22" s="4">
        <v>0</v>
      </c>
      <c r="AN22" s="4" t="s">
        <v>4260</v>
      </c>
    </row>
    <row r="23" spans="1:47" ht="15.75" thickBot="1" x14ac:dyDescent="0.3">
      <c r="A23" s="8">
        <v>13</v>
      </c>
      <c r="B23" s="9" t="s">
        <v>2068</v>
      </c>
      <c r="C23" s="4" t="s">
        <v>60</v>
      </c>
      <c r="D23" s="4" t="s">
        <v>58</v>
      </c>
      <c r="E23" s="4" t="s">
        <v>204</v>
      </c>
      <c r="F23" s="4" t="s">
        <v>2005</v>
      </c>
      <c r="G23" s="3" t="s">
        <v>3833</v>
      </c>
      <c r="H23" s="4" t="s">
        <v>61</v>
      </c>
      <c r="I23" s="4" t="s">
        <v>4468</v>
      </c>
      <c r="J23" s="4">
        <v>4000000</v>
      </c>
      <c r="K23" s="4">
        <v>900062917</v>
      </c>
      <c r="L23" s="4" t="s">
        <v>112</v>
      </c>
      <c r="M23" s="4" t="s">
        <v>2450</v>
      </c>
      <c r="N23" s="4">
        <v>335</v>
      </c>
      <c r="O23" s="4" t="s">
        <v>218</v>
      </c>
      <c r="P23" s="4" t="s">
        <v>155</v>
      </c>
      <c r="Q23" s="4" t="s">
        <v>75</v>
      </c>
      <c r="R23" s="4" t="s">
        <v>97</v>
      </c>
      <c r="S23" s="4"/>
      <c r="T23" s="4"/>
      <c r="U23" s="4" t="s">
        <v>115</v>
      </c>
      <c r="V23" s="4" t="s">
        <v>58</v>
      </c>
      <c r="W23" s="4" t="s">
        <v>58</v>
      </c>
      <c r="X23" s="4" t="s">
        <v>83</v>
      </c>
      <c r="Y23" s="4">
        <v>31475833</v>
      </c>
      <c r="Z23" s="4"/>
      <c r="AA23" s="4" t="s">
        <v>115</v>
      </c>
      <c r="AB23" s="4" t="s">
        <v>4469</v>
      </c>
      <c r="AC23" s="4">
        <v>335</v>
      </c>
      <c r="AD23" s="4" t="s">
        <v>92</v>
      </c>
      <c r="AE23" s="4">
        <v>0</v>
      </c>
      <c r="AF23" s="4">
        <v>0</v>
      </c>
      <c r="AG23" s="3" t="s">
        <v>3833</v>
      </c>
      <c r="AH23" s="3" t="s">
        <v>58</v>
      </c>
      <c r="AI23" s="3" t="s">
        <v>58</v>
      </c>
      <c r="AJ23" s="4">
        <v>19</v>
      </c>
      <c r="AK23" s="4">
        <v>19</v>
      </c>
      <c r="AL23" s="4">
        <v>4</v>
      </c>
      <c r="AM23" s="4">
        <v>4</v>
      </c>
      <c r="AN23" s="4" t="s">
        <v>58</v>
      </c>
    </row>
    <row r="24" spans="1:47" ht="15.75" thickBot="1" x14ac:dyDescent="0.3">
      <c r="A24" s="1">
        <v>14</v>
      </c>
      <c r="B24" t="s">
        <v>2073</v>
      </c>
      <c r="C24" s="4" t="s">
        <v>60</v>
      </c>
      <c r="D24" s="4" t="s">
        <v>4818</v>
      </c>
      <c r="E24" s="4" t="s">
        <v>207</v>
      </c>
      <c r="F24" s="3" t="s">
        <v>4819</v>
      </c>
      <c r="G24" s="100">
        <v>43126</v>
      </c>
      <c r="H24" s="4" t="s">
        <v>61</v>
      </c>
      <c r="I24" s="4" t="s">
        <v>4820</v>
      </c>
      <c r="J24" s="4">
        <v>52000000</v>
      </c>
      <c r="K24" s="4">
        <v>900428711</v>
      </c>
      <c r="L24" s="4" t="s">
        <v>72</v>
      </c>
      <c r="M24" s="4" t="s">
        <v>4821</v>
      </c>
      <c r="N24" s="40">
        <v>335</v>
      </c>
      <c r="O24" s="4" t="s">
        <v>205</v>
      </c>
      <c r="P24" s="4" t="s">
        <v>214</v>
      </c>
      <c r="Q24" s="4" t="s">
        <v>75</v>
      </c>
      <c r="R24" s="4" t="s">
        <v>97</v>
      </c>
      <c r="S24" s="4"/>
      <c r="T24" s="4"/>
      <c r="U24" s="4" t="s">
        <v>115</v>
      </c>
      <c r="V24" s="4" t="s">
        <v>58</v>
      </c>
      <c r="W24" s="4" t="s">
        <v>58</v>
      </c>
      <c r="X24" s="4" t="s">
        <v>83</v>
      </c>
      <c r="Y24" s="4">
        <v>52807498</v>
      </c>
      <c r="Z24" s="4"/>
      <c r="AA24" s="4" t="s">
        <v>115</v>
      </c>
      <c r="AB24" s="4" t="s">
        <v>4822</v>
      </c>
      <c r="AC24" s="40">
        <v>335</v>
      </c>
      <c r="AD24" s="4" t="s">
        <v>92</v>
      </c>
      <c r="AE24" s="4">
        <v>0</v>
      </c>
      <c r="AF24" s="4">
        <v>0</v>
      </c>
      <c r="AG24" s="100">
        <v>43130</v>
      </c>
      <c r="AH24" s="100"/>
      <c r="AI24" s="3"/>
      <c r="AJ24" s="101">
        <f>19.1044776119403</f>
        <v>19.1044776119403</v>
      </c>
      <c r="AK24" s="101">
        <v>17.910447761194028</v>
      </c>
      <c r="AL24" s="34">
        <v>0</v>
      </c>
      <c r="AM24" s="102">
        <v>1</v>
      </c>
      <c r="AN24" s="4" t="s">
        <v>4823</v>
      </c>
      <c r="AR24" t="e">
        <f>M24-#REF!</f>
        <v>#VALUE!</v>
      </c>
      <c r="AS24" t="e">
        <f>AG24-M24</f>
        <v>#VALUE!</v>
      </c>
      <c r="AT24">
        <f>AI24-AH24</f>
        <v>0</v>
      </c>
      <c r="AU24">
        <f>AI24-AH24</f>
        <v>0</v>
      </c>
    </row>
    <row r="25" spans="1:47" s="65" customFormat="1" ht="15.75" thickBot="1" x14ac:dyDescent="0.3">
      <c r="A25" s="8">
        <v>15</v>
      </c>
      <c r="B25" s="9" t="s">
        <v>2077</v>
      </c>
      <c r="C25" s="34" t="s">
        <v>60</v>
      </c>
      <c r="D25" s="34" t="s">
        <v>4824</v>
      </c>
      <c r="E25" s="4" t="s">
        <v>204</v>
      </c>
      <c r="F25" s="71" t="s">
        <v>4825</v>
      </c>
      <c r="G25" s="100">
        <v>43126</v>
      </c>
      <c r="H25" s="34" t="s">
        <v>61</v>
      </c>
      <c r="I25" s="34" t="s">
        <v>4826</v>
      </c>
      <c r="J25" s="34">
        <v>0</v>
      </c>
      <c r="K25" s="103">
        <v>830000602</v>
      </c>
      <c r="L25" s="34" t="s">
        <v>100</v>
      </c>
      <c r="M25" s="34" t="s">
        <v>4827</v>
      </c>
      <c r="N25" s="67">
        <v>1080</v>
      </c>
      <c r="O25" s="34" t="s">
        <v>218</v>
      </c>
      <c r="P25" s="34" t="s">
        <v>155</v>
      </c>
      <c r="Q25" s="34" t="s">
        <v>75</v>
      </c>
      <c r="R25" s="34" t="s">
        <v>97</v>
      </c>
      <c r="S25" s="34"/>
      <c r="T25" s="34"/>
      <c r="U25" s="34" t="s">
        <v>115</v>
      </c>
      <c r="V25" s="34" t="s">
        <v>58</v>
      </c>
      <c r="W25" s="34" t="s">
        <v>58</v>
      </c>
      <c r="X25" s="34" t="s">
        <v>83</v>
      </c>
      <c r="Y25" s="34">
        <v>52619376</v>
      </c>
      <c r="Z25" s="34"/>
      <c r="AA25" s="34" t="s">
        <v>115</v>
      </c>
      <c r="AB25" s="34" t="s">
        <v>4828</v>
      </c>
      <c r="AC25" s="67">
        <v>1080</v>
      </c>
      <c r="AD25" s="34" t="s">
        <v>92</v>
      </c>
      <c r="AE25" s="34">
        <v>0</v>
      </c>
      <c r="AF25" s="34">
        <v>0</v>
      </c>
      <c r="AG25" s="104">
        <v>43126</v>
      </c>
      <c r="AH25" s="104"/>
      <c r="AI25" s="71"/>
      <c r="AJ25" s="101">
        <v>5.9259259259259265</v>
      </c>
      <c r="AK25" s="101">
        <v>5.9259259259259265</v>
      </c>
      <c r="AL25" s="34">
        <v>0</v>
      </c>
      <c r="AM25" s="102">
        <v>0</v>
      </c>
      <c r="AN25" s="4" t="s">
        <v>4829</v>
      </c>
      <c r="AR25" s="65" t="e">
        <f>M25-#REF!</f>
        <v>#VALUE!</v>
      </c>
      <c r="AS25" s="65" t="e">
        <f>AG25-M25</f>
        <v>#VALUE!</v>
      </c>
      <c r="AT25" s="65">
        <f t="shared" ref="AT25" si="0">AI25-AH25</f>
        <v>0</v>
      </c>
      <c r="AU25" s="65">
        <f t="shared" ref="AU25" si="1">AI25-AH25</f>
        <v>0</v>
      </c>
    </row>
    <row r="26" spans="1:47" ht="15.75" thickBot="1" x14ac:dyDescent="0.3">
      <c r="A26" s="1">
        <v>16</v>
      </c>
      <c r="B26" t="s">
        <v>2082</v>
      </c>
      <c r="C26" s="4" t="s">
        <v>60</v>
      </c>
      <c r="D26" s="4" t="s">
        <v>4824</v>
      </c>
      <c r="E26" s="4" t="s">
        <v>204</v>
      </c>
      <c r="F26" s="3" t="s">
        <v>4830</v>
      </c>
      <c r="G26" s="100">
        <v>43126</v>
      </c>
      <c r="H26" s="4" t="s">
        <v>61</v>
      </c>
      <c r="I26" s="4" t="s">
        <v>4831</v>
      </c>
      <c r="J26" s="4">
        <v>0</v>
      </c>
      <c r="K26" s="4">
        <v>899999007</v>
      </c>
      <c r="L26" s="4" t="s">
        <v>63</v>
      </c>
      <c r="M26" s="4" t="s">
        <v>4832</v>
      </c>
      <c r="N26" s="40">
        <v>1080</v>
      </c>
      <c r="O26" s="4" t="s">
        <v>218</v>
      </c>
      <c r="P26" s="4" t="s">
        <v>155</v>
      </c>
      <c r="Q26" s="4" t="s">
        <v>75</v>
      </c>
      <c r="R26" s="4" t="s">
        <v>97</v>
      </c>
      <c r="S26" s="4"/>
      <c r="T26" s="4"/>
      <c r="U26" s="4" t="s">
        <v>115</v>
      </c>
      <c r="V26" s="4"/>
      <c r="W26" s="4"/>
      <c r="X26" s="4" t="s">
        <v>83</v>
      </c>
      <c r="Y26" s="4">
        <v>51725551</v>
      </c>
      <c r="Z26" s="4"/>
      <c r="AA26" s="4" t="s">
        <v>115</v>
      </c>
      <c r="AB26" s="4" t="s">
        <v>4833</v>
      </c>
      <c r="AC26" s="40">
        <v>1080</v>
      </c>
      <c r="AD26" s="4" t="s">
        <v>92</v>
      </c>
      <c r="AE26" s="4">
        <v>0</v>
      </c>
      <c r="AF26" s="4">
        <v>0</v>
      </c>
      <c r="AG26" s="100">
        <v>43126</v>
      </c>
      <c r="AH26" s="100"/>
      <c r="AI26" s="3"/>
      <c r="AJ26" s="101">
        <v>5.9259259259259265</v>
      </c>
      <c r="AK26" s="101">
        <v>5.9259259259259265</v>
      </c>
      <c r="AL26" s="34">
        <v>0</v>
      </c>
      <c r="AM26" s="102">
        <v>0</v>
      </c>
      <c r="AN26" s="4" t="s">
        <v>4834</v>
      </c>
    </row>
    <row r="27" spans="1:47" ht="15.75" thickBot="1" x14ac:dyDescent="0.3">
      <c r="A27" s="8">
        <v>17</v>
      </c>
      <c r="B27" s="9" t="s">
        <v>2086</v>
      </c>
      <c r="C27" s="4" t="s">
        <v>60</v>
      </c>
      <c r="D27" s="4" t="s">
        <v>4818</v>
      </c>
      <c r="E27" s="4" t="s">
        <v>207</v>
      </c>
      <c r="F27" s="3" t="s">
        <v>4835</v>
      </c>
      <c r="G27" s="100">
        <v>43126</v>
      </c>
      <c r="H27" s="4" t="s">
        <v>61</v>
      </c>
      <c r="I27" s="4" t="s">
        <v>4836</v>
      </c>
      <c r="J27" s="4">
        <v>12860000</v>
      </c>
      <c r="K27" s="4">
        <v>900106735</v>
      </c>
      <c r="L27" s="4" t="s">
        <v>103</v>
      </c>
      <c r="M27" s="4" t="s">
        <v>4837</v>
      </c>
      <c r="N27" s="40">
        <v>60</v>
      </c>
      <c r="O27" s="4" t="s">
        <v>205</v>
      </c>
      <c r="P27" s="4" t="s">
        <v>214</v>
      </c>
      <c r="Q27" s="4" t="s">
        <v>75</v>
      </c>
      <c r="R27" s="4" t="s">
        <v>97</v>
      </c>
      <c r="S27" s="4"/>
      <c r="T27" s="4"/>
      <c r="U27" s="4" t="s">
        <v>115</v>
      </c>
      <c r="V27" s="4"/>
      <c r="W27" s="4"/>
      <c r="X27" s="4" t="s">
        <v>83</v>
      </c>
      <c r="Y27" s="4">
        <v>70547559</v>
      </c>
      <c r="Z27" s="4"/>
      <c r="AA27" s="4" t="s">
        <v>115</v>
      </c>
      <c r="AB27" s="4" t="s">
        <v>4838</v>
      </c>
      <c r="AC27" s="40">
        <v>60</v>
      </c>
      <c r="AD27" s="4" t="s">
        <v>92</v>
      </c>
      <c r="AE27" s="4">
        <v>0</v>
      </c>
      <c r="AF27" s="4">
        <v>0</v>
      </c>
      <c r="AG27" s="100">
        <v>43137</v>
      </c>
      <c r="AH27" s="100"/>
      <c r="AI27" s="3"/>
      <c r="AJ27" s="101">
        <v>100</v>
      </c>
      <c r="AK27" s="101">
        <v>88.333333333333329</v>
      </c>
      <c r="AL27" s="34">
        <v>0</v>
      </c>
      <c r="AM27" s="102">
        <v>0</v>
      </c>
      <c r="AN27" s="4" t="s">
        <v>4823</v>
      </c>
    </row>
    <row r="28" spans="1:47" ht="15.75" thickBot="1" x14ac:dyDescent="0.3">
      <c r="A28" s="1">
        <v>18</v>
      </c>
      <c r="B28" t="s">
        <v>2088</v>
      </c>
      <c r="C28" s="4" t="s">
        <v>60</v>
      </c>
      <c r="D28" s="4" t="s">
        <v>4818</v>
      </c>
      <c r="E28" s="4" t="s">
        <v>207</v>
      </c>
      <c r="F28" s="3" t="s">
        <v>4839</v>
      </c>
      <c r="G28" s="100">
        <v>41599</v>
      </c>
      <c r="H28" s="32" t="s">
        <v>79</v>
      </c>
      <c r="I28" s="4" t="s">
        <v>4840</v>
      </c>
      <c r="J28" s="4">
        <v>0</v>
      </c>
      <c r="K28" s="4">
        <v>900064749</v>
      </c>
      <c r="L28" s="4" t="s">
        <v>106</v>
      </c>
      <c r="M28" s="4" t="s">
        <v>4841</v>
      </c>
      <c r="N28" s="40">
        <v>360</v>
      </c>
      <c r="O28" s="4" t="s">
        <v>205</v>
      </c>
      <c r="P28" s="4" t="s">
        <v>209</v>
      </c>
      <c r="Q28" s="4" t="s">
        <v>75</v>
      </c>
      <c r="R28" s="4" t="s">
        <v>97</v>
      </c>
      <c r="S28" s="4"/>
      <c r="T28" s="4"/>
      <c r="U28" s="4" t="s">
        <v>115</v>
      </c>
      <c r="V28" s="4"/>
      <c r="W28" s="4"/>
      <c r="X28" s="4" t="s">
        <v>83</v>
      </c>
      <c r="Y28" s="4">
        <v>11342150</v>
      </c>
      <c r="Z28" s="4"/>
      <c r="AA28" s="4" t="s">
        <v>115</v>
      </c>
      <c r="AB28" s="4" t="s">
        <v>4842</v>
      </c>
      <c r="AC28" s="40">
        <v>360</v>
      </c>
      <c r="AD28" s="4" t="s">
        <v>68</v>
      </c>
      <c r="AE28" s="4">
        <v>100000000</v>
      </c>
      <c r="AF28" s="4">
        <v>0</v>
      </c>
      <c r="AG28" s="100">
        <v>41599</v>
      </c>
      <c r="AH28" s="100">
        <v>42245</v>
      </c>
      <c r="AI28" s="100">
        <v>42303</v>
      </c>
      <c r="AJ28" s="4">
        <v>100</v>
      </c>
      <c r="AK28" s="4">
        <v>100</v>
      </c>
      <c r="AL28" s="4">
        <v>100</v>
      </c>
      <c r="AM28" s="47">
        <v>100</v>
      </c>
      <c r="AN28" s="4" t="s">
        <v>4843</v>
      </c>
    </row>
    <row r="29" spans="1:47" ht="15.75" thickBot="1" x14ac:dyDescent="0.3">
      <c r="A29" s="8">
        <v>19</v>
      </c>
      <c r="B29" s="9" t="s">
        <v>2090</v>
      </c>
      <c r="C29" s="4" t="s">
        <v>60</v>
      </c>
      <c r="D29" s="4" t="s">
        <v>4818</v>
      </c>
      <c r="E29" s="4" t="s">
        <v>207</v>
      </c>
      <c r="F29" s="3" t="s">
        <v>4844</v>
      </c>
      <c r="G29" s="100">
        <v>41607</v>
      </c>
      <c r="H29" s="32" t="s">
        <v>70</v>
      </c>
      <c r="I29" s="4" t="s">
        <v>4845</v>
      </c>
      <c r="J29" s="4">
        <v>67410000</v>
      </c>
      <c r="K29" s="4">
        <v>900064749</v>
      </c>
      <c r="L29" s="4" t="s">
        <v>106</v>
      </c>
      <c r="M29" s="4" t="s">
        <v>4846</v>
      </c>
      <c r="N29" s="40">
        <v>360</v>
      </c>
      <c r="O29" s="4" t="s">
        <v>218</v>
      </c>
      <c r="P29" s="4" t="s">
        <v>155</v>
      </c>
      <c r="Q29" s="4" t="s">
        <v>75</v>
      </c>
      <c r="R29" s="34" t="s">
        <v>97</v>
      </c>
      <c r="S29" s="4"/>
      <c r="T29" s="4"/>
      <c r="U29" s="34" t="s">
        <v>115</v>
      </c>
      <c r="V29" s="4"/>
      <c r="W29" s="4"/>
      <c r="X29" s="4" t="s">
        <v>83</v>
      </c>
      <c r="Y29" s="4">
        <v>13952288</v>
      </c>
      <c r="Z29" s="4"/>
      <c r="AA29" s="34" t="s">
        <v>115</v>
      </c>
      <c r="AB29" s="4" t="s">
        <v>4847</v>
      </c>
      <c r="AC29" s="40">
        <v>360</v>
      </c>
      <c r="AD29" s="4" t="s">
        <v>92</v>
      </c>
      <c r="AE29" s="4">
        <v>0</v>
      </c>
      <c r="AF29" s="4">
        <v>0</v>
      </c>
      <c r="AG29" s="100">
        <v>41607</v>
      </c>
      <c r="AH29" s="100">
        <v>42048</v>
      </c>
      <c r="AI29" s="100">
        <v>42346</v>
      </c>
      <c r="AJ29" s="4">
        <v>100</v>
      </c>
      <c r="AK29" s="4">
        <v>100</v>
      </c>
      <c r="AL29" s="4">
        <v>100</v>
      </c>
      <c r="AM29" s="47">
        <v>100</v>
      </c>
      <c r="AN29" s="4" t="s">
        <v>4843</v>
      </c>
    </row>
    <row r="30" spans="1:47" ht="15.75" thickBot="1" x14ac:dyDescent="0.3">
      <c r="A30" s="1">
        <v>20</v>
      </c>
      <c r="B30" t="s">
        <v>2092</v>
      </c>
      <c r="C30" s="4" t="s">
        <v>60</v>
      </c>
      <c r="D30" s="34" t="s">
        <v>4824</v>
      </c>
      <c r="E30" s="4" t="s">
        <v>204</v>
      </c>
      <c r="F30" s="3" t="s">
        <v>4848</v>
      </c>
      <c r="G30" s="100">
        <v>41610</v>
      </c>
      <c r="H30" s="32" t="s">
        <v>70</v>
      </c>
      <c r="I30" s="4" t="s">
        <v>4849</v>
      </c>
      <c r="J30" s="4">
        <v>28000000</v>
      </c>
      <c r="K30" s="4">
        <v>899999162</v>
      </c>
      <c r="L30" s="4" t="s">
        <v>95</v>
      </c>
      <c r="M30" s="4" t="s">
        <v>4850</v>
      </c>
      <c r="N30" s="40">
        <v>28</v>
      </c>
      <c r="O30" s="4" t="s">
        <v>218</v>
      </c>
      <c r="P30" s="4" t="s">
        <v>155</v>
      </c>
      <c r="Q30" s="4" t="s">
        <v>75</v>
      </c>
      <c r="R30" s="4" t="s">
        <v>97</v>
      </c>
      <c r="S30" s="4"/>
      <c r="T30" s="4"/>
      <c r="U30" s="4" t="s">
        <v>115</v>
      </c>
      <c r="V30" s="4"/>
      <c r="W30" s="4"/>
      <c r="X30" s="4" t="s">
        <v>83</v>
      </c>
      <c r="Y30" s="4">
        <v>79341951</v>
      </c>
      <c r="Z30" s="4"/>
      <c r="AA30" s="4" t="s">
        <v>115</v>
      </c>
      <c r="AB30" s="4" t="s">
        <v>4851</v>
      </c>
      <c r="AC30" s="40">
        <v>28</v>
      </c>
      <c r="AD30" s="4" t="s">
        <v>92</v>
      </c>
      <c r="AE30" s="4">
        <v>0</v>
      </c>
      <c r="AF30" s="4">
        <v>0</v>
      </c>
      <c r="AG30" s="100">
        <v>41610</v>
      </c>
      <c r="AH30" s="100">
        <v>41639</v>
      </c>
      <c r="AI30" s="100">
        <v>41848</v>
      </c>
      <c r="AJ30" s="4">
        <v>100</v>
      </c>
      <c r="AK30" s="4">
        <v>100</v>
      </c>
      <c r="AL30" s="4">
        <v>100</v>
      </c>
      <c r="AM30" s="47">
        <v>100</v>
      </c>
      <c r="AN30" s="4" t="s">
        <v>4843</v>
      </c>
    </row>
    <row r="31" spans="1:47" ht="15.75" thickBot="1" x14ac:dyDescent="0.3">
      <c r="A31" s="8">
        <v>21</v>
      </c>
      <c r="B31" s="9" t="s">
        <v>2097</v>
      </c>
      <c r="C31" s="4" t="s">
        <v>60</v>
      </c>
      <c r="D31" s="4" t="s">
        <v>4818</v>
      </c>
      <c r="E31" s="4" t="s">
        <v>207</v>
      </c>
      <c r="F31" s="3" t="s">
        <v>4852</v>
      </c>
      <c r="G31" s="100">
        <v>41859</v>
      </c>
      <c r="H31" s="32" t="s">
        <v>70</v>
      </c>
      <c r="I31" s="4" t="s">
        <v>4853</v>
      </c>
      <c r="J31" s="4">
        <v>300000000</v>
      </c>
      <c r="K31" s="4">
        <v>806010043</v>
      </c>
      <c r="L31" s="4" t="s">
        <v>89</v>
      </c>
      <c r="M31" s="4" t="s">
        <v>4854</v>
      </c>
      <c r="N31" s="40">
        <v>150</v>
      </c>
      <c r="O31" s="4" t="s">
        <v>218</v>
      </c>
      <c r="P31" s="4" t="s">
        <v>155</v>
      </c>
      <c r="Q31" s="4" t="s">
        <v>75</v>
      </c>
      <c r="R31" s="4" t="s">
        <v>97</v>
      </c>
      <c r="S31" s="4"/>
      <c r="T31" s="4"/>
      <c r="U31" s="4" t="s">
        <v>115</v>
      </c>
      <c r="V31" s="4"/>
      <c r="W31" s="4"/>
      <c r="X31" s="4" t="s">
        <v>83</v>
      </c>
      <c r="Y31" s="4">
        <v>70547559</v>
      </c>
      <c r="Z31" s="4"/>
      <c r="AA31" s="4" t="s">
        <v>115</v>
      </c>
      <c r="AB31" s="4" t="s">
        <v>4838</v>
      </c>
      <c r="AC31" s="40">
        <v>150</v>
      </c>
      <c r="AD31" s="4" t="s">
        <v>92</v>
      </c>
      <c r="AE31" s="4">
        <v>0</v>
      </c>
      <c r="AF31" s="4">
        <v>0</v>
      </c>
      <c r="AG31" s="100">
        <v>41859</v>
      </c>
      <c r="AH31" s="100">
        <v>42004</v>
      </c>
      <c r="AI31" s="100">
        <v>42395</v>
      </c>
      <c r="AJ31" s="4">
        <v>100</v>
      </c>
      <c r="AK31" s="4">
        <v>100</v>
      </c>
      <c r="AL31" s="4">
        <v>100</v>
      </c>
      <c r="AM31" s="47">
        <v>100</v>
      </c>
      <c r="AN31" s="4" t="s">
        <v>4843</v>
      </c>
    </row>
    <row r="32" spans="1:47" ht="15.75" thickBot="1" x14ac:dyDescent="0.3">
      <c r="A32" s="1">
        <v>22</v>
      </c>
      <c r="B32" t="s">
        <v>2102</v>
      </c>
      <c r="C32" s="4" t="s">
        <v>60</v>
      </c>
      <c r="D32" s="34" t="s">
        <v>4824</v>
      </c>
      <c r="E32" s="4" t="s">
        <v>204</v>
      </c>
      <c r="F32" s="3" t="s">
        <v>4855</v>
      </c>
      <c r="G32" s="100">
        <v>42340</v>
      </c>
      <c r="H32" s="32" t="s">
        <v>70</v>
      </c>
      <c r="I32" s="4" t="s">
        <v>4856</v>
      </c>
      <c r="J32" s="4">
        <v>12000000</v>
      </c>
      <c r="K32" s="4">
        <v>899999717</v>
      </c>
      <c r="L32" s="4" t="s">
        <v>72</v>
      </c>
      <c r="M32" s="4" t="s">
        <v>4857</v>
      </c>
      <c r="N32" s="105">
        <v>28</v>
      </c>
      <c r="O32" s="4" t="s">
        <v>218</v>
      </c>
      <c r="P32" s="4" t="s">
        <v>155</v>
      </c>
      <c r="Q32" s="4" t="s">
        <v>75</v>
      </c>
      <c r="R32" s="4" t="s">
        <v>97</v>
      </c>
      <c r="S32" s="4"/>
      <c r="T32" s="4"/>
      <c r="U32" s="4" t="s">
        <v>115</v>
      </c>
      <c r="V32" s="4"/>
      <c r="W32" s="4"/>
      <c r="X32" s="4" t="s">
        <v>83</v>
      </c>
      <c r="Y32" s="4">
        <v>52767503</v>
      </c>
      <c r="Z32" s="4"/>
      <c r="AA32" s="4" t="s">
        <v>115</v>
      </c>
      <c r="AB32" s="4" t="s">
        <v>4858</v>
      </c>
      <c r="AC32" s="105">
        <v>28</v>
      </c>
      <c r="AD32" s="4" t="s">
        <v>92</v>
      </c>
      <c r="AE32" s="4">
        <v>0</v>
      </c>
      <c r="AF32" s="4">
        <v>0</v>
      </c>
      <c r="AG32" s="100">
        <v>42340</v>
      </c>
      <c r="AH32" s="100">
        <v>42368</v>
      </c>
      <c r="AI32" s="100">
        <v>42401</v>
      </c>
      <c r="AJ32" s="4">
        <v>100</v>
      </c>
      <c r="AK32" s="4">
        <v>100</v>
      </c>
      <c r="AL32" s="4">
        <v>100</v>
      </c>
      <c r="AM32" s="47">
        <v>100</v>
      </c>
      <c r="AN32" s="4" t="s">
        <v>4843</v>
      </c>
    </row>
    <row r="33" spans="1:40" ht="15.75" thickBot="1" x14ac:dyDescent="0.3">
      <c r="A33" s="8">
        <v>23</v>
      </c>
      <c r="B33" s="9" t="s">
        <v>2108</v>
      </c>
      <c r="C33" s="4" t="s">
        <v>60</v>
      </c>
      <c r="D33" s="4" t="s">
        <v>4818</v>
      </c>
      <c r="E33" s="4" t="s">
        <v>207</v>
      </c>
      <c r="F33" s="3" t="s">
        <v>4859</v>
      </c>
      <c r="G33" s="100">
        <v>41915</v>
      </c>
      <c r="H33" s="32" t="s">
        <v>70</v>
      </c>
      <c r="I33" s="4" t="s">
        <v>4860</v>
      </c>
      <c r="J33" s="4">
        <v>561297665</v>
      </c>
      <c r="K33" s="4">
        <v>900003825</v>
      </c>
      <c r="L33" s="4" t="s">
        <v>109</v>
      </c>
      <c r="M33" s="4" t="s">
        <v>4861</v>
      </c>
      <c r="N33" s="40">
        <v>360</v>
      </c>
      <c r="O33" s="4" t="s">
        <v>205</v>
      </c>
      <c r="P33" s="4" t="s">
        <v>209</v>
      </c>
      <c r="Q33" s="4" t="s">
        <v>75</v>
      </c>
      <c r="R33" s="4" t="s">
        <v>97</v>
      </c>
      <c r="S33" s="4"/>
      <c r="T33" s="4"/>
      <c r="U33" s="4" t="s">
        <v>115</v>
      </c>
      <c r="V33" s="4"/>
      <c r="W33" s="4"/>
      <c r="X33" s="4" t="s">
        <v>83</v>
      </c>
      <c r="Y33" s="4">
        <v>52197050</v>
      </c>
      <c r="Z33" s="4"/>
      <c r="AA33" s="4" t="s">
        <v>115</v>
      </c>
      <c r="AB33" s="4" t="s">
        <v>4862</v>
      </c>
      <c r="AC33" s="40">
        <v>360</v>
      </c>
      <c r="AD33" s="4" t="s">
        <v>92</v>
      </c>
      <c r="AE33" s="4">
        <v>0</v>
      </c>
      <c r="AF33" s="4">
        <v>0</v>
      </c>
      <c r="AG33" s="100">
        <v>41915</v>
      </c>
      <c r="AH33" s="100">
        <v>42280</v>
      </c>
      <c r="AI33" s="100">
        <v>42598</v>
      </c>
      <c r="AJ33" s="4">
        <v>100</v>
      </c>
      <c r="AK33" s="4">
        <v>100</v>
      </c>
      <c r="AL33" s="4">
        <v>100</v>
      </c>
      <c r="AM33" s="47">
        <v>100</v>
      </c>
      <c r="AN33" s="4" t="s">
        <v>4843</v>
      </c>
    </row>
    <row r="34" spans="1:40" ht="15.75" thickBot="1" x14ac:dyDescent="0.3">
      <c r="A34" s="1">
        <v>24</v>
      </c>
      <c r="B34" t="s">
        <v>2112</v>
      </c>
      <c r="C34" s="4" t="s">
        <v>60</v>
      </c>
      <c r="D34" s="34" t="s">
        <v>4824</v>
      </c>
      <c r="E34" s="4" t="s">
        <v>204</v>
      </c>
      <c r="F34" s="3" t="s">
        <v>4863</v>
      </c>
      <c r="G34" s="100">
        <v>41663</v>
      </c>
      <c r="H34" s="32" t="s">
        <v>70</v>
      </c>
      <c r="I34" s="4" t="s">
        <v>4864</v>
      </c>
      <c r="J34" s="4">
        <v>0</v>
      </c>
      <c r="K34" s="4">
        <v>900450205</v>
      </c>
      <c r="L34" s="4" t="s">
        <v>109</v>
      </c>
      <c r="M34" s="4" t="s">
        <v>4865</v>
      </c>
      <c r="N34" s="40">
        <v>1080</v>
      </c>
      <c r="O34" s="4" t="s">
        <v>218</v>
      </c>
      <c r="P34" s="4" t="s">
        <v>155</v>
      </c>
      <c r="Q34" s="4" t="s">
        <v>75</v>
      </c>
      <c r="R34" s="4" t="s">
        <v>97</v>
      </c>
      <c r="S34" s="4"/>
      <c r="T34" s="4"/>
      <c r="U34" s="4" t="s">
        <v>115</v>
      </c>
      <c r="V34" s="4"/>
      <c r="W34" s="4"/>
      <c r="X34" s="4" t="s">
        <v>83</v>
      </c>
      <c r="Y34" s="4">
        <v>52197050</v>
      </c>
      <c r="Z34" s="4"/>
      <c r="AA34" s="4" t="s">
        <v>115</v>
      </c>
      <c r="AB34" s="4" t="s">
        <v>4866</v>
      </c>
      <c r="AC34" s="40">
        <v>1080</v>
      </c>
      <c r="AD34" s="4" t="s">
        <v>92</v>
      </c>
      <c r="AE34" s="4">
        <v>0</v>
      </c>
      <c r="AF34" s="4">
        <v>0</v>
      </c>
      <c r="AG34" s="100">
        <v>41663</v>
      </c>
      <c r="AH34" s="100">
        <v>43124</v>
      </c>
      <c r="AI34" s="100"/>
      <c r="AJ34" s="4">
        <v>100</v>
      </c>
      <c r="AK34" s="4">
        <v>100</v>
      </c>
      <c r="AL34" s="4">
        <v>100</v>
      </c>
      <c r="AM34" s="47">
        <v>100</v>
      </c>
      <c r="AN34" s="4" t="s">
        <v>4843</v>
      </c>
    </row>
    <row r="35" spans="1:40" ht="15.75" thickBot="1" x14ac:dyDescent="0.3">
      <c r="A35" s="8">
        <v>25</v>
      </c>
      <c r="B35" s="9" t="s">
        <v>2116</v>
      </c>
      <c r="C35" s="4" t="s">
        <v>60</v>
      </c>
      <c r="D35" s="4" t="s">
        <v>4818</v>
      </c>
      <c r="E35" s="4" t="s">
        <v>207</v>
      </c>
      <c r="F35" s="3" t="s">
        <v>4867</v>
      </c>
      <c r="G35" s="100">
        <v>42797</v>
      </c>
      <c r="H35" s="32" t="s">
        <v>70</v>
      </c>
      <c r="I35" s="4" t="s">
        <v>4868</v>
      </c>
      <c r="J35" s="4">
        <v>0</v>
      </c>
      <c r="K35" s="4">
        <v>899999082</v>
      </c>
      <c r="L35" s="4" t="s">
        <v>89</v>
      </c>
      <c r="M35" s="4" t="s">
        <v>4869</v>
      </c>
      <c r="N35" s="40">
        <v>1800</v>
      </c>
      <c r="O35" s="4" t="s">
        <v>218</v>
      </c>
      <c r="P35" s="4" t="s">
        <v>155</v>
      </c>
      <c r="Q35" s="4" t="s">
        <v>75</v>
      </c>
      <c r="R35" s="4" t="s">
        <v>97</v>
      </c>
      <c r="S35" s="4"/>
      <c r="T35" s="4"/>
      <c r="U35" s="4" t="s">
        <v>115</v>
      </c>
      <c r="V35" s="4"/>
      <c r="W35" s="4"/>
      <c r="X35" s="4" t="s">
        <v>83</v>
      </c>
      <c r="Y35" s="4">
        <v>70547559</v>
      </c>
      <c r="Z35" s="4"/>
      <c r="AA35" s="4" t="s">
        <v>115</v>
      </c>
      <c r="AB35" s="4" t="s">
        <v>4838</v>
      </c>
      <c r="AC35" s="40">
        <v>1800</v>
      </c>
      <c r="AD35" s="4" t="s">
        <v>92</v>
      </c>
      <c r="AE35" s="4">
        <v>0</v>
      </c>
      <c r="AF35" s="4">
        <v>0</v>
      </c>
      <c r="AG35" s="100">
        <v>42797</v>
      </c>
      <c r="AH35" s="100">
        <v>43161</v>
      </c>
      <c r="AI35" s="100"/>
      <c r="AJ35" s="4">
        <v>100</v>
      </c>
      <c r="AK35" s="4">
        <v>100</v>
      </c>
      <c r="AL35" s="4">
        <v>100</v>
      </c>
      <c r="AM35" s="47">
        <v>100</v>
      </c>
      <c r="AN35" s="4" t="s">
        <v>4843</v>
      </c>
    </row>
    <row r="36" spans="1:40" ht="15.75" thickBot="1" x14ac:dyDescent="0.3">
      <c r="A36" s="1">
        <v>26</v>
      </c>
      <c r="B36" t="s">
        <v>2120</v>
      </c>
      <c r="C36" s="4" t="s">
        <v>60</v>
      </c>
      <c r="D36" s="4" t="s">
        <v>4818</v>
      </c>
      <c r="E36" s="4" t="s">
        <v>207</v>
      </c>
      <c r="F36" s="3" t="s">
        <v>4870</v>
      </c>
      <c r="G36" s="100">
        <v>43062</v>
      </c>
      <c r="H36" s="32" t="s">
        <v>70</v>
      </c>
      <c r="I36" s="4" t="s">
        <v>4871</v>
      </c>
      <c r="J36" s="4">
        <v>250000000</v>
      </c>
      <c r="K36" s="4">
        <v>900271442</v>
      </c>
      <c r="L36" s="4" t="s">
        <v>112</v>
      </c>
      <c r="M36" s="4" t="s">
        <v>4872</v>
      </c>
      <c r="N36" s="40">
        <v>105</v>
      </c>
      <c r="O36" s="4" t="s">
        <v>205</v>
      </c>
      <c r="P36" s="4" t="s">
        <v>242</v>
      </c>
      <c r="Q36" s="4" t="s">
        <v>75</v>
      </c>
      <c r="R36" s="4" t="s">
        <v>97</v>
      </c>
      <c r="S36" s="4"/>
      <c r="T36" s="4"/>
      <c r="U36" s="4" t="s">
        <v>115</v>
      </c>
      <c r="V36" s="4"/>
      <c r="W36" s="4"/>
      <c r="X36" s="4" t="s">
        <v>83</v>
      </c>
      <c r="Y36" s="4">
        <v>40023756</v>
      </c>
      <c r="Z36" s="4"/>
      <c r="AA36" s="4" t="s">
        <v>115</v>
      </c>
      <c r="AB36" s="4" t="s">
        <v>4873</v>
      </c>
      <c r="AC36" s="40">
        <v>105</v>
      </c>
      <c r="AD36" s="4" t="s">
        <v>92</v>
      </c>
      <c r="AE36" s="4">
        <v>0</v>
      </c>
      <c r="AF36" s="4">
        <v>80</v>
      </c>
      <c r="AG36" s="100">
        <v>43081</v>
      </c>
      <c r="AH36" s="100"/>
      <c r="AI36" s="100"/>
      <c r="AJ36" s="4">
        <v>100</v>
      </c>
      <c r="AK36" s="4">
        <v>100</v>
      </c>
      <c r="AL36" s="4">
        <v>100</v>
      </c>
      <c r="AM36" s="47">
        <v>100</v>
      </c>
      <c r="AN36" s="4" t="s">
        <v>4874</v>
      </c>
    </row>
    <row r="37" spans="1:40" x14ac:dyDescent="0.25">
      <c r="A37" s="1">
        <v>-1</v>
      </c>
      <c r="C37" s="2" t="s">
        <v>58</v>
      </c>
      <c r="D37" s="2" t="s">
        <v>58</v>
      </c>
      <c r="E37" s="2" t="s">
        <v>58</v>
      </c>
      <c r="F37" s="2" t="s">
        <v>58</v>
      </c>
      <c r="G37" s="2" t="s">
        <v>58</v>
      </c>
      <c r="H37" s="2" t="s">
        <v>58</v>
      </c>
      <c r="I37" s="2" t="s">
        <v>58</v>
      </c>
      <c r="J37" s="2" t="s">
        <v>58</v>
      </c>
      <c r="K37" s="2" t="s">
        <v>58</v>
      </c>
      <c r="L37" s="2" t="s">
        <v>58</v>
      </c>
      <c r="M37" s="2" t="s">
        <v>58</v>
      </c>
      <c r="N37" s="2" t="s">
        <v>58</v>
      </c>
      <c r="O37" s="2" t="s">
        <v>58</v>
      </c>
      <c r="P37" s="2" t="s">
        <v>58</v>
      </c>
      <c r="Q37" s="2" t="s">
        <v>58</v>
      </c>
      <c r="R37" s="2" t="s">
        <v>58</v>
      </c>
      <c r="S37" s="2" t="s">
        <v>58</v>
      </c>
      <c r="T37" s="2" t="s">
        <v>58</v>
      </c>
      <c r="U37" s="2" t="s">
        <v>58</v>
      </c>
      <c r="V37" s="2" t="s">
        <v>58</v>
      </c>
      <c r="W37" s="2" t="s">
        <v>58</v>
      </c>
      <c r="X37" s="2" t="s">
        <v>58</v>
      </c>
      <c r="Y37" s="2" t="s">
        <v>58</v>
      </c>
      <c r="Z37" s="2" t="s">
        <v>58</v>
      </c>
      <c r="AA37" s="2" t="s">
        <v>58</v>
      </c>
      <c r="AB37" s="2" t="s">
        <v>58</v>
      </c>
      <c r="AC37" s="2" t="s">
        <v>58</v>
      </c>
      <c r="AD37" s="2" t="s">
        <v>58</v>
      </c>
      <c r="AE37" s="2" t="s">
        <v>58</v>
      </c>
      <c r="AF37" s="2" t="s">
        <v>58</v>
      </c>
      <c r="AG37" s="2" t="s">
        <v>58</v>
      </c>
      <c r="AH37" s="2" t="s">
        <v>58</v>
      </c>
      <c r="AI37" s="2" t="s">
        <v>58</v>
      </c>
      <c r="AJ37" s="2" t="s">
        <v>58</v>
      </c>
      <c r="AK37" s="2" t="s">
        <v>58</v>
      </c>
      <c r="AL37" s="2" t="s">
        <v>58</v>
      </c>
      <c r="AM37" s="2" t="s">
        <v>58</v>
      </c>
      <c r="AN37" s="2" t="s">
        <v>58</v>
      </c>
    </row>
    <row r="38" spans="1:40" x14ac:dyDescent="0.25">
      <c r="A38" s="1">
        <v>999999</v>
      </c>
      <c r="B38" t="s">
        <v>59</v>
      </c>
      <c r="C38" s="2" t="s">
        <v>58</v>
      </c>
      <c r="D38" s="2" t="s">
        <v>58</v>
      </c>
      <c r="E38" s="2" t="s">
        <v>58</v>
      </c>
      <c r="F38" s="2" t="s">
        <v>58</v>
      </c>
      <c r="G38" s="2" t="s">
        <v>58</v>
      </c>
      <c r="H38" s="2" t="s">
        <v>58</v>
      </c>
      <c r="I38" s="2" t="s">
        <v>58</v>
      </c>
      <c r="K38" s="2" t="s">
        <v>58</v>
      </c>
      <c r="L38" s="2" t="s">
        <v>58</v>
      </c>
      <c r="M38" s="2" t="s">
        <v>58</v>
      </c>
      <c r="N38" s="2" t="s">
        <v>58</v>
      </c>
      <c r="O38" s="2" t="s">
        <v>58</v>
      </c>
      <c r="P38" s="2" t="s">
        <v>58</v>
      </c>
      <c r="Q38" s="2" t="s">
        <v>58</v>
      </c>
      <c r="R38" s="2" t="s">
        <v>58</v>
      </c>
      <c r="S38" s="2" t="s">
        <v>58</v>
      </c>
      <c r="T38" s="2" t="s">
        <v>58</v>
      </c>
      <c r="U38" s="2" t="s">
        <v>58</v>
      </c>
      <c r="V38" s="2" t="s">
        <v>58</v>
      </c>
      <c r="W38" s="2" t="s">
        <v>58</v>
      </c>
      <c r="X38" s="2" t="s">
        <v>58</v>
      </c>
      <c r="Y38" s="2" t="s">
        <v>58</v>
      </c>
      <c r="Z38" s="2" t="s">
        <v>58</v>
      </c>
      <c r="AA38" s="2" t="s">
        <v>58</v>
      </c>
      <c r="AB38" s="2" t="s">
        <v>58</v>
      </c>
      <c r="AC38" s="2" t="s">
        <v>58</v>
      </c>
      <c r="AD38" s="2" t="s">
        <v>58</v>
      </c>
      <c r="AF38" s="2" t="s">
        <v>58</v>
      </c>
      <c r="AG38" s="2" t="s">
        <v>58</v>
      </c>
      <c r="AH38" s="2" t="s">
        <v>58</v>
      </c>
      <c r="AI38" s="2" t="s">
        <v>58</v>
      </c>
      <c r="AJ38" s="2" t="s">
        <v>58</v>
      </c>
      <c r="AK38" s="2" t="s">
        <v>58</v>
      </c>
      <c r="AL38" s="2" t="s">
        <v>58</v>
      </c>
      <c r="AM38" s="2" t="s">
        <v>58</v>
      </c>
      <c r="AN38" s="2" t="s">
        <v>58</v>
      </c>
    </row>
    <row r="351028" spans="1:10" x14ac:dyDescent="0.25">
      <c r="A351028" t="s">
        <v>60</v>
      </c>
      <c r="B351028" t="s">
        <v>204</v>
      </c>
      <c r="C351028" t="s">
        <v>61</v>
      </c>
      <c r="D351028" t="s">
        <v>63</v>
      </c>
      <c r="E351028" t="s">
        <v>205</v>
      </c>
      <c r="F351028" t="s">
        <v>206</v>
      </c>
      <c r="G351028" t="s">
        <v>66</v>
      </c>
      <c r="H351028" t="s">
        <v>65</v>
      </c>
      <c r="I351028" t="s">
        <v>65</v>
      </c>
      <c r="J351028" t="s">
        <v>68</v>
      </c>
    </row>
    <row r="351029" spans="1:10" x14ac:dyDescent="0.25">
      <c r="A351029" t="s">
        <v>69</v>
      </c>
      <c r="B351029" t="s">
        <v>207</v>
      </c>
      <c r="C351029" t="s">
        <v>70</v>
      </c>
      <c r="D351029" t="s">
        <v>72</v>
      </c>
      <c r="E351029" t="s">
        <v>208</v>
      </c>
      <c r="F351029" t="s">
        <v>209</v>
      </c>
      <c r="G351029" t="s">
        <v>75</v>
      </c>
      <c r="H351029" t="s">
        <v>76</v>
      </c>
      <c r="I351029" t="s">
        <v>210</v>
      </c>
      <c r="J351029" t="s">
        <v>78</v>
      </c>
    </row>
    <row r="351030" spans="1:10" x14ac:dyDescent="0.25">
      <c r="B351030" t="s">
        <v>155</v>
      </c>
      <c r="C351030" t="s">
        <v>79</v>
      </c>
      <c r="D351030" t="s">
        <v>81</v>
      </c>
      <c r="E351030" t="s">
        <v>211</v>
      </c>
      <c r="F351030" t="s">
        <v>212</v>
      </c>
      <c r="G351030" t="s">
        <v>84</v>
      </c>
      <c r="H351030" t="s">
        <v>83</v>
      </c>
      <c r="I351030" t="s">
        <v>83</v>
      </c>
      <c r="J351030" t="s">
        <v>86</v>
      </c>
    </row>
    <row r="351031" spans="1:10" x14ac:dyDescent="0.25">
      <c r="C351031" t="s">
        <v>87</v>
      </c>
      <c r="D351031" t="s">
        <v>89</v>
      </c>
      <c r="E351031" t="s">
        <v>213</v>
      </c>
      <c r="F351031" t="s">
        <v>214</v>
      </c>
      <c r="G351031" t="s">
        <v>90</v>
      </c>
      <c r="H351031" t="s">
        <v>91</v>
      </c>
      <c r="I351031" t="s">
        <v>215</v>
      </c>
      <c r="J351031" t="s">
        <v>92</v>
      </c>
    </row>
    <row r="351032" spans="1:10" x14ac:dyDescent="0.25">
      <c r="C351032" t="s">
        <v>93</v>
      </c>
      <c r="D351032" t="s">
        <v>95</v>
      </c>
      <c r="E351032" t="s">
        <v>216</v>
      </c>
      <c r="F351032" t="s">
        <v>217</v>
      </c>
      <c r="H351032" t="s">
        <v>97</v>
      </c>
    </row>
    <row r="351033" spans="1:10" x14ac:dyDescent="0.25">
      <c r="C351033" t="s">
        <v>98</v>
      </c>
      <c r="D351033" t="s">
        <v>100</v>
      </c>
      <c r="E351033" t="s">
        <v>218</v>
      </c>
      <c r="F351033" t="s">
        <v>219</v>
      </c>
    </row>
    <row r="351034" spans="1:10" x14ac:dyDescent="0.25">
      <c r="C351034" t="s">
        <v>101</v>
      </c>
      <c r="D351034" t="s">
        <v>103</v>
      </c>
      <c r="F351034" t="s">
        <v>220</v>
      </c>
    </row>
    <row r="351035" spans="1:10" x14ac:dyDescent="0.25">
      <c r="C351035" t="s">
        <v>104</v>
      </c>
      <c r="D351035" t="s">
        <v>106</v>
      </c>
      <c r="F351035" t="s">
        <v>221</v>
      </c>
    </row>
    <row r="351036" spans="1:10" x14ac:dyDescent="0.25">
      <c r="C351036" t="s">
        <v>107</v>
      </c>
      <c r="D351036" t="s">
        <v>109</v>
      </c>
      <c r="F351036" t="s">
        <v>222</v>
      </c>
    </row>
    <row r="351037" spans="1:10" x14ac:dyDescent="0.25">
      <c r="C351037" t="s">
        <v>110</v>
      </c>
      <c r="D351037" t="s">
        <v>112</v>
      </c>
      <c r="F351037" t="s">
        <v>223</v>
      </c>
    </row>
    <row r="351038" spans="1:10" x14ac:dyDescent="0.25">
      <c r="C351038" t="s">
        <v>113</v>
      </c>
      <c r="D351038" t="s">
        <v>115</v>
      </c>
      <c r="F351038" t="s">
        <v>224</v>
      </c>
    </row>
    <row r="351039" spans="1:10" x14ac:dyDescent="0.25">
      <c r="C351039" t="s">
        <v>116</v>
      </c>
      <c r="F351039" t="s">
        <v>225</v>
      </c>
    </row>
    <row r="351040" spans="1:10" x14ac:dyDescent="0.25">
      <c r="C351040" t="s">
        <v>118</v>
      </c>
      <c r="F351040" t="s">
        <v>226</v>
      </c>
    </row>
    <row r="351041" spans="3:6" x14ac:dyDescent="0.25">
      <c r="C351041" t="s">
        <v>120</v>
      </c>
      <c r="F351041" t="s">
        <v>227</v>
      </c>
    </row>
    <row r="351042" spans="3:6" x14ac:dyDescent="0.25">
      <c r="C351042" t="s">
        <v>122</v>
      </c>
      <c r="F351042" t="s">
        <v>228</v>
      </c>
    </row>
    <row r="351043" spans="3:6" x14ac:dyDescent="0.25">
      <c r="C351043" t="s">
        <v>124</v>
      </c>
      <c r="F351043" t="s">
        <v>229</v>
      </c>
    </row>
    <row r="351044" spans="3:6" x14ac:dyDescent="0.25">
      <c r="C351044" t="s">
        <v>126</v>
      </c>
      <c r="F351044" t="s">
        <v>230</v>
      </c>
    </row>
    <row r="351045" spans="3:6" x14ac:dyDescent="0.25">
      <c r="C351045" t="s">
        <v>128</v>
      </c>
      <c r="F351045" t="s">
        <v>231</v>
      </c>
    </row>
    <row r="351046" spans="3:6" x14ac:dyDescent="0.25">
      <c r="C351046" t="s">
        <v>130</v>
      </c>
      <c r="F351046" t="s">
        <v>232</v>
      </c>
    </row>
    <row r="351047" spans="3:6" x14ac:dyDescent="0.25">
      <c r="C351047" t="s">
        <v>132</v>
      </c>
      <c r="F351047" t="s">
        <v>233</v>
      </c>
    </row>
    <row r="351048" spans="3:6" x14ac:dyDescent="0.25">
      <c r="C351048" t="s">
        <v>134</v>
      </c>
      <c r="F351048" t="s">
        <v>234</v>
      </c>
    </row>
    <row r="351049" spans="3:6" x14ac:dyDescent="0.25">
      <c r="C351049" t="s">
        <v>136</v>
      </c>
      <c r="F351049" t="s">
        <v>235</v>
      </c>
    </row>
    <row r="351050" spans="3:6" x14ac:dyDescent="0.25">
      <c r="C351050" t="s">
        <v>138</v>
      </c>
      <c r="F351050" t="s">
        <v>236</v>
      </c>
    </row>
    <row r="351051" spans="3:6" x14ac:dyDescent="0.25">
      <c r="C351051" t="s">
        <v>140</v>
      </c>
      <c r="F351051" t="s">
        <v>237</v>
      </c>
    </row>
    <row r="351052" spans="3:6" x14ac:dyDescent="0.25">
      <c r="C351052" t="s">
        <v>142</v>
      </c>
      <c r="F351052" t="s">
        <v>238</v>
      </c>
    </row>
    <row r="351053" spans="3:6" x14ac:dyDescent="0.25">
      <c r="C351053" t="s">
        <v>144</v>
      </c>
      <c r="F351053" t="s">
        <v>239</v>
      </c>
    </row>
    <row r="351054" spans="3:6" x14ac:dyDescent="0.25">
      <c r="C351054" t="s">
        <v>146</v>
      </c>
      <c r="F351054" t="s">
        <v>240</v>
      </c>
    </row>
    <row r="351055" spans="3:6" x14ac:dyDescent="0.25">
      <c r="C351055" t="s">
        <v>148</v>
      </c>
      <c r="F351055" t="s">
        <v>241</v>
      </c>
    </row>
    <row r="351056" spans="3:6" x14ac:dyDescent="0.25">
      <c r="C351056" t="s">
        <v>150</v>
      </c>
      <c r="F351056" t="s">
        <v>242</v>
      </c>
    </row>
    <row r="351057" spans="3:6" x14ac:dyDescent="0.25">
      <c r="C351057" t="s">
        <v>152</v>
      </c>
      <c r="F351057" t="s">
        <v>243</v>
      </c>
    </row>
    <row r="351058" spans="3:6" x14ac:dyDescent="0.25">
      <c r="C351058" t="s">
        <v>154</v>
      </c>
      <c r="F351058" t="s">
        <v>244</v>
      </c>
    </row>
    <row r="351059" spans="3:6" x14ac:dyDescent="0.25">
      <c r="C351059" t="s">
        <v>156</v>
      </c>
      <c r="F351059" t="s">
        <v>245</v>
      </c>
    </row>
    <row r="351060" spans="3:6" x14ac:dyDescent="0.25">
      <c r="C351060" t="s">
        <v>157</v>
      </c>
      <c r="F351060" t="s">
        <v>246</v>
      </c>
    </row>
    <row r="351061" spans="3:6" x14ac:dyDescent="0.25">
      <c r="C351061" t="s">
        <v>158</v>
      </c>
      <c r="F351061" t="s">
        <v>247</v>
      </c>
    </row>
    <row r="351062" spans="3:6" x14ac:dyDescent="0.25">
      <c r="C351062" t="s">
        <v>159</v>
      </c>
      <c r="F351062" t="s">
        <v>248</v>
      </c>
    </row>
    <row r="351063" spans="3:6" x14ac:dyDescent="0.25">
      <c r="C351063" t="s">
        <v>160</v>
      </c>
      <c r="F351063" t="s">
        <v>249</v>
      </c>
    </row>
    <row r="351064" spans="3:6" x14ac:dyDescent="0.25">
      <c r="C351064" t="s">
        <v>161</v>
      </c>
      <c r="F351064" t="s">
        <v>250</v>
      </c>
    </row>
    <row r="351065" spans="3:6" x14ac:dyDescent="0.25">
      <c r="C351065" t="s">
        <v>162</v>
      </c>
      <c r="F351065" t="s">
        <v>251</v>
      </c>
    </row>
    <row r="351066" spans="3:6" x14ac:dyDescent="0.25">
      <c r="C351066" t="s">
        <v>163</v>
      </c>
      <c r="F351066" t="s">
        <v>252</v>
      </c>
    </row>
    <row r="351067" spans="3:6" x14ac:dyDescent="0.25">
      <c r="C351067" t="s">
        <v>164</v>
      </c>
      <c r="F351067" t="s">
        <v>253</v>
      </c>
    </row>
    <row r="351068" spans="3:6" x14ac:dyDescent="0.25">
      <c r="C351068" t="s">
        <v>165</v>
      </c>
      <c r="F351068" t="s">
        <v>254</v>
      </c>
    </row>
    <row r="351069" spans="3:6" x14ac:dyDescent="0.25">
      <c r="C351069" t="s">
        <v>166</v>
      </c>
      <c r="F351069" t="s">
        <v>255</v>
      </c>
    </row>
    <row r="351070" spans="3:6" x14ac:dyDescent="0.25">
      <c r="C351070" t="s">
        <v>167</v>
      </c>
      <c r="F351070" t="s">
        <v>256</v>
      </c>
    </row>
    <row r="351071" spans="3:6" x14ac:dyDescent="0.25">
      <c r="C351071" t="s">
        <v>168</v>
      </c>
      <c r="F351071" t="s">
        <v>257</v>
      </c>
    </row>
    <row r="351072" spans="3:6" x14ac:dyDescent="0.25">
      <c r="C351072" t="s">
        <v>169</v>
      </c>
      <c r="F351072" t="s">
        <v>258</v>
      </c>
    </row>
    <row r="351073" spans="3:6" x14ac:dyDescent="0.25">
      <c r="C351073" t="s">
        <v>170</v>
      </c>
      <c r="F351073" t="s">
        <v>259</v>
      </c>
    </row>
    <row r="351074" spans="3:6" x14ac:dyDescent="0.25">
      <c r="C351074" t="s">
        <v>171</v>
      </c>
      <c r="F351074" t="s">
        <v>260</v>
      </c>
    </row>
    <row r="351075" spans="3:6" x14ac:dyDescent="0.25">
      <c r="C351075" t="s">
        <v>172</v>
      </c>
      <c r="F351075" t="s">
        <v>261</v>
      </c>
    </row>
    <row r="351076" spans="3:6" x14ac:dyDescent="0.25">
      <c r="C351076" t="s">
        <v>173</v>
      </c>
      <c r="F351076" t="s">
        <v>262</v>
      </c>
    </row>
    <row r="351077" spans="3:6" x14ac:dyDescent="0.25">
      <c r="C351077" t="s">
        <v>174</v>
      </c>
      <c r="F351077" t="s">
        <v>263</v>
      </c>
    </row>
    <row r="351078" spans="3:6" x14ac:dyDescent="0.25">
      <c r="C351078" t="s">
        <v>175</v>
      </c>
      <c r="F351078" t="s">
        <v>264</v>
      </c>
    </row>
    <row r="351079" spans="3:6" x14ac:dyDescent="0.25">
      <c r="F351079" t="s">
        <v>265</v>
      </c>
    </row>
    <row r="351080" spans="3:6" x14ac:dyDescent="0.25">
      <c r="F351080" t="s">
        <v>266</v>
      </c>
    </row>
    <row r="351081" spans="3:6" x14ac:dyDescent="0.25">
      <c r="F351081" t="s">
        <v>267</v>
      </c>
    </row>
    <row r="351082" spans="3:6" x14ac:dyDescent="0.25">
      <c r="F351082" t="s">
        <v>155</v>
      </c>
    </row>
  </sheetData>
  <mergeCells count="1">
    <mergeCell ref="B8:AN8"/>
  </mergeCells>
  <dataValidations count="129">
    <dataValidation type="date" allowBlank="1" showInputMessage="1" errorTitle="Entrada no válida" error="Por favor escriba una fecha válida (AAAA/MM/DD)" promptTitle="Ingrese una fecha (AAAA/MM/DD)" prompt=" Registre la fecha en la cual se SUSCRIBIÓ el Contrato  / Convenio (Formato AAAA/MM/DD)." sqref="G11:G23">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2 J21: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2 N21:N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22 X24:X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22 Y24:Y36">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Y13:Y22 AD24:AD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22 AE24:AE36">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2 AC21:AC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2 AE21:A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2 AF21:AF2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2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2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AL21:AL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AM21:AM2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AN13:AN20">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B11 AB13:AB20 AH24:AH32">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W11 W13:W20">
      <formula1>0</formula1>
      <formula2>390</formula2>
    </dataValidation>
    <dataValidation type="textLength" allowBlank="1" showInputMessage="1" error="Escriba un texto " promptTitle="Cualquier contenido" prompt=" Registre el número de la CÉDULA DE EXTRANJERÍA del Interventor, SIN PUNTOS NI COMAS." sqref="V11 V13:V20">
      <formula1>0</formula1>
      <formula2>3500</formula2>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13:F20">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$A$351012:$A$351014</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$B$351012:$B$351015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$C$351012:$C$351063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$D$351012:$D$351023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$E$351012:$E$351018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$F$351012:$F$351067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$G$351012:$G$351016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$H$351012:$H$351017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$D$351012:$D$351023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$I$351012:$I$351016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$D$351012:$D$351023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$J$351012:$J$351016</formula1>
    </dataValidation>
    <dataValidation type="textLength" allowBlank="1" showInputMessage="1" error="Escriba un texto " promptTitle="Cualquier contenido" prompt=" Registre COMPLETO nombres y apellidos del Supervisor del contrato." sqref="Y12">
      <formula1>0</formula1>
      <formula2>3500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2 AN21:AN22">
      <formula1>0</formula1>
      <formula2>390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2:AM12 AJ21:AJ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2">
      <formula1>$J$351026:$J$351030</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2 AB21:AB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2">
      <formula1>$D$351026:$D$351037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2">
      <formula1>$I$351026:$I$351030</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2 W21:W22">
      <formula1>0</formula1>
      <formula2>390</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2 V21:V2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2">
      <formula1>$D$351026:$D$351037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2">
      <formula1>$H$351026:$H$351031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2">
      <formula1>$G$351026:$G$351030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2">
      <formula1>$F$351026:$F$351081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2">
      <formula1>$E$351026:$E$351032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2 M21:M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2">
      <formula1>$D$351026:$D$351037</formula1>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2:K2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2 I21:I22">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2">
      <formula1>$C$351026:$C$351077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2 F21:F2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
      <formula1>$B$351026:$B$351029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21:D22">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
      <formula1>$A$351026:$A$351028</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3:AM2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3:AL2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3:AK2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3:AJ20">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3:AF20">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3:AE2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3:AD20 AD22">
      <formula1>$J$351016:$J$351020</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3:AC20">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3:AA20 AA22">
      <formula1>$D$351016:$D$351027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3:X20 X22">
      <formula1>$I$351016:$I$351020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3:U20 U22">
      <formula1>$D$351016:$D$351027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3:R20 R22">
      <formula1>$H$351016:$H$351021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3:Q20 Q22">
      <formula1>$G$351016:$G$351020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3:P20 P22">
      <formula1>$F$351016:$F$351071</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3:O20 O22">
      <formula1>$E$351016:$E$351022</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3:N20">
      <formula1>-2147483647</formula1>
      <formula2>2147483647</formula2>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3:M2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3:L20 L22">
      <formula1>$D$351016:$D$351027</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3:J20">
      <formula1>-2147483647</formula1>
      <formula2>2147483647</formula2>
    </dataValidation>
    <dataValidation type="textLength" allowBlank="1" showInputMessage="1" error="Escriba un texto  Maximo 390 Caracteres" promptTitle="Cualquier contenido Maximo 390 Caracteres" prompt=" Registre DE MANERA BREVE el OBJETO del covenio o contrato. (MÁX. 390 CARACTERES)" sqref="I13:I20">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3:H20 H22">
      <formula1>$C$351016:$C$351067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E20 E22">
      <formula1>$B$351016:$B$351019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D20">
      <formula1>0</formula1>
      <formula2>290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3:C20 C22">
      <formula1>$A$351016:$A$351018</formula1>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21:AK2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21">
      <formula1>$J$351017:$J$351021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21">
      <formula1>$D$351017:$D$351028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21">
      <formula1>$I$351017:$I$351021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21">
      <formula1>$D$351017:$D$351028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21">
      <formula1>$H$351017:$H$351022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21">
      <formula1>$G$351017:$G$351021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21">
      <formula1>$F$351017:$F$351072</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21">
      <formula1>$E$351017:$E$351023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21">
      <formula1>$D$351017:$D$351028</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21">
      <formula1>$C$351017:$C$351068</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1">
      <formula1>$B$351017:$B$351020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1">
      <formula1>$A$351017:$A$351019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23">
      <formula1>$J$351015:$J$351019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23">
      <formula1>$D$351015:$D$351026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23">
      <formula1>$I$351015:$I$351019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23">
      <formula1>$D$351015:$D$351026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23">
      <formula1>$H$351015:$H$351020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23">
      <formula1>$G$351015:$G$351019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23">
      <formula1>$F$351015:$F$351070</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23">
      <formula1>$E$351015:$E$351021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23">
      <formula1>$D$351015:$D$351026</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23">
      <formula1>$C$351015:$C$351066</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3">
      <formula1>$B$351015:$B$351018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3">
      <formula1>$A$351015:$A$351017</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24:AI36">
      <formula1>-9223372036854770000</formula1>
      <formula2>9223372036854770000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24:AG29 AG31:AG34 AG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24:AB36">
      <formula1>$D$351003:$D$351014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24:W36">
      <formula1>$H$351003:$H$351008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24:V36">
      <formula1>$G$351003:$G$351007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24:U36">
      <formula1>$D$351003:$D$351014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24:Q36">
      <formula1>-99999999999</formula1>
      <formula2>99999999999</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24:P36">
      <formula1>$F$351003:$F$351008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24:O36">
      <formula1>$E$351003:$E$351007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24:L36">
      <formula1>$A$351003:$A$351005</formula1>
    </dataValidation>
    <dataValidation type="textLength" allowBlank="1" showInputMessage="1" error="Escriba un texto  Maximo 390 Caracteres" promptTitle="Cualquier contenido Maximo 390 Caracteres" prompt=" Registre DE MANERA BREVE el objeto del contrato. (MÁX. 390 CARACTERES)" sqref="J24:J36">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24:I36">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28:G36 G24:G25 AG30 AG35">
      <formula1>$B$351003:$B$351054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24:F36">
      <formula1>1900/1/1</formula1>
      <formula2>3000/1/1</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D24:D3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4:C36">
      <formula1>$A$351260:$A$351262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24:E36">
      <formula1>$B$350988:$B$350991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24:R36">
      <formula1>$H$350983:$H$350988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H28">
      <formula1>$B$351291:$B$351342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24:AF27">
      <formula1>$D$351003:$D$351014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24:N31 N33:N34 AC24:AC31 AC33:AC36">
      <formula1>$D$351003:$D$351014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24 M27:M36">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24 K26:K3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24:H27">
      <formula1>$C$351003:$C$351034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workbookViewId="0">
      <selection activeCell="B29" sqref="B2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268</v>
      </c>
    </row>
    <row r="3" spans="1:18" x14ac:dyDescent="0.25">
      <c r="B3" s="1" t="s">
        <v>4</v>
      </c>
      <c r="C3" s="1">
        <v>1</v>
      </c>
    </row>
    <row r="4" spans="1:18" x14ac:dyDescent="0.25">
      <c r="B4" s="1" t="s">
        <v>5</v>
      </c>
      <c r="C4" s="1">
        <v>124</v>
      </c>
    </row>
    <row r="5" spans="1:18" x14ac:dyDescent="0.25">
      <c r="B5" s="1" t="s">
        <v>6</v>
      </c>
      <c r="C5" s="5">
        <v>43190</v>
      </c>
    </row>
    <row r="6" spans="1:18" x14ac:dyDescent="0.25">
      <c r="B6" s="1" t="s">
        <v>7</v>
      </c>
      <c r="C6" s="1">
        <v>3</v>
      </c>
      <c r="D6" s="1" t="s">
        <v>8</v>
      </c>
    </row>
    <row r="8" spans="1:18" x14ac:dyDescent="0.25">
      <c r="A8" s="1" t="s">
        <v>9</v>
      </c>
      <c r="B8" s="111" t="s">
        <v>269</v>
      </c>
      <c r="C8" s="112"/>
      <c r="D8" s="112"/>
      <c r="E8" s="112"/>
      <c r="F8" s="112"/>
      <c r="G8" s="112"/>
      <c r="H8" s="112"/>
      <c r="I8" s="112"/>
      <c r="J8" s="112"/>
      <c r="K8" s="112"/>
      <c r="L8" s="112"/>
      <c r="M8" s="112"/>
      <c r="N8" s="112"/>
      <c r="O8" s="112"/>
      <c r="P8" s="112"/>
      <c r="Q8" s="112"/>
      <c r="R8" s="11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5.75" thickBot="1" x14ac:dyDescent="0.3">
      <c r="A11" s="8">
        <v>1</v>
      </c>
      <c r="B11" t="s">
        <v>57</v>
      </c>
      <c r="C11" s="4" t="s">
        <v>69</v>
      </c>
      <c r="D11" s="4" t="s">
        <v>2009</v>
      </c>
      <c r="E11" s="17">
        <v>0</v>
      </c>
      <c r="F11" s="14"/>
      <c r="G11" s="4" t="s">
        <v>155</v>
      </c>
      <c r="H11" s="4"/>
      <c r="I11" s="4" t="s">
        <v>115</v>
      </c>
      <c r="J11" s="4"/>
      <c r="K11" s="4" t="s">
        <v>155</v>
      </c>
      <c r="L11" s="4" t="s">
        <v>96</v>
      </c>
      <c r="M11" s="4"/>
      <c r="N11" s="4"/>
      <c r="O11" s="4" t="s">
        <v>115</v>
      </c>
      <c r="P11" s="4" t="s">
        <v>58</v>
      </c>
      <c r="Q11" s="4" t="s">
        <v>58</v>
      </c>
      <c r="R11" s="4" t="s">
        <v>58</v>
      </c>
    </row>
    <row r="12" spans="1:18" ht="15.75" thickBot="1" x14ac:dyDescent="0.3">
      <c r="A12" s="1">
        <v>2</v>
      </c>
      <c r="B12" t="s">
        <v>2019</v>
      </c>
      <c r="C12" s="4" t="s">
        <v>69</v>
      </c>
      <c r="D12" s="4" t="s">
        <v>2452</v>
      </c>
      <c r="E12" s="4" t="s">
        <v>58</v>
      </c>
      <c r="F12" s="3" t="s">
        <v>58</v>
      </c>
      <c r="G12" s="4" t="s">
        <v>58</v>
      </c>
      <c r="H12" s="4"/>
      <c r="I12" s="4" t="s">
        <v>58</v>
      </c>
      <c r="J12" s="4" t="s">
        <v>58</v>
      </c>
      <c r="K12" s="4" t="s">
        <v>58</v>
      </c>
      <c r="L12" s="4" t="s">
        <v>58</v>
      </c>
      <c r="M12" s="4"/>
      <c r="N12" s="4"/>
      <c r="O12" s="4" t="s">
        <v>58</v>
      </c>
      <c r="P12" s="4" t="s">
        <v>58</v>
      </c>
      <c r="Q12" s="4" t="s">
        <v>58</v>
      </c>
      <c r="R12" s="4" t="s">
        <v>58</v>
      </c>
    </row>
    <row r="13" spans="1:18" ht="15.75" thickBot="1" x14ac:dyDescent="0.3">
      <c r="A13" s="8">
        <v>3</v>
      </c>
      <c r="B13" t="s">
        <v>2024</v>
      </c>
      <c r="C13" s="4" t="s">
        <v>69</v>
      </c>
      <c r="D13" s="4" t="s">
        <v>2851</v>
      </c>
      <c r="E13" s="4" t="s">
        <v>58</v>
      </c>
      <c r="F13" s="3" t="s">
        <v>58</v>
      </c>
      <c r="G13" s="4" t="s">
        <v>58</v>
      </c>
      <c r="H13" s="4"/>
      <c r="I13" s="4" t="s">
        <v>58</v>
      </c>
      <c r="J13" s="4" t="s">
        <v>58</v>
      </c>
      <c r="K13" s="4" t="s">
        <v>58</v>
      </c>
      <c r="L13" s="4" t="s">
        <v>58</v>
      </c>
      <c r="M13" s="4"/>
      <c r="N13" s="4"/>
      <c r="O13" s="4" t="s">
        <v>58</v>
      </c>
      <c r="P13" s="4" t="s">
        <v>58</v>
      </c>
      <c r="Q13" s="4" t="s">
        <v>58</v>
      </c>
      <c r="R13" s="4" t="s">
        <v>58</v>
      </c>
    </row>
    <row r="14" spans="1:18" ht="15.75" thickBot="1" x14ac:dyDescent="0.3">
      <c r="A14" s="1">
        <v>4</v>
      </c>
      <c r="B14" t="s">
        <v>2029</v>
      </c>
      <c r="C14" s="4" t="s">
        <v>69</v>
      </c>
      <c r="D14" s="4" t="s">
        <v>3255</v>
      </c>
      <c r="E14" s="4" t="s">
        <v>3229</v>
      </c>
      <c r="F14" s="3" t="s">
        <v>2010</v>
      </c>
      <c r="G14" s="4" t="s">
        <v>155</v>
      </c>
      <c r="H14" s="4">
        <v>0</v>
      </c>
      <c r="I14" s="4" t="s">
        <v>115</v>
      </c>
      <c r="J14" s="4" t="s">
        <v>3229</v>
      </c>
      <c r="K14" s="4" t="s">
        <v>155</v>
      </c>
      <c r="L14" s="4" t="s">
        <v>96</v>
      </c>
      <c r="M14" s="4"/>
      <c r="N14" s="4"/>
      <c r="O14" s="4" t="s">
        <v>58</v>
      </c>
      <c r="P14" s="4" t="s">
        <v>58</v>
      </c>
      <c r="Q14" s="4" t="s">
        <v>3229</v>
      </c>
      <c r="R14" s="4" t="s">
        <v>58</v>
      </c>
    </row>
    <row r="15" spans="1:18" ht="15.75" thickBot="1" x14ac:dyDescent="0.3">
      <c r="A15" s="8">
        <v>5</v>
      </c>
      <c r="B15" t="s">
        <v>2033</v>
      </c>
      <c r="C15" s="4" t="s">
        <v>69</v>
      </c>
      <c r="D15" s="4" t="s">
        <v>4261</v>
      </c>
      <c r="E15" s="4" t="s">
        <v>58</v>
      </c>
      <c r="F15" s="3" t="s">
        <v>58</v>
      </c>
      <c r="G15" s="4" t="s">
        <v>58</v>
      </c>
      <c r="H15" s="4"/>
      <c r="I15" s="4" t="s">
        <v>58</v>
      </c>
      <c r="J15" s="4" t="s">
        <v>58</v>
      </c>
      <c r="K15" s="4" t="s">
        <v>58</v>
      </c>
      <c r="L15" s="4" t="s">
        <v>58</v>
      </c>
      <c r="M15" s="4"/>
      <c r="N15" s="4"/>
      <c r="O15" s="4" t="s">
        <v>58</v>
      </c>
      <c r="P15" s="4" t="s">
        <v>58</v>
      </c>
      <c r="Q15" s="4" t="s">
        <v>58</v>
      </c>
      <c r="R15" s="4" t="s">
        <v>58</v>
      </c>
    </row>
    <row r="16" spans="1:18" ht="15.75" thickBot="1" x14ac:dyDescent="0.3">
      <c r="A16" s="1">
        <v>6</v>
      </c>
      <c r="B16" t="s">
        <v>2037</v>
      </c>
      <c r="C16" s="4" t="s">
        <v>69</v>
      </c>
      <c r="D16" s="4" t="s">
        <v>4470</v>
      </c>
      <c r="E16" s="4" t="s">
        <v>3229</v>
      </c>
      <c r="F16" s="3" t="s">
        <v>2010</v>
      </c>
      <c r="G16" s="4" t="s">
        <v>155</v>
      </c>
      <c r="H16" s="4">
        <v>0</v>
      </c>
      <c r="I16" s="4" t="s">
        <v>115</v>
      </c>
      <c r="J16" s="4" t="s">
        <v>3229</v>
      </c>
      <c r="K16" s="4" t="s">
        <v>155</v>
      </c>
      <c r="L16" s="4" t="s">
        <v>96</v>
      </c>
      <c r="M16" s="4"/>
      <c r="N16" s="4"/>
      <c r="O16" s="4" t="s">
        <v>115</v>
      </c>
      <c r="P16" s="4" t="s">
        <v>58</v>
      </c>
      <c r="Q16" s="4" t="s">
        <v>3229</v>
      </c>
      <c r="R16" s="4" t="s">
        <v>58</v>
      </c>
    </row>
    <row r="17" spans="1:52" s="106" customFormat="1" ht="15.75" thickBot="1" x14ac:dyDescent="0.3">
      <c r="A17" s="8">
        <v>7</v>
      </c>
      <c r="B17" t="s">
        <v>2041</v>
      </c>
      <c r="C17" s="32" t="s">
        <v>60</v>
      </c>
      <c r="D17" s="32"/>
      <c r="E17" s="32" t="s">
        <v>4875</v>
      </c>
      <c r="F17" s="38">
        <v>43082</v>
      </c>
      <c r="G17" s="32" t="s">
        <v>283</v>
      </c>
      <c r="H17" s="32">
        <v>901139072</v>
      </c>
      <c r="I17" s="32" t="s">
        <v>106</v>
      </c>
      <c r="J17" s="32" t="s">
        <v>4876</v>
      </c>
      <c r="K17" s="34" t="s">
        <v>73</v>
      </c>
      <c r="L17" s="32" t="s">
        <v>65</v>
      </c>
      <c r="M17" s="32"/>
      <c r="N17" s="34">
        <v>800068707</v>
      </c>
      <c r="O17" s="32" t="s">
        <v>89</v>
      </c>
      <c r="P17" s="32"/>
      <c r="Q17" s="32" t="s">
        <v>4877</v>
      </c>
      <c r="R17" s="4" t="s">
        <v>4878</v>
      </c>
      <c r="S17" s="32"/>
      <c r="T17" s="32"/>
      <c r="U17" s="32"/>
      <c r="V17" s="32"/>
      <c r="W17" s="32"/>
      <c r="X17" s="32"/>
      <c r="Y17" s="38"/>
      <c r="Z17" s="32"/>
      <c r="AA17" s="32"/>
      <c r="AB17" s="32"/>
      <c r="AC17" s="32"/>
      <c r="AD17" s="32"/>
      <c r="AE17" s="32"/>
      <c r="AF17" s="32"/>
      <c r="AG17" s="32"/>
      <c r="AH17" s="32"/>
      <c r="AI17" s="32"/>
      <c r="AJ17" s="32"/>
      <c r="AK17" s="32"/>
      <c r="AL17" s="32"/>
      <c r="AM17" s="32"/>
      <c r="AN17" s="32"/>
      <c r="AO17" s="32"/>
      <c r="AP17" s="32"/>
      <c r="AQ17" s="32"/>
      <c r="AR17" s="32"/>
      <c r="AS17" s="38"/>
      <c r="AT17" s="38"/>
      <c r="AU17" s="38"/>
      <c r="AV17" s="107"/>
      <c r="AW17" s="107"/>
      <c r="AX17" s="107"/>
      <c r="AY17" s="107"/>
      <c r="AZ17" s="32"/>
    </row>
    <row r="18" spans="1:52" s="106" customFormat="1" ht="15.75" thickBot="1" x14ac:dyDescent="0.3">
      <c r="A18" s="1">
        <v>8</v>
      </c>
      <c r="B18" t="s">
        <v>2046</v>
      </c>
      <c r="C18" s="32" t="s">
        <v>60</v>
      </c>
      <c r="D18" s="32"/>
      <c r="E18" s="32" t="s">
        <v>4875</v>
      </c>
      <c r="F18" s="38">
        <v>43082</v>
      </c>
      <c r="G18" s="32" t="s">
        <v>283</v>
      </c>
      <c r="H18" s="32">
        <v>901139072</v>
      </c>
      <c r="I18" s="32" t="s">
        <v>106</v>
      </c>
      <c r="J18" s="32" t="s">
        <v>4876</v>
      </c>
      <c r="K18" s="34" t="s">
        <v>73</v>
      </c>
      <c r="L18" s="32" t="s">
        <v>65</v>
      </c>
      <c r="M18" s="32"/>
      <c r="N18" s="34">
        <v>830053928</v>
      </c>
      <c r="O18" s="32" t="s">
        <v>109</v>
      </c>
      <c r="P18" s="32"/>
      <c r="Q18" s="32" t="s">
        <v>4879</v>
      </c>
      <c r="R18" s="4" t="s">
        <v>4878</v>
      </c>
      <c r="S18" s="32"/>
      <c r="T18" s="32"/>
      <c r="U18" s="32"/>
      <c r="V18" s="32"/>
      <c r="W18" s="32"/>
      <c r="X18" s="32"/>
      <c r="Y18" s="38"/>
      <c r="Z18" s="32"/>
      <c r="AA18" s="32"/>
      <c r="AB18" s="32"/>
      <c r="AC18" s="32"/>
      <c r="AD18" s="32"/>
      <c r="AE18" s="32"/>
      <c r="AF18" s="32"/>
      <c r="AG18" s="32"/>
      <c r="AH18" s="32"/>
      <c r="AI18" s="32"/>
      <c r="AJ18" s="32"/>
      <c r="AK18" s="32"/>
      <c r="AL18" s="32"/>
      <c r="AM18" s="32"/>
      <c r="AN18" s="32"/>
      <c r="AO18" s="32"/>
      <c r="AP18" s="32"/>
      <c r="AQ18" s="32"/>
      <c r="AR18" s="32"/>
      <c r="AS18" s="38"/>
      <c r="AT18" s="38"/>
      <c r="AU18" s="38"/>
      <c r="AV18" s="107"/>
      <c r="AW18" s="107"/>
      <c r="AX18" s="107"/>
      <c r="AY18" s="107"/>
      <c r="AZ18" s="32"/>
    </row>
    <row r="19" spans="1:52" s="106" customFormat="1" ht="15.75" thickBot="1" x14ac:dyDescent="0.3">
      <c r="A19" s="8">
        <v>9</v>
      </c>
      <c r="B19" t="s">
        <v>2050</v>
      </c>
      <c r="C19" s="32" t="s">
        <v>60</v>
      </c>
      <c r="D19" s="32"/>
      <c r="E19" s="4" t="s">
        <v>4880</v>
      </c>
      <c r="F19" s="38">
        <v>42780</v>
      </c>
      <c r="G19" s="32" t="s">
        <v>283</v>
      </c>
      <c r="H19" s="32">
        <v>900889896</v>
      </c>
      <c r="I19" s="32" t="s">
        <v>81</v>
      </c>
      <c r="J19" s="32" t="s">
        <v>4881</v>
      </c>
      <c r="K19" s="34" t="s">
        <v>73</v>
      </c>
      <c r="L19" s="32" t="s">
        <v>65</v>
      </c>
      <c r="M19" s="32"/>
      <c r="N19" s="34">
        <v>800003442</v>
      </c>
      <c r="O19" s="32" t="s">
        <v>109</v>
      </c>
      <c r="P19" s="32"/>
      <c r="Q19" s="32" t="s">
        <v>4882</v>
      </c>
      <c r="R19" s="4" t="s">
        <v>4883</v>
      </c>
      <c r="S19" s="32"/>
      <c r="T19" s="32"/>
      <c r="U19" s="32"/>
      <c r="V19" s="32"/>
      <c r="W19" s="32"/>
      <c r="X19" s="32"/>
      <c r="Y19" s="38"/>
      <c r="Z19" s="32"/>
      <c r="AA19" s="32"/>
      <c r="AB19" s="32"/>
      <c r="AC19" s="32"/>
      <c r="AD19" s="32"/>
      <c r="AE19" s="32"/>
      <c r="AF19" s="32"/>
      <c r="AG19" s="32"/>
      <c r="AH19" s="32"/>
      <c r="AI19" s="32"/>
      <c r="AJ19" s="32"/>
      <c r="AK19" s="32"/>
      <c r="AL19" s="32"/>
      <c r="AM19" s="32"/>
      <c r="AN19" s="32"/>
      <c r="AO19" s="32"/>
      <c r="AP19" s="32"/>
      <c r="AQ19" s="32"/>
      <c r="AR19" s="32"/>
      <c r="AS19" s="38"/>
      <c r="AT19" s="38"/>
      <c r="AU19" s="38"/>
      <c r="AV19" s="107"/>
      <c r="AW19" s="107"/>
      <c r="AX19" s="107"/>
      <c r="AY19" s="107"/>
      <c r="AZ19" s="32"/>
    </row>
    <row r="20" spans="1:52" s="106" customFormat="1" ht="15.75" thickBot="1" x14ac:dyDescent="0.3">
      <c r="A20" s="1">
        <v>10</v>
      </c>
      <c r="B20" t="s">
        <v>2054</v>
      </c>
      <c r="C20" s="32" t="s">
        <v>60</v>
      </c>
      <c r="D20" s="32" t="s">
        <v>58</v>
      </c>
      <c r="E20" s="4" t="s">
        <v>4880</v>
      </c>
      <c r="F20" s="38">
        <v>42780</v>
      </c>
      <c r="G20" s="32" t="s">
        <v>283</v>
      </c>
      <c r="H20" s="32">
        <v>900889896</v>
      </c>
      <c r="I20" s="32" t="s">
        <v>81</v>
      </c>
      <c r="J20" s="32" t="s">
        <v>4881</v>
      </c>
      <c r="K20" s="34" t="s">
        <v>73</v>
      </c>
      <c r="L20" s="32" t="s">
        <v>65</v>
      </c>
      <c r="M20" s="32"/>
      <c r="N20" s="34">
        <v>860079857</v>
      </c>
      <c r="O20" s="32" t="s">
        <v>100</v>
      </c>
      <c r="P20" s="32"/>
      <c r="Q20" s="32" t="s">
        <v>4884</v>
      </c>
      <c r="R20" s="4" t="s">
        <v>4883</v>
      </c>
      <c r="S20" s="32" t="s">
        <v>58</v>
      </c>
      <c r="T20" s="32" t="s">
        <v>58</v>
      </c>
      <c r="U20" s="32" t="s">
        <v>58</v>
      </c>
      <c r="V20" s="32" t="s">
        <v>58</v>
      </c>
      <c r="W20" s="32" t="s">
        <v>58</v>
      </c>
      <c r="X20" s="32" t="s">
        <v>58</v>
      </c>
      <c r="Y20" s="38" t="s">
        <v>58</v>
      </c>
      <c r="Z20" s="32" t="s">
        <v>58</v>
      </c>
      <c r="AA20" s="32" t="s">
        <v>58</v>
      </c>
      <c r="AB20" s="32" t="s">
        <v>58</v>
      </c>
      <c r="AC20" s="32" t="s">
        <v>58</v>
      </c>
      <c r="AD20" s="32" t="s">
        <v>58</v>
      </c>
      <c r="AE20" s="32" t="s">
        <v>58</v>
      </c>
      <c r="AF20" s="32" t="s">
        <v>58</v>
      </c>
      <c r="AG20" s="32" t="s">
        <v>58</v>
      </c>
      <c r="AH20" s="32" t="s">
        <v>58</v>
      </c>
      <c r="AI20" s="32" t="s">
        <v>58</v>
      </c>
      <c r="AJ20" s="32" t="s">
        <v>58</v>
      </c>
      <c r="AK20" s="32" t="s">
        <v>58</v>
      </c>
      <c r="AL20" s="32" t="s">
        <v>58</v>
      </c>
      <c r="AM20" s="32" t="s">
        <v>58</v>
      </c>
      <c r="AN20" s="32"/>
      <c r="AO20" s="32"/>
      <c r="AP20" s="32"/>
      <c r="AQ20" s="32"/>
      <c r="AR20" s="32"/>
      <c r="AS20" s="38"/>
      <c r="AT20" s="38"/>
      <c r="AU20" s="38"/>
      <c r="AV20" s="107"/>
      <c r="AW20" s="107"/>
      <c r="AX20" s="107"/>
      <c r="AY20" s="107"/>
      <c r="AZ20" s="32"/>
    </row>
    <row r="21" spans="1:52" s="106" customFormat="1" ht="15.75" thickBot="1" x14ac:dyDescent="0.3">
      <c r="A21" s="8">
        <v>11</v>
      </c>
      <c r="B21" t="s">
        <v>2059</v>
      </c>
      <c r="C21" s="32" t="s">
        <v>60</v>
      </c>
      <c r="D21" s="32"/>
      <c r="E21" s="4" t="s">
        <v>4885</v>
      </c>
      <c r="F21" s="38">
        <v>43174</v>
      </c>
      <c r="G21" s="32" t="s">
        <v>283</v>
      </c>
      <c r="H21" s="32">
        <v>900889896</v>
      </c>
      <c r="I21" s="32" t="s">
        <v>81</v>
      </c>
      <c r="J21" s="32" t="s">
        <v>4881</v>
      </c>
      <c r="K21" s="34" t="s">
        <v>73</v>
      </c>
      <c r="L21" s="32" t="s">
        <v>65</v>
      </c>
      <c r="M21" s="32"/>
      <c r="N21" s="34">
        <v>800003442</v>
      </c>
      <c r="O21" s="32" t="s">
        <v>109</v>
      </c>
      <c r="P21" s="32"/>
      <c r="Q21" s="32" t="s">
        <v>4882</v>
      </c>
      <c r="R21" s="4" t="s">
        <v>4793</v>
      </c>
      <c r="S21" s="32"/>
      <c r="T21" s="32"/>
      <c r="U21" s="32"/>
      <c r="V21" s="32"/>
      <c r="W21" s="32"/>
      <c r="X21" s="32"/>
      <c r="Y21" s="38"/>
      <c r="Z21" s="32"/>
      <c r="AA21" s="32"/>
      <c r="AB21" s="32"/>
      <c r="AC21" s="32"/>
      <c r="AD21" s="32"/>
      <c r="AE21" s="32"/>
      <c r="AF21" s="32"/>
      <c r="AG21" s="32"/>
      <c r="AH21" s="32"/>
      <c r="AI21" s="32"/>
      <c r="AJ21" s="32"/>
      <c r="AK21" s="32"/>
      <c r="AL21" s="32"/>
      <c r="AM21" s="32"/>
      <c r="AN21" s="32"/>
      <c r="AO21" s="32"/>
      <c r="AP21" s="32"/>
      <c r="AQ21" s="32"/>
      <c r="AR21" s="32"/>
      <c r="AS21" s="38"/>
      <c r="AT21" s="38"/>
      <c r="AU21" s="38"/>
      <c r="AV21" s="107"/>
      <c r="AW21" s="107"/>
      <c r="AX21" s="107"/>
      <c r="AY21" s="107"/>
      <c r="AZ21" s="32"/>
    </row>
    <row r="22" spans="1:52" s="106" customFormat="1" ht="15.75" thickBot="1" x14ac:dyDescent="0.3">
      <c r="A22" s="1">
        <v>12</v>
      </c>
      <c r="B22" t="s">
        <v>2063</v>
      </c>
      <c r="C22" s="32" t="s">
        <v>60</v>
      </c>
      <c r="D22" s="32" t="s">
        <v>58</v>
      </c>
      <c r="E22" s="4" t="s">
        <v>4885</v>
      </c>
      <c r="F22" s="38">
        <v>43174</v>
      </c>
      <c r="G22" s="32" t="s">
        <v>283</v>
      </c>
      <c r="H22" s="32">
        <v>900889896</v>
      </c>
      <c r="I22" s="32" t="s">
        <v>81</v>
      </c>
      <c r="J22" s="32" t="s">
        <v>4881</v>
      </c>
      <c r="K22" s="34" t="s">
        <v>73</v>
      </c>
      <c r="L22" s="32" t="s">
        <v>65</v>
      </c>
      <c r="M22" s="32"/>
      <c r="N22" s="34">
        <v>860079857</v>
      </c>
      <c r="O22" s="32" t="s">
        <v>100</v>
      </c>
      <c r="P22" s="32"/>
      <c r="Q22" s="32" t="s">
        <v>4884</v>
      </c>
      <c r="R22" s="4" t="s">
        <v>4793</v>
      </c>
      <c r="S22" s="32" t="s">
        <v>58</v>
      </c>
      <c r="T22" s="32" t="s">
        <v>58</v>
      </c>
      <c r="U22" s="32" t="s">
        <v>58</v>
      </c>
      <c r="V22" s="32" t="s">
        <v>58</v>
      </c>
      <c r="W22" s="32" t="s">
        <v>58</v>
      </c>
      <c r="X22" s="32" t="s">
        <v>58</v>
      </c>
      <c r="Y22" s="38" t="s">
        <v>58</v>
      </c>
      <c r="Z22" s="32" t="s">
        <v>58</v>
      </c>
      <c r="AA22" s="32" t="s">
        <v>58</v>
      </c>
      <c r="AB22" s="32" t="s">
        <v>58</v>
      </c>
      <c r="AC22" s="32" t="s">
        <v>58</v>
      </c>
      <c r="AD22" s="32" t="s">
        <v>58</v>
      </c>
      <c r="AE22" s="32" t="s">
        <v>58</v>
      </c>
      <c r="AF22" s="32" t="s">
        <v>58</v>
      </c>
      <c r="AG22" s="32" t="s">
        <v>58</v>
      </c>
      <c r="AH22" s="32" t="s">
        <v>58</v>
      </c>
      <c r="AI22" s="32" t="s">
        <v>58</v>
      </c>
      <c r="AJ22" s="32" t="s">
        <v>58</v>
      </c>
      <c r="AK22" s="32" t="s">
        <v>58</v>
      </c>
      <c r="AL22" s="32" t="s">
        <v>58</v>
      </c>
      <c r="AM22" s="32" t="s">
        <v>58</v>
      </c>
      <c r="AN22" s="32"/>
      <c r="AO22" s="32"/>
      <c r="AP22" s="32"/>
      <c r="AQ22" s="32"/>
      <c r="AR22" s="32"/>
      <c r="AS22" s="38"/>
      <c r="AT22" s="38"/>
      <c r="AU22" s="38"/>
      <c r="AV22" s="107"/>
      <c r="AW22" s="107"/>
      <c r="AX22" s="107"/>
      <c r="AY22" s="107"/>
      <c r="AZ22" s="32"/>
    </row>
    <row r="23" spans="1:52" s="106" customFormat="1" ht="15.75" thickBot="1" x14ac:dyDescent="0.3">
      <c r="A23" s="8">
        <v>13</v>
      </c>
      <c r="B23" t="s">
        <v>2068</v>
      </c>
      <c r="C23" s="32" t="s">
        <v>60</v>
      </c>
      <c r="D23" s="32"/>
      <c r="E23" s="4" t="s">
        <v>4886</v>
      </c>
      <c r="F23" s="38">
        <v>43174</v>
      </c>
      <c r="G23" s="32" t="s">
        <v>283</v>
      </c>
      <c r="H23" s="32">
        <v>900889896</v>
      </c>
      <c r="I23" s="32" t="s">
        <v>81</v>
      </c>
      <c r="J23" s="32" t="s">
        <v>4881</v>
      </c>
      <c r="K23" s="34" t="s">
        <v>73</v>
      </c>
      <c r="L23" s="32" t="s">
        <v>65</v>
      </c>
      <c r="M23" s="32"/>
      <c r="N23" s="34">
        <v>800003442</v>
      </c>
      <c r="O23" s="32" t="s">
        <v>109</v>
      </c>
      <c r="P23" s="32"/>
      <c r="Q23" s="32" t="s">
        <v>4882</v>
      </c>
      <c r="R23" s="4" t="s">
        <v>4793</v>
      </c>
      <c r="S23" s="32"/>
      <c r="T23" s="32"/>
      <c r="U23" s="32"/>
      <c r="V23" s="32"/>
      <c r="W23" s="32"/>
      <c r="X23" s="32"/>
      <c r="Y23" s="38"/>
      <c r="Z23" s="32"/>
      <c r="AA23" s="32"/>
      <c r="AB23" s="32"/>
      <c r="AC23" s="32"/>
      <c r="AD23" s="32"/>
      <c r="AE23" s="32"/>
      <c r="AF23" s="32"/>
      <c r="AG23" s="32"/>
      <c r="AH23" s="32"/>
      <c r="AI23" s="32"/>
      <c r="AJ23" s="32"/>
      <c r="AK23" s="32"/>
      <c r="AL23" s="32"/>
      <c r="AM23" s="32"/>
      <c r="AN23" s="32"/>
      <c r="AO23" s="32"/>
      <c r="AP23" s="32"/>
      <c r="AQ23" s="32"/>
      <c r="AR23" s="32"/>
      <c r="AS23" s="38"/>
      <c r="AT23" s="38"/>
      <c r="AU23" s="38"/>
      <c r="AV23" s="107"/>
      <c r="AW23" s="107"/>
      <c r="AX23" s="107"/>
      <c r="AY23" s="107"/>
      <c r="AZ23" s="32"/>
    </row>
    <row r="24" spans="1:52" s="106" customFormat="1" ht="15.75" thickBot="1" x14ac:dyDescent="0.3">
      <c r="A24" s="1">
        <v>14</v>
      </c>
      <c r="B24" t="s">
        <v>2073</v>
      </c>
      <c r="C24" s="32" t="s">
        <v>60</v>
      </c>
      <c r="D24" s="32" t="s">
        <v>58</v>
      </c>
      <c r="E24" s="4" t="s">
        <v>4886</v>
      </c>
      <c r="F24" s="38">
        <v>43174</v>
      </c>
      <c r="G24" s="32" t="s">
        <v>283</v>
      </c>
      <c r="H24" s="32">
        <v>900889896</v>
      </c>
      <c r="I24" s="32" t="s">
        <v>81</v>
      </c>
      <c r="J24" s="32" t="s">
        <v>4881</v>
      </c>
      <c r="K24" s="34" t="s">
        <v>73</v>
      </c>
      <c r="L24" s="32" t="s">
        <v>65</v>
      </c>
      <c r="M24" s="32"/>
      <c r="N24" s="34">
        <v>860079857</v>
      </c>
      <c r="O24" s="32" t="s">
        <v>100</v>
      </c>
      <c r="P24" s="32"/>
      <c r="Q24" s="32" t="s">
        <v>4884</v>
      </c>
      <c r="R24" s="4" t="s">
        <v>4793</v>
      </c>
      <c r="S24" s="32" t="s">
        <v>58</v>
      </c>
      <c r="T24" s="32" t="s">
        <v>58</v>
      </c>
      <c r="U24" s="32" t="s">
        <v>58</v>
      </c>
      <c r="V24" s="32" t="s">
        <v>58</v>
      </c>
      <c r="W24" s="32" t="s">
        <v>58</v>
      </c>
      <c r="X24" s="32" t="s">
        <v>58</v>
      </c>
      <c r="Y24" s="38" t="s">
        <v>58</v>
      </c>
      <c r="Z24" s="32" t="s">
        <v>58</v>
      </c>
      <c r="AA24" s="32" t="s">
        <v>58</v>
      </c>
      <c r="AB24" s="32" t="s">
        <v>58</v>
      </c>
      <c r="AC24" s="32" t="s">
        <v>58</v>
      </c>
      <c r="AD24" s="32" t="s">
        <v>58</v>
      </c>
      <c r="AE24" s="32" t="s">
        <v>58</v>
      </c>
      <c r="AF24" s="32" t="s">
        <v>58</v>
      </c>
      <c r="AG24" s="32" t="s">
        <v>58</v>
      </c>
      <c r="AH24" s="32" t="s">
        <v>58</v>
      </c>
      <c r="AI24" s="32" t="s">
        <v>58</v>
      </c>
      <c r="AJ24" s="32" t="s">
        <v>58</v>
      </c>
      <c r="AK24" s="32" t="s">
        <v>58</v>
      </c>
      <c r="AL24" s="32" t="s">
        <v>58</v>
      </c>
      <c r="AM24" s="32" t="s">
        <v>58</v>
      </c>
      <c r="AN24" s="32"/>
      <c r="AO24" s="32"/>
      <c r="AP24" s="32"/>
      <c r="AQ24" s="32"/>
      <c r="AR24" s="32"/>
      <c r="AS24" s="38"/>
      <c r="AT24" s="38"/>
      <c r="AU24" s="38"/>
      <c r="AV24" s="107"/>
      <c r="AW24" s="107"/>
      <c r="AX24" s="107"/>
      <c r="AY24" s="107"/>
      <c r="AZ24" s="32"/>
    </row>
    <row r="351005" spans="1:5" x14ac:dyDescent="0.25">
      <c r="A351005" t="s">
        <v>60</v>
      </c>
      <c r="B351005" t="s">
        <v>282</v>
      </c>
      <c r="C351005" t="s">
        <v>63</v>
      </c>
      <c r="D351005" t="s">
        <v>64</v>
      </c>
      <c r="E351005" t="s">
        <v>65</v>
      </c>
    </row>
    <row r="351006" spans="1:5" x14ac:dyDescent="0.25">
      <c r="A351006" t="s">
        <v>69</v>
      </c>
      <c r="B351006" t="s">
        <v>283</v>
      </c>
      <c r="C351006" t="s">
        <v>72</v>
      </c>
      <c r="D351006" t="s">
        <v>73</v>
      </c>
      <c r="E351006" t="s">
        <v>74</v>
      </c>
    </row>
    <row r="351007" spans="1:5" x14ac:dyDescent="0.25">
      <c r="B351007" t="s">
        <v>155</v>
      </c>
      <c r="C351007" t="s">
        <v>81</v>
      </c>
      <c r="D351007" t="s">
        <v>155</v>
      </c>
      <c r="E351007" t="s">
        <v>83</v>
      </c>
    </row>
    <row r="351008" spans="1:5" x14ac:dyDescent="0.25">
      <c r="C351008" t="s">
        <v>89</v>
      </c>
      <c r="E351008" t="s">
        <v>91</v>
      </c>
    </row>
    <row r="351009" spans="3:5" x14ac:dyDescent="0.25">
      <c r="C351009" t="s">
        <v>95</v>
      </c>
      <c r="E351009" t="s">
        <v>96</v>
      </c>
    </row>
    <row r="351010" spans="3:5" x14ac:dyDescent="0.25">
      <c r="C351010" t="s">
        <v>100</v>
      </c>
    </row>
    <row r="351011" spans="3:5" x14ac:dyDescent="0.25">
      <c r="C351011" t="s">
        <v>103</v>
      </c>
    </row>
    <row r="351012" spans="3:5" x14ac:dyDescent="0.25">
      <c r="C351012" t="s">
        <v>106</v>
      </c>
    </row>
    <row r="351013" spans="3:5" x14ac:dyDescent="0.25">
      <c r="C351013" t="s">
        <v>109</v>
      </c>
    </row>
    <row r="351014" spans="3:5" x14ac:dyDescent="0.25">
      <c r="C351014" t="s">
        <v>112</v>
      </c>
    </row>
    <row r="351015" spans="3:5" x14ac:dyDescent="0.25">
      <c r="C351015" t="s">
        <v>115</v>
      </c>
    </row>
  </sheetData>
  <mergeCells count="1">
    <mergeCell ref="B8:R8"/>
  </mergeCells>
  <dataValidations count="7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 D14:D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 E14:E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9 F21 F23">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3">
      <formula1>$B$351004:$B$351007</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3">
      <formula1>$C$351004:$C$351015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2 J14:J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3">
      <formula1>$D$351004:$D$351007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3">
      <formula1>$E$351004:$E$351009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5 N17:N19 N21 N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3">
      <formula1>$C$351004:$C$351015</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2 P14:P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2 Q14:Q15">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2 R14:R15">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R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Q13 V17:V19 V21 V23">
      <formula1>0</formula1>
      <formula2>390</formula2>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P13">
      <formula1>0</formula1>
      <formula2>390</formula2>
    </dataValidation>
    <dataValidation type="textLength" allowBlank="1" showInputMessage="1" error="Escriba un texto  Maximo 390 Caracteres" promptTitle="Cualquier contenido Maximo 390 Caracteres" prompt=" Registre COMPLETA la razón social de la Unión Temporal o Consorcio. (MÁX. 390 CARACTERES)" sqref="J11 J13">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E13">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
      <formula1>0</formula1>
      <formula2>200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3 D17:D19 D21 D2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4">
      <formula1>$C$351003:$C$351014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4">
      <formula1>$E$351003:$E$351008</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4">
      <formula1>$D$351003:$D$351006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4">
      <formula1>$C$351003:$C$351014</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4">
      <formula1>$B$351003:$B$351006</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4">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5:O16">
      <formula1>$C$351002:$C$351013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5:L16">
      <formula1>$E$351002:$E$351007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5:K16">
      <formula1>$D$351002:$D$351005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5:I16">
      <formula1>$C$351002:$C$351013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5:G16">
      <formula1>$B$351002:$B$351005</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5:C16">
      <formula1>$A$351002:$A$351004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7:K19 K21 K23">
      <formula1>$D$350998:$D$351001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Q17:AR19 AQ21:AR21 AQ23:AR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I17:I19 T21 I21 T17:T19 T23 I23">
      <formula1>$F$351291:$F$351302</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7:E18">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Y17:Y19 Y21 Y23">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H17:AH19 AH21 AH23">
      <formula1>-99999999999</formula1>
      <formula2>99999999999</formula2>
    </dataValidation>
    <dataValidation type="textLength" allowBlank="1" showInputMessage="1" error="Escriba un texto  Maximo 390 Caracteres" promptTitle="Cualquier contenido Maximo 390 Caracteres" prompt=" Registre el número de la CÉDULA DE EXTRANJERÍA del Supervisor, SIN PUNTOS NI COMAS." sqref="AK17:AK19 AK21 AK23">
      <formula1>0</formula1>
      <formula2>390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O17:AO19 AO21 AO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7:J19 J21 J23">
      <formula1>$D$351291:$D$351312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7:P19 P21 P23">
      <formula1>$F$351291:$F$351302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W17:W19 W21 W23">
      <formula1>$I$351291:$I$351297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X17:X19 X21 X23">
      <formula1>$J$351291:$J$351346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P17:AP19 AP21 AP23">
      <formula1>$N$351291:$N$351295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7:L19 L21 L23">
      <formula1>$E$351299:$E$352991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Z17:Z19 Z21 Z23">
      <formula1>$K$351291:$K$351295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D17:AD19 AD21 AD23">
      <formula1>$F$351291:$F$351302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G17:AG19 AG21 AG23">
      <formula1>$L$351291:$L$351296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J17:AJ19 AJ21 AJ23">
      <formula1>$F$351291:$F$351302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N17:AN19 AN21 AN23">
      <formula1>$M$351291:$M$351294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7:C24">
      <formula1>$A$351291:$A$351293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A17:AA19 AA21 AA23">
      <formula1>$L$351291:$L$351296</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Z17:AZ19 AZ21 AZ23">
      <formula1>0</formula1>
      <formula2>390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Y17:AY19 AY21 AY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X17:AX19 AX21 AX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W17:AW19 AW21 AW2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U17:AU19 AU21 AU2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T17:AT19 AT21 AT23">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S17:AS19 AS21 AS23">
      <formula1>1900/1/1</formula1>
      <formula2>3000/1/1</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M17:AM19 AM21 A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I17:AI19 AI21 AI23">
      <formula1>-999999999</formula1>
      <formula2>999999999</formula2>
    </dataValidation>
    <dataValidation type="textLength" allowBlank="1" showInputMessage="1" error="Escriba un texto  Maximo 390 Caracteres" promptTitle="Cualquier contenido Maximo 390 Caracteres" prompt=" Registre COMPLETO nombres y apellidos del Interventor del contrato." sqref="AF17:AF19 AF21 AF23">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E17:AE19 AE21 AE23">
      <formula1>0</formula1>
      <formula2>390</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C17:AC19 AC21 AC23">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B17:AB19 AB21 AB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7:H19 S17:S19 H21 S21 H23 S23">
      <formula1>-999999999</formula1>
      <formula2>999999999</formula2>
    </dataValidation>
    <dataValidation type="list" allowBlank="1" showErrorMessage="1" sqref="I20 I22 I24">
      <formula1>$F$1:$F$6</formula1>
    </dataValidation>
    <dataValidation type="list" allowBlank="1" showErrorMessage="1" sqref="J20 J22 J24">
      <formula1>$G$1:$G$10</formula1>
    </dataValidation>
    <dataValidation allowBlank="1" showInputMessage="1" showErrorMessage="1" errorTitle="Entrada no válida" error="Por favor seleccione un elemento de la lista" promptTitle="Seleccione un elemento de la lista" prompt=" Seleccione de la lista el DÍGITO DE VERIFICACIÓN  del NIT del Contratista." sqref="O17:O18"/>
    <dataValidation type="textLength" allowBlank="1" showInputMessage="1" error="Escriba un texto  Maximo 390 Caracteres" promptTitle="Cualquier contenido Maximo 390 Caracteres" prompt=" Registre el número de la CÉDULA DE EXTRANJERÍA del Contratista, SIN PUNTOS NI COMAS." sqref="U17:U19 U21 U23">
      <formula1>0</formula1>
      <formula2>390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9 O21 O23">
      <formula1>-999999999</formula1>
      <formula2>999999999</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7:M19 M21 M23">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353854"/>
  <sheetViews>
    <sheetView tabSelected="1" topLeftCell="AP1156" workbookViewId="0">
      <selection activeCell="AW1172" sqref="AW1172"/>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284</v>
      </c>
    </row>
    <row r="3" spans="1:53" x14ac:dyDescent="0.25">
      <c r="B3" s="1" t="s">
        <v>4</v>
      </c>
      <c r="C3" s="1">
        <v>1</v>
      </c>
    </row>
    <row r="4" spans="1:53" x14ac:dyDescent="0.25">
      <c r="B4" s="1" t="s">
        <v>5</v>
      </c>
      <c r="C4" s="1">
        <v>124</v>
      </c>
    </row>
    <row r="5" spans="1:53" x14ac:dyDescent="0.25">
      <c r="B5" s="1" t="s">
        <v>6</v>
      </c>
      <c r="C5" s="5">
        <v>43190</v>
      </c>
    </row>
    <row r="6" spans="1:53" x14ac:dyDescent="0.25">
      <c r="B6" s="1" t="s">
        <v>7</v>
      </c>
      <c r="C6" s="1">
        <v>3</v>
      </c>
      <c r="D6" s="1" t="s">
        <v>8</v>
      </c>
    </row>
    <row r="8" spans="1:53" x14ac:dyDescent="0.25">
      <c r="A8" s="1" t="s">
        <v>9</v>
      </c>
      <c r="B8" s="111" t="s">
        <v>285</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B10" s="20"/>
      <c r="C10" s="21" t="s">
        <v>11</v>
      </c>
      <c r="D10" s="21" t="s">
        <v>12</v>
      </c>
      <c r="E10" s="21" t="s">
        <v>13</v>
      </c>
      <c r="F10" s="21" t="s">
        <v>14</v>
      </c>
      <c r="G10" s="21" t="s">
        <v>15</v>
      </c>
      <c r="H10" s="21" t="s">
        <v>18</v>
      </c>
      <c r="I10" s="21" t="s">
        <v>286</v>
      </c>
      <c r="J10" s="21" t="s">
        <v>16</v>
      </c>
      <c r="K10" s="21" t="s">
        <v>17</v>
      </c>
      <c r="L10" s="21" t="s">
        <v>287</v>
      </c>
      <c r="M10" s="21" t="s">
        <v>19</v>
      </c>
      <c r="N10" s="21" t="s">
        <v>20</v>
      </c>
      <c r="O10" s="21" t="s">
        <v>21</v>
      </c>
      <c r="P10" s="21" t="s">
        <v>22</v>
      </c>
      <c r="Q10" s="21" t="s">
        <v>23</v>
      </c>
      <c r="R10" s="21" t="s">
        <v>24</v>
      </c>
      <c r="S10" s="21" t="s">
        <v>25</v>
      </c>
      <c r="T10" s="21" t="s">
        <v>26</v>
      </c>
      <c r="U10" s="21" t="s">
        <v>27</v>
      </c>
      <c r="V10" s="21" t="s">
        <v>28</v>
      </c>
      <c r="W10" s="21" t="s">
        <v>29</v>
      </c>
      <c r="X10" s="21" t="s">
        <v>197</v>
      </c>
      <c r="Y10" s="21" t="s">
        <v>198</v>
      </c>
      <c r="Z10" s="21" t="s">
        <v>288</v>
      </c>
      <c r="AA10" s="21" t="s">
        <v>30</v>
      </c>
      <c r="AB10" s="21" t="s">
        <v>31</v>
      </c>
      <c r="AC10" s="21" t="s">
        <v>32</v>
      </c>
      <c r="AD10" s="21" t="s">
        <v>33</v>
      </c>
      <c r="AE10" s="21" t="s">
        <v>34</v>
      </c>
      <c r="AF10" s="21" t="s">
        <v>35</v>
      </c>
      <c r="AG10" s="21" t="s">
        <v>36</v>
      </c>
      <c r="AH10" s="21" t="s">
        <v>37</v>
      </c>
      <c r="AI10" s="21" t="s">
        <v>38</v>
      </c>
      <c r="AJ10" s="21" t="s">
        <v>39</v>
      </c>
      <c r="AK10" s="21" t="s">
        <v>40</v>
      </c>
      <c r="AL10" s="21" t="s">
        <v>41</v>
      </c>
      <c r="AM10" s="21" t="s">
        <v>42</v>
      </c>
      <c r="AN10" s="21" t="s">
        <v>43</v>
      </c>
      <c r="AO10" s="21" t="s">
        <v>44</v>
      </c>
      <c r="AP10" s="21" t="s">
        <v>45</v>
      </c>
      <c r="AQ10" s="21" t="s">
        <v>46</v>
      </c>
      <c r="AR10" s="21" t="s">
        <v>47</v>
      </c>
      <c r="AS10" s="21" t="s">
        <v>48</v>
      </c>
      <c r="AT10" s="21" t="s">
        <v>49</v>
      </c>
      <c r="AU10" s="21" t="s">
        <v>50</v>
      </c>
      <c r="AV10" s="21" t="s">
        <v>51</v>
      </c>
      <c r="AW10" s="21" t="s">
        <v>52</v>
      </c>
      <c r="AX10" s="21" t="s">
        <v>53</v>
      </c>
      <c r="AY10" s="21" t="s">
        <v>54</v>
      </c>
      <c r="AZ10" s="21" t="s">
        <v>55</v>
      </c>
      <c r="BA10" s="21" t="s">
        <v>56</v>
      </c>
    </row>
    <row r="11" spans="1:53" s="9" customFormat="1" ht="15" customHeight="1" x14ac:dyDescent="0.25">
      <c r="A11" s="19">
        <v>1</v>
      </c>
      <c r="B11" s="22" t="s">
        <v>57</v>
      </c>
      <c r="C11" s="23" t="s">
        <v>60</v>
      </c>
      <c r="D11" s="23"/>
      <c r="E11" s="24" t="s">
        <v>2014</v>
      </c>
      <c r="F11" s="25">
        <v>42381</v>
      </c>
      <c r="G11" s="23" t="s">
        <v>79</v>
      </c>
      <c r="H11" s="23" t="s">
        <v>2015</v>
      </c>
      <c r="I11" s="23" t="s">
        <v>292</v>
      </c>
      <c r="J11" s="23" t="s">
        <v>320</v>
      </c>
      <c r="K11" s="23" t="s">
        <v>58</v>
      </c>
      <c r="L11" s="23" t="s">
        <v>1789</v>
      </c>
      <c r="M11" s="26">
        <v>18315000</v>
      </c>
      <c r="N11" s="23" t="s">
        <v>69</v>
      </c>
      <c r="O11" s="23"/>
      <c r="P11" s="23" t="s">
        <v>115</v>
      </c>
      <c r="Q11" s="23" t="s">
        <v>64</v>
      </c>
      <c r="R11" s="23" t="s">
        <v>74</v>
      </c>
      <c r="S11" s="23">
        <v>1030543130</v>
      </c>
      <c r="T11" s="23"/>
      <c r="U11" s="23" t="s">
        <v>72</v>
      </c>
      <c r="V11" s="23" t="s">
        <v>58</v>
      </c>
      <c r="W11" s="23" t="s">
        <v>2016</v>
      </c>
      <c r="X11" s="23" t="s">
        <v>205</v>
      </c>
      <c r="Y11" s="23" t="s">
        <v>209</v>
      </c>
      <c r="Z11" s="25">
        <v>42381</v>
      </c>
      <c r="AA11" s="23" t="s">
        <v>75</v>
      </c>
      <c r="AB11" s="23" t="s">
        <v>97</v>
      </c>
      <c r="AC11" s="23"/>
      <c r="AD11" s="23"/>
      <c r="AE11" s="23" t="s">
        <v>115</v>
      </c>
      <c r="AF11" s="23" t="s">
        <v>58</v>
      </c>
      <c r="AG11" s="23"/>
      <c r="AH11" s="23" t="s">
        <v>83</v>
      </c>
      <c r="AI11" s="23">
        <v>41674698</v>
      </c>
      <c r="AJ11" s="23"/>
      <c r="AK11" s="23" t="s">
        <v>115</v>
      </c>
      <c r="AL11" s="23" t="s">
        <v>58</v>
      </c>
      <c r="AM11" s="23" t="s">
        <v>2017</v>
      </c>
      <c r="AN11" s="23">
        <v>330</v>
      </c>
      <c r="AO11" s="23" t="s">
        <v>85</v>
      </c>
      <c r="AP11" s="23">
        <v>0</v>
      </c>
      <c r="AQ11" s="23" t="s">
        <v>86</v>
      </c>
      <c r="AR11" s="23">
        <v>1054500</v>
      </c>
      <c r="AS11" s="23">
        <v>19</v>
      </c>
      <c r="AT11" s="25">
        <v>42381</v>
      </c>
      <c r="AU11" s="25">
        <v>42734</v>
      </c>
      <c r="AV11" s="25">
        <v>43140</v>
      </c>
      <c r="AW11" s="23">
        <v>100</v>
      </c>
      <c r="AX11" s="23">
        <v>100</v>
      </c>
      <c r="AY11" s="23">
        <v>100</v>
      </c>
      <c r="AZ11" s="23">
        <v>100</v>
      </c>
      <c r="BA11" s="23" t="s">
        <v>2018</v>
      </c>
    </row>
    <row r="12" spans="1:53" s="9" customFormat="1" ht="15" customHeight="1" x14ac:dyDescent="0.25">
      <c r="A12" s="19">
        <v>2</v>
      </c>
      <c r="B12" s="22" t="s">
        <v>2019</v>
      </c>
      <c r="C12" s="23" t="s">
        <v>60</v>
      </c>
      <c r="D12" s="23"/>
      <c r="E12" s="24" t="s">
        <v>2020</v>
      </c>
      <c r="F12" s="25">
        <v>42381</v>
      </c>
      <c r="G12" s="23" t="s">
        <v>87</v>
      </c>
      <c r="H12" s="23" t="s">
        <v>2021</v>
      </c>
      <c r="I12" s="23" t="s">
        <v>292</v>
      </c>
      <c r="J12" s="23" t="s">
        <v>320</v>
      </c>
      <c r="K12" s="23" t="s">
        <v>58</v>
      </c>
      <c r="L12" s="23" t="s">
        <v>1789</v>
      </c>
      <c r="M12" s="26">
        <v>26290000</v>
      </c>
      <c r="N12" s="23" t="s">
        <v>69</v>
      </c>
      <c r="O12" s="23"/>
      <c r="P12" s="23" t="s">
        <v>115</v>
      </c>
      <c r="Q12" s="23" t="s">
        <v>64</v>
      </c>
      <c r="R12" s="23" t="s">
        <v>74</v>
      </c>
      <c r="S12" s="23">
        <v>52176732</v>
      </c>
      <c r="T12" s="23"/>
      <c r="U12" s="23" t="s">
        <v>109</v>
      </c>
      <c r="V12" s="23" t="s">
        <v>58</v>
      </c>
      <c r="W12" s="23" t="s">
        <v>2022</v>
      </c>
      <c r="X12" s="23" t="s">
        <v>205</v>
      </c>
      <c r="Y12" s="23" t="s">
        <v>209</v>
      </c>
      <c r="Z12" s="25">
        <v>42381</v>
      </c>
      <c r="AA12" s="23" t="s">
        <v>75</v>
      </c>
      <c r="AB12" s="23" t="s">
        <v>97</v>
      </c>
      <c r="AC12" s="23"/>
      <c r="AD12" s="23"/>
      <c r="AE12" s="23" t="s">
        <v>115</v>
      </c>
      <c r="AF12" s="23" t="s">
        <v>58</v>
      </c>
      <c r="AG12" s="23"/>
      <c r="AH12" s="23" t="s">
        <v>83</v>
      </c>
      <c r="AI12" s="23">
        <v>41674698</v>
      </c>
      <c r="AJ12" s="23"/>
      <c r="AK12" s="23" t="s">
        <v>115</v>
      </c>
      <c r="AL12" s="23" t="s">
        <v>58</v>
      </c>
      <c r="AM12" s="23" t="s">
        <v>2017</v>
      </c>
      <c r="AN12" s="23">
        <v>330</v>
      </c>
      <c r="AO12" s="23" t="s">
        <v>85</v>
      </c>
      <c r="AP12" s="23">
        <v>0</v>
      </c>
      <c r="AQ12" s="23" t="s">
        <v>86</v>
      </c>
      <c r="AR12" s="23">
        <v>2390000</v>
      </c>
      <c r="AS12" s="23">
        <v>30</v>
      </c>
      <c r="AT12" s="25">
        <v>42381</v>
      </c>
      <c r="AU12" s="25">
        <v>42734</v>
      </c>
      <c r="AV12" s="25">
        <v>43140</v>
      </c>
      <c r="AW12" s="23">
        <v>100</v>
      </c>
      <c r="AX12" s="23">
        <v>100</v>
      </c>
      <c r="AY12" s="23">
        <v>100</v>
      </c>
      <c r="AZ12" s="23">
        <v>100</v>
      </c>
      <c r="BA12" s="23" t="s">
        <v>2023</v>
      </c>
    </row>
    <row r="13" spans="1:53" s="9" customFormat="1" x14ac:dyDescent="0.25">
      <c r="A13" s="19">
        <v>3</v>
      </c>
      <c r="B13" s="22" t="s">
        <v>2024</v>
      </c>
      <c r="C13" s="23" t="s">
        <v>60</v>
      </c>
      <c r="D13" s="23"/>
      <c r="E13" s="24" t="s">
        <v>2025</v>
      </c>
      <c r="F13" s="25">
        <v>42381</v>
      </c>
      <c r="G13" s="23" t="s">
        <v>79</v>
      </c>
      <c r="H13" s="23" t="s">
        <v>2026</v>
      </c>
      <c r="I13" s="23" t="s">
        <v>292</v>
      </c>
      <c r="J13" s="23" t="s">
        <v>320</v>
      </c>
      <c r="K13" s="23" t="s">
        <v>58</v>
      </c>
      <c r="L13" s="23" t="s">
        <v>1789</v>
      </c>
      <c r="M13" s="26">
        <v>44110000</v>
      </c>
      <c r="N13" s="23" t="s">
        <v>69</v>
      </c>
      <c r="O13" s="23"/>
      <c r="P13" s="23" t="s">
        <v>115</v>
      </c>
      <c r="Q13" s="23" t="s">
        <v>64</v>
      </c>
      <c r="R13" s="23" t="s">
        <v>74</v>
      </c>
      <c r="S13" s="23">
        <v>18261541</v>
      </c>
      <c r="T13" s="23"/>
      <c r="U13" s="23" t="s">
        <v>109</v>
      </c>
      <c r="V13" s="23" t="s">
        <v>58</v>
      </c>
      <c r="W13" s="23" t="s">
        <v>2027</v>
      </c>
      <c r="X13" s="23" t="s">
        <v>205</v>
      </c>
      <c r="Y13" s="23" t="s">
        <v>209</v>
      </c>
      <c r="Z13" s="25">
        <v>42381</v>
      </c>
      <c r="AA13" s="23" t="s">
        <v>75</v>
      </c>
      <c r="AB13" s="23" t="s">
        <v>97</v>
      </c>
      <c r="AC13" s="23"/>
      <c r="AD13" s="23"/>
      <c r="AE13" s="23" t="s">
        <v>115</v>
      </c>
      <c r="AF13" s="23" t="s">
        <v>58</v>
      </c>
      <c r="AG13" s="23"/>
      <c r="AH13" s="23" t="s">
        <v>83</v>
      </c>
      <c r="AI13" s="23">
        <v>41674698</v>
      </c>
      <c r="AJ13" s="23"/>
      <c r="AK13" s="23" t="s">
        <v>115</v>
      </c>
      <c r="AL13" s="23" t="s">
        <v>58</v>
      </c>
      <c r="AM13" s="23" t="s">
        <v>2017</v>
      </c>
      <c r="AN13" s="23">
        <v>330</v>
      </c>
      <c r="AO13" s="23" t="s">
        <v>85</v>
      </c>
      <c r="AP13" s="23">
        <v>0</v>
      </c>
      <c r="AQ13" s="23" t="s">
        <v>86</v>
      </c>
      <c r="AR13" s="23">
        <f>1604000+935666</f>
        <v>2539666</v>
      </c>
      <c r="AS13" s="23">
        <f>12+7</f>
        <v>19</v>
      </c>
      <c r="AT13" s="25">
        <v>42381</v>
      </c>
      <c r="AU13" s="25">
        <v>42734</v>
      </c>
      <c r="AV13" s="25">
        <v>43140</v>
      </c>
      <c r="AW13" s="23">
        <v>100</v>
      </c>
      <c r="AX13" s="23">
        <v>100</v>
      </c>
      <c r="AY13" s="23">
        <v>100</v>
      </c>
      <c r="AZ13" s="23">
        <v>100</v>
      </c>
      <c r="BA13" s="23" t="s">
        <v>2028</v>
      </c>
    </row>
    <row r="14" spans="1:53" s="9" customFormat="1" x14ac:dyDescent="0.25">
      <c r="A14" s="19">
        <v>4</v>
      </c>
      <c r="B14" s="22" t="s">
        <v>2029</v>
      </c>
      <c r="C14" s="23" t="s">
        <v>60</v>
      </c>
      <c r="D14" s="23"/>
      <c r="E14" s="24" t="s">
        <v>2030</v>
      </c>
      <c r="F14" s="25">
        <v>42381</v>
      </c>
      <c r="G14" s="23" t="s">
        <v>79</v>
      </c>
      <c r="H14" s="23" t="s">
        <v>2031</v>
      </c>
      <c r="I14" s="23" t="s">
        <v>292</v>
      </c>
      <c r="J14" s="23" t="s">
        <v>320</v>
      </c>
      <c r="K14" s="23" t="s">
        <v>58</v>
      </c>
      <c r="L14" s="23" t="s">
        <v>1789</v>
      </c>
      <c r="M14" s="26">
        <v>26290000</v>
      </c>
      <c r="N14" s="23" t="s">
        <v>69</v>
      </c>
      <c r="O14" s="23"/>
      <c r="P14" s="23" t="s">
        <v>115</v>
      </c>
      <c r="Q14" s="23" t="s">
        <v>64</v>
      </c>
      <c r="R14" s="23" t="s">
        <v>74</v>
      </c>
      <c r="S14" s="23">
        <v>1023874054</v>
      </c>
      <c r="T14" s="23"/>
      <c r="U14" s="23" t="s">
        <v>81</v>
      </c>
      <c r="V14" s="23" t="s">
        <v>58</v>
      </c>
      <c r="W14" s="23" t="s">
        <v>2032</v>
      </c>
      <c r="X14" s="23" t="s">
        <v>205</v>
      </c>
      <c r="Y14" s="23" t="s">
        <v>209</v>
      </c>
      <c r="Z14" s="25">
        <v>42381</v>
      </c>
      <c r="AA14" s="23" t="s">
        <v>75</v>
      </c>
      <c r="AB14" s="23" t="s">
        <v>97</v>
      </c>
      <c r="AC14" s="23"/>
      <c r="AD14" s="23"/>
      <c r="AE14" s="23" t="s">
        <v>115</v>
      </c>
      <c r="AF14" s="23" t="s">
        <v>58</v>
      </c>
      <c r="AG14" s="23"/>
      <c r="AH14" s="23" t="s">
        <v>83</v>
      </c>
      <c r="AI14" s="23">
        <v>41674698</v>
      </c>
      <c r="AJ14" s="23"/>
      <c r="AK14" s="23" t="s">
        <v>115</v>
      </c>
      <c r="AL14" s="23" t="s">
        <v>58</v>
      </c>
      <c r="AM14" s="23" t="s">
        <v>2017</v>
      </c>
      <c r="AN14" s="23">
        <v>330</v>
      </c>
      <c r="AO14" s="23" t="s">
        <v>85</v>
      </c>
      <c r="AP14" s="23">
        <v>0</v>
      </c>
      <c r="AQ14" s="23" t="s">
        <v>86</v>
      </c>
      <c r="AR14" s="23">
        <f>398333+1115333</f>
        <v>1513666</v>
      </c>
      <c r="AS14" s="23">
        <f>5+19</f>
        <v>24</v>
      </c>
      <c r="AT14" s="25">
        <v>42381</v>
      </c>
      <c r="AU14" s="25">
        <v>42734</v>
      </c>
      <c r="AV14" s="25">
        <v>43140</v>
      </c>
      <c r="AW14" s="23">
        <v>100</v>
      </c>
      <c r="AX14" s="23">
        <v>100</v>
      </c>
      <c r="AY14" s="23">
        <v>100</v>
      </c>
      <c r="AZ14" s="23">
        <v>100</v>
      </c>
      <c r="BA14" s="23" t="s">
        <v>2028</v>
      </c>
    </row>
    <row r="15" spans="1:53" s="9" customFormat="1" x14ac:dyDescent="0.25">
      <c r="A15" s="19">
        <v>5</v>
      </c>
      <c r="B15" s="22" t="s">
        <v>2033</v>
      </c>
      <c r="C15" s="23" t="s">
        <v>60</v>
      </c>
      <c r="D15" s="23"/>
      <c r="E15" s="24" t="s">
        <v>2034</v>
      </c>
      <c r="F15" s="25">
        <v>42381</v>
      </c>
      <c r="G15" s="23" t="s">
        <v>79</v>
      </c>
      <c r="H15" s="23" t="s">
        <v>2035</v>
      </c>
      <c r="I15" s="23" t="s">
        <v>292</v>
      </c>
      <c r="J15" s="23" t="s">
        <v>320</v>
      </c>
      <c r="K15" s="23" t="s">
        <v>58</v>
      </c>
      <c r="L15" s="23" t="s">
        <v>1789</v>
      </c>
      <c r="M15" s="26">
        <v>26290000</v>
      </c>
      <c r="N15" s="23" t="s">
        <v>69</v>
      </c>
      <c r="O15" s="23"/>
      <c r="P15" s="23" t="s">
        <v>115</v>
      </c>
      <c r="Q15" s="23" t="s">
        <v>64</v>
      </c>
      <c r="R15" s="23" t="s">
        <v>74</v>
      </c>
      <c r="S15" s="23">
        <v>52931785</v>
      </c>
      <c r="T15" s="23"/>
      <c r="U15" s="23" t="s">
        <v>106</v>
      </c>
      <c r="V15" s="23" t="s">
        <v>58</v>
      </c>
      <c r="W15" s="23" t="s">
        <v>2036</v>
      </c>
      <c r="X15" s="23" t="s">
        <v>205</v>
      </c>
      <c r="Y15" s="23" t="s">
        <v>209</v>
      </c>
      <c r="Z15" s="25">
        <v>42381</v>
      </c>
      <c r="AA15" s="23" t="s">
        <v>75</v>
      </c>
      <c r="AB15" s="23" t="s">
        <v>97</v>
      </c>
      <c r="AC15" s="23"/>
      <c r="AD15" s="23"/>
      <c r="AE15" s="23" t="s">
        <v>115</v>
      </c>
      <c r="AF15" s="23" t="s">
        <v>58</v>
      </c>
      <c r="AG15" s="23"/>
      <c r="AH15" s="23" t="s">
        <v>83</v>
      </c>
      <c r="AI15" s="23">
        <v>41674698</v>
      </c>
      <c r="AJ15" s="23"/>
      <c r="AK15" s="23" t="s">
        <v>115</v>
      </c>
      <c r="AL15" s="23" t="s">
        <v>58</v>
      </c>
      <c r="AM15" s="23" t="s">
        <v>2017</v>
      </c>
      <c r="AN15" s="23">
        <v>330</v>
      </c>
      <c r="AO15" s="23" t="s">
        <v>85</v>
      </c>
      <c r="AP15" s="23">
        <v>0</v>
      </c>
      <c r="AQ15" s="23" t="s">
        <v>86</v>
      </c>
      <c r="AR15" s="23">
        <f>398333+1115334</f>
        <v>1513667</v>
      </c>
      <c r="AS15" s="23">
        <f>5+19</f>
        <v>24</v>
      </c>
      <c r="AT15" s="25">
        <v>42381</v>
      </c>
      <c r="AU15" s="25">
        <v>42734</v>
      </c>
      <c r="AV15" s="25">
        <v>43140</v>
      </c>
      <c r="AW15" s="23">
        <v>100</v>
      </c>
      <c r="AX15" s="23">
        <v>100</v>
      </c>
      <c r="AY15" s="23">
        <v>100</v>
      </c>
      <c r="AZ15" s="23">
        <v>100</v>
      </c>
      <c r="BA15" s="23" t="s">
        <v>2028</v>
      </c>
    </row>
    <row r="16" spans="1:53" s="9" customFormat="1" ht="15" customHeight="1" x14ac:dyDescent="0.25">
      <c r="A16" s="19">
        <v>6</v>
      </c>
      <c r="B16" s="22" t="s">
        <v>2037</v>
      </c>
      <c r="C16" s="23" t="s">
        <v>60</v>
      </c>
      <c r="D16" s="23"/>
      <c r="E16" s="24" t="s">
        <v>2038</v>
      </c>
      <c r="F16" s="25">
        <v>42381</v>
      </c>
      <c r="G16" s="23" t="s">
        <v>79</v>
      </c>
      <c r="H16" s="23" t="s">
        <v>2039</v>
      </c>
      <c r="I16" s="23" t="s">
        <v>292</v>
      </c>
      <c r="J16" s="23" t="s">
        <v>320</v>
      </c>
      <c r="K16" s="23" t="s">
        <v>58</v>
      </c>
      <c r="L16" s="23" t="s">
        <v>1789</v>
      </c>
      <c r="M16" s="26">
        <v>21780000</v>
      </c>
      <c r="N16" s="23" t="s">
        <v>69</v>
      </c>
      <c r="O16" s="23"/>
      <c r="P16" s="23" t="s">
        <v>115</v>
      </c>
      <c r="Q16" s="23" t="s">
        <v>64</v>
      </c>
      <c r="R16" s="23" t="s">
        <v>74</v>
      </c>
      <c r="S16" s="23">
        <v>93392452</v>
      </c>
      <c r="T16" s="23"/>
      <c r="U16" s="23" t="s">
        <v>100</v>
      </c>
      <c r="V16" s="23" t="s">
        <v>58</v>
      </c>
      <c r="W16" s="23" t="s">
        <v>2040</v>
      </c>
      <c r="X16" s="23" t="s">
        <v>205</v>
      </c>
      <c r="Y16" s="23" t="s">
        <v>209</v>
      </c>
      <c r="Z16" s="25">
        <v>42382</v>
      </c>
      <c r="AA16" s="23" t="s">
        <v>75</v>
      </c>
      <c r="AB16" s="23" t="s">
        <v>97</v>
      </c>
      <c r="AC16" s="23"/>
      <c r="AD16" s="23"/>
      <c r="AE16" s="23" t="s">
        <v>115</v>
      </c>
      <c r="AF16" s="23" t="s">
        <v>58</v>
      </c>
      <c r="AG16" s="23"/>
      <c r="AH16" s="23" t="s">
        <v>83</v>
      </c>
      <c r="AI16" s="23">
        <v>41674698</v>
      </c>
      <c r="AJ16" s="23"/>
      <c r="AK16" s="23" t="s">
        <v>115</v>
      </c>
      <c r="AL16" s="23" t="s">
        <v>58</v>
      </c>
      <c r="AM16" s="23" t="s">
        <v>2017</v>
      </c>
      <c r="AN16" s="23">
        <v>330</v>
      </c>
      <c r="AO16" s="23" t="s">
        <v>85</v>
      </c>
      <c r="AP16" s="23">
        <v>0</v>
      </c>
      <c r="AQ16" s="23" t="s">
        <v>86</v>
      </c>
      <c r="AR16" s="23">
        <v>1188000</v>
      </c>
      <c r="AS16" s="23">
        <v>18</v>
      </c>
      <c r="AT16" s="25">
        <v>42382</v>
      </c>
      <c r="AU16" s="25">
        <v>42734</v>
      </c>
      <c r="AV16" s="25">
        <v>43140</v>
      </c>
      <c r="AW16" s="23">
        <v>100</v>
      </c>
      <c r="AX16" s="23">
        <v>100</v>
      </c>
      <c r="AY16" s="23">
        <v>100</v>
      </c>
      <c r="AZ16" s="23">
        <v>100</v>
      </c>
      <c r="BA16" s="23" t="s">
        <v>2018</v>
      </c>
    </row>
    <row r="17" spans="1:53" s="9" customFormat="1" ht="15" customHeight="1" x14ac:dyDescent="0.25">
      <c r="A17" s="19">
        <v>7</v>
      </c>
      <c r="B17" s="22" t="s">
        <v>2041</v>
      </c>
      <c r="C17" s="23" t="s">
        <v>60</v>
      </c>
      <c r="D17" s="23"/>
      <c r="E17" s="24" t="s">
        <v>2042</v>
      </c>
      <c r="F17" s="25">
        <v>42381</v>
      </c>
      <c r="G17" s="23" t="s">
        <v>87</v>
      </c>
      <c r="H17" s="23" t="s">
        <v>2043</v>
      </c>
      <c r="I17" s="23" t="s">
        <v>292</v>
      </c>
      <c r="J17" s="23" t="s">
        <v>320</v>
      </c>
      <c r="K17" s="23" t="s">
        <v>58</v>
      </c>
      <c r="L17" s="23" t="s">
        <v>1789</v>
      </c>
      <c r="M17" s="26">
        <v>21780000</v>
      </c>
      <c r="N17" s="23" t="s">
        <v>69</v>
      </c>
      <c r="O17" s="23"/>
      <c r="P17" s="23" t="s">
        <v>115</v>
      </c>
      <c r="Q17" s="23" t="s">
        <v>64</v>
      </c>
      <c r="R17" s="23" t="s">
        <v>74</v>
      </c>
      <c r="S17" s="23">
        <v>52435516</v>
      </c>
      <c r="T17" s="23"/>
      <c r="U17" s="23" t="s">
        <v>100</v>
      </c>
      <c r="V17" s="23" t="s">
        <v>58</v>
      </c>
      <c r="W17" s="23" t="s">
        <v>2044</v>
      </c>
      <c r="X17" s="23" t="s">
        <v>205</v>
      </c>
      <c r="Y17" s="23" t="s">
        <v>209</v>
      </c>
      <c r="Z17" s="25">
        <v>42381</v>
      </c>
      <c r="AA17" s="23" t="s">
        <v>75</v>
      </c>
      <c r="AB17" s="23" t="s">
        <v>97</v>
      </c>
      <c r="AC17" s="23"/>
      <c r="AD17" s="23"/>
      <c r="AE17" s="23" t="s">
        <v>115</v>
      </c>
      <c r="AF17" s="23" t="s">
        <v>58</v>
      </c>
      <c r="AG17" s="23"/>
      <c r="AH17" s="23" t="s">
        <v>83</v>
      </c>
      <c r="AI17" s="23">
        <v>41674698</v>
      </c>
      <c r="AJ17" s="23"/>
      <c r="AK17" s="23" t="s">
        <v>115</v>
      </c>
      <c r="AL17" s="23" t="s">
        <v>58</v>
      </c>
      <c r="AM17" s="23" t="s">
        <v>2017</v>
      </c>
      <c r="AN17" s="23">
        <v>330</v>
      </c>
      <c r="AO17" s="23" t="s">
        <v>85</v>
      </c>
      <c r="AP17" s="23">
        <v>0</v>
      </c>
      <c r="AQ17" s="23" t="s">
        <v>86</v>
      </c>
      <c r="AR17" s="23">
        <v>1980000</v>
      </c>
      <c r="AS17" s="23">
        <v>30</v>
      </c>
      <c r="AT17" s="25">
        <v>42381</v>
      </c>
      <c r="AU17" s="25">
        <v>42734</v>
      </c>
      <c r="AV17" s="25">
        <v>43140</v>
      </c>
      <c r="AW17" s="23">
        <v>100</v>
      </c>
      <c r="AX17" s="23">
        <v>100</v>
      </c>
      <c r="AY17" s="23">
        <v>100</v>
      </c>
      <c r="AZ17" s="23">
        <v>100</v>
      </c>
      <c r="BA17" s="23" t="s">
        <v>2045</v>
      </c>
    </row>
    <row r="18" spans="1:53" s="9" customFormat="1" x14ac:dyDescent="0.25">
      <c r="A18" s="19">
        <v>8</v>
      </c>
      <c r="B18" s="22" t="s">
        <v>2046</v>
      </c>
      <c r="C18" s="23" t="s">
        <v>60</v>
      </c>
      <c r="D18" s="23"/>
      <c r="E18" s="24" t="s">
        <v>2047</v>
      </c>
      <c r="F18" s="25">
        <v>42382</v>
      </c>
      <c r="G18" s="23" t="s">
        <v>79</v>
      </c>
      <c r="H18" s="23" t="s">
        <v>2048</v>
      </c>
      <c r="I18" s="23" t="s">
        <v>292</v>
      </c>
      <c r="J18" s="23" t="s">
        <v>320</v>
      </c>
      <c r="K18" s="23" t="s">
        <v>58</v>
      </c>
      <c r="L18" s="23" t="s">
        <v>1789</v>
      </c>
      <c r="M18" s="26">
        <v>44110000</v>
      </c>
      <c r="N18" s="23" t="s">
        <v>69</v>
      </c>
      <c r="O18" s="23"/>
      <c r="P18" s="23" t="s">
        <v>115</v>
      </c>
      <c r="Q18" s="23" t="s">
        <v>64</v>
      </c>
      <c r="R18" s="23" t="s">
        <v>74</v>
      </c>
      <c r="S18" s="23">
        <v>35533988</v>
      </c>
      <c r="T18" s="23"/>
      <c r="U18" s="23" t="s">
        <v>103</v>
      </c>
      <c r="V18" s="23" t="s">
        <v>58</v>
      </c>
      <c r="W18" s="23" t="s">
        <v>2049</v>
      </c>
      <c r="X18" s="23" t="s">
        <v>205</v>
      </c>
      <c r="Y18" s="23" t="s">
        <v>209</v>
      </c>
      <c r="Z18" s="25">
        <v>42382</v>
      </c>
      <c r="AA18" s="23" t="s">
        <v>75</v>
      </c>
      <c r="AB18" s="23" t="s">
        <v>97</v>
      </c>
      <c r="AC18" s="23"/>
      <c r="AD18" s="23"/>
      <c r="AE18" s="23" t="s">
        <v>115</v>
      </c>
      <c r="AF18" s="23" t="s">
        <v>58</v>
      </c>
      <c r="AG18" s="23"/>
      <c r="AH18" s="23" t="s">
        <v>83</v>
      </c>
      <c r="AI18" s="23">
        <v>41674698</v>
      </c>
      <c r="AJ18" s="23"/>
      <c r="AK18" s="23" t="s">
        <v>115</v>
      </c>
      <c r="AL18" s="23" t="s">
        <v>58</v>
      </c>
      <c r="AM18" s="23" t="s">
        <v>2017</v>
      </c>
      <c r="AN18" s="23">
        <v>330</v>
      </c>
      <c r="AO18" s="23" t="s">
        <v>85</v>
      </c>
      <c r="AP18" s="23">
        <v>0</v>
      </c>
      <c r="AQ18" s="23" t="s">
        <v>86</v>
      </c>
      <c r="AR18" s="23">
        <f>1470333+935667</f>
        <v>2406000</v>
      </c>
      <c r="AS18" s="23">
        <f>11+7</f>
        <v>18</v>
      </c>
      <c r="AT18" s="25">
        <v>42382</v>
      </c>
      <c r="AU18" s="25">
        <v>42734</v>
      </c>
      <c r="AV18" s="25">
        <v>43140</v>
      </c>
      <c r="AW18" s="23">
        <v>100</v>
      </c>
      <c r="AX18" s="23">
        <v>100</v>
      </c>
      <c r="AY18" s="23">
        <v>100</v>
      </c>
      <c r="AZ18" s="23">
        <v>100</v>
      </c>
      <c r="BA18" s="23" t="s">
        <v>2028</v>
      </c>
    </row>
    <row r="19" spans="1:53" s="9" customFormat="1" ht="15" customHeight="1" x14ac:dyDescent="0.25">
      <c r="A19" s="19">
        <v>9</v>
      </c>
      <c r="B19" s="22" t="s">
        <v>2050</v>
      </c>
      <c r="C19" s="23" t="s">
        <v>60</v>
      </c>
      <c r="D19" s="23"/>
      <c r="E19" s="24" t="s">
        <v>2051</v>
      </c>
      <c r="F19" s="25">
        <v>42401</v>
      </c>
      <c r="G19" s="23" t="s">
        <v>79</v>
      </c>
      <c r="H19" s="23" t="s">
        <v>2052</v>
      </c>
      <c r="I19" s="23" t="s">
        <v>292</v>
      </c>
      <c r="J19" s="23" t="s">
        <v>320</v>
      </c>
      <c r="K19" s="23" t="s">
        <v>58</v>
      </c>
      <c r="L19" s="23" t="s">
        <v>1789</v>
      </c>
      <c r="M19" s="26">
        <v>40100000</v>
      </c>
      <c r="N19" s="23" t="s">
        <v>69</v>
      </c>
      <c r="O19" s="23"/>
      <c r="P19" s="23" t="s">
        <v>115</v>
      </c>
      <c r="Q19" s="23" t="s">
        <v>64</v>
      </c>
      <c r="R19" s="23" t="s">
        <v>74</v>
      </c>
      <c r="S19" s="23">
        <v>79493024</v>
      </c>
      <c r="T19" s="23"/>
      <c r="U19" s="23" t="s">
        <v>112</v>
      </c>
      <c r="V19" s="23" t="s">
        <v>58</v>
      </c>
      <c r="W19" s="23" t="s">
        <v>2053</v>
      </c>
      <c r="X19" s="23" t="s">
        <v>205</v>
      </c>
      <c r="Y19" s="23" t="s">
        <v>209</v>
      </c>
      <c r="Z19" s="25">
        <v>42401</v>
      </c>
      <c r="AA19" s="23" t="s">
        <v>75</v>
      </c>
      <c r="AB19" s="23" t="s">
        <v>97</v>
      </c>
      <c r="AC19" s="23"/>
      <c r="AD19" s="23"/>
      <c r="AE19" s="23" t="s">
        <v>115</v>
      </c>
      <c r="AF19" s="23" t="s">
        <v>58</v>
      </c>
      <c r="AG19" s="23"/>
      <c r="AH19" s="23" t="s">
        <v>83</v>
      </c>
      <c r="AI19" s="23">
        <v>41674698</v>
      </c>
      <c r="AJ19" s="23"/>
      <c r="AK19" s="23" t="s">
        <v>115</v>
      </c>
      <c r="AL19" s="23" t="s">
        <v>58</v>
      </c>
      <c r="AM19" s="23" t="s">
        <v>2017</v>
      </c>
      <c r="AN19" s="23">
        <v>300</v>
      </c>
      <c r="AO19" s="23" t="s">
        <v>85</v>
      </c>
      <c r="AP19" s="23">
        <v>0</v>
      </c>
      <c r="AQ19" s="23" t="s">
        <v>92</v>
      </c>
      <c r="AR19" s="23">
        <v>0</v>
      </c>
      <c r="AS19" s="23">
        <v>0</v>
      </c>
      <c r="AT19" s="25">
        <v>42401</v>
      </c>
      <c r="AU19" s="25">
        <v>42704</v>
      </c>
      <c r="AV19" s="25">
        <v>43140</v>
      </c>
      <c r="AW19" s="23">
        <v>100</v>
      </c>
      <c r="AX19" s="23">
        <v>100</v>
      </c>
      <c r="AY19" s="23">
        <v>100</v>
      </c>
      <c r="AZ19" s="23">
        <v>100</v>
      </c>
      <c r="BA19" s="23"/>
    </row>
    <row r="20" spans="1:53" s="9" customFormat="1" ht="15" customHeight="1" x14ac:dyDescent="0.25">
      <c r="A20" s="19">
        <v>10</v>
      </c>
      <c r="B20" s="22" t="s">
        <v>2054</v>
      </c>
      <c r="C20" s="23" t="s">
        <v>60</v>
      </c>
      <c r="D20" s="23"/>
      <c r="E20" s="24" t="s">
        <v>2055</v>
      </c>
      <c r="F20" s="25">
        <v>42401</v>
      </c>
      <c r="G20" s="23" t="s">
        <v>79</v>
      </c>
      <c r="H20" s="23" t="s">
        <v>2056</v>
      </c>
      <c r="I20" s="23" t="s">
        <v>292</v>
      </c>
      <c r="J20" s="23" t="s">
        <v>320</v>
      </c>
      <c r="K20" s="23" t="s">
        <v>58</v>
      </c>
      <c r="L20" s="23" t="s">
        <v>1789</v>
      </c>
      <c r="M20" s="26">
        <v>40100000</v>
      </c>
      <c r="N20" s="23" t="s">
        <v>69</v>
      </c>
      <c r="O20" s="23"/>
      <c r="P20" s="23" t="s">
        <v>115</v>
      </c>
      <c r="Q20" s="23" t="s">
        <v>64</v>
      </c>
      <c r="R20" s="23" t="s">
        <v>74</v>
      </c>
      <c r="S20" s="23">
        <v>1016008774</v>
      </c>
      <c r="T20" s="23"/>
      <c r="U20" s="23" t="s">
        <v>109</v>
      </c>
      <c r="V20" s="23" t="s">
        <v>58</v>
      </c>
      <c r="W20" s="23" t="s">
        <v>2057</v>
      </c>
      <c r="X20" s="23" t="s">
        <v>205</v>
      </c>
      <c r="Y20" s="23" t="s">
        <v>209</v>
      </c>
      <c r="Z20" s="25">
        <v>42401</v>
      </c>
      <c r="AA20" s="23" t="s">
        <v>75</v>
      </c>
      <c r="AB20" s="23" t="s">
        <v>97</v>
      </c>
      <c r="AC20" s="23"/>
      <c r="AD20" s="23"/>
      <c r="AE20" s="23" t="s">
        <v>115</v>
      </c>
      <c r="AF20" s="23" t="s">
        <v>58</v>
      </c>
      <c r="AG20" s="23"/>
      <c r="AH20" s="23" t="s">
        <v>83</v>
      </c>
      <c r="AI20" s="23">
        <v>51889049</v>
      </c>
      <c r="AJ20" s="23"/>
      <c r="AK20" s="23" t="s">
        <v>115</v>
      </c>
      <c r="AL20" s="23" t="s">
        <v>58</v>
      </c>
      <c r="AM20" s="23" t="s">
        <v>2058</v>
      </c>
      <c r="AN20" s="23">
        <v>300</v>
      </c>
      <c r="AO20" s="23" t="s">
        <v>85</v>
      </c>
      <c r="AP20" s="23">
        <v>0</v>
      </c>
      <c r="AQ20" s="23" t="s">
        <v>92</v>
      </c>
      <c r="AR20" s="23">
        <v>0</v>
      </c>
      <c r="AS20" s="23">
        <v>0</v>
      </c>
      <c r="AT20" s="25">
        <v>42401</v>
      </c>
      <c r="AU20" s="25">
        <v>42704</v>
      </c>
      <c r="AV20" s="25">
        <v>43140</v>
      </c>
      <c r="AW20" s="23">
        <v>100</v>
      </c>
      <c r="AX20" s="23">
        <v>100</v>
      </c>
      <c r="AY20" s="23">
        <v>100</v>
      </c>
      <c r="AZ20" s="23">
        <v>100</v>
      </c>
      <c r="BA20" s="23"/>
    </row>
    <row r="21" spans="1:53" s="9" customFormat="1" ht="15" customHeight="1" x14ac:dyDescent="0.25">
      <c r="A21" s="19">
        <v>11</v>
      </c>
      <c r="B21" s="22" t="s">
        <v>2059</v>
      </c>
      <c r="C21" s="23" t="s">
        <v>60</v>
      </c>
      <c r="D21" s="23"/>
      <c r="E21" s="24" t="s">
        <v>2060</v>
      </c>
      <c r="F21" s="25">
        <v>42401</v>
      </c>
      <c r="G21" s="23" t="s">
        <v>79</v>
      </c>
      <c r="H21" s="23" t="s">
        <v>2061</v>
      </c>
      <c r="I21" s="23" t="s">
        <v>292</v>
      </c>
      <c r="J21" s="23" t="s">
        <v>320</v>
      </c>
      <c r="K21" s="23" t="s">
        <v>58</v>
      </c>
      <c r="L21" s="23" t="s">
        <v>1789</v>
      </c>
      <c r="M21" s="26">
        <v>23900000</v>
      </c>
      <c r="N21" s="23" t="s">
        <v>69</v>
      </c>
      <c r="O21" s="23"/>
      <c r="P21" s="23" t="s">
        <v>115</v>
      </c>
      <c r="Q21" s="23" t="s">
        <v>64</v>
      </c>
      <c r="R21" s="23" t="s">
        <v>74</v>
      </c>
      <c r="S21" s="23">
        <v>52952838</v>
      </c>
      <c r="T21" s="23"/>
      <c r="U21" s="23" t="s">
        <v>112</v>
      </c>
      <c r="V21" s="23" t="s">
        <v>58</v>
      </c>
      <c r="W21" s="23" t="s">
        <v>2062</v>
      </c>
      <c r="X21" s="23" t="s">
        <v>205</v>
      </c>
      <c r="Y21" s="23" t="s">
        <v>209</v>
      </c>
      <c r="Z21" s="25">
        <v>42401</v>
      </c>
      <c r="AA21" s="23" t="s">
        <v>75</v>
      </c>
      <c r="AB21" s="23" t="s">
        <v>97</v>
      </c>
      <c r="AC21" s="23"/>
      <c r="AD21" s="23"/>
      <c r="AE21" s="23" t="s">
        <v>115</v>
      </c>
      <c r="AF21" s="23" t="s">
        <v>58</v>
      </c>
      <c r="AG21" s="23"/>
      <c r="AH21" s="23" t="s">
        <v>83</v>
      </c>
      <c r="AI21" s="23">
        <v>41674698</v>
      </c>
      <c r="AJ21" s="23"/>
      <c r="AK21" s="23" t="s">
        <v>115</v>
      </c>
      <c r="AL21" s="23" t="s">
        <v>58</v>
      </c>
      <c r="AM21" s="23" t="s">
        <v>2017</v>
      </c>
      <c r="AN21" s="23">
        <v>300</v>
      </c>
      <c r="AO21" s="23" t="s">
        <v>85</v>
      </c>
      <c r="AP21" s="23">
        <v>0</v>
      </c>
      <c r="AQ21" s="23" t="s">
        <v>92</v>
      </c>
      <c r="AR21" s="23">
        <v>0</v>
      </c>
      <c r="AS21" s="23">
        <v>0</v>
      </c>
      <c r="AT21" s="25">
        <v>42401</v>
      </c>
      <c r="AU21" s="25">
        <v>42704</v>
      </c>
      <c r="AV21" s="25">
        <v>43140</v>
      </c>
      <c r="AW21" s="23">
        <v>100</v>
      </c>
      <c r="AX21" s="23">
        <v>100</v>
      </c>
      <c r="AY21" s="23">
        <v>100</v>
      </c>
      <c r="AZ21" s="23">
        <v>100</v>
      </c>
      <c r="BA21" s="23"/>
    </row>
    <row r="22" spans="1:53" s="9" customFormat="1" ht="15" customHeight="1" x14ac:dyDescent="0.25">
      <c r="A22" s="19">
        <v>12</v>
      </c>
      <c r="B22" s="22" t="s">
        <v>2063</v>
      </c>
      <c r="C22" s="23" t="s">
        <v>60</v>
      </c>
      <c r="D22" s="23"/>
      <c r="E22" s="24" t="s">
        <v>2064</v>
      </c>
      <c r="F22" s="25">
        <v>42401</v>
      </c>
      <c r="G22" s="23" t="s">
        <v>79</v>
      </c>
      <c r="H22" s="23" t="s">
        <v>2065</v>
      </c>
      <c r="I22" s="23" t="s">
        <v>292</v>
      </c>
      <c r="J22" s="23" t="s">
        <v>320</v>
      </c>
      <c r="K22" s="23" t="s">
        <v>58</v>
      </c>
      <c r="L22" s="23" t="s">
        <v>1789</v>
      </c>
      <c r="M22" s="26">
        <v>43700000</v>
      </c>
      <c r="N22" s="23" t="s">
        <v>69</v>
      </c>
      <c r="O22" s="23"/>
      <c r="P22" s="23" t="s">
        <v>115</v>
      </c>
      <c r="Q22" s="23" t="s">
        <v>64</v>
      </c>
      <c r="R22" s="23" t="s">
        <v>74</v>
      </c>
      <c r="S22" s="23">
        <v>80148553</v>
      </c>
      <c r="T22" s="23"/>
      <c r="U22" s="23" t="s">
        <v>112</v>
      </c>
      <c r="V22" s="23" t="s">
        <v>58</v>
      </c>
      <c r="W22" s="23" t="s">
        <v>2066</v>
      </c>
      <c r="X22" s="23" t="s">
        <v>205</v>
      </c>
      <c r="Y22" s="23" t="s">
        <v>209</v>
      </c>
      <c r="Z22" s="25">
        <v>42401</v>
      </c>
      <c r="AA22" s="23" t="s">
        <v>75</v>
      </c>
      <c r="AB22" s="23" t="s">
        <v>97</v>
      </c>
      <c r="AC22" s="23"/>
      <c r="AD22" s="23"/>
      <c r="AE22" s="23" t="s">
        <v>115</v>
      </c>
      <c r="AF22" s="23" t="s">
        <v>58</v>
      </c>
      <c r="AG22" s="23"/>
      <c r="AH22" s="23" t="s">
        <v>83</v>
      </c>
      <c r="AI22" s="23">
        <v>52338894</v>
      </c>
      <c r="AJ22" s="23"/>
      <c r="AK22" s="23" t="s">
        <v>115</v>
      </c>
      <c r="AL22" s="23" t="s">
        <v>58</v>
      </c>
      <c r="AM22" s="23" t="s">
        <v>2067</v>
      </c>
      <c r="AN22" s="23">
        <v>300</v>
      </c>
      <c r="AO22" s="23" t="s">
        <v>85</v>
      </c>
      <c r="AP22" s="23">
        <v>0</v>
      </c>
      <c r="AQ22" s="23" t="s">
        <v>92</v>
      </c>
      <c r="AR22" s="23">
        <v>0</v>
      </c>
      <c r="AS22" s="23">
        <v>0</v>
      </c>
      <c r="AT22" s="25">
        <v>42401</v>
      </c>
      <c r="AU22" s="25">
        <v>42704</v>
      </c>
      <c r="AV22" s="25">
        <v>43140</v>
      </c>
      <c r="AW22" s="23">
        <v>100</v>
      </c>
      <c r="AX22" s="23">
        <v>100</v>
      </c>
      <c r="AY22" s="23">
        <v>100</v>
      </c>
      <c r="AZ22" s="23">
        <v>100</v>
      </c>
      <c r="BA22" s="23"/>
    </row>
    <row r="23" spans="1:53" s="9" customFormat="1" ht="15" customHeight="1" x14ac:dyDescent="0.25">
      <c r="A23" s="19">
        <v>13</v>
      </c>
      <c r="B23" s="22" t="s">
        <v>2068</v>
      </c>
      <c r="C23" s="23" t="s">
        <v>60</v>
      </c>
      <c r="D23" s="23"/>
      <c r="E23" s="24" t="s">
        <v>2069</v>
      </c>
      <c r="F23" s="25">
        <v>42401</v>
      </c>
      <c r="G23" s="23" t="s">
        <v>87</v>
      </c>
      <c r="H23" s="23" t="s">
        <v>2070</v>
      </c>
      <c r="I23" s="23" t="s">
        <v>292</v>
      </c>
      <c r="J23" s="23" t="s">
        <v>320</v>
      </c>
      <c r="K23" s="23" t="s">
        <v>58</v>
      </c>
      <c r="L23" s="23" t="s">
        <v>1789</v>
      </c>
      <c r="M23" s="26">
        <v>42105000</v>
      </c>
      <c r="N23" s="23" t="s">
        <v>69</v>
      </c>
      <c r="O23" s="23"/>
      <c r="P23" s="23" t="s">
        <v>115</v>
      </c>
      <c r="Q23" s="23" t="s">
        <v>64</v>
      </c>
      <c r="R23" s="23" t="s">
        <v>74</v>
      </c>
      <c r="S23" s="23">
        <v>52506594</v>
      </c>
      <c r="T23" s="23"/>
      <c r="U23" s="23" t="s">
        <v>100</v>
      </c>
      <c r="V23" s="23" t="s">
        <v>58</v>
      </c>
      <c r="W23" s="23" t="s">
        <v>2071</v>
      </c>
      <c r="X23" s="23" t="s">
        <v>205</v>
      </c>
      <c r="Y23" s="23" t="s">
        <v>209</v>
      </c>
      <c r="Z23" s="25">
        <v>42401</v>
      </c>
      <c r="AA23" s="23" t="s">
        <v>75</v>
      </c>
      <c r="AB23" s="23" t="s">
        <v>97</v>
      </c>
      <c r="AC23" s="23"/>
      <c r="AD23" s="23"/>
      <c r="AE23" s="23" t="s">
        <v>115</v>
      </c>
      <c r="AF23" s="23" t="s">
        <v>58</v>
      </c>
      <c r="AG23" s="23"/>
      <c r="AH23" s="23" t="s">
        <v>83</v>
      </c>
      <c r="AI23" s="23">
        <v>41674698</v>
      </c>
      <c r="AJ23" s="23"/>
      <c r="AK23" s="23" t="s">
        <v>115</v>
      </c>
      <c r="AL23" s="23" t="s">
        <v>58</v>
      </c>
      <c r="AM23" s="23" t="s">
        <v>2017</v>
      </c>
      <c r="AN23" s="23">
        <v>315</v>
      </c>
      <c r="AO23" s="23" t="s">
        <v>85</v>
      </c>
      <c r="AP23" s="23">
        <v>0</v>
      </c>
      <c r="AQ23" s="23" t="s">
        <v>92</v>
      </c>
      <c r="AR23" s="23">
        <v>0</v>
      </c>
      <c r="AS23" s="23">
        <v>0</v>
      </c>
      <c r="AT23" s="25">
        <v>42401</v>
      </c>
      <c r="AU23" s="25">
        <v>42734</v>
      </c>
      <c r="AV23" s="25">
        <v>43140</v>
      </c>
      <c r="AW23" s="23">
        <v>100</v>
      </c>
      <c r="AX23" s="23">
        <v>100</v>
      </c>
      <c r="AY23" s="23">
        <v>100</v>
      </c>
      <c r="AZ23" s="23">
        <v>100</v>
      </c>
      <c r="BA23" s="23" t="s">
        <v>2072</v>
      </c>
    </row>
    <row r="24" spans="1:53" s="9" customFormat="1" ht="15" customHeight="1" x14ac:dyDescent="0.25">
      <c r="A24" s="19">
        <v>14</v>
      </c>
      <c r="B24" s="22" t="s">
        <v>2073</v>
      </c>
      <c r="C24" s="23" t="s">
        <v>60</v>
      </c>
      <c r="D24" s="23"/>
      <c r="E24" s="24" t="s">
        <v>2074</v>
      </c>
      <c r="F24" s="25">
        <v>42417</v>
      </c>
      <c r="G24" s="23" t="s">
        <v>79</v>
      </c>
      <c r="H24" s="23" t="s">
        <v>2075</v>
      </c>
      <c r="I24" s="23" t="s">
        <v>292</v>
      </c>
      <c r="J24" s="23" t="s">
        <v>320</v>
      </c>
      <c r="K24" s="23" t="s">
        <v>58</v>
      </c>
      <c r="L24" s="23" t="s">
        <v>1789</v>
      </c>
      <c r="M24" s="26">
        <v>45739333</v>
      </c>
      <c r="N24" s="23" t="s">
        <v>69</v>
      </c>
      <c r="O24" s="23"/>
      <c r="P24" s="23" t="s">
        <v>115</v>
      </c>
      <c r="Q24" s="23" t="s">
        <v>64</v>
      </c>
      <c r="R24" s="23" t="s">
        <v>74</v>
      </c>
      <c r="S24" s="23">
        <v>52288433</v>
      </c>
      <c r="T24" s="23"/>
      <c r="U24" s="23" t="s">
        <v>72</v>
      </c>
      <c r="V24" s="23"/>
      <c r="W24" s="23" t="s">
        <v>2076</v>
      </c>
      <c r="X24" s="23" t="s">
        <v>205</v>
      </c>
      <c r="Y24" s="23" t="s">
        <v>209</v>
      </c>
      <c r="Z24" s="25">
        <v>42417</v>
      </c>
      <c r="AA24" s="23" t="s">
        <v>75</v>
      </c>
      <c r="AB24" s="23" t="s">
        <v>97</v>
      </c>
      <c r="AC24" s="23"/>
      <c r="AD24" s="23"/>
      <c r="AE24" s="23" t="s">
        <v>115</v>
      </c>
      <c r="AF24" s="23" t="s">
        <v>58</v>
      </c>
      <c r="AG24" s="23"/>
      <c r="AH24" s="23" t="s">
        <v>83</v>
      </c>
      <c r="AI24" s="23">
        <v>41674698</v>
      </c>
      <c r="AJ24" s="23"/>
      <c r="AK24" s="23" t="s">
        <v>115</v>
      </c>
      <c r="AL24" s="23" t="s">
        <v>58</v>
      </c>
      <c r="AM24" s="23" t="s">
        <v>2017</v>
      </c>
      <c r="AN24" s="23">
        <v>314</v>
      </c>
      <c r="AO24" s="23" t="s">
        <v>85</v>
      </c>
      <c r="AP24" s="23">
        <v>0</v>
      </c>
      <c r="AQ24" s="23" t="s">
        <v>92</v>
      </c>
      <c r="AR24" s="23">
        <v>0</v>
      </c>
      <c r="AS24" s="23">
        <v>0</v>
      </c>
      <c r="AT24" s="25">
        <v>42417</v>
      </c>
      <c r="AU24" s="25">
        <v>42734</v>
      </c>
      <c r="AV24" s="25">
        <v>43140</v>
      </c>
      <c r="AW24" s="23">
        <v>100</v>
      </c>
      <c r="AX24" s="23">
        <v>100</v>
      </c>
      <c r="AY24" s="23">
        <v>100</v>
      </c>
      <c r="AZ24" s="23">
        <v>100</v>
      </c>
      <c r="BA24" s="23"/>
    </row>
    <row r="25" spans="1:53" s="9" customFormat="1" ht="15" customHeight="1" x14ac:dyDescent="0.25">
      <c r="A25" s="19">
        <v>15</v>
      </c>
      <c r="B25" s="22" t="s">
        <v>2077</v>
      </c>
      <c r="C25" s="23" t="s">
        <v>60</v>
      </c>
      <c r="D25" s="23"/>
      <c r="E25" s="24" t="s">
        <v>2078</v>
      </c>
      <c r="F25" s="25">
        <v>42493</v>
      </c>
      <c r="G25" s="23" t="s">
        <v>79</v>
      </c>
      <c r="H25" s="23" t="s">
        <v>2079</v>
      </c>
      <c r="I25" s="23" t="s">
        <v>292</v>
      </c>
      <c r="J25" s="23" t="s">
        <v>320</v>
      </c>
      <c r="K25" s="23" t="s">
        <v>58</v>
      </c>
      <c r="L25" s="23" t="s">
        <v>1789</v>
      </c>
      <c r="M25" s="26">
        <v>28328069</v>
      </c>
      <c r="N25" s="23" t="s">
        <v>69</v>
      </c>
      <c r="O25" s="23"/>
      <c r="P25" s="23" t="s">
        <v>115</v>
      </c>
      <c r="Q25" s="23" t="s">
        <v>64</v>
      </c>
      <c r="R25" s="23" t="s">
        <v>74</v>
      </c>
      <c r="S25" s="23">
        <v>87455159</v>
      </c>
      <c r="T25" s="23"/>
      <c r="U25" s="23" t="s">
        <v>72</v>
      </c>
      <c r="V25" s="23"/>
      <c r="W25" s="23" t="s">
        <v>2080</v>
      </c>
      <c r="X25" s="23" t="s">
        <v>205</v>
      </c>
      <c r="Y25" s="23" t="s">
        <v>209</v>
      </c>
      <c r="Z25" s="25">
        <v>42493</v>
      </c>
      <c r="AA25" s="23" t="s">
        <v>75</v>
      </c>
      <c r="AB25" s="23" t="s">
        <v>97</v>
      </c>
      <c r="AC25" s="23"/>
      <c r="AD25" s="23"/>
      <c r="AE25" s="23" t="s">
        <v>115</v>
      </c>
      <c r="AF25" s="23" t="s">
        <v>58</v>
      </c>
      <c r="AG25" s="23"/>
      <c r="AH25" s="23" t="s">
        <v>83</v>
      </c>
      <c r="AI25" s="23">
        <v>71114184</v>
      </c>
      <c r="AJ25" s="23"/>
      <c r="AK25" s="23" t="s">
        <v>115</v>
      </c>
      <c r="AL25" s="23" t="s">
        <v>58</v>
      </c>
      <c r="AM25" s="23" t="s">
        <v>2081</v>
      </c>
      <c r="AN25" s="23">
        <v>238</v>
      </c>
      <c r="AO25" s="23" t="s">
        <v>85</v>
      </c>
      <c r="AP25" s="23">
        <v>0</v>
      </c>
      <c r="AQ25" s="23" t="s">
        <v>92</v>
      </c>
      <c r="AR25" s="23">
        <v>0</v>
      </c>
      <c r="AS25" s="23">
        <v>0</v>
      </c>
      <c r="AT25" s="25">
        <v>42493</v>
      </c>
      <c r="AU25" s="25">
        <v>42734</v>
      </c>
      <c r="AV25" s="25">
        <v>43175</v>
      </c>
      <c r="AW25" s="23">
        <v>100</v>
      </c>
      <c r="AX25" s="23">
        <v>100</v>
      </c>
      <c r="AY25" s="23">
        <v>100</v>
      </c>
      <c r="AZ25" s="23">
        <v>100</v>
      </c>
      <c r="BA25" s="23"/>
    </row>
    <row r="26" spans="1:53" s="9" customFormat="1" ht="15" customHeight="1" x14ac:dyDescent="0.25">
      <c r="A26" s="19">
        <v>16</v>
      </c>
      <c r="B26" s="22" t="s">
        <v>2082</v>
      </c>
      <c r="C26" s="23" t="s">
        <v>60</v>
      </c>
      <c r="D26" s="23"/>
      <c r="E26" s="24" t="s">
        <v>2083</v>
      </c>
      <c r="F26" s="25">
        <v>42537</v>
      </c>
      <c r="G26" s="23" t="s">
        <v>79</v>
      </c>
      <c r="H26" s="23" t="s">
        <v>2084</v>
      </c>
      <c r="I26" s="23" t="s">
        <v>292</v>
      </c>
      <c r="J26" s="23" t="s">
        <v>320</v>
      </c>
      <c r="K26" s="23" t="s">
        <v>58</v>
      </c>
      <c r="L26" s="23" t="s">
        <v>1789</v>
      </c>
      <c r="M26" s="26">
        <v>10857968</v>
      </c>
      <c r="N26" s="23" t="s">
        <v>69</v>
      </c>
      <c r="O26" s="23"/>
      <c r="P26" s="23" t="s">
        <v>115</v>
      </c>
      <c r="Q26" s="23" t="s">
        <v>64</v>
      </c>
      <c r="R26" s="23" t="s">
        <v>74</v>
      </c>
      <c r="S26" s="23">
        <v>18128044</v>
      </c>
      <c r="T26" s="23"/>
      <c r="U26" s="23" t="s">
        <v>63</v>
      </c>
      <c r="V26" s="23"/>
      <c r="W26" s="23" t="s">
        <v>2085</v>
      </c>
      <c r="X26" s="23" t="s">
        <v>205</v>
      </c>
      <c r="Y26" s="23" t="s">
        <v>209</v>
      </c>
      <c r="Z26" s="25">
        <v>42541</v>
      </c>
      <c r="AA26" s="23" t="s">
        <v>75</v>
      </c>
      <c r="AB26" s="23" t="s">
        <v>97</v>
      </c>
      <c r="AC26" s="23"/>
      <c r="AD26" s="23"/>
      <c r="AE26" s="23" t="s">
        <v>115</v>
      </c>
      <c r="AF26" s="23" t="s">
        <v>58</v>
      </c>
      <c r="AG26" s="23"/>
      <c r="AH26" s="23" t="s">
        <v>83</v>
      </c>
      <c r="AI26" s="23">
        <v>71114184</v>
      </c>
      <c r="AJ26" s="23"/>
      <c r="AK26" s="23" t="s">
        <v>115</v>
      </c>
      <c r="AL26" s="23" t="s">
        <v>58</v>
      </c>
      <c r="AM26" s="23" t="s">
        <v>2081</v>
      </c>
      <c r="AN26" s="23">
        <v>191</v>
      </c>
      <c r="AO26" s="23" t="s">
        <v>85</v>
      </c>
      <c r="AP26" s="23">
        <v>0</v>
      </c>
      <c r="AQ26" s="23" t="s">
        <v>92</v>
      </c>
      <c r="AR26" s="23">
        <v>0</v>
      </c>
      <c r="AS26" s="23">
        <v>0</v>
      </c>
      <c r="AT26" s="25">
        <v>42541</v>
      </c>
      <c r="AU26" s="25">
        <v>42734</v>
      </c>
      <c r="AV26" s="25">
        <v>43175</v>
      </c>
      <c r="AW26" s="23">
        <v>100</v>
      </c>
      <c r="AX26" s="23">
        <v>100</v>
      </c>
      <c r="AY26" s="23">
        <v>100</v>
      </c>
      <c r="AZ26" s="23">
        <v>100</v>
      </c>
      <c r="BA26" s="23"/>
    </row>
    <row r="27" spans="1:53" s="9" customFormat="1" x14ac:dyDescent="0.25">
      <c r="A27" s="19">
        <v>17</v>
      </c>
      <c r="B27" s="22" t="s">
        <v>2086</v>
      </c>
      <c r="C27" s="23" t="s">
        <v>60</v>
      </c>
      <c r="D27" s="23"/>
      <c r="E27" s="24" t="s">
        <v>2087</v>
      </c>
      <c r="F27" s="25">
        <v>42702</v>
      </c>
      <c r="G27" s="23" t="s">
        <v>79</v>
      </c>
      <c r="H27" s="23" t="s">
        <v>2065</v>
      </c>
      <c r="I27" s="23" t="s">
        <v>292</v>
      </c>
      <c r="J27" s="23" t="s">
        <v>320</v>
      </c>
      <c r="K27" s="23" t="s">
        <v>58</v>
      </c>
      <c r="L27" s="23" t="s">
        <v>1789</v>
      </c>
      <c r="M27" s="26">
        <v>21850000</v>
      </c>
      <c r="N27" s="23" t="s">
        <v>69</v>
      </c>
      <c r="O27" s="23"/>
      <c r="P27" s="23" t="s">
        <v>115</v>
      </c>
      <c r="Q27" s="23" t="s">
        <v>64</v>
      </c>
      <c r="R27" s="23" t="s">
        <v>74</v>
      </c>
      <c r="S27" s="23">
        <v>80148553</v>
      </c>
      <c r="T27" s="23"/>
      <c r="U27" s="23" t="s">
        <v>112</v>
      </c>
      <c r="V27" s="23"/>
      <c r="W27" s="23" t="s">
        <v>2066</v>
      </c>
      <c r="X27" s="23" t="s">
        <v>205</v>
      </c>
      <c r="Y27" s="23" t="s">
        <v>209</v>
      </c>
      <c r="Z27" s="25">
        <v>42705</v>
      </c>
      <c r="AA27" s="23" t="s">
        <v>75</v>
      </c>
      <c r="AB27" s="23" t="s">
        <v>97</v>
      </c>
      <c r="AC27" s="23"/>
      <c r="AD27" s="23"/>
      <c r="AE27" s="23" t="s">
        <v>115</v>
      </c>
      <c r="AF27" s="23" t="s">
        <v>58</v>
      </c>
      <c r="AG27" s="23"/>
      <c r="AH27" s="23" t="s">
        <v>83</v>
      </c>
      <c r="AI27" s="23">
        <v>52338894</v>
      </c>
      <c r="AJ27" s="23"/>
      <c r="AK27" s="23" t="s">
        <v>115</v>
      </c>
      <c r="AL27" s="23" t="s">
        <v>58</v>
      </c>
      <c r="AM27" s="23" t="s">
        <v>2067</v>
      </c>
      <c r="AN27" s="23">
        <v>150</v>
      </c>
      <c r="AO27" s="23" t="s">
        <v>85</v>
      </c>
      <c r="AP27" s="23">
        <v>0</v>
      </c>
      <c r="AQ27" s="23" t="s">
        <v>92</v>
      </c>
      <c r="AR27" s="23">
        <v>0</v>
      </c>
      <c r="AS27" s="23">
        <v>0</v>
      </c>
      <c r="AT27" s="25">
        <v>42705</v>
      </c>
      <c r="AU27" s="25">
        <v>42860</v>
      </c>
      <c r="AV27" s="25">
        <v>43140</v>
      </c>
      <c r="AW27" s="23">
        <v>100</v>
      </c>
      <c r="AX27" s="23">
        <v>100</v>
      </c>
      <c r="AY27" s="23">
        <v>100</v>
      </c>
      <c r="AZ27" s="23">
        <v>100</v>
      </c>
      <c r="BA27" s="23"/>
    </row>
    <row r="28" spans="1:53" s="9" customFormat="1" x14ac:dyDescent="0.25">
      <c r="A28" s="19">
        <v>18</v>
      </c>
      <c r="B28" s="22" t="s">
        <v>2088</v>
      </c>
      <c r="C28" s="23" t="s">
        <v>60</v>
      </c>
      <c r="D28" s="23"/>
      <c r="E28" s="24" t="s">
        <v>2089</v>
      </c>
      <c r="F28" s="25">
        <v>42702</v>
      </c>
      <c r="G28" s="23" t="s">
        <v>79</v>
      </c>
      <c r="H28" s="23" t="s">
        <v>2052</v>
      </c>
      <c r="I28" s="23" t="s">
        <v>292</v>
      </c>
      <c r="J28" s="23" t="s">
        <v>320</v>
      </c>
      <c r="K28" s="23" t="s">
        <v>58</v>
      </c>
      <c r="L28" s="23" t="s">
        <v>1789</v>
      </c>
      <c r="M28" s="26">
        <v>20050000</v>
      </c>
      <c r="N28" s="23" t="s">
        <v>69</v>
      </c>
      <c r="O28" s="23"/>
      <c r="P28" s="23" t="s">
        <v>115</v>
      </c>
      <c r="Q28" s="23" t="s">
        <v>64</v>
      </c>
      <c r="R28" s="23" t="s">
        <v>74</v>
      </c>
      <c r="S28" s="23">
        <v>79493024</v>
      </c>
      <c r="T28" s="23"/>
      <c r="U28" s="23" t="s">
        <v>112</v>
      </c>
      <c r="V28" s="23"/>
      <c r="W28" s="23" t="s">
        <v>2053</v>
      </c>
      <c r="X28" s="23" t="s">
        <v>205</v>
      </c>
      <c r="Y28" s="23" t="s">
        <v>209</v>
      </c>
      <c r="Z28" s="25">
        <v>42705</v>
      </c>
      <c r="AA28" s="23" t="s">
        <v>75</v>
      </c>
      <c r="AB28" s="23" t="s">
        <v>97</v>
      </c>
      <c r="AC28" s="23"/>
      <c r="AD28" s="23"/>
      <c r="AE28" s="23" t="s">
        <v>115</v>
      </c>
      <c r="AF28" s="23" t="s">
        <v>58</v>
      </c>
      <c r="AG28" s="23"/>
      <c r="AH28" s="23" t="s">
        <v>83</v>
      </c>
      <c r="AI28" s="23">
        <v>41674698</v>
      </c>
      <c r="AJ28" s="23"/>
      <c r="AK28" s="23" t="s">
        <v>115</v>
      </c>
      <c r="AL28" s="23" t="s">
        <v>58</v>
      </c>
      <c r="AM28" s="23" t="s">
        <v>2017</v>
      </c>
      <c r="AN28" s="23">
        <v>150</v>
      </c>
      <c r="AO28" s="23" t="s">
        <v>85</v>
      </c>
      <c r="AP28" s="23">
        <v>0</v>
      </c>
      <c r="AQ28" s="23" t="s">
        <v>92</v>
      </c>
      <c r="AR28" s="23">
        <v>0</v>
      </c>
      <c r="AS28" s="23">
        <v>0</v>
      </c>
      <c r="AT28" s="25">
        <v>42705</v>
      </c>
      <c r="AU28" s="25">
        <v>42860</v>
      </c>
      <c r="AV28" s="25">
        <v>43140</v>
      </c>
      <c r="AW28" s="23">
        <v>100</v>
      </c>
      <c r="AX28" s="23">
        <v>100</v>
      </c>
      <c r="AY28" s="23">
        <v>100</v>
      </c>
      <c r="AZ28" s="23">
        <v>100</v>
      </c>
      <c r="BA28" s="23"/>
    </row>
    <row r="29" spans="1:53" s="9" customFormat="1" x14ac:dyDescent="0.25">
      <c r="A29" s="19">
        <v>19</v>
      </c>
      <c r="B29" s="22" t="s">
        <v>2090</v>
      </c>
      <c r="C29" s="23" t="s">
        <v>60</v>
      </c>
      <c r="D29" s="23"/>
      <c r="E29" s="24" t="s">
        <v>2091</v>
      </c>
      <c r="F29" s="25">
        <v>42702</v>
      </c>
      <c r="G29" s="23" t="s">
        <v>79</v>
      </c>
      <c r="H29" s="23" t="s">
        <v>2061</v>
      </c>
      <c r="I29" s="23" t="s">
        <v>292</v>
      </c>
      <c r="J29" s="23" t="s">
        <v>320</v>
      </c>
      <c r="K29" s="23" t="s">
        <v>58</v>
      </c>
      <c r="L29" s="23" t="s">
        <v>1789</v>
      </c>
      <c r="M29" s="26">
        <v>11950000</v>
      </c>
      <c r="N29" s="23" t="s">
        <v>69</v>
      </c>
      <c r="O29" s="23"/>
      <c r="P29" s="23" t="s">
        <v>115</v>
      </c>
      <c r="Q29" s="23" t="s">
        <v>64</v>
      </c>
      <c r="R29" s="23" t="s">
        <v>74</v>
      </c>
      <c r="S29" s="23">
        <v>52952838</v>
      </c>
      <c r="T29" s="23"/>
      <c r="U29" s="23" t="s">
        <v>112</v>
      </c>
      <c r="V29" s="23"/>
      <c r="W29" s="23" t="s">
        <v>2062</v>
      </c>
      <c r="X29" s="23" t="s">
        <v>205</v>
      </c>
      <c r="Y29" s="23" t="s">
        <v>209</v>
      </c>
      <c r="Z29" s="25">
        <v>42705</v>
      </c>
      <c r="AA29" s="23" t="s">
        <v>75</v>
      </c>
      <c r="AB29" s="23" t="s">
        <v>97</v>
      </c>
      <c r="AC29" s="23"/>
      <c r="AD29" s="23"/>
      <c r="AE29" s="23" t="s">
        <v>115</v>
      </c>
      <c r="AF29" s="23" t="s">
        <v>58</v>
      </c>
      <c r="AG29" s="23"/>
      <c r="AH29" s="23" t="s">
        <v>83</v>
      </c>
      <c r="AI29" s="23">
        <v>41674698</v>
      </c>
      <c r="AJ29" s="23"/>
      <c r="AK29" s="23" t="s">
        <v>115</v>
      </c>
      <c r="AL29" s="23" t="s">
        <v>58</v>
      </c>
      <c r="AM29" s="23" t="s">
        <v>2017</v>
      </c>
      <c r="AN29" s="23">
        <v>150</v>
      </c>
      <c r="AO29" s="23" t="s">
        <v>85</v>
      </c>
      <c r="AP29" s="23">
        <v>0</v>
      </c>
      <c r="AQ29" s="23" t="s">
        <v>92</v>
      </c>
      <c r="AR29" s="23">
        <v>0</v>
      </c>
      <c r="AS29" s="23">
        <v>0</v>
      </c>
      <c r="AT29" s="25">
        <v>42705</v>
      </c>
      <c r="AU29" s="25">
        <v>42860</v>
      </c>
      <c r="AV29" s="25">
        <v>43140</v>
      </c>
      <c r="AW29" s="23">
        <v>100</v>
      </c>
      <c r="AX29" s="23">
        <v>100</v>
      </c>
      <c r="AY29" s="23">
        <v>100</v>
      </c>
      <c r="AZ29" s="23">
        <v>100</v>
      </c>
      <c r="BA29" s="23"/>
    </row>
    <row r="30" spans="1:53" s="9" customFormat="1" x14ac:dyDescent="0.25">
      <c r="A30" s="19">
        <v>20</v>
      </c>
      <c r="B30" s="22" t="s">
        <v>2092</v>
      </c>
      <c r="C30" s="23" t="s">
        <v>60</v>
      </c>
      <c r="D30" s="23"/>
      <c r="E30" s="24" t="s">
        <v>2093</v>
      </c>
      <c r="F30" s="25">
        <v>42705</v>
      </c>
      <c r="G30" s="23" t="s">
        <v>79</v>
      </c>
      <c r="H30" s="23" t="s">
        <v>2094</v>
      </c>
      <c r="I30" s="23" t="s">
        <v>292</v>
      </c>
      <c r="J30" s="23" t="s">
        <v>320</v>
      </c>
      <c r="K30" s="23" t="s">
        <v>58</v>
      </c>
      <c r="L30" s="23" t="s">
        <v>1789</v>
      </c>
      <c r="M30" s="26">
        <v>20050000</v>
      </c>
      <c r="N30" s="23" t="s">
        <v>69</v>
      </c>
      <c r="O30" s="23"/>
      <c r="P30" s="23" t="s">
        <v>115</v>
      </c>
      <c r="Q30" s="23" t="s">
        <v>64</v>
      </c>
      <c r="R30" s="23" t="s">
        <v>74</v>
      </c>
      <c r="S30" s="23">
        <v>79187416</v>
      </c>
      <c r="T30" s="23"/>
      <c r="U30" s="23" t="s">
        <v>63</v>
      </c>
      <c r="V30" s="23"/>
      <c r="W30" s="23" t="s">
        <v>2095</v>
      </c>
      <c r="X30" s="23" t="s">
        <v>205</v>
      </c>
      <c r="Y30" s="23" t="s">
        <v>209</v>
      </c>
      <c r="Z30" s="25">
        <v>42705</v>
      </c>
      <c r="AA30" s="23" t="s">
        <v>75</v>
      </c>
      <c r="AB30" s="23" t="s">
        <v>97</v>
      </c>
      <c r="AC30" s="23"/>
      <c r="AD30" s="23"/>
      <c r="AE30" s="23" t="s">
        <v>115</v>
      </c>
      <c r="AF30" s="23" t="s">
        <v>58</v>
      </c>
      <c r="AG30" s="23"/>
      <c r="AH30" s="23" t="s">
        <v>83</v>
      </c>
      <c r="AI30" s="23">
        <v>94153664</v>
      </c>
      <c r="AJ30" s="23"/>
      <c r="AK30" s="23" t="s">
        <v>115</v>
      </c>
      <c r="AL30" s="23" t="s">
        <v>58</v>
      </c>
      <c r="AM30" s="23" t="s">
        <v>2096</v>
      </c>
      <c r="AN30" s="23">
        <v>150</v>
      </c>
      <c r="AO30" s="23" t="s">
        <v>85</v>
      </c>
      <c r="AP30" s="23">
        <v>0</v>
      </c>
      <c r="AQ30" s="23" t="s">
        <v>92</v>
      </c>
      <c r="AR30" s="23">
        <v>0</v>
      </c>
      <c r="AS30" s="23">
        <v>0</v>
      </c>
      <c r="AT30" s="25">
        <v>42705</v>
      </c>
      <c r="AU30" s="25">
        <v>42855</v>
      </c>
      <c r="AV30" s="25">
        <v>43164</v>
      </c>
      <c r="AW30" s="23">
        <v>100</v>
      </c>
      <c r="AX30" s="23">
        <v>100</v>
      </c>
      <c r="AY30" s="23">
        <v>100</v>
      </c>
      <c r="AZ30" s="23">
        <v>100</v>
      </c>
      <c r="BA30" s="23"/>
    </row>
    <row r="31" spans="1:53" s="9" customFormat="1" x14ac:dyDescent="0.25">
      <c r="A31" s="19">
        <v>21</v>
      </c>
      <c r="B31" s="22" t="s">
        <v>2097</v>
      </c>
      <c r="C31" s="23" t="s">
        <v>60</v>
      </c>
      <c r="D31" s="23"/>
      <c r="E31" s="24" t="s">
        <v>2098</v>
      </c>
      <c r="F31" s="25">
        <v>42705</v>
      </c>
      <c r="G31" s="23" t="s">
        <v>79</v>
      </c>
      <c r="H31" s="23" t="s">
        <v>2099</v>
      </c>
      <c r="I31" s="23" t="s">
        <v>292</v>
      </c>
      <c r="J31" s="23" t="s">
        <v>320</v>
      </c>
      <c r="K31" s="23" t="s">
        <v>58</v>
      </c>
      <c r="L31" s="23" t="s">
        <v>1789</v>
      </c>
      <c r="M31" s="26">
        <v>21850000</v>
      </c>
      <c r="N31" s="23" t="s">
        <v>69</v>
      </c>
      <c r="O31" s="23"/>
      <c r="P31" s="23" t="s">
        <v>115</v>
      </c>
      <c r="Q31" s="23" t="s">
        <v>64</v>
      </c>
      <c r="R31" s="23" t="s">
        <v>74</v>
      </c>
      <c r="S31" s="23">
        <v>1016008774</v>
      </c>
      <c r="T31" s="23"/>
      <c r="U31" s="23" t="s">
        <v>109</v>
      </c>
      <c r="V31" s="23"/>
      <c r="W31" s="23" t="s">
        <v>2100</v>
      </c>
      <c r="X31" s="23" t="s">
        <v>205</v>
      </c>
      <c r="Y31" s="23" t="s">
        <v>209</v>
      </c>
      <c r="Z31" s="25">
        <v>42705</v>
      </c>
      <c r="AA31" s="23" t="s">
        <v>75</v>
      </c>
      <c r="AB31" s="23" t="s">
        <v>97</v>
      </c>
      <c r="AC31" s="23"/>
      <c r="AD31" s="23"/>
      <c r="AE31" s="23" t="s">
        <v>115</v>
      </c>
      <c r="AF31" s="23" t="s">
        <v>58</v>
      </c>
      <c r="AG31" s="23"/>
      <c r="AH31" s="23" t="s">
        <v>83</v>
      </c>
      <c r="AI31" s="23">
        <v>51698201</v>
      </c>
      <c r="AJ31" s="23"/>
      <c r="AK31" s="23" t="s">
        <v>115</v>
      </c>
      <c r="AL31" s="23" t="s">
        <v>58</v>
      </c>
      <c r="AM31" s="23" t="s">
        <v>2101</v>
      </c>
      <c r="AN31" s="23">
        <v>150</v>
      </c>
      <c r="AO31" s="23" t="s">
        <v>85</v>
      </c>
      <c r="AP31" s="23">
        <v>0</v>
      </c>
      <c r="AQ31" s="23" t="s">
        <v>92</v>
      </c>
      <c r="AR31" s="23">
        <v>0</v>
      </c>
      <c r="AS31" s="23">
        <v>0</v>
      </c>
      <c r="AT31" s="25">
        <v>42705</v>
      </c>
      <c r="AU31" s="25">
        <v>42855</v>
      </c>
      <c r="AV31" s="25">
        <v>43140</v>
      </c>
      <c r="AW31" s="23">
        <v>100</v>
      </c>
      <c r="AX31" s="23">
        <v>100</v>
      </c>
      <c r="AY31" s="23">
        <v>100</v>
      </c>
      <c r="AZ31" s="23">
        <v>100</v>
      </c>
      <c r="BA31" s="23"/>
    </row>
    <row r="32" spans="1:53" s="9" customFormat="1" x14ac:dyDescent="0.25">
      <c r="A32" s="19">
        <v>22</v>
      </c>
      <c r="B32" s="22" t="s">
        <v>2102</v>
      </c>
      <c r="C32" s="23" t="s">
        <v>60</v>
      </c>
      <c r="D32" s="23"/>
      <c r="E32" s="24" t="s">
        <v>2103</v>
      </c>
      <c r="F32" s="25">
        <v>42549</v>
      </c>
      <c r="G32" s="23" t="s">
        <v>87</v>
      </c>
      <c r="H32" s="23" t="s">
        <v>2104</v>
      </c>
      <c r="I32" s="23" t="s">
        <v>298</v>
      </c>
      <c r="J32" s="23" t="s">
        <v>296</v>
      </c>
      <c r="K32" s="23"/>
      <c r="L32" s="23" t="s">
        <v>476</v>
      </c>
      <c r="M32" s="26">
        <v>37705000</v>
      </c>
      <c r="N32" s="23" t="s">
        <v>69</v>
      </c>
      <c r="O32" s="23"/>
      <c r="P32" s="23" t="s">
        <v>115</v>
      </c>
      <c r="Q32" s="23" t="s">
        <v>64</v>
      </c>
      <c r="R32" s="23" t="s">
        <v>83</v>
      </c>
      <c r="S32" s="23">
        <v>17641873</v>
      </c>
      <c r="T32" s="23"/>
      <c r="U32" s="23" t="s">
        <v>115</v>
      </c>
      <c r="V32" s="23" t="s">
        <v>58</v>
      </c>
      <c r="W32" s="23" t="s">
        <v>2105</v>
      </c>
      <c r="X32" s="23" t="s">
        <v>205</v>
      </c>
      <c r="Y32" s="23" t="s">
        <v>245</v>
      </c>
      <c r="Z32" s="25">
        <v>42528</v>
      </c>
      <c r="AA32" s="23" t="s">
        <v>75</v>
      </c>
      <c r="AB32" s="23" t="s">
        <v>97</v>
      </c>
      <c r="AC32" s="23"/>
      <c r="AD32" s="23"/>
      <c r="AE32" s="23" t="s">
        <v>115</v>
      </c>
      <c r="AF32" s="23" t="s">
        <v>58</v>
      </c>
      <c r="AG32" s="23"/>
      <c r="AH32" s="23" t="s">
        <v>83</v>
      </c>
      <c r="AI32" s="23">
        <v>93404206</v>
      </c>
      <c r="AJ32" s="23"/>
      <c r="AK32" s="23" t="s">
        <v>115</v>
      </c>
      <c r="AL32" s="23" t="s">
        <v>58</v>
      </c>
      <c r="AM32" s="23" t="s">
        <v>2106</v>
      </c>
      <c r="AN32" s="23">
        <v>180</v>
      </c>
      <c r="AO32" s="23" t="s">
        <v>85</v>
      </c>
      <c r="AP32" s="23">
        <v>0</v>
      </c>
      <c r="AQ32" s="23" t="s">
        <v>68</v>
      </c>
      <c r="AR32" s="23">
        <v>20000000</v>
      </c>
      <c r="AS32" s="23">
        <v>0</v>
      </c>
      <c r="AT32" s="25">
        <v>42551</v>
      </c>
      <c r="AU32" s="25">
        <v>42733</v>
      </c>
      <c r="AV32" s="25">
        <v>43013</v>
      </c>
      <c r="AW32" s="23">
        <v>100</v>
      </c>
      <c r="AX32" s="23">
        <v>100</v>
      </c>
      <c r="AY32" s="23">
        <v>100</v>
      </c>
      <c r="AZ32" s="23">
        <v>100</v>
      </c>
      <c r="BA32" s="23" t="s">
        <v>2107</v>
      </c>
    </row>
    <row r="33" spans="1:16380" s="9" customFormat="1" x14ac:dyDescent="0.25">
      <c r="A33" s="19">
        <v>23</v>
      </c>
      <c r="B33" s="22" t="s">
        <v>2108</v>
      </c>
      <c r="C33" s="23" t="s">
        <v>60</v>
      </c>
      <c r="D33" s="23"/>
      <c r="E33" s="24" t="s">
        <v>2109</v>
      </c>
      <c r="F33" s="25">
        <v>42600</v>
      </c>
      <c r="G33" s="23" t="s">
        <v>79</v>
      </c>
      <c r="H33" s="23" t="s">
        <v>2110</v>
      </c>
      <c r="I33" s="23" t="s">
        <v>301</v>
      </c>
      <c r="J33" s="23" t="s">
        <v>296</v>
      </c>
      <c r="K33" s="23"/>
      <c r="L33" s="23" t="s">
        <v>1820</v>
      </c>
      <c r="M33" s="26">
        <v>3000000</v>
      </c>
      <c r="N33" s="23" t="s">
        <v>69</v>
      </c>
      <c r="O33" s="23"/>
      <c r="P33" s="23" t="s">
        <v>115</v>
      </c>
      <c r="Q33" s="23" t="s">
        <v>64</v>
      </c>
      <c r="R33" s="23" t="s">
        <v>83</v>
      </c>
      <c r="S33" s="23">
        <v>18130888</v>
      </c>
      <c r="T33" s="23"/>
      <c r="U33" s="23" t="s">
        <v>115</v>
      </c>
      <c r="V33" s="23" t="s">
        <v>58</v>
      </c>
      <c r="W33" s="23" t="s">
        <v>2111</v>
      </c>
      <c r="X33" s="23" t="s">
        <v>205</v>
      </c>
      <c r="Y33" s="23" t="s">
        <v>245</v>
      </c>
      <c r="Z33" s="25">
        <v>42600</v>
      </c>
      <c r="AA33" s="23" t="s">
        <v>75</v>
      </c>
      <c r="AB33" s="23" t="s">
        <v>97</v>
      </c>
      <c r="AC33" s="23"/>
      <c r="AD33" s="23"/>
      <c r="AE33" s="23" t="s">
        <v>115</v>
      </c>
      <c r="AF33" s="23" t="s">
        <v>58</v>
      </c>
      <c r="AG33" s="23"/>
      <c r="AH33" s="23" t="s">
        <v>83</v>
      </c>
      <c r="AI33" s="23">
        <v>71114184</v>
      </c>
      <c r="AJ33" s="23"/>
      <c r="AK33" s="23" t="s">
        <v>115</v>
      </c>
      <c r="AL33" s="23" t="s">
        <v>58</v>
      </c>
      <c r="AM33" s="23" t="s">
        <v>2081</v>
      </c>
      <c r="AN33" s="23">
        <v>132</v>
      </c>
      <c r="AO33" s="23" t="s">
        <v>85</v>
      </c>
      <c r="AP33" s="23">
        <v>0</v>
      </c>
      <c r="AQ33" s="23" t="s">
        <v>92</v>
      </c>
      <c r="AR33" s="23">
        <v>0</v>
      </c>
      <c r="AS33" s="23">
        <v>0</v>
      </c>
      <c r="AT33" s="25">
        <v>42600</v>
      </c>
      <c r="AU33" s="25">
        <v>42734</v>
      </c>
      <c r="AV33" s="25">
        <v>43013</v>
      </c>
      <c r="AW33" s="23">
        <v>100</v>
      </c>
      <c r="AX33" s="23">
        <v>100</v>
      </c>
      <c r="AY33" s="23">
        <v>100</v>
      </c>
      <c r="AZ33" s="23">
        <v>100</v>
      </c>
      <c r="BA33" s="23"/>
    </row>
    <row r="34" spans="1:16380" s="9" customFormat="1" x14ac:dyDescent="0.25">
      <c r="A34" s="19">
        <v>24</v>
      </c>
      <c r="B34" s="22" t="s">
        <v>2112</v>
      </c>
      <c r="C34" s="23" t="s">
        <v>60</v>
      </c>
      <c r="D34" s="23"/>
      <c r="E34" s="24" t="s">
        <v>2113</v>
      </c>
      <c r="F34" s="25">
        <v>42674</v>
      </c>
      <c r="G34" s="23" t="s">
        <v>70</v>
      </c>
      <c r="H34" s="23" t="s">
        <v>2114</v>
      </c>
      <c r="I34" s="23" t="s">
        <v>301</v>
      </c>
      <c r="J34" s="23" t="s">
        <v>296</v>
      </c>
      <c r="K34" s="23"/>
      <c r="L34" s="23" t="s">
        <v>1916</v>
      </c>
      <c r="M34" s="26">
        <v>999500</v>
      </c>
      <c r="N34" s="23" t="s">
        <v>69</v>
      </c>
      <c r="O34" s="23"/>
      <c r="P34" s="23" t="s">
        <v>115</v>
      </c>
      <c r="Q34" s="23" t="s">
        <v>73</v>
      </c>
      <c r="R34" s="23" t="s">
        <v>65</v>
      </c>
      <c r="S34" s="23"/>
      <c r="T34" s="23">
        <v>900965355</v>
      </c>
      <c r="U34" s="23" t="s">
        <v>100</v>
      </c>
      <c r="V34" s="23"/>
      <c r="W34" s="23" t="s">
        <v>2115</v>
      </c>
      <c r="X34" s="23" t="s">
        <v>205</v>
      </c>
      <c r="Y34" s="23" t="s">
        <v>209</v>
      </c>
      <c r="Z34" s="25">
        <v>42675</v>
      </c>
      <c r="AA34" s="23" t="s">
        <v>75</v>
      </c>
      <c r="AB34" s="23" t="s">
        <v>97</v>
      </c>
      <c r="AC34" s="23"/>
      <c r="AD34" s="23"/>
      <c r="AE34" s="23" t="s">
        <v>115</v>
      </c>
      <c r="AF34" s="23" t="s">
        <v>58</v>
      </c>
      <c r="AG34" s="23"/>
      <c r="AH34" s="23" t="s">
        <v>83</v>
      </c>
      <c r="AI34" s="23">
        <v>93404206</v>
      </c>
      <c r="AJ34" s="23"/>
      <c r="AK34" s="23" t="s">
        <v>115</v>
      </c>
      <c r="AL34" s="23" t="s">
        <v>58</v>
      </c>
      <c r="AM34" s="23" t="s">
        <v>2106</v>
      </c>
      <c r="AN34" s="23">
        <v>30</v>
      </c>
      <c r="AO34" s="23" t="s">
        <v>85</v>
      </c>
      <c r="AP34" s="23">
        <v>0</v>
      </c>
      <c r="AQ34" s="23" t="s">
        <v>92</v>
      </c>
      <c r="AR34" s="23">
        <v>0</v>
      </c>
      <c r="AS34" s="23">
        <v>0</v>
      </c>
      <c r="AT34" s="25">
        <v>42675</v>
      </c>
      <c r="AU34" s="25">
        <v>42704</v>
      </c>
      <c r="AV34" s="25">
        <v>43013</v>
      </c>
      <c r="AW34" s="23">
        <v>100</v>
      </c>
      <c r="AX34" s="23">
        <v>100</v>
      </c>
      <c r="AY34" s="23">
        <v>100</v>
      </c>
      <c r="AZ34" s="23">
        <v>100</v>
      </c>
      <c r="BA34" s="23"/>
    </row>
    <row r="35" spans="1:16380" s="9" customFormat="1" x14ac:dyDescent="0.25">
      <c r="A35" s="19">
        <v>25</v>
      </c>
      <c r="B35" s="22" t="s">
        <v>2116</v>
      </c>
      <c r="C35" s="23" t="s">
        <v>60</v>
      </c>
      <c r="D35" s="23"/>
      <c r="E35" s="24" t="s">
        <v>2117</v>
      </c>
      <c r="F35" s="25">
        <v>42696</v>
      </c>
      <c r="G35" s="23" t="s">
        <v>70</v>
      </c>
      <c r="H35" s="23" t="s">
        <v>2118</v>
      </c>
      <c r="I35" s="23" t="s">
        <v>301</v>
      </c>
      <c r="J35" s="23" t="s">
        <v>296</v>
      </c>
      <c r="K35" s="23"/>
      <c r="L35" s="23" t="s">
        <v>1916</v>
      </c>
      <c r="M35" s="26">
        <v>27000000</v>
      </c>
      <c r="N35" s="23" t="s">
        <v>69</v>
      </c>
      <c r="O35" s="23"/>
      <c r="P35" s="23" t="s">
        <v>115</v>
      </c>
      <c r="Q35" s="23" t="s">
        <v>64</v>
      </c>
      <c r="R35" s="23" t="s">
        <v>83</v>
      </c>
      <c r="S35" s="23">
        <v>1124854054</v>
      </c>
      <c r="T35" s="23"/>
      <c r="U35" s="23" t="s">
        <v>115</v>
      </c>
      <c r="V35" s="23" t="s">
        <v>58</v>
      </c>
      <c r="W35" s="23" t="s">
        <v>2119</v>
      </c>
      <c r="X35" s="23" t="s">
        <v>205</v>
      </c>
      <c r="Y35" s="23" t="s">
        <v>262</v>
      </c>
      <c r="Z35" s="25">
        <v>42696</v>
      </c>
      <c r="AA35" s="23" t="s">
        <v>75</v>
      </c>
      <c r="AB35" s="23" t="s">
        <v>97</v>
      </c>
      <c r="AC35" s="23"/>
      <c r="AD35" s="23"/>
      <c r="AE35" s="23" t="s">
        <v>115</v>
      </c>
      <c r="AF35" s="23" t="s">
        <v>58</v>
      </c>
      <c r="AG35" s="23"/>
      <c r="AH35" s="23" t="s">
        <v>83</v>
      </c>
      <c r="AI35" s="23">
        <v>71114184</v>
      </c>
      <c r="AJ35" s="23"/>
      <c r="AK35" s="23" t="s">
        <v>115</v>
      </c>
      <c r="AL35" s="23" t="s">
        <v>58</v>
      </c>
      <c r="AM35" s="23" t="s">
        <v>2081</v>
      </c>
      <c r="AN35" s="23">
        <v>39</v>
      </c>
      <c r="AO35" s="23" t="s">
        <v>85</v>
      </c>
      <c r="AP35" s="23">
        <v>0</v>
      </c>
      <c r="AQ35" s="23" t="s">
        <v>92</v>
      </c>
      <c r="AR35" s="23">
        <v>0</v>
      </c>
      <c r="AS35" s="23">
        <v>0</v>
      </c>
      <c r="AT35" s="25">
        <v>42696</v>
      </c>
      <c r="AU35" s="25">
        <v>42734</v>
      </c>
      <c r="AV35" s="25">
        <v>43013</v>
      </c>
      <c r="AW35" s="23">
        <v>100</v>
      </c>
      <c r="AX35" s="23">
        <v>100</v>
      </c>
      <c r="AY35" s="23">
        <v>100</v>
      </c>
      <c r="AZ35" s="23">
        <v>100</v>
      </c>
      <c r="BA35" s="23"/>
    </row>
    <row r="36" spans="1:16380" s="18" customFormat="1" x14ac:dyDescent="0.25">
      <c r="A36" s="19">
        <v>26</v>
      </c>
      <c r="B36" s="22" t="s">
        <v>2120</v>
      </c>
      <c r="C36" s="23" t="s">
        <v>60</v>
      </c>
      <c r="D36" s="23"/>
      <c r="E36" s="24" t="s">
        <v>2005</v>
      </c>
      <c r="F36" s="25">
        <v>42424</v>
      </c>
      <c r="G36" s="23" t="s">
        <v>79</v>
      </c>
      <c r="H36" s="23" t="s">
        <v>2121</v>
      </c>
      <c r="I36" s="23" t="s">
        <v>301</v>
      </c>
      <c r="J36" s="23" t="s">
        <v>314</v>
      </c>
      <c r="K36" s="23"/>
      <c r="L36" s="23" t="s">
        <v>1768</v>
      </c>
      <c r="M36" s="26">
        <v>7400000</v>
      </c>
      <c r="N36" s="23" t="s">
        <v>69</v>
      </c>
      <c r="O36" s="23"/>
      <c r="P36" s="23" t="s">
        <v>115</v>
      </c>
      <c r="Q36" s="23" t="s">
        <v>64</v>
      </c>
      <c r="R36" s="23" t="s">
        <v>83</v>
      </c>
      <c r="S36" s="23">
        <v>14990404</v>
      </c>
      <c r="T36" s="23"/>
      <c r="U36" s="23" t="s">
        <v>115</v>
      </c>
      <c r="V36" s="23" t="s">
        <v>58</v>
      </c>
      <c r="W36" s="23" t="s">
        <v>2122</v>
      </c>
      <c r="X36" s="23" t="s">
        <v>205</v>
      </c>
      <c r="Y36" s="23" t="s">
        <v>209</v>
      </c>
      <c r="Z36" s="25">
        <v>42429</v>
      </c>
      <c r="AA36" s="23" t="s">
        <v>75</v>
      </c>
      <c r="AB36" s="23" t="s">
        <v>97</v>
      </c>
      <c r="AC36" s="23"/>
      <c r="AD36" s="23"/>
      <c r="AE36" s="23" t="s">
        <v>115</v>
      </c>
      <c r="AF36" s="23" t="s">
        <v>58</v>
      </c>
      <c r="AG36" s="23"/>
      <c r="AH36" s="23" t="s">
        <v>83</v>
      </c>
      <c r="AI36" s="23">
        <v>51665707</v>
      </c>
      <c r="AJ36" s="23"/>
      <c r="AK36" s="23" t="s">
        <v>115</v>
      </c>
      <c r="AL36" s="23" t="s">
        <v>58</v>
      </c>
      <c r="AM36" s="23" t="s">
        <v>2123</v>
      </c>
      <c r="AN36" s="23">
        <v>300</v>
      </c>
      <c r="AO36" s="23" t="s">
        <v>85</v>
      </c>
      <c r="AP36" s="23">
        <v>0</v>
      </c>
      <c r="AQ36" s="23" t="s">
        <v>92</v>
      </c>
      <c r="AR36" s="23">
        <v>0</v>
      </c>
      <c r="AS36" s="23">
        <v>0</v>
      </c>
      <c r="AT36" s="25">
        <v>42429</v>
      </c>
      <c r="AU36" s="25">
        <v>42732</v>
      </c>
      <c r="AV36" s="25">
        <v>43175</v>
      </c>
      <c r="AW36" s="23">
        <v>100</v>
      </c>
      <c r="AX36" s="22">
        <v>100</v>
      </c>
      <c r="AY36" s="22">
        <v>100</v>
      </c>
      <c r="AZ36" s="22">
        <v>100</v>
      </c>
      <c r="BA36" s="22"/>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c r="AMM36" s="9"/>
      <c r="AMN36" s="9"/>
      <c r="AMO36" s="9"/>
      <c r="AMP36" s="9"/>
      <c r="AMQ36" s="9"/>
      <c r="AMR36" s="9"/>
      <c r="AMS36" s="9"/>
      <c r="AMT36" s="9"/>
      <c r="AMU36" s="9"/>
      <c r="AMV36" s="9"/>
      <c r="AMW36" s="9"/>
      <c r="AMX36" s="9"/>
      <c r="AMY36" s="9"/>
      <c r="AMZ36" s="9"/>
      <c r="ANA36" s="9"/>
      <c r="ANB36" s="9"/>
      <c r="ANC36" s="9"/>
      <c r="AND36" s="9"/>
      <c r="ANE36" s="9"/>
      <c r="ANF36" s="9"/>
      <c r="ANG36" s="9"/>
      <c r="ANH36" s="9"/>
      <c r="ANI36" s="9"/>
      <c r="ANJ36" s="9"/>
      <c r="ANK36" s="9"/>
      <c r="ANL36" s="9"/>
      <c r="ANM36" s="9"/>
      <c r="ANN36" s="9"/>
      <c r="ANO36" s="9"/>
      <c r="ANP36" s="9"/>
      <c r="ANQ36" s="9"/>
      <c r="ANR36" s="9"/>
      <c r="ANS36" s="9"/>
      <c r="ANT36" s="9"/>
      <c r="ANU36" s="9"/>
      <c r="ANV36" s="9"/>
      <c r="ANW36" s="9"/>
      <c r="ANX36" s="9"/>
      <c r="ANY36" s="9"/>
      <c r="ANZ36" s="9"/>
      <c r="AOA36" s="9"/>
      <c r="AOB36" s="9"/>
      <c r="AOC36" s="9"/>
      <c r="AOD36" s="9"/>
      <c r="AOE36" s="9"/>
      <c r="AOF36" s="9"/>
      <c r="AOG36" s="9"/>
      <c r="AOH36" s="9"/>
      <c r="AOI36" s="9"/>
      <c r="AOJ36" s="9"/>
      <c r="AOK36" s="9"/>
      <c r="AOL36" s="9"/>
      <c r="AOM36" s="9"/>
      <c r="AON36" s="9"/>
      <c r="AOO36" s="9"/>
      <c r="AOP36" s="9"/>
      <c r="AOQ36" s="9"/>
      <c r="AOR36" s="9"/>
      <c r="AOS36" s="9"/>
      <c r="AOT36" s="9"/>
      <c r="AOU36" s="9"/>
      <c r="AOV36" s="9"/>
      <c r="AOW36" s="9"/>
      <c r="AOX36" s="9"/>
      <c r="AOY36" s="9"/>
      <c r="AOZ36" s="9"/>
      <c r="APA36" s="9"/>
      <c r="APB36" s="9"/>
      <c r="APC36" s="9"/>
      <c r="APD36" s="9"/>
      <c r="APE36" s="9"/>
      <c r="APF36" s="9"/>
      <c r="APG36" s="9"/>
      <c r="APH36" s="9"/>
      <c r="API36" s="9"/>
      <c r="APJ36" s="9"/>
      <c r="APK36" s="9"/>
      <c r="APL36" s="9"/>
      <c r="APM36" s="9"/>
      <c r="APN36" s="9"/>
      <c r="APO36" s="9"/>
      <c r="APP36" s="9"/>
      <c r="APQ36" s="9"/>
      <c r="APR36" s="9"/>
      <c r="APS36" s="9"/>
      <c r="APT36" s="9"/>
      <c r="APU36" s="9"/>
      <c r="APV36" s="9"/>
      <c r="APW36" s="9"/>
      <c r="APX36" s="9"/>
      <c r="APY36" s="9"/>
      <c r="APZ36" s="9"/>
      <c r="AQA36" s="9"/>
      <c r="AQB36" s="9"/>
      <c r="AQC36" s="9"/>
      <c r="AQD36" s="9"/>
      <c r="AQE36" s="9"/>
      <c r="AQF36" s="9"/>
      <c r="AQG36" s="9"/>
      <c r="AQH36" s="9"/>
      <c r="AQI36" s="9"/>
      <c r="AQJ36" s="9"/>
      <c r="AQK36" s="9"/>
      <c r="AQL36" s="9"/>
      <c r="AQM36" s="9"/>
      <c r="AQN36" s="9"/>
      <c r="AQO36" s="9"/>
      <c r="AQP36" s="9"/>
      <c r="AQQ36" s="9"/>
      <c r="AQR36" s="9"/>
      <c r="AQS36" s="9"/>
      <c r="AQT36" s="9"/>
      <c r="AQU36" s="9"/>
      <c r="AQV36" s="9"/>
      <c r="AQW36" s="9"/>
      <c r="AQX36" s="9"/>
      <c r="AQY36" s="9"/>
      <c r="AQZ36" s="9"/>
      <c r="ARA36" s="9"/>
      <c r="ARB36" s="9"/>
      <c r="ARC36" s="9"/>
      <c r="ARD36" s="9"/>
      <c r="ARE36" s="9"/>
      <c r="ARF36" s="9"/>
      <c r="ARG36" s="9"/>
      <c r="ARH36" s="9"/>
      <c r="ARI36" s="9"/>
      <c r="ARJ36" s="9"/>
      <c r="ARK36" s="9"/>
      <c r="ARL36" s="9"/>
      <c r="ARM36" s="9"/>
      <c r="ARN36" s="9"/>
      <c r="ARO36" s="9"/>
      <c r="ARP36" s="9"/>
      <c r="ARQ36" s="9"/>
      <c r="ARR36" s="9"/>
      <c r="ARS36" s="9"/>
      <c r="ART36" s="9"/>
      <c r="ARU36" s="9"/>
      <c r="ARV36" s="9"/>
      <c r="ARW36" s="9"/>
      <c r="ARX36" s="9"/>
      <c r="ARY36" s="9"/>
      <c r="ARZ36" s="9"/>
      <c r="ASA36" s="9"/>
      <c r="ASB36" s="9"/>
      <c r="ASC36" s="9"/>
      <c r="ASD36" s="9"/>
      <c r="ASE36" s="9"/>
      <c r="ASF36" s="9"/>
      <c r="ASG36" s="9"/>
      <c r="ASH36" s="9"/>
      <c r="ASI36" s="9"/>
      <c r="ASJ36" s="9"/>
      <c r="ASK36" s="9"/>
      <c r="ASL36" s="9"/>
      <c r="ASM36" s="9"/>
      <c r="ASN36" s="9"/>
      <c r="ASO36" s="9"/>
      <c r="ASP36" s="9"/>
      <c r="ASQ36" s="9"/>
      <c r="ASR36" s="9"/>
      <c r="ASS36" s="9"/>
      <c r="AST36" s="9"/>
      <c r="ASU36" s="9"/>
      <c r="ASV36" s="9"/>
      <c r="ASW36" s="9"/>
      <c r="ASX36" s="9"/>
      <c r="ASY36" s="9"/>
      <c r="ASZ36" s="9"/>
      <c r="ATA36" s="9"/>
      <c r="ATB36" s="9"/>
      <c r="ATC36" s="9"/>
      <c r="ATD36" s="9"/>
      <c r="ATE36" s="9"/>
      <c r="ATF36" s="9"/>
      <c r="ATG36" s="9"/>
      <c r="ATH36" s="9"/>
      <c r="ATI36" s="9"/>
      <c r="ATJ36" s="9"/>
      <c r="ATK36" s="9"/>
      <c r="ATL36" s="9"/>
      <c r="ATM36" s="9"/>
      <c r="ATN36" s="9"/>
      <c r="ATO36" s="9"/>
      <c r="ATP36" s="9"/>
      <c r="ATQ36" s="9"/>
      <c r="ATR36" s="9"/>
      <c r="ATS36" s="9"/>
      <c r="ATT36" s="9"/>
      <c r="ATU36" s="9"/>
      <c r="ATV36" s="9"/>
      <c r="ATW36" s="9"/>
      <c r="ATX36" s="9"/>
      <c r="ATY36" s="9"/>
      <c r="ATZ36" s="9"/>
      <c r="AUA36" s="9"/>
      <c r="AUB36" s="9"/>
      <c r="AUC36" s="9"/>
      <c r="AUD36" s="9"/>
      <c r="AUE36" s="9"/>
      <c r="AUF36" s="9"/>
      <c r="AUG36" s="9"/>
      <c r="AUH36" s="9"/>
      <c r="AUI36" s="9"/>
      <c r="AUJ36" s="9"/>
      <c r="AUK36" s="9"/>
      <c r="AUL36" s="9"/>
      <c r="AUM36" s="9"/>
      <c r="AUN36" s="9"/>
      <c r="AUO36" s="9"/>
      <c r="AUP36" s="9"/>
      <c r="AUQ36" s="9"/>
      <c r="AUR36" s="9"/>
      <c r="AUS36" s="9"/>
      <c r="AUT36" s="9"/>
      <c r="AUU36" s="9"/>
      <c r="AUV36" s="9"/>
      <c r="AUW36" s="9"/>
      <c r="AUX36" s="9"/>
      <c r="AUY36" s="9"/>
      <c r="AUZ36" s="9"/>
      <c r="AVA36" s="9"/>
      <c r="AVB36" s="9"/>
      <c r="AVC36" s="9"/>
      <c r="AVD36" s="9"/>
      <c r="AVE36" s="9"/>
      <c r="AVF36" s="9"/>
      <c r="AVG36" s="9"/>
      <c r="AVH36" s="9"/>
      <c r="AVI36" s="9"/>
      <c r="AVJ36" s="9"/>
      <c r="AVK36" s="9"/>
      <c r="AVL36" s="9"/>
      <c r="AVM36" s="9"/>
      <c r="AVN36" s="9"/>
      <c r="AVO36" s="9"/>
      <c r="AVP36" s="9"/>
      <c r="AVQ36" s="9"/>
      <c r="AVR36" s="9"/>
      <c r="AVS36" s="9"/>
      <c r="AVT36" s="9"/>
      <c r="AVU36" s="9"/>
      <c r="AVV36" s="9"/>
      <c r="AVW36" s="9"/>
      <c r="AVX36" s="9"/>
      <c r="AVY36" s="9"/>
      <c r="AVZ36" s="9"/>
      <c r="AWA36" s="9"/>
      <c r="AWB36" s="9"/>
      <c r="AWC36" s="9"/>
      <c r="AWD36" s="9"/>
      <c r="AWE36" s="9"/>
      <c r="AWF36" s="9"/>
      <c r="AWG36" s="9"/>
      <c r="AWH36" s="9"/>
      <c r="AWI36" s="9"/>
      <c r="AWJ36" s="9"/>
      <c r="AWK36" s="9"/>
      <c r="AWL36" s="9"/>
      <c r="AWM36" s="9"/>
      <c r="AWN36" s="9"/>
      <c r="AWO36" s="9"/>
      <c r="AWP36" s="9"/>
      <c r="AWQ36" s="9"/>
      <c r="AWR36" s="9"/>
      <c r="AWS36" s="9"/>
      <c r="AWT36" s="9"/>
      <c r="AWU36" s="9"/>
      <c r="AWV36" s="9"/>
      <c r="AWW36" s="9"/>
      <c r="AWX36" s="9"/>
      <c r="AWY36" s="9"/>
      <c r="AWZ36" s="9"/>
      <c r="AXA36" s="9"/>
      <c r="AXB36" s="9"/>
      <c r="AXC36" s="9"/>
      <c r="AXD36" s="9"/>
      <c r="AXE36" s="9"/>
      <c r="AXF36" s="9"/>
      <c r="AXG36" s="9"/>
      <c r="AXH36" s="9"/>
      <c r="AXI36" s="9"/>
      <c r="AXJ36" s="9"/>
      <c r="AXK36" s="9"/>
      <c r="AXL36" s="9"/>
      <c r="AXM36" s="9"/>
      <c r="AXN36" s="9"/>
      <c r="AXO36" s="9"/>
      <c r="AXP36" s="9"/>
      <c r="AXQ36" s="9"/>
      <c r="AXR36" s="9"/>
      <c r="AXS36" s="9"/>
      <c r="AXT36" s="9"/>
      <c r="AXU36" s="9"/>
      <c r="AXV36" s="9"/>
      <c r="AXW36" s="9"/>
      <c r="AXX36" s="9"/>
      <c r="AXY36" s="9"/>
      <c r="AXZ36" s="9"/>
      <c r="AYA36" s="9"/>
      <c r="AYB36" s="9"/>
      <c r="AYC36" s="9"/>
      <c r="AYD36" s="9"/>
      <c r="AYE36" s="9"/>
      <c r="AYF36" s="9"/>
      <c r="AYG36" s="9"/>
      <c r="AYH36" s="9"/>
      <c r="AYI36" s="9"/>
      <c r="AYJ36" s="9"/>
      <c r="AYK36" s="9"/>
      <c r="AYL36" s="9"/>
      <c r="AYM36" s="9"/>
      <c r="AYN36" s="9"/>
      <c r="AYO36" s="9"/>
      <c r="AYP36" s="9"/>
      <c r="AYQ36" s="9"/>
      <c r="AYR36" s="9"/>
      <c r="AYS36" s="9"/>
      <c r="AYT36" s="9"/>
      <c r="AYU36" s="9"/>
      <c r="AYV36" s="9"/>
      <c r="AYW36" s="9"/>
      <c r="AYX36" s="9"/>
      <c r="AYY36" s="9"/>
      <c r="AYZ36" s="9"/>
      <c r="AZA36" s="9"/>
      <c r="AZB36" s="9"/>
      <c r="AZC36" s="9"/>
      <c r="AZD36" s="9"/>
      <c r="AZE36" s="9"/>
      <c r="AZF36" s="9"/>
      <c r="AZG36" s="9"/>
      <c r="AZH36" s="9"/>
      <c r="AZI36" s="9"/>
      <c r="AZJ36" s="9"/>
      <c r="AZK36" s="9"/>
      <c r="AZL36" s="9"/>
      <c r="AZM36" s="9"/>
      <c r="AZN36" s="9"/>
      <c r="AZO36" s="9"/>
      <c r="AZP36" s="9"/>
      <c r="AZQ36" s="9"/>
      <c r="AZR36" s="9"/>
      <c r="AZS36" s="9"/>
      <c r="AZT36" s="9"/>
      <c r="AZU36" s="9"/>
      <c r="AZV36" s="9"/>
      <c r="AZW36" s="9"/>
      <c r="AZX36" s="9"/>
      <c r="AZY36" s="9"/>
      <c r="AZZ36" s="9"/>
      <c r="BAA36" s="9"/>
      <c r="BAB36" s="9"/>
      <c r="BAC36" s="9"/>
      <c r="BAD36" s="9"/>
      <c r="BAE36" s="9"/>
      <c r="BAF36" s="9"/>
      <c r="BAG36" s="9"/>
      <c r="BAH36" s="9"/>
      <c r="BAI36" s="9"/>
      <c r="BAJ36" s="9"/>
      <c r="BAK36" s="9"/>
      <c r="BAL36" s="9"/>
      <c r="BAM36" s="9"/>
      <c r="BAN36" s="9"/>
      <c r="BAO36" s="9"/>
      <c r="BAP36" s="9"/>
      <c r="BAQ36" s="9"/>
      <c r="BAR36" s="9"/>
      <c r="BAS36" s="9"/>
      <c r="BAT36" s="9"/>
      <c r="BAU36" s="9"/>
      <c r="BAV36" s="9"/>
      <c r="BAW36" s="9"/>
      <c r="BAX36" s="9"/>
      <c r="BAY36" s="9"/>
      <c r="BAZ36" s="9"/>
      <c r="BBA36" s="9"/>
      <c r="BBB36" s="9"/>
      <c r="BBC36" s="9"/>
      <c r="BBD36" s="9"/>
      <c r="BBE36" s="9"/>
      <c r="BBF36" s="9"/>
      <c r="BBG36" s="9"/>
      <c r="BBH36" s="9"/>
      <c r="BBI36" s="9"/>
      <c r="BBJ36" s="9"/>
      <c r="BBK36" s="9"/>
      <c r="BBL36" s="9"/>
      <c r="BBM36" s="9"/>
      <c r="BBN36" s="9"/>
      <c r="BBO36" s="9"/>
      <c r="BBP36" s="9"/>
      <c r="BBQ36" s="9"/>
      <c r="BBR36" s="9"/>
      <c r="BBS36" s="9"/>
      <c r="BBT36" s="9"/>
      <c r="BBU36" s="9"/>
      <c r="BBV36" s="9"/>
      <c r="BBW36" s="9"/>
      <c r="BBX36" s="9"/>
      <c r="BBY36" s="9"/>
      <c r="BBZ36" s="9"/>
      <c r="BCA36" s="9"/>
      <c r="BCB36" s="9"/>
      <c r="BCC36" s="9"/>
      <c r="BCD36" s="9"/>
      <c r="BCE36" s="9"/>
      <c r="BCF36" s="9"/>
      <c r="BCG36" s="9"/>
      <c r="BCH36" s="9"/>
      <c r="BCI36" s="9"/>
      <c r="BCJ36" s="9"/>
      <c r="BCK36" s="9"/>
      <c r="BCL36" s="9"/>
      <c r="BCM36" s="9"/>
      <c r="BCN36" s="9"/>
      <c r="BCO36" s="9"/>
      <c r="BCP36" s="9"/>
      <c r="BCQ36" s="9"/>
      <c r="BCR36" s="9"/>
      <c r="BCS36" s="9"/>
      <c r="BCT36" s="9"/>
      <c r="BCU36" s="9"/>
      <c r="BCV36" s="9"/>
      <c r="BCW36" s="9"/>
      <c r="BCX36" s="9"/>
      <c r="BCY36" s="9"/>
      <c r="BCZ36" s="9"/>
      <c r="BDA36" s="9"/>
      <c r="BDB36" s="9"/>
      <c r="BDC36" s="9"/>
      <c r="BDD36" s="9"/>
      <c r="BDE36" s="9"/>
      <c r="BDF36" s="9"/>
      <c r="BDG36" s="9"/>
      <c r="BDH36" s="9"/>
      <c r="BDI36" s="9"/>
      <c r="BDJ36" s="9"/>
      <c r="BDK36" s="9"/>
      <c r="BDL36" s="9"/>
      <c r="BDM36" s="9"/>
      <c r="BDN36" s="9"/>
      <c r="BDO36" s="9"/>
      <c r="BDP36" s="9"/>
      <c r="BDQ36" s="9"/>
      <c r="BDR36" s="9"/>
      <c r="BDS36" s="9"/>
      <c r="BDT36" s="9"/>
      <c r="BDU36" s="9"/>
      <c r="BDV36" s="9"/>
      <c r="BDW36" s="9"/>
      <c r="BDX36" s="9"/>
      <c r="BDY36" s="9"/>
      <c r="BDZ36" s="9"/>
      <c r="BEA36" s="9"/>
      <c r="BEB36" s="9"/>
      <c r="BEC36" s="9"/>
      <c r="BED36" s="9"/>
      <c r="BEE36" s="9"/>
      <c r="BEF36" s="9"/>
      <c r="BEG36" s="9"/>
      <c r="BEH36" s="9"/>
      <c r="BEI36" s="9"/>
      <c r="BEJ36" s="9"/>
      <c r="BEK36" s="9"/>
      <c r="BEL36" s="9"/>
      <c r="BEM36" s="9"/>
      <c r="BEN36" s="9"/>
      <c r="BEO36" s="9"/>
      <c r="BEP36" s="9"/>
      <c r="BEQ36" s="9"/>
      <c r="BER36" s="9"/>
      <c r="BES36" s="9"/>
      <c r="BET36" s="9"/>
      <c r="BEU36" s="9"/>
      <c r="BEV36" s="9"/>
      <c r="BEW36" s="9"/>
      <c r="BEX36" s="9"/>
      <c r="BEY36" s="9"/>
      <c r="BEZ36" s="9"/>
      <c r="BFA36" s="9"/>
      <c r="BFB36" s="9"/>
      <c r="BFC36" s="9"/>
      <c r="BFD36" s="9"/>
      <c r="BFE36" s="9"/>
      <c r="BFF36" s="9"/>
      <c r="BFG36" s="9"/>
      <c r="BFH36" s="9"/>
      <c r="BFI36" s="9"/>
      <c r="BFJ36" s="9"/>
      <c r="BFK36" s="9"/>
      <c r="BFL36" s="9"/>
      <c r="BFM36" s="9"/>
      <c r="BFN36" s="9"/>
      <c r="BFO36" s="9"/>
      <c r="BFP36" s="9"/>
      <c r="BFQ36" s="9"/>
      <c r="BFR36" s="9"/>
      <c r="BFS36" s="9"/>
      <c r="BFT36" s="9"/>
      <c r="BFU36" s="9"/>
      <c r="BFV36" s="9"/>
      <c r="BFW36" s="9"/>
      <c r="BFX36" s="9"/>
      <c r="BFY36" s="9"/>
      <c r="BFZ36" s="9"/>
      <c r="BGA36" s="9"/>
      <c r="BGB36" s="9"/>
      <c r="BGC36" s="9"/>
      <c r="BGD36" s="9"/>
      <c r="BGE36" s="9"/>
      <c r="BGF36" s="9"/>
      <c r="BGG36" s="9"/>
      <c r="BGH36" s="9"/>
      <c r="BGI36" s="9"/>
      <c r="BGJ36" s="9"/>
      <c r="BGK36" s="9"/>
      <c r="BGL36" s="9"/>
      <c r="BGM36" s="9"/>
      <c r="BGN36" s="9"/>
      <c r="BGO36" s="9"/>
      <c r="BGP36" s="9"/>
      <c r="BGQ36" s="9"/>
      <c r="BGR36" s="9"/>
      <c r="BGS36" s="9"/>
      <c r="BGT36" s="9"/>
      <c r="BGU36" s="9"/>
      <c r="BGV36" s="9"/>
      <c r="BGW36" s="9"/>
      <c r="BGX36" s="9"/>
      <c r="BGY36" s="9"/>
      <c r="BGZ36" s="9"/>
      <c r="BHA36" s="9"/>
      <c r="BHB36" s="9"/>
      <c r="BHC36" s="9"/>
      <c r="BHD36" s="9"/>
      <c r="BHE36" s="9"/>
      <c r="BHF36" s="9"/>
      <c r="BHG36" s="9"/>
      <c r="BHH36" s="9"/>
      <c r="BHI36" s="9"/>
      <c r="BHJ36" s="9"/>
      <c r="BHK36" s="9"/>
      <c r="BHL36" s="9"/>
      <c r="BHM36" s="9"/>
      <c r="BHN36" s="9"/>
      <c r="BHO36" s="9"/>
      <c r="BHP36" s="9"/>
      <c r="BHQ36" s="9"/>
      <c r="BHR36" s="9"/>
      <c r="BHS36" s="9"/>
      <c r="BHT36" s="9"/>
      <c r="BHU36" s="9"/>
      <c r="BHV36" s="9"/>
      <c r="BHW36" s="9"/>
      <c r="BHX36" s="9"/>
      <c r="BHY36" s="9"/>
      <c r="BHZ36" s="9"/>
      <c r="BIA36" s="9"/>
      <c r="BIB36" s="9"/>
      <c r="BIC36" s="9"/>
      <c r="BID36" s="9"/>
      <c r="BIE36" s="9"/>
      <c r="BIF36" s="9"/>
      <c r="BIG36" s="9"/>
      <c r="BIH36" s="9"/>
      <c r="BII36" s="9"/>
      <c r="BIJ36" s="9"/>
      <c r="BIK36" s="9"/>
      <c r="BIL36" s="9"/>
      <c r="BIM36" s="9"/>
      <c r="BIN36" s="9"/>
      <c r="BIO36" s="9"/>
      <c r="BIP36" s="9"/>
      <c r="BIQ36" s="9"/>
      <c r="BIR36" s="9"/>
      <c r="BIS36" s="9"/>
      <c r="BIT36" s="9"/>
      <c r="BIU36" s="9"/>
      <c r="BIV36" s="9"/>
      <c r="BIW36" s="9"/>
      <c r="BIX36" s="9"/>
      <c r="BIY36" s="9"/>
      <c r="BIZ36" s="9"/>
      <c r="BJA36" s="9"/>
      <c r="BJB36" s="9"/>
      <c r="BJC36" s="9"/>
      <c r="BJD36" s="9"/>
      <c r="BJE36" s="9"/>
      <c r="BJF36" s="9"/>
      <c r="BJG36" s="9"/>
      <c r="BJH36" s="9"/>
      <c r="BJI36" s="9"/>
      <c r="BJJ36" s="9"/>
      <c r="BJK36" s="9"/>
      <c r="BJL36" s="9"/>
      <c r="BJM36" s="9"/>
      <c r="BJN36" s="9"/>
      <c r="BJO36" s="9"/>
      <c r="BJP36" s="9"/>
      <c r="BJQ36" s="9"/>
      <c r="BJR36" s="9"/>
      <c r="BJS36" s="9"/>
      <c r="BJT36" s="9"/>
      <c r="BJU36" s="9"/>
      <c r="BJV36" s="9"/>
      <c r="BJW36" s="9"/>
      <c r="BJX36" s="9"/>
      <c r="BJY36" s="9"/>
      <c r="BJZ36" s="9"/>
      <c r="BKA36" s="9"/>
      <c r="BKB36" s="9"/>
      <c r="BKC36" s="9"/>
      <c r="BKD36" s="9"/>
      <c r="BKE36" s="9"/>
      <c r="BKF36" s="9"/>
      <c r="BKG36" s="9"/>
      <c r="BKH36" s="9"/>
      <c r="BKI36" s="9"/>
      <c r="BKJ36" s="9"/>
      <c r="BKK36" s="9"/>
      <c r="BKL36" s="9"/>
      <c r="BKM36" s="9"/>
      <c r="BKN36" s="9"/>
      <c r="BKO36" s="9"/>
      <c r="BKP36" s="9"/>
      <c r="BKQ36" s="9"/>
      <c r="BKR36" s="9"/>
      <c r="BKS36" s="9"/>
      <c r="BKT36" s="9"/>
      <c r="BKU36" s="9"/>
      <c r="BKV36" s="9"/>
      <c r="BKW36" s="9"/>
      <c r="BKX36" s="9"/>
      <c r="BKY36" s="9"/>
      <c r="BKZ36" s="9"/>
      <c r="BLA36" s="9"/>
      <c r="BLB36" s="9"/>
      <c r="BLC36" s="9"/>
      <c r="BLD36" s="9"/>
      <c r="BLE36" s="9"/>
      <c r="BLF36" s="9"/>
      <c r="BLG36" s="9"/>
      <c r="BLH36" s="9"/>
      <c r="BLI36" s="9"/>
      <c r="BLJ36" s="9"/>
      <c r="BLK36" s="9"/>
      <c r="BLL36" s="9"/>
      <c r="BLM36" s="9"/>
      <c r="BLN36" s="9"/>
      <c r="BLO36" s="9"/>
      <c r="BLP36" s="9"/>
      <c r="BLQ36" s="9"/>
      <c r="BLR36" s="9"/>
      <c r="BLS36" s="9"/>
      <c r="BLT36" s="9"/>
      <c r="BLU36" s="9"/>
      <c r="BLV36" s="9"/>
      <c r="BLW36" s="9"/>
      <c r="BLX36" s="9"/>
      <c r="BLY36" s="9"/>
      <c r="BLZ36" s="9"/>
      <c r="BMA36" s="9"/>
      <c r="BMB36" s="9"/>
      <c r="BMC36" s="9"/>
      <c r="BMD36" s="9"/>
      <c r="BME36" s="9"/>
      <c r="BMF36" s="9"/>
      <c r="BMG36" s="9"/>
      <c r="BMH36" s="9"/>
      <c r="BMI36" s="9"/>
      <c r="BMJ36" s="9"/>
      <c r="BMK36" s="9"/>
      <c r="BML36" s="9"/>
      <c r="BMM36" s="9"/>
      <c r="BMN36" s="9"/>
      <c r="BMO36" s="9"/>
      <c r="BMP36" s="9"/>
      <c r="BMQ36" s="9"/>
      <c r="BMR36" s="9"/>
      <c r="BMS36" s="9"/>
      <c r="BMT36" s="9"/>
      <c r="BMU36" s="9"/>
      <c r="BMV36" s="9"/>
      <c r="BMW36" s="9"/>
      <c r="BMX36" s="9"/>
      <c r="BMY36" s="9"/>
      <c r="BMZ36" s="9"/>
      <c r="BNA36" s="9"/>
      <c r="BNB36" s="9"/>
      <c r="BNC36" s="9"/>
      <c r="BND36" s="9"/>
      <c r="BNE36" s="9"/>
      <c r="BNF36" s="9"/>
      <c r="BNG36" s="9"/>
      <c r="BNH36" s="9"/>
      <c r="BNI36" s="9"/>
      <c r="BNJ36" s="9"/>
      <c r="BNK36" s="9"/>
      <c r="BNL36" s="9"/>
      <c r="BNM36" s="9"/>
      <c r="BNN36" s="9"/>
      <c r="BNO36" s="9"/>
      <c r="BNP36" s="9"/>
      <c r="BNQ36" s="9"/>
      <c r="BNR36" s="9"/>
      <c r="BNS36" s="9"/>
      <c r="BNT36" s="9"/>
      <c r="BNU36" s="9"/>
      <c r="BNV36" s="9"/>
      <c r="BNW36" s="9"/>
      <c r="BNX36" s="9"/>
      <c r="BNY36" s="9"/>
      <c r="BNZ36" s="9"/>
      <c r="BOA36" s="9"/>
      <c r="BOB36" s="9"/>
      <c r="BOC36" s="9"/>
      <c r="BOD36" s="9"/>
      <c r="BOE36" s="9"/>
      <c r="BOF36" s="9"/>
      <c r="BOG36" s="9"/>
      <c r="BOH36" s="9"/>
      <c r="BOI36" s="9"/>
      <c r="BOJ36" s="9"/>
      <c r="BOK36" s="9"/>
      <c r="BOL36" s="9"/>
      <c r="BOM36" s="9"/>
      <c r="BON36" s="9"/>
      <c r="BOO36" s="9"/>
      <c r="BOP36" s="9"/>
      <c r="BOQ36" s="9"/>
      <c r="BOR36" s="9"/>
      <c r="BOS36" s="9"/>
      <c r="BOT36" s="9"/>
      <c r="BOU36" s="9"/>
      <c r="BOV36" s="9"/>
      <c r="BOW36" s="9"/>
      <c r="BOX36" s="9"/>
      <c r="BOY36" s="9"/>
      <c r="BOZ36" s="9"/>
      <c r="BPA36" s="9"/>
      <c r="BPB36" s="9"/>
      <c r="BPC36" s="9"/>
      <c r="BPD36" s="9"/>
      <c r="BPE36" s="9"/>
      <c r="BPF36" s="9"/>
      <c r="BPG36" s="9"/>
      <c r="BPH36" s="9"/>
      <c r="BPI36" s="9"/>
      <c r="BPJ36" s="9"/>
      <c r="BPK36" s="9"/>
      <c r="BPL36" s="9"/>
      <c r="BPM36" s="9"/>
      <c r="BPN36" s="9"/>
      <c r="BPO36" s="9"/>
      <c r="BPP36" s="9"/>
      <c r="BPQ36" s="9"/>
      <c r="BPR36" s="9"/>
      <c r="BPS36" s="9"/>
      <c r="BPT36" s="9"/>
      <c r="BPU36" s="9"/>
      <c r="BPV36" s="9"/>
      <c r="BPW36" s="9"/>
      <c r="BPX36" s="9"/>
      <c r="BPY36" s="9"/>
      <c r="BPZ36" s="9"/>
      <c r="BQA36" s="9"/>
      <c r="BQB36" s="9"/>
      <c r="BQC36" s="9"/>
      <c r="BQD36" s="9"/>
      <c r="BQE36" s="9"/>
      <c r="BQF36" s="9"/>
      <c r="BQG36" s="9"/>
      <c r="BQH36" s="9"/>
      <c r="BQI36" s="9"/>
      <c r="BQJ36" s="9"/>
      <c r="BQK36" s="9"/>
      <c r="BQL36" s="9"/>
      <c r="BQM36" s="9"/>
      <c r="BQN36" s="9"/>
      <c r="BQO36" s="9"/>
      <c r="BQP36" s="9"/>
      <c r="BQQ36" s="9"/>
      <c r="BQR36" s="9"/>
      <c r="BQS36" s="9"/>
      <c r="BQT36" s="9"/>
      <c r="BQU36" s="9"/>
      <c r="BQV36" s="9"/>
      <c r="BQW36" s="9"/>
      <c r="BQX36" s="9"/>
      <c r="BQY36" s="9"/>
      <c r="BQZ36" s="9"/>
      <c r="BRA36" s="9"/>
      <c r="BRB36" s="9"/>
      <c r="BRC36" s="9"/>
      <c r="BRD36" s="9"/>
      <c r="BRE36" s="9"/>
      <c r="BRF36" s="9"/>
      <c r="BRG36" s="9"/>
      <c r="BRH36" s="9"/>
      <c r="BRI36" s="9"/>
      <c r="BRJ36" s="9"/>
      <c r="BRK36" s="9"/>
      <c r="BRL36" s="9"/>
      <c r="BRM36" s="9"/>
      <c r="BRN36" s="9"/>
      <c r="BRO36" s="9"/>
      <c r="BRP36" s="9"/>
      <c r="BRQ36" s="9"/>
      <c r="BRR36" s="9"/>
      <c r="BRS36" s="9"/>
      <c r="BRT36" s="9"/>
      <c r="BRU36" s="9"/>
      <c r="BRV36" s="9"/>
      <c r="BRW36" s="9"/>
      <c r="BRX36" s="9"/>
      <c r="BRY36" s="9"/>
      <c r="BRZ36" s="9"/>
      <c r="BSA36" s="9"/>
      <c r="BSB36" s="9"/>
      <c r="BSC36" s="9"/>
      <c r="BSD36" s="9"/>
      <c r="BSE36" s="9"/>
      <c r="BSF36" s="9"/>
      <c r="BSG36" s="9"/>
      <c r="BSH36" s="9"/>
      <c r="BSI36" s="9"/>
      <c r="BSJ36" s="9"/>
      <c r="BSK36" s="9"/>
      <c r="BSL36" s="9"/>
      <c r="BSM36" s="9"/>
      <c r="BSN36" s="9"/>
      <c r="BSO36" s="9"/>
      <c r="BSP36" s="9"/>
      <c r="BSQ36" s="9"/>
      <c r="BSR36" s="9"/>
      <c r="BSS36" s="9"/>
      <c r="BST36" s="9"/>
      <c r="BSU36" s="9"/>
      <c r="BSV36" s="9"/>
      <c r="BSW36" s="9"/>
      <c r="BSX36" s="9"/>
      <c r="BSY36" s="9"/>
      <c r="BSZ36" s="9"/>
      <c r="BTA36" s="9"/>
      <c r="BTB36" s="9"/>
      <c r="BTC36" s="9"/>
      <c r="BTD36" s="9"/>
      <c r="BTE36" s="9"/>
      <c r="BTF36" s="9"/>
      <c r="BTG36" s="9"/>
      <c r="BTH36" s="9"/>
      <c r="BTI36" s="9"/>
      <c r="BTJ36" s="9"/>
      <c r="BTK36" s="9"/>
      <c r="BTL36" s="9"/>
      <c r="BTM36" s="9"/>
      <c r="BTN36" s="9"/>
      <c r="BTO36" s="9"/>
      <c r="BTP36" s="9"/>
      <c r="BTQ36" s="9"/>
      <c r="BTR36" s="9"/>
      <c r="BTS36" s="9"/>
      <c r="BTT36" s="9"/>
      <c r="BTU36" s="9"/>
      <c r="BTV36" s="9"/>
      <c r="BTW36" s="9"/>
      <c r="BTX36" s="9"/>
      <c r="BTY36" s="9"/>
      <c r="BTZ36" s="9"/>
      <c r="BUA36" s="9"/>
      <c r="BUB36" s="9"/>
      <c r="BUC36" s="9"/>
      <c r="BUD36" s="9"/>
      <c r="BUE36" s="9"/>
      <c r="BUF36" s="9"/>
      <c r="BUG36" s="9"/>
      <c r="BUH36" s="9"/>
      <c r="BUI36" s="9"/>
      <c r="BUJ36" s="9"/>
      <c r="BUK36" s="9"/>
      <c r="BUL36" s="9"/>
      <c r="BUM36" s="9"/>
      <c r="BUN36" s="9"/>
      <c r="BUO36" s="9"/>
      <c r="BUP36" s="9"/>
      <c r="BUQ36" s="9"/>
      <c r="BUR36" s="9"/>
      <c r="BUS36" s="9"/>
      <c r="BUT36" s="9"/>
      <c r="BUU36" s="9"/>
      <c r="BUV36" s="9"/>
      <c r="BUW36" s="9"/>
      <c r="BUX36" s="9"/>
      <c r="BUY36" s="9"/>
      <c r="BUZ36" s="9"/>
      <c r="BVA36" s="9"/>
      <c r="BVB36" s="9"/>
      <c r="BVC36" s="9"/>
      <c r="BVD36" s="9"/>
      <c r="BVE36" s="9"/>
      <c r="BVF36" s="9"/>
      <c r="BVG36" s="9"/>
      <c r="BVH36" s="9"/>
      <c r="BVI36" s="9"/>
      <c r="BVJ36" s="9"/>
      <c r="BVK36" s="9"/>
      <c r="BVL36" s="9"/>
      <c r="BVM36" s="9"/>
      <c r="BVN36" s="9"/>
      <c r="BVO36" s="9"/>
      <c r="BVP36" s="9"/>
      <c r="BVQ36" s="9"/>
      <c r="BVR36" s="9"/>
      <c r="BVS36" s="9"/>
      <c r="BVT36" s="9"/>
      <c r="BVU36" s="9"/>
      <c r="BVV36" s="9"/>
      <c r="BVW36" s="9"/>
      <c r="BVX36" s="9"/>
      <c r="BVY36" s="9"/>
      <c r="BVZ36" s="9"/>
      <c r="BWA36" s="9"/>
      <c r="BWB36" s="9"/>
      <c r="BWC36" s="9"/>
      <c r="BWD36" s="9"/>
      <c r="BWE36" s="9"/>
      <c r="BWF36" s="9"/>
      <c r="BWG36" s="9"/>
      <c r="BWH36" s="9"/>
      <c r="BWI36" s="9"/>
      <c r="BWJ36" s="9"/>
      <c r="BWK36" s="9"/>
      <c r="BWL36" s="9"/>
      <c r="BWM36" s="9"/>
      <c r="BWN36" s="9"/>
      <c r="BWO36" s="9"/>
      <c r="BWP36" s="9"/>
      <c r="BWQ36" s="9"/>
      <c r="BWR36" s="9"/>
      <c r="BWS36" s="9"/>
      <c r="BWT36" s="9"/>
      <c r="BWU36" s="9"/>
      <c r="BWV36" s="9"/>
      <c r="BWW36" s="9"/>
      <c r="BWX36" s="9"/>
      <c r="BWY36" s="9"/>
      <c r="BWZ36" s="9"/>
      <c r="BXA36" s="9"/>
      <c r="BXB36" s="9"/>
      <c r="BXC36" s="9"/>
      <c r="BXD36" s="9"/>
      <c r="BXE36" s="9"/>
      <c r="BXF36" s="9"/>
      <c r="BXG36" s="9"/>
      <c r="BXH36" s="9"/>
      <c r="BXI36" s="9"/>
      <c r="BXJ36" s="9"/>
      <c r="BXK36" s="9"/>
      <c r="BXL36" s="9"/>
      <c r="BXM36" s="9"/>
      <c r="BXN36" s="9"/>
      <c r="BXO36" s="9"/>
      <c r="BXP36" s="9"/>
      <c r="BXQ36" s="9"/>
      <c r="BXR36" s="9"/>
      <c r="BXS36" s="9"/>
      <c r="BXT36" s="9"/>
      <c r="BXU36" s="9"/>
      <c r="BXV36" s="9"/>
      <c r="BXW36" s="9"/>
      <c r="BXX36" s="9"/>
      <c r="BXY36" s="9"/>
      <c r="BXZ36" s="9"/>
      <c r="BYA36" s="9"/>
      <c r="BYB36" s="9"/>
      <c r="BYC36" s="9"/>
      <c r="BYD36" s="9"/>
      <c r="BYE36" s="9"/>
      <c r="BYF36" s="9"/>
      <c r="BYG36" s="9"/>
      <c r="BYH36" s="9"/>
      <c r="BYI36" s="9"/>
      <c r="BYJ36" s="9"/>
      <c r="BYK36" s="9"/>
      <c r="BYL36" s="9"/>
      <c r="BYM36" s="9"/>
      <c r="BYN36" s="9"/>
      <c r="BYO36" s="9"/>
      <c r="BYP36" s="9"/>
      <c r="BYQ36" s="9"/>
      <c r="BYR36" s="9"/>
      <c r="BYS36" s="9"/>
      <c r="BYT36" s="9"/>
      <c r="BYU36" s="9"/>
      <c r="BYV36" s="9"/>
      <c r="BYW36" s="9"/>
      <c r="BYX36" s="9"/>
      <c r="BYY36" s="9"/>
      <c r="BYZ36" s="9"/>
      <c r="BZA36" s="9"/>
      <c r="BZB36" s="9"/>
      <c r="BZC36" s="9"/>
      <c r="BZD36" s="9"/>
      <c r="BZE36" s="9"/>
      <c r="BZF36" s="9"/>
      <c r="BZG36" s="9"/>
      <c r="BZH36" s="9"/>
      <c r="BZI36" s="9"/>
      <c r="BZJ36" s="9"/>
      <c r="BZK36" s="9"/>
      <c r="BZL36" s="9"/>
      <c r="BZM36" s="9"/>
      <c r="BZN36" s="9"/>
      <c r="BZO36" s="9"/>
      <c r="BZP36" s="9"/>
      <c r="BZQ36" s="9"/>
      <c r="BZR36" s="9"/>
      <c r="BZS36" s="9"/>
      <c r="BZT36" s="9"/>
      <c r="BZU36" s="9"/>
      <c r="BZV36" s="9"/>
      <c r="BZW36" s="9"/>
      <c r="BZX36" s="9"/>
      <c r="BZY36" s="9"/>
      <c r="BZZ36" s="9"/>
      <c r="CAA36" s="9"/>
      <c r="CAB36" s="9"/>
      <c r="CAC36" s="9"/>
      <c r="CAD36" s="9"/>
      <c r="CAE36" s="9"/>
      <c r="CAF36" s="9"/>
      <c r="CAG36" s="9"/>
      <c r="CAH36" s="9"/>
      <c r="CAI36" s="9"/>
      <c r="CAJ36" s="9"/>
      <c r="CAK36" s="9"/>
      <c r="CAL36" s="9"/>
      <c r="CAM36" s="9"/>
      <c r="CAN36" s="9"/>
      <c r="CAO36" s="9"/>
      <c r="CAP36" s="9"/>
      <c r="CAQ36" s="9"/>
      <c r="CAR36" s="9"/>
      <c r="CAS36" s="9"/>
      <c r="CAT36" s="9"/>
      <c r="CAU36" s="9"/>
      <c r="CAV36" s="9"/>
      <c r="CAW36" s="9"/>
      <c r="CAX36" s="9"/>
      <c r="CAY36" s="9"/>
      <c r="CAZ36" s="9"/>
      <c r="CBA36" s="9"/>
      <c r="CBB36" s="9"/>
      <c r="CBC36" s="9"/>
      <c r="CBD36" s="9"/>
      <c r="CBE36" s="9"/>
      <c r="CBF36" s="9"/>
      <c r="CBG36" s="9"/>
      <c r="CBH36" s="9"/>
      <c r="CBI36" s="9"/>
      <c r="CBJ36" s="9"/>
      <c r="CBK36" s="9"/>
      <c r="CBL36" s="9"/>
      <c r="CBM36" s="9"/>
      <c r="CBN36" s="9"/>
      <c r="CBO36" s="9"/>
      <c r="CBP36" s="9"/>
      <c r="CBQ36" s="9"/>
      <c r="CBR36" s="9"/>
      <c r="CBS36" s="9"/>
      <c r="CBT36" s="9"/>
      <c r="CBU36" s="9"/>
      <c r="CBV36" s="9"/>
      <c r="CBW36" s="9"/>
      <c r="CBX36" s="9"/>
      <c r="CBY36" s="9"/>
      <c r="CBZ36" s="9"/>
      <c r="CCA36" s="9"/>
      <c r="CCB36" s="9"/>
      <c r="CCC36" s="9"/>
      <c r="CCD36" s="9"/>
      <c r="CCE36" s="9"/>
      <c r="CCF36" s="9"/>
      <c r="CCG36" s="9"/>
      <c r="CCH36" s="9"/>
      <c r="CCI36" s="9"/>
      <c r="CCJ36" s="9"/>
      <c r="CCK36" s="9"/>
      <c r="CCL36" s="9"/>
      <c r="CCM36" s="9"/>
      <c r="CCN36" s="9"/>
      <c r="CCO36" s="9"/>
      <c r="CCP36" s="9"/>
      <c r="CCQ36" s="9"/>
      <c r="CCR36" s="9"/>
      <c r="CCS36" s="9"/>
      <c r="CCT36" s="9"/>
      <c r="CCU36" s="9"/>
      <c r="CCV36" s="9"/>
      <c r="CCW36" s="9"/>
      <c r="CCX36" s="9"/>
      <c r="CCY36" s="9"/>
      <c r="CCZ36" s="9"/>
      <c r="CDA36" s="9"/>
      <c r="CDB36" s="9"/>
      <c r="CDC36" s="9"/>
      <c r="CDD36" s="9"/>
      <c r="CDE36" s="9"/>
      <c r="CDF36" s="9"/>
      <c r="CDG36" s="9"/>
      <c r="CDH36" s="9"/>
      <c r="CDI36" s="9"/>
      <c r="CDJ36" s="9"/>
      <c r="CDK36" s="9"/>
      <c r="CDL36" s="9"/>
      <c r="CDM36" s="9"/>
      <c r="CDN36" s="9"/>
      <c r="CDO36" s="9"/>
      <c r="CDP36" s="9"/>
      <c r="CDQ36" s="9"/>
      <c r="CDR36" s="9"/>
      <c r="CDS36" s="9"/>
      <c r="CDT36" s="9"/>
      <c r="CDU36" s="9"/>
      <c r="CDV36" s="9"/>
      <c r="CDW36" s="9"/>
      <c r="CDX36" s="9"/>
      <c r="CDY36" s="9"/>
      <c r="CDZ36" s="9"/>
      <c r="CEA36" s="9"/>
      <c r="CEB36" s="9"/>
      <c r="CEC36" s="9"/>
      <c r="CED36" s="9"/>
      <c r="CEE36" s="9"/>
      <c r="CEF36" s="9"/>
      <c r="CEG36" s="9"/>
      <c r="CEH36" s="9"/>
      <c r="CEI36" s="9"/>
      <c r="CEJ36" s="9"/>
      <c r="CEK36" s="9"/>
      <c r="CEL36" s="9"/>
      <c r="CEM36" s="9"/>
      <c r="CEN36" s="9"/>
      <c r="CEO36" s="9"/>
      <c r="CEP36" s="9"/>
      <c r="CEQ36" s="9"/>
      <c r="CER36" s="9"/>
      <c r="CES36" s="9"/>
      <c r="CET36" s="9"/>
      <c r="CEU36" s="9"/>
      <c r="CEV36" s="9"/>
      <c r="CEW36" s="9"/>
      <c r="CEX36" s="9"/>
      <c r="CEY36" s="9"/>
      <c r="CEZ36" s="9"/>
      <c r="CFA36" s="9"/>
      <c r="CFB36" s="9"/>
      <c r="CFC36" s="9"/>
      <c r="CFD36" s="9"/>
      <c r="CFE36" s="9"/>
      <c r="CFF36" s="9"/>
      <c r="CFG36" s="9"/>
      <c r="CFH36" s="9"/>
      <c r="CFI36" s="9"/>
      <c r="CFJ36" s="9"/>
      <c r="CFK36" s="9"/>
      <c r="CFL36" s="9"/>
      <c r="CFM36" s="9"/>
      <c r="CFN36" s="9"/>
      <c r="CFO36" s="9"/>
      <c r="CFP36" s="9"/>
      <c r="CFQ36" s="9"/>
      <c r="CFR36" s="9"/>
      <c r="CFS36" s="9"/>
      <c r="CFT36" s="9"/>
      <c r="CFU36" s="9"/>
      <c r="CFV36" s="9"/>
      <c r="CFW36" s="9"/>
      <c r="CFX36" s="9"/>
      <c r="CFY36" s="9"/>
      <c r="CFZ36" s="9"/>
      <c r="CGA36" s="9"/>
      <c r="CGB36" s="9"/>
      <c r="CGC36" s="9"/>
      <c r="CGD36" s="9"/>
      <c r="CGE36" s="9"/>
      <c r="CGF36" s="9"/>
      <c r="CGG36" s="9"/>
      <c r="CGH36" s="9"/>
      <c r="CGI36" s="9"/>
      <c r="CGJ36" s="9"/>
      <c r="CGK36" s="9"/>
      <c r="CGL36" s="9"/>
      <c r="CGM36" s="9"/>
      <c r="CGN36" s="9"/>
      <c r="CGO36" s="9"/>
      <c r="CGP36" s="9"/>
      <c r="CGQ36" s="9"/>
      <c r="CGR36" s="9"/>
      <c r="CGS36" s="9"/>
      <c r="CGT36" s="9"/>
      <c r="CGU36" s="9"/>
      <c r="CGV36" s="9"/>
      <c r="CGW36" s="9"/>
      <c r="CGX36" s="9"/>
      <c r="CGY36" s="9"/>
      <c r="CGZ36" s="9"/>
      <c r="CHA36" s="9"/>
      <c r="CHB36" s="9"/>
      <c r="CHC36" s="9"/>
      <c r="CHD36" s="9"/>
      <c r="CHE36" s="9"/>
      <c r="CHF36" s="9"/>
      <c r="CHG36" s="9"/>
      <c r="CHH36" s="9"/>
      <c r="CHI36" s="9"/>
      <c r="CHJ36" s="9"/>
      <c r="CHK36" s="9"/>
      <c r="CHL36" s="9"/>
      <c r="CHM36" s="9"/>
      <c r="CHN36" s="9"/>
      <c r="CHO36" s="9"/>
      <c r="CHP36" s="9"/>
      <c r="CHQ36" s="9"/>
      <c r="CHR36" s="9"/>
      <c r="CHS36" s="9"/>
      <c r="CHT36" s="9"/>
      <c r="CHU36" s="9"/>
      <c r="CHV36" s="9"/>
      <c r="CHW36" s="9"/>
      <c r="CHX36" s="9"/>
      <c r="CHY36" s="9"/>
      <c r="CHZ36" s="9"/>
      <c r="CIA36" s="9"/>
      <c r="CIB36" s="9"/>
      <c r="CIC36" s="9"/>
      <c r="CID36" s="9"/>
      <c r="CIE36" s="9"/>
      <c r="CIF36" s="9"/>
      <c r="CIG36" s="9"/>
      <c r="CIH36" s="9"/>
      <c r="CII36" s="9"/>
      <c r="CIJ36" s="9"/>
      <c r="CIK36" s="9"/>
      <c r="CIL36" s="9"/>
      <c r="CIM36" s="9"/>
      <c r="CIN36" s="9"/>
      <c r="CIO36" s="9"/>
      <c r="CIP36" s="9"/>
      <c r="CIQ36" s="9"/>
      <c r="CIR36" s="9"/>
      <c r="CIS36" s="9"/>
      <c r="CIT36" s="9"/>
      <c r="CIU36" s="9"/>
      <c r="CIV36" s="9"/>
      <c r="CIW36" s="9"/>
      <c r="CIX36" s="9"/>
      <c r="CIY36" s="9"/>
      <c r="CIZ36" s="9"/>
      <c r="CJA36" s="9"/>
      <c r="CJB36" s="9"/>
      <c r="CJC36" s="9"/>
      <c r="CJD36" s="9"/>
      <c r="CJE36" s="9"/>
      <c r="CJF36" s="9"/>
      <c r="CJG36" s="9"/>
      <c r="CJH36" s="9"/>
      <c r="CJI36" s="9"/>
      <c r="CJJ36" s="9"/>
      <c r="CJK36" s="9"/>
      <c r="CJL36" s="9"/>
      <c r="CJM36" s="9"/>
      <c r="CJN36" s="9"/>
      <c r="CJO36" s="9"/>
      <c r="CJP36" s="9"/>
      <c r="CJQ36" s="9"/>
      <c r="CJR36" s="9"/>
      <c r="CJS36" s="9"/>
      <c r="CJT36" s="9"/>
      <c r="CJU36" s="9"/>
      <c r="CJV36" s="9"/>
      <c r="CJW36" s="9"/>
      <c r="CJX36" s="9"/>
      <c r="CJY36" s="9"/>
      <c r="CJZ36" s="9"/>
      <c r="CKA36" s="9"/>
      <c r="CKB36" s="9"/>
      <c r="CKC36" s="9"/>
      <c r="CKD36" s="9"/>
      <c r="CKE36" s="9"/>
      <c r="CKF36" s="9"/>
      <c r="CKG36" s="9"/>
      <c r="CKH36" s="9"/>
      <c r="CKI36" s="9"/>
      <c r="CKJ36" s="9"/>
      <c r="CKK36" s="9"/>
      <c r="CKL36" s="9"/>
      <c r="CKM36" s="9"/>
      <c r="CKN36" s="9"/>
      <c r="CKO36" s="9"/>
      <c r="CKP36" s="9"/>
      <c r="CKQ36" s="9"/>
      <c r="CKR36" s="9"/>
      <c r="CKS36" s="9"/>
      <c r="CKT36" s="9"/>
      <c r="CKU36" s="9"/>
      <c r="CKV36" s="9"/>
      <c r="CKW36" s="9"/>
      <c r="CKX36" s="9"/>
      <c r="CKY36" s="9"/>
      <c r="CKZ36" s="9"/>
      <c r="CLA36" s="9"/>
      <c r="CLB36" s="9"/>
      <c r="CLC36" s="9"/>
      <c r="CLD36" s="9"/>
      <c r="CLE36" s="9"/>
      <c r="CLF36" s="9"/>
      <c r="CLG36" s="9"/>
      <c r="CLH36" s="9"/>
      <c r="CLI36" s="9"/>
      <c r="CLJ36" s="9"/>
      <c r="CLK36" s="9"/>
      <c r="CLL36" s="9"/>
      <c r="CLM36" s="9"/>
      <c r="CLN36" s="9"/>
      <c r="CLO36" s="9"/>
      <c r="CLP36" s="9"/>
      <c r="CLQ36" s="9"/>
      <c r="CLR36" s="9"/>
      <c r="CLS36" s="9"/>
      <c r="CLT36" s="9"/>
      <c r="CLU36" s="9"/>
      <c r="CLV36" s="9"/>
      <c r="CLW36" s="9"/>
      <c r="CLX36" s="9"/>
      <c r="CLY36" s="9"/>
      <c r="CLZ36" s="9"/>
      <c r="CMA36" s="9"/>
      <c r="CMB36" s="9"/>
      <c r="CMC36" s="9"/>
      <c r="CMD36" s="9"/>
      <c r="CME36" s="9"/>
      <c r="CMF36" s="9"/>
      <c r="CMG36" s="9"/>
      <c r="CMH36" s="9"/>
      <c r="CMI36" s="9"/>
      <c r="CMJ36" s="9"/>
      <c r="CMK36" s="9"/>
      <c r="CML36" s="9"/>
      <c r="CMM36" s="9"/>
      <c r="CMN36" s="9"/>
      <c r="CMO36" s="9"/>
      <c r="CMP36" s="9"/>
      <c r="CMQ36" s="9"/>
      <c r="CMR36" s="9"/>
      <c r="CMS36" s="9"/>
      <c r="CMT36" s="9"/>
      <c r="CMU36" s="9"/>
      <c r="CMV36" s="9"/>
      <c r="CMW36" s="9"/>
      <c r="CMX36" s="9"/>
      <c r="CMY36" s="9"/>
      <c r="CMZ36" s="9"/>
      <c r="CNA36" s="9"/>
      <c r="CNB36" s="9"/>
      <c r="CNC36" s="9"/>
      <c r="CND36" s="9"/>
      <c r="CNE36" s="9"/>
      <c r="CNF36" s="9"/>
      <c r="CNG36" s="9"/>
      <c r="CNH36" s="9"/>
      <c r="CNI36" s="9"/>
      <c r="CNJ36" s="9"/>
      <c r="CNK36" s="9"/>
      <c r="CNL36" s="9"/>
      <c r="CNM36" s="9"/>
      <c r="CNN36" s="9"/>
      <c r="CNO36" s="9"/>
      <c r="CNP36" s="9"/>
      <c r="CNQ36" s="9"/>
      <c r="CNR36" s="9"/>
      <c r="CNS36" s="9"/>
      <c r="CNT36" s="9"/>
      <c r="CNU36" s="9"/>
      <c r="CNV36" s="9"/>
      <c r="CNW36" s="9"/>
      <c r="CNX36" s="9"/>
      <c r="CNY36" s="9"/>
      <c r="CNZ36" s="9"/>
      <c r="COA36" s="9"/>
      <c r="COB36" s="9"/>
      <c r="COC36" s="9"/>
      <c r="COD36" s="9"/>
      <c r="COE36" s="9"/>
      <c r="COF36" s="9"/>
      <c r="COG36" s="9"/>
      <c r="COH36" s="9"/>
      <c r="COI36" s="9"/>
      <c r="COJ36" s="9"/>
      <c r="COK36" s="9"/>
      <c r="COL36" s="9"/>
      <c r="COM36" s="9"/>
      <c r="CON36" s="9"/>
      <c r="COO36" s="9"/>
      <c r="COP36" s="9"/>
      <c r="COQ36" s="9"/>
      <c r="COR36" s="9"/>
      <c r="COS36" s="9"/>
      <c r="COT36" s="9"/>
      <c r="COU36" s="9"/>
      <c r="COV36" s="9"/>
      <c r="COW36" s="9"/>
      <c r="COX36" s="9"/>
      <c r="COY36" s="9"/>
      <c r="COZ36" s="9"/>
      <c r="CPA36" s="9"/>
      <c r="CPB36" s="9"/>
      <c r="CPC36" s="9"/>
      <c r="CPD36" s="9"/>
      <c r="CPE36" s="9"/>
      <c r="CPF36" s="9"/>
      <c r="CPG36" s="9"/>
      <c r="CPH36" s="9"/>
      <c r="CPI36" s="9"/>
      <c r="CPJ36" s="9"/>
      <c r="CPK36" s="9"/>
      <c r="CPL36" s="9"/>
      <c r="CPM36" s="9"/>
      <c r="CPN36" s="9"/>
      <c r="CPO36" s="9"/>
      <c r="CPP36" s="9"/>
      <c r="CPQ36" s="9"/>
      <c r="CPR36" s="9"/>
      <c r="CPS36" s="9"/>
      <c r="CPT36" s="9"/>
      <c r="CPU36" s="9"/>
      <c r="CPV36" s="9"/>
      <c r="CPW36" s="9"/>
      <c r="CPX36" s="9"/>
      <c r="CPY36" s="9"/>
      <c r="CPZ36" s="9"/>
      <c r="CQA36" s="9"/>
      <c r="CQB36" s="9"/>
      <c r="CQC36" s="9"/>
      <c r="CQD36" s="9"/>
      <c r="CQE36" s="9"/>
      <c r="CQF36" s="9"/>
      <c r="CQG36" s="9"/>
      <c r="CQH36" s="9"/>
      <c r="CQI36" s="9"/>
      <c r="CQJ36" s="9"/>
      <c r="CQK36" s="9"/>
      <c r="CQL36" s="9"/>
      <c r="CQM36" s="9"/>
      <c r="CQN36" s="9"/>
      <c r="CQO36" s="9"/>
      <c r="CQP36" s="9"/>
      <c r="CQQ36" s="9"/>
      <c r="CQR36" s="9"/>
      <c r="CQS36" s="9"/>
      <c r="CQT36" s="9"/>
      <c r="CQU36" s="9"/>
      <c r="CQV36" s="9"/>
      <c r="CQW36" s="9"/>
      <c r="CQX36" s="9"/>
      <c r="CQY36" s="9"/>
      <c r="CQZ36" s="9"/>
      <c r="CRA36" s="9"/>
      <c r="CRB36" s="9"/>
      <c r="CRC36" s="9"/>
      <c r="CRD36" s="9"/>
      <c r="CRE36" s="9"/>
      <c r="CRF36" s="9"/>
      <c r="CRG36" s="9"/>
      <c r="CRH36" s="9"/>
      <c r="CRI36" s="9"/>
      <c r="CRJ36" s="9"/>
      <c r="CRK36" s="9"/>
      <c r="CRL36" s="9"/>
      <c r="CRM36" s="9"/>
      <c r="CRN36" s="9"/>
      <c r="CRO36" s="9"/>
      <c r="CRP36" s="9"/>
      <c r="CRQ36" s="9"/>
      <c r="CRR36" s="9"/>
      <c r="CRS36" s="9"/>
      <c r="CRT36" s="9"/>
      <c r="CRU36" s="9"/>
      <c r="CRV36" s="9"/>
      <c r="CRW36" s="9"/>
      <c r="CRX36" s="9"/>
      <c r="CRY36" s="9"/>
      <c r="CRZ36" s="9"/>
      <c r="CSA36" s="9"/>
      <c r="CSB36" s="9"/>
      <c r="CSC36" s="9"/>
      <c r="CSD36" s="9"/>
      <c r="CSE36" s="9"/>
      <c r="CSF36" s="9"/>
      <c r="CSG36" s="9"/>
      <c r="CSH36" s="9"/>
      <c r="CSI36" s="9"/>
      <c r="CSJ36" s="9"/>
      <c r="CSK36" s="9"/>
      <c r="CSL36" s="9"/>
      <c r="CSM36" s="9"/>
      <c r="CSN36" s="9"/>
      <c r="CSO36" s="9"/>
      <c r="CSP36" s="9"/>
      <c r="CSQ36" s="9"/>
      <c r="CSR36" s="9"/>
      <c r="CSS36" s="9"/>
      <c r="CST36" s="9"/>
      <c r="CSU36" s="9"/>
      <c r="CSV36" s="9"/>
      <c r="CSW36" s="9"/>
      <c r="CSX36" s="9"/>
      <c r="CSY36" s="9"/>
      <c r="CSZ36" s="9"/>
      <c r="CTA36" s="9"/>
      <c r="CTB36" s="9"/>
      <c r="CTC36" s="9"/>
      <c r="CTD36" s="9"/>
      <c r="CTE36" s="9"/>
      <c r="CTF36" s="9"/>
      <c r="CTG36" s="9"/>
      <c r="CTH36" s="9"/>
      <c r="CTI36" s="9"/>
      <c r="CTJ36" s="9"/>
      <c r="CTK36" s="9"/>
      <c r="CTL36" s="9"/>
      <c r="CTM36" s="9"/>
      <c r="CTN36" s="9"/>
      <c r="CTO36" s="9"/>
      <c r="CTP36" s="9"/>
      <c r="CTQ36" s="9"/>
      <c r="CTR36" s="9"/>
      <c r="CTS36" s="9"/>
      <c r="CTT36" s="9"/>
      <c r="CTU36" s="9"/>
      <c r="CTV36" s="9"/>
      <c r="CTW36" s="9"/>
      <c r="CTX36" s="9"/>
      <c r="CTY36" s="9"/>
      <c r="CTZ36" s="9"/>
      <c r="CUA36" s="9"/>
      <c r="CUB36" s="9"/>
      <c r="CUC36" s="9"/>
      <c r="CUD36" s="9"/>
      <c r="CUE36" s="9"/>
      <c r="CUF36" s="9"/>
      <c r="CUG36" s="9"/>
      <c r="CUH36" s="9"/>
      <c r="CUI36" s="9"/>
      <c r="CUJ36" s="9"/>
      <c r="CUK36" s="9"/>
      <c r="CUL36" s="9"/>
      <c r="CUM36" s="9"/>
      <c r="CUN36" s="9"/>
      <c r="CUO36" s="9"/>
      <c r="CUP36" s="9"/>
      <c r="CUQ36" s="9"/>
      <c r="CUR36" s="9"/>
      <c r="CUS36" s="9"/>
      <c r="CUT36" s="9"/>
      <c r="CUU36" s="9"/>
      <c r="CUV36" s="9"/>
      <c r="CUW36" s="9"/>
      <c r="CUX36" s="9"/>
      <c r="CUY36" s="9"/>
      <c r="CUZ36" s="9"/>
      <c r="CVA36" s="9"/>
      <c r="CVB36" s="9"/>
      <c r="CVC36" s="9"/>
      <c r="CVD36" s="9"/>
      <c r="CVE36" s="9"/>
      <c r="CVF36" s="9"/>
      <c r="CVG36" s="9"/>
      <c r="CVH36" s="9"/>
      <c r="CVI36" s="9"/>
      <c r="CVJ36" s="9"/>
      <c r="CVK36" s="9"/>
      <c r="CVL36" s="9"/>
      <c r="CVM36" s="9"/>
      <c r="CVN36" s="9"/>
      <c r="CVO36" s="9"/>
      <c r="CVP36" s="9"/>
      <c r="CVQ36" s="9"/>
      <c r="CVR36" s="9"/>
      <c r="CVS36" s="9"/>
      <c r="CVT36" s="9"/>
      <c r="CVU36" s="9"/>
      <c r="CVV36" s="9"/>
      <c r="CVW36" s="9"/>
      <c r="CVX36" s="9"/>
      <c r="CVY36" s="9"/>
      <c r="CVZ36" s="9"/>
      <c r="CWA36" s="9"/>
      <c r="CWB36" s="9"/>
      <c r="CWC36" s="9"/>
      <c r="CWD36" s="9"/>
      <c r="CWE36" s="9"/>
      <c r="CWF36" s="9"/>
      <c r="CWG36" s="9"/>
      <c r="CWH36" s="9"/>
      <c r="CWI36" s="9"/>
      <c r="CWJ36" s="9"/>
      <c r="CWK36" s="9"/>
      <c r="CWL36" s="9"/>
      <c r="CWM36" s="9"/>
      <c r="CWN36" s="9"/>
      <c r="CWO36" s="9"/>
      <c r="CWP36" s="9"/>
      <c r="CWQ36" s="9"/>
      <c r="CWR36" s="9"/>
      <c r="CWS36" s="9"/>
      <c r="CWT36" s="9"/>
      <c r="CWU36" s="9"/>
      <c r="CWV36" s="9"/>
      <c r="CWW36" s="9"/>
      <c r="CWX36" s="9"/>
      <c r="CWY36" s="9"/>
      <c r="CWZ36" s="9"/>
      <c r="CXA36" s="9"/>
      <c r="CXB36" s="9"/>
      <c r="CXC36" s="9"/>
      <c r="CXD36" s="9"/>
      <c r="CXE36" s="9"/>
      <c r="CXF36" s="9"/>
      <c r="CXG36" s="9"/>
      <c r="CXH36" s="9"/>
      <c r="CXI36" s="9"/>
      <c r="CXJ36" s="9"/>
      <c r="CXK36" s="9"/>
      <c r="CXL36" s="9"/>
      <c r="CXM36" s="9"/>
      <c r="CXN36" s="9"/>
      <c r="CXO36" s="9"/>
      <c r="CXP36" s="9"/>
      <c r="CXQ36" s="9"/>
      <c r="CXR36" s="9"/>
      <c r="CXS36" s="9"/>
      <c r="CXT36" s="9"/>
      <c r="CXU36" s="9"/>
      <c r="CXV36" s="9"/>
      <c r="CXW36" s="9"/>
      <c r="CXX36" s="9"/>
      <c r="CXY36" s="9"/>
      <c r="CXZ36" s="9"/>
      <c r="CYA36" s="9"/>
      <c r="CYB36" s="9"/>
      <c r="CYC36" s="9"/>
      <c r="CYD36" s="9"/>
      <c r="CYE36" s="9"/>
      <c r="CYF36" s="9"/>
      <c r="CYG36" s="9"/>
      <c r="CYH36" s="9"/>
      <c r="CYI36" s="9"/>
      <c r="CYJ36" s="9"/>
      <c r="CYK36" s="9"/>
      <c r="CYL36" s="9"/>
      <c r="CYM36" s="9"/>
      <c r="CYN36" s="9"/>
      <c r="CYO36" s="9"/>
      <c r="CYP36" s="9"/>
      <c r="CYQ36" s="9"/>
      <c r="CYR36" s="9"/>
      <c r="CYS36" s="9"/>
      <c r="CYT36" s="9"/>
      <c r="CYU36" s="9"/>
      <c r="CYV36" s="9"/>
      <c r="CYW36" s="9"/>
      <c r="CYX36" s="9"/>
      <c r="CYY36" s="9"/>
      <c r="CYZ36" s="9"/>
      <c r="CZA36" s="9"/>
      <c r="CZB36" s="9"/>
      <c r="CZC36" s="9"/>
      <c r="CZD36" s="9"/>
      <c r="CZE36" s="9"/>
      <c r="CZF36" s="9"/>
      <c r="CZG36" s="9"/>
      <c r="CZH36" s="9"/>
      <c r="CZI36" s="9"/>
      <c r="CZJ36" s="9"/>
      <c r="CZK36" s="9"/>
      <c r="CZL36" s="9"/>
      <c r="CZM36" s="9"/>
      <c r="CZN36" s="9"/>
      <c r="CZO36" s="9"/>
      <c r="CZP36" s="9"/>
      <c r="CZQ36" s="9"/>
      <c r="CZR36" s="9"/>
      <c r="CZS36" s="9"/>
      <c r="CZT36" s="9"/>
      <c r="CZU36" s="9"/>
      <c r="CZV36" s="9"/>
      <c r="CZW36" s="9"/>
      <c r="CZX36" s="9"/>
      <c r="CZY36" s="9"/>
      <c r="CZZ36" s="9"/>
      <c r="DAA36" s="9"/>
      <c r="DAB36" s="9"/>
      <c r="DAC36" s="9"/>
      <c r="DAD36" s="9"/>
      <c r="DAE36" s="9"/>
      <c r="DAF36" s="9"/>
      <c r="DAG36" s="9"/>
      <c r="DAH36" s="9"/>
      <c r="DAI36" s="9"/>
      <c r="DAJ36" s="9"/>
      <c r="DAK36" s="9"/>
      <c r="DAL36" s="9"/>
      <c r="DAM36" s="9"/>
      <c r="DAN36" s="9"/>
      <c r="DAO36" s="9"/>
      <c r="DAP36" s="9"/>
      <c r="DAQ36" s="9"/>
      <c r="DAR36" s="9"/>
      <c r="DAS36" s="9"/>
      <c r="DAT36" s="9"/>
      <c r="DAU36" s="9"/>
      <c r="DAV36" s="9"/>
      <c r="DAW36" s="9"/>
      <c r="DAX36" s="9"/>
      <c r="DAY36" s="9"/>
      <c r="DAZ36" s="9"/>
      <c r="DBA36" s="9"/>
      <c r="DBB36" s="9"/>
      <c r="DBC36" s="9"/>
      <c r="DBD36" s="9"/>
      <c r="DBE36" s="9"/>
      <c r="DBF36" s="9"/>
      <c r="DBG36" s="9"/>
      <c r="DBH36" s="9"/>
      <c r="DBI36" s="9"/>
      <c r="DBJ36" s="9"/>
      <c r="DBK36" s="9"/>
      <c r="DBL36" s="9"/>
      <c r="DBM36" s="9"/>
      <c r="DBN36" s="9"/>
      <c r="DBO36" s="9"/>
      <c r="DBP36" s="9"/>
      <c r="DBQ36" s="9"/>
      <c r="DBR36" s="9"/>
      <c r="DBS36" s="9"/>
      <c r="DBT36" s="9"/>
      <c r="DBU36" s="9"/>
      <c r="DBV36" s="9"/>
      <c r="DBW36" s="9"/>
      <c r="DBX36" s="9"/>
      <c r="DBY36" s="9"/>
      <c r="DBZ36" s="9"/>
      <c r="DCA36" s="9"/>
      <c r="DCB36" s="9"/>
      <c r="DCC36" s="9"/>
      <c r="DCD36" s="9"/>
      <c r="DCE36" s="9"/>
      <c r="DCF36" s="9"/>
      <c r="DCG36" s="9"/>
      <c r="DCH36" s="9"/>
      <c r="DCI36" s="9"/>
      <c r="DCJ36" s="9"/>
      <c r="DCK36" s="9"/>
      <c r="DCL36" s="9"/>
      <c r="DCM36" s="9"/>
      <c r="DCN36" s="9"/>
      <c r="DCO36" s="9"/>
      <c r="DCP36" s="9"/>
      <c r="DCQ36" s="9"/>
      <c r="DCR36" s="9"/>
      <c r="DCS36" s="9"/>
      <c r="DCT36" s="9"/>
      <c r="DCU36" s="9"/>
      <c r="DCV36" s="9"/>
      <c r="DCW36" s="9"/>
      <c r="DCX36" s="9"/>
      <c r="DCY36" s="9"/>
      <c r="DCZ36" s="9"/>
      <c r="DDA36" s="9"/>
      <c r="DDB36" s="9"/>
      <c r="DDC36" s="9"/>
      <c r="DDD36" s="9"/>
      <c r="DDE36" s="9"/>
      <c r="DDF36" s="9"/>
      <c r="DDG36" s="9"/>
      <c r="DDH36" s="9"/>
      <c r="DDI36" s="9"/>
      <c r="DDJ36" s="9"/>
      <c r="DDK36" s="9"/>
      <c r="DDL36" s="9"/>
      <c r="DDM36" s="9"/>
      <c r="DDN36" s="9"/>
      <c r="DDO36" s="9"/>
      <c r="DDP36" s="9"/>
      <c r="DDQ36" s="9"/>
      <c r="DDR36" s="9"/>
      <c r="DDS36" s="9"/>
      <c r="DDT36" s="9"/>
      <c r="DDU36" s="9"/>
      <c r="DDV36" s="9"/>
      <c r="DDW36" s="9"/>
      <c r="DDX36" s="9"/>
      <c r="DDY36" s="9"/>
      <c r="DDZ36" s="9"/>
      <c r="DEA36" s="9"/>
      <c r="DEB36" s="9"/>
      <c r="DEC36" s="9"/>
      <c r="DED36" s="9"/>
      <c r="DEE36" s="9"/>
      <c r="DEF36" s="9"/>
      <c r="DEG36" s="9"/>
      <c r="DEH36" s="9"/>
      <c r="DEI36" s="9"/>
      <c r="DEJ36" s="9"/>
      <c r="DEK36" s="9"/>
      <c r="DEL36" s="9"/>
      <c r="DEM36" s="9"/>
      <c r="DEN36" s="9"/>
      <c r="DEO36" s="9"/>
      <c r="DEP36" s="9"/>
      <c r="DEQ36" s="9"/>
      <c r="DER36" s="9"/>
      <c r="DES36" s="9"/>
      <c r="DET36" s="9"/>
      <c r="DEU36" s="9"/>
      <c r="DEV36" s="9"/>
      <c r="DEW36" s="9"/>
      <c r="DEX36" s="9"/>
      <c r="DEY36" s="9"/>
      <c r="DEZ36" s="9"/>
      <c r="DFA36" s="9"/>
      <c r="DFB36" s="9"/>
      <c r="DFC36" s="9"/>
      <c r="DFD36" s="9"/>
      <c r="DFE36" s="9"/>
      <c r="DFF36" s="9"/>
      <c r="DFG36" s="9"/>
      <c r="DFH36" s="9"/>
      <c r="DFI36" s="9"/>
      <c r="DFJ36" s="9"/>
      <c r="DFK36" s="9"/>
      <c r="DFL36" s="9"/>
      <c r="DFM36" s="9"/>
      <c r="DFN36" s="9"/>
      <c r="DFO36" s="9"/>
      <c r="DFP36" s="9"/>
      <c r="DFQ36" s="9"/>
      <c r="DFR36" s="9"/>
      <c r="DFS36" s="9"/>
      <c r="DFT36" s="9"/>
      <c r="DFU36" s="9"/>
      <c r="DFV36" s="9"/>
      <c r="DFW36" s="9"/>
      <c r="DFX36" s="9"/>
      <c r="DFY36" s="9"/>
      <c r="DFZ36" s="9"/>
      <c r="DGA36" s="9"/>
      <c r="DGB36" s="9"/>
      <c r="DGC36" s="9"/>
      <c r="DGD36" s="9"/>
      <c r="DGE36" s="9"/>
      <c r="DGF36" s="9"/>
      <c r="DGG36" s="9"/>
      <c r="DGH36" s="9"/>
      <c r="DGI36" s="9"/>
      <c r="DGJ36" s="9"/>
      <c r="DGK36" s="9"/>
      <c r="DGL36" s="9"/>
      <c r="DGM36" s="9"/>
      <c r="DGN36" s="9"/>
      <c r="DGO36" s="9"/>
      <c r="DGP36" s="9"/>
      <c r="DGQ36" s="9"/>
      <c r="DGR36" s="9"/>
      <c r="DGS36" s="9"/>
      <c r="DGT36" s="9"/>
      <c r="DGU36" s="9"/>
      <c r="DGV36" s="9"/>
      <c r="DGW36" s="9"/>
      <c r="DGX36" s="9"/>
      <c r="DGY36" s="9"/>
      <c r="DGZ36" s="9"/>
      <c r="DHA36" s="9"/>
      <c r="DHB36" s="9"/>
      <c r="DHC36" s="9"/>
      <c r="DHD36" s="9"/>
      <c r="DHE36" s="9"/>
      <c r="DHF36" s="9"/>
      <c r="DHG36" s="9"/>
      <c r="DHH36" s="9"/>
      <c r="DHI36" s="9"/>
      <c r="DHJ36" s="9"/>
      <c r="DHK36" s="9"/>
      <c r="DHL36" s="9"/>
      <c r="DHM36" s="9"/>
      <c r="DHN36" s="9"/>
      <c r="DHO36" s="9"/>
      <c r="DHP36" s="9"/>
      <c r="DHQ36" s="9"/>
      <c r="DHR36" s="9"/>
      <c r="DHS36" s="9"/>
      <c r="DHT36" s="9"/>
      <c r="DHU36" s="9"/>
      <c r="DHV36" s="9"/>
      <c r="DHW36" s="9"/>
      <c r="DHX36" s="9"/>
      <c r="DHY36" s="9"/>
      <c r="DHZ36" s="9"/>
      <c r="DIA36" s="9"/>
      <c r="DIB36" s="9"/>
      <c r="DIC36" s="9"/>
      <c r="DID36" s="9"/>
      <c r="DIE36" s="9"/>
      <c r="DIF36" s="9"/>
      <c r="DIG36" s="9"/>
      <c r="DIH36" s="9"/>
      <c r="DII36" s="9"/>
      <c r="DIJ36" s="9"/>
      <c r="DIK36" s="9"/>
      <c r="DIL36" s="9"/>
      <c r="DIM36" s="9"/>
      <c r="DIN36" s="9"/>
      <c r="DIO36" s="9"/>
      <c r="DIP36" s="9"/>
      <c r="DIQ36" s="9"/>
      <c r="DIR36" s="9"/>
      <c r="DIS36" s="9"/>
      <c r="DIT36" s="9"/>
      <c r="DIU36" s="9"/>
      <c r="DIV36" s="9"/>
      <c r="DIW36" s="9"/>
      <c r="DIX36" s="9"/>
      <c r="DIY36" s="9"/>
      <c r="DIZ36" s="9"/>
      <c r="DJA36" s="9"/>
      <c r="DJB36" s="9"/>
      <c r="DJC36" s="9"/>
      <c r="DJD36" s="9"/>
      <c r="DJE36" s="9"/>
      <c r="DJF36" s="9"/>
      <c r="DJG36" s="9"/>
      <c r="DJH36" s="9"/>
      <c r="DJI36" s="9"/>
      <c r="DJJ36" s="9"/>
      <c r="DJK36" s="9"/>
      <c r="DJL36" s="9"/>
      <c r="DJM36" s="9"/>
      <c r="DJN36" s="9"/>
      <c r="DJO36" s="9"/>
      <c r="DJP36" s="9"/>
      <c r="DJQ36" s="9"/>
      <c r="DJR36" s="9"/>
      <c r="DJS36" s="9"/>
      <c r="DJT36" s="9"/>
      <c r="DJU36" s="9"/>
      <c r="DJV36" s="9"/>
      <c r="DJW36" s="9"/>
      <c r="DJX36" s="9"/>
      <c r="DJY36" s="9"/>
      <c r="DJZ36" s="9"/>
      <c r="DKA36" s="9"/>
      <c r="DKB36" s="9"/>
      <c r="DKC36" s="9"/>
      <c r="DKD36" s="9"/>
      <c r="DKE36" s="9"/>
      <c r="DKF36" s="9"/>
      <c r="DKG36" s="9"/>
      <c r="DKH36" s="9"/>
      <c r="DKI36" s="9"/>
      <c r="DKJ36" s="9"/>
      <c r="DKK36" s="9"/>
      <c r="DKL36" s="9"/>
      <c r="DKM36" s="9"/>
      <c r="DKN36" s="9"/>
      <c r="DKO36" s="9"/>
      <c r="DKP36" s="9"/>
      <c r="DKQ36" s="9"/>
      <c r="DKR36" s="9"/>
      <c r="DKS36" s="9"/>
      <c r="DKT36" s="9"/>
      <c r="DKU36" s="9"/>
      <c r="DKV36" s="9"/>
      <c r="DKW36" s="9"/>
      <c r="DKX36" s="9"/>
      <c r="DKY36" s="9"/>
      <c r="DKZ36" s="9"/>
      <c r="DLA36" s="9"/>
      <c r="DLB36" s="9"/>
      <c r="DLC36" s="9"/>
      <c r="DLD36" s="9"/>
      <c r="DLE36" s="9"/>
      <c r="DLF36" s="9"/>
      <c r="DLG36" s="9"/>
      <c r="DLH36" s="9"/>
      <c r="DLI36" s="9"/>
      <c r="DLJ36" s="9"/>
      <c r="DLK36" s="9"/>
      <c r="DLL36" s="9"/>
      <c r="DLM36" s="9"/>
      <c r="DLN36" s="9"/>
      <c r="DLO36" s="9"/>
      <c r="DLP36" s="9"/>
      <c r="DLQ36" s="9"/>
      <c r="DLR36" s="9"/>
      <c r="DLS36" s="9"/>
      <c r="DLT36" s="9"/>
      <c r="DLU36" s="9"/>
      <c r="DLV36" s="9"/>
      <c r="DLW36" s="9"/>
      <c r="DLX36" s="9"/>
      <c r="DLY36" s="9"/>
      <c r="DLZ36" s="9"/>
      <c r="DMA36" s="9"/>
      <c r="DMB36" s="9"/>
      <c r="DMC36" s="9"/>
      <c r="DMD36" s="9"/>
      <c r="DME36" s="9"/>
      <c r="DMF36" s="9"/>
      <c r="DMG36" s="9"/>
      <c r="DMH36" s="9"/>
      <c r="DMI36" s="9"/>
      <c r="DMJ36" s="9"/>
      <c r="DMK36" s="9"/>
      <c r="DML36" s="9"/>
      <c r="DMM36" s="9"/>
      <c r="DMN36" s="9"/>
      <c r="DMO36" s="9"/>
      <c r="DMP36" s="9"/>
      <c r="DMQ36" s="9"/>
      <c r="DMR36" s="9"/>
      <c r="DMS36" s="9"/>
      <c r="DMT36" s="9"/>
      <c r="DMU36" s="9"/>
      <c r="DMV36" s="9"/>
      <c r="DMW36" s="9"/>
      <c r="DMX36" s="9"/>
      <c r="DMY36" s="9"/>
      <c r="DMZ36" s="9"/>
      <c r="DNA36" s="9"/>
      <c r="DNB36" s="9"/>
      <c r="DNC36" s="9"/>
      <c r="DND36" s="9"/>
      <c r="DNE36" s="9"/>
      <c r="DNF36" s="9"/>
      <c r="DNG36" s="9"/>
      <c r="DNH36" s="9"/>
      <c r="DNI36" s="9"/>
      <c r="DNJ36" s="9"/>
      <c r="DNK36" s="9"/>
      <c r="DNL36" s="9"/>
      <c r="DNM36" s="9"/>
      <c r="DNN36" s="9"/>
      <c r="DNO36" s="9"/>
      <c r="DNP36" s="9"/>
      <c r="DNQ36" s="9"/>
      <c r="DNR36" s="9"/>
      <c r="DNS36" s="9"/>
      <c r="DNT36" s="9"/>
      <c r="DNU36" s="9"/>
      <c r="DNV36" s="9"/>
      <c r="DNW36" s="9"/>
      <c r="DNX36" s="9"/>
      <c r="DNY36" s="9"/>
      <c r="DNZ36" s="9"/>
      <c r="DOA36" s="9"/>
      <c r="DOB36" s="9"/>
      <c r="DOC36" s="9"/>
      <c r="DOD36" s="9"/>
      <c r="DOE36" s="9"/>
      <c r="DOF36" s="9"/>
      <c r="DOG36" s="9"/>
      <c r="DOH36" s="9"/>
      <c r="DOI36" s="9"/>
      <c r="DOJ36" s="9"/>
      <c r="DOK36" s="9"/>
      <c r="DOL36" s="9"/>
      <c r="DOM36" s="9"/>
      <c r="DON36" s="9"/>
      <c r="DOO36" s="9"/>
      <c r="DOP36" s="9"/>
      <c r="DOQ36" s="9"/>
      <c r="DOR36" s="9"/>
      <c r="DOS36" s="9"/>
      <c r="DOT36" s="9"/>
      <c r="DOU36" s="9"/>
      <c r="DOV36" s="9"/>
      <c r="DOW36" s="9"/>
      <c r="DOX36" s="9"/>
      <c r="DOY36" s="9"/>
      <c r="DOZ36" s="9"/>
      <c r="DPA36" s="9"/>
      <c r="DPB36" s="9"/>
      <c r="DPC36" s="9"/>
      <c r="DPD36" s="9"/>
      <c r="DPE36" s="9"/>
      <c r="DPF36" s="9"/>
      <c r="DPG36" s="9"/>
      <c r="DPH36" s="9"/>
      <c r="DPI36" s="9"/>
      <c r="DPJ36" s="9"/>
      <c r="DPK36" s="9"/>
      <c r="DPL36" s="9"/>
      <c r="DPM36" s="9"/>
      <c r="DPN36" s="9"/>
      <c r="DPO36" s="9"/>
      <c r="DPP36" s="9"/>
      <c r="DPQ36" s="9"/>
      <c r="DPR36" s="9"/>
      <c r="DPS36" s="9"/>
      <c r="DPT36" s="9"/>
      <c r="DPU36" s="9"/>
      <c r="DPV36" s="9"/>
      <c r="DPW36" s="9"/>
      <c r="DPX36" s="9"/>
      <c r="DPY36" s="9"/>
      <c r="DPZ36" s="9"/>
      <c r="DQA36" s="9"/>
      <c r="DQB36" s="9"/>
      <c r="DQC36" s="9"/>
      <c r="DQD36" s="9"/>
      <c r="DQE36" s="9"/>
      <c r="DQF36" s="9"/>
      <c r="DQG36" s="9"/>
      <c r="DQH36" s="9"/>
      <c r="DQI36" s="9"/>
      <c r="DQJ36" s="9"/>
      <c r="DQK36" s="9"/>
      <c r="DQL36" s="9"/>
      <c r="DQM36" s="9"/>
      <c r="DQN36" s="9"/>
      <c r="DQO36" s="9"/>
      <c r="DQP36" s="9"/>
      <c r="DQQ36" s="9"/>
      <c r="DQR36" s="9"/>
      <c r="DQS36" s="9"/>
      <c r="DQT36" s="9"/>
      <c r="DQU36" s="9"/>
      <c r="DQV36" s="9"/>
      <c r="DQW36" s="9"/>
      <c r="DQX36" s="9"/>
      <c r="DQY36" s="9"/>
      <c r="DQZ36" s="9"/>
      <c r="DRA36" s="9"/>
      <c r="DRB36" s="9"/>
      <c r="DRC36" s="9"/>
      <c r="DRD36" s="9"/>
      <c r="DRE36" s="9"/>
      <c r="DRF36" s="9"/>
      <c r="DRG36" s="9"/>
      <c r="DRH36" s="9"/>
      <c r="DRI36" s="9"/>
      <c r="DRJ36" s="9"/>
      <c r="DRK36" s="9"/>
      <c r="DRL36" s="9"/>
      <c r="DRM36" s="9"/>
      <c r="DRN36" s="9"/>
      <c r="DRO36" s="9"/>
      <c r="DRP36" s="9"/>
      <c r="DRQ36" s="9"/>
      <c r="DRR36" s="9"/>
      <c r="DRS36" s="9"/>
      <c r="DRT36" s="9"/>
      <c r="DRU36" s="9"/>
      <c r="DRV36" s="9"/>
      <c r="DRW36" s="9"/>
      <c r="DRX36" s="9"/>
      <c r="DRY36" s="9"/>
      <c r="DRZ36" s="9"/>
      <c r="DSA36" s="9"/>
      <c r="DSB36" s="9"/>
      <c r="DSC36" s="9"/>
      <c r="DSD36" s="9"/>
      <c r="DSE36" s="9"/>
      <c r="DSF36" s="9"/>
      <c r="DSG36" s="9"/>
      <c r="DSH36" s="9"/>
      <c r="DSI36" s="9"/>
      <c r="DSJ36" s="9"/>
      <c r="DSK36" s="9"/>
      <c r="DSL36" s="9"/>
      <c r="DSM36" s="9"/>
      <c r="DSN36" s="9"/>
      <c r="DSO36" s="9"/>
      <c r="DSP36" s="9"/>
      <c r="DSQ36" s="9"/>
      <c r="DSR36" s="9"/>
      <c r="DSS36" s="9"/>
      <c r="DST36" s="9"/>
      <c r="DSU36" s="9"/>
      <c r="DSV36" s="9"/>
      <c r="DSW36" s="9"/>
      <c r="DSX36" s="9"/>
      <c r="DSY36" s="9"/>
      <c r="DSZ36" s="9"/>
      <c r="DTA36" s="9"/>
      <c r="DTB36" s="9"/>
      <c r="DTC36" s="9"/>
      <c r="DTD36" s="9"/>
      <c r="DTE36" s="9"/>
      <c r="DTF36" s="9"/>
      <c r="DTG36" s="9"/>
      <c r="DTH36" s="9"/>
      <c r="DTI36" s="9"/>
      <c r="DTJ36" s="9"/>
      <c r="DTK36" s="9"/>
      <c r="DTL36" s="9"/>
      <c r="DTM36" s="9"/>
      <c r="DTN36" s="9"/>
      <c r="DTO36" s="9"/>
      <c r="DTP36" s="9"/>
      <c r="DTQ36" s="9"/>
      <c r="DTR36" s="9"/>
      <c r="DTS36" s="9"/>
      <c r="DTT36" s="9"/>
      <c r="DTU36" s="9"/>
      <c r="DTV36" s="9"/>
      <c r="DTW36" s="9"/>
      <c r="DTX36" s="9"/>
      <c r="DTY36" s="9"/>
      <c r="DTZ36" s="9"/>
      <c r="DUA36" s="9"/>
      <c r="DUB36" s="9"/>
      <c r="DUC36" s="9"/>
      <c r="DUD36" s="9"/>
      <c r="DUE36" s="9"/>
      <c r="DUF36" s="9"/>
      <c r="DUG36" s="9"/>
      <c r="DUH36" s="9"/>
      <c r="DUI36" s="9"/>
      <c r="DUJ36" s="9"/>
      <c r="DUK36" s="9"/>
      <c r="DUL36" s="9"/>
      <c r="DUM36" s="9"/>
      <c r="DUN36" s="9"/>
      <c r="DUO36" s="9"/>
      <c r="DUP36" s="9"/>
      <c r="DUQ36" s="9"/>
      <c r="DUR36" s="9"/>
      <c r="DUS36" s="9"/>
      <c r="DUT36" s="9"/>
      <c r="DUU36" s="9"/>
      <c r="DUV36" s="9"/>
      <c r="DUW36" s="9"/>
      <c r="DUX36" s="9"/>
      <c r="DUY36" s="9"/>
      <c r="DUZ36" s="9"/>
      <c r="DVA36" s="9"/>
      <c r="DVB36" s="9"/>
      <c r="DVC36" s="9"/>
      <c r="DVD36" s="9"/>
      <c r="DVE36" s="9"/>
      <c r="DVF36" s="9"/>
      <c r="DVG36" s="9"/>
      <c r="DVH36" s="9"/>
      <c r="DVI36" s="9"/>
      <c r="DVJ36" s="9"/>
      <c r="DVK36" s="9"/>
      <c r="DVL36" s="9"/>
      <c r="DVM36" s="9"/>
      <c r="DVN36" s="9"/>
      <c r="DVO36" s="9"/>
      <c r="DVP36" s="9"/>
      <c r="DVQ36" s="9"/>
      <c r="DVR36" s="9"/>
      <c r="DVS36" s="9"/>
      <c r="DVT36" s="9"/>
      <c r="DVU36" s="9"/>
      <c r="DVV36" s="9"/>
      <c r="DVW36" s="9"/>
      <c r="DVX36" s="9"/>
      <c r="DVY36" s="9"/>
      <c r="DVZ36" s="9"/>
      <c r="DWA36" s="9"/>
      <c r="DWB36" s="9"/>
      <c r="DWC36" s="9"/>
      <c r="DWD36" s="9"/>
      <c r="DWE36" s="9"/>
      <c r="DWF36" s="9"/>
      <c r="DWG36" s="9"/>
      <c r="DWH36" s="9"/>
      <c r="DWI36" s="9"/>
      <c r="DWJ36" s="9"/>
      <c r="DWK36" s="9"/>
      <c r="DWL36" s="9"/>
      <c r="DWM36" s="9"/>
      <c r="DWN36" s="9"/>
      <c r="DWO36" s="9"/>
      <c r="DWP36" s="9"/>
      <c r="DWQ36" s="9"/>
      <c r="DWR36" s="9"/>
      <c r="DWS36" s="9"/>
      <c r="DWT36" s="9"/>
      <c r="DWU36" s="9"/>
      <c r="DWV36" s="9"/>
      <c r="DWW36" s="9"/>
      <c r="DWX36" s="9"/>
      <c r="DWY36" s="9"/>
      <c r="DWZ36" s="9"/>
      <c r="DXA36" s="9"/>
      <c r="DXB36" s="9"/>
      <c r="DXC36" s="9"/>
      <c r="DXD36" s="9"/>
      <c r="DXE36" s="9"/>
      <c r="DXF36" s="9"/>
      <c r="DXG36" s="9"/>
      <c r="DXH36" s="9"/>
      <c r="DXI36" s="9"/>
      <c r="DXJ36" s="9"/>
      <c r="DXK36" s="9"/>
      <c r="DXL36" s="9"/>
      <c r="DXM36" s="9"/>
      <c r="DXN36" s="9"/>
      <c r="DXO36" s="9"/>
      <c r="DXP36" s="9"/>
      <c r="DXQ36" s="9"/>
      <c r="DXR36" s="9"/>
      <c r="DXS36" s="9"/>
      <c r="DXT36" s="9"/>
      <c r="DXU36" s="9"/>
      <c r="DXV36" s="9"/>
      <c r="DXW36" s="9"/>
      <c r="DXX36" s="9"/>
      <c r="DXY36" s="9"/>
      <c r="DXZ36" s="9"/>
      <c r="DYA36" s="9"/>
      <c r="DYB36" s="9"/>
      <c r="DYC36" s="9"/>
      <c r="DYD36" s="9"/>
      <c r="DYE36" s="9"/>
      <c r="DYF36" s="9"/>
      <c r="DYG36" s="9"/>
      <c r="DYH36" s="9"/>
      <c r="DYI36" s="9"/>
      <c r="DYJ36" s="9"/>
      <c r="DYK36" s="9"/>
      <c r="DYL36" s="9"/>
      <c r="DYM36" s="9"/>
      <c r="DYN36" s="9"/>
      <c r="DYO36" s="9"/>
      <c r="DYP36" s="9"/>
      <c r="DYQ36" s="9"/>
      <c r="DYR36" s="9"/>
      <c r="DYS36" s="9"/>
      <c r="DYT36" s="9"/>
      <c r="DYU36" s="9"/>
      <c r="DYV36" s="9"/>
      <c r="DYW36" s="9"/>
      <c r="DYX36" s="9"/>
      <c r="DYY36" s="9"/>
      <c r="DYZ36" s="9"/>
      <c r="DZA36" s="9"/>
      <c r="DZB36" s="9"/>
      <c r="DZC36" s="9"/>
      <c r="DZD36" s="9"/>
      <c r="DZE36" s="9"/>
      <c r="DZF36" s="9"/>
      <c r="DZG36" s="9"/>
      <c r="DZH36" s="9"/>
      <c r="DZI36" s="9"/>
      <c r="DZJ36" s="9"/>
      <c r="DZK36" s="9"/>
      <c r="DZL36" s="9"/>
      <c r="DZM36" s="9"/>
      <c r="DZN36" s="9"/>
      <c r="DZO36" s="9"/>
      <c r="DZP36" s="9"/>
      <c r="DZQ36" s="9"/>
      <c r="DZR36" s="9"/>
      <c r="DZS36" s="9"/>
      <c r="DZT36" s="9"/>
      <c r="DZU36" s="9"/>
      <c r="DZV36" s="9"/>
      <c r="DZW36" s="9"/>
      <c r="DZX36" s="9"/>
      <c r="DZY36" s="9"/>
      <c r="DZZ36" s="9"/>
      <c r="EAA36" s="9"/>
      <c r="EAB36" s="9"/>
      <c r="EAC36" s="9"/>
      <c r="EAD36" s="9"/>
      <c r="EAE36" s="9"/>
      <c r="EAF36" s="9"/>
      <c r="EAG36" s="9"/>
      <c r="EAH36" s="9"/>
      <c r="EAI36" s="9"/>
      <c r="EAJ36" s="9"/>
      <c r="EAK36" s="9"/>
      <c r="EAL36" s="9"/>
      <c r="EAM36" s="9"/>
      <c r="EAN36" s="9"/>
      <c r="EAO36" s="9"/>
      <c r="EAP36" s="9"/>
      <c r="EAQ36" s="9"/>
      <c r="EAR36" s="9"/>
      <c r="EAS36" s="9"/>
      <c r="EAT36" s="9"/>
      <c r="EAU36" s="9"/>
      <c r="EAV36" s="9"/>
      <c r="EAW36" s="9"/>
      <c r="EAX36" s="9"/>
      <c r="EAY36" s="9"/>
      <c r="EAZ36" s="9"/>
      <c r="EBA36" s="9"/>
      <c r="EBB36" s="9"/>
      <c r="EBC36" s="9"/>
      <c r="EBD36" s="9"/>
      <c r="EBE36" s="9"/>
      <c r="EBF36" s="9"/>
      <c r="EBG36" s="9"/>
      <c r="EBH36" s="9"/>
      <c r="EBI36" s="9"/>
      <c r="EBJ36" s="9"/>
      <c r="EBK36" s="9"/>
      <c r="EBL36" s="9"/>
      <c r="EBM36" s="9"/>
      <c r="EBN36" s="9"/>
      <c r="EBO36" s="9"/>
      <c r="EBP36" s="9"/>
      <c r="EBQ36" s="9"/>
      <c r="EBR36" s="9"/>
      <c r="EBS36" s="9"/>
      <c r="EBT36" s="9"/>
      <c r="EBU36" s="9"/>
      <c r="EBV36" s="9"/>
      <c r="EBW36" s="9"/>
      <c r="EBX36" s="9"/>
      <c r="EBY36" s="9"/>
      <c r="EBZ36" s="9"/>
      <c r="ECA36" s="9"/>
      <c r="ECB36" s="9"/>
      <c r="ECC36" s="9"/>
      <c r="ECD36" s="9"/>
      <c r="ECE36" s="9"/>
      <c r="ECF36" s="9"/>
      <c r="ECG36" s="9"/>
      <c r="ECH36" s="9"/>
      <c r="ECI36" s="9"/>
      <c r="ECJ36" s="9"/>
      <c r="ECK36" s="9"/>
      <c r="ECL36" s="9"/>
      <c r="ECM36" s="9"/>
      <c r="ECN36" s="9"/>
      <c r="ECO36" s="9"/>
      <c r="ECP36" s="9"/>
      <c r="ECQ36" s="9"/>
      <c r="ECR36" s="9"/>
      <c r="ECS36" s="9"/>
      <c r="ECT36" s="9"/>
      <c r="ECU36" s="9"/>
      <c r="ECV36" s="9"/>
      <c r="ECW36" s="9"/>
      <c r="ECX36" s="9"/>
      <c r="ECY36" s="9"/>
      <c r="ECZ36" s="9"/>
      <c r="EDA36" s="9"/>
      <c r="EDB36" s="9"/>
      <c r="EDC36" s="9"/>
      <c r="EDD36" s="9"/>
      <c r="EDE36" s="9"/>
      <c r="EDF36" s="9"/>
      <c r="EDG36" s="9"/>
      <c r="EDH36" s="9"/>
      <c r="EDI36" s="9"/>
      <c r="EDJ36" s="9"/>
      <c r="EDK36" s="9"/>
      <c r="EDL36" s="9"/>
      <c r="EDM36" s="9"/>
      <c r="EDN36" s="9"/>
      <c r="EDO36" s="9"/>
      <c r="EDP36" s="9"/>
      <c r="EDQ36" s="9"/>
      <c r="EDR36" s="9"/>
      <c r="EDS36" s="9"/>
      <c r="EDT36" s="9"/>
      <c r="EDU36" s="9"/>
      <c r="EDV36" s="9"/>
      <c r="EDW36" s="9"/>
      <c r="EDX36" s="9"/>
      <c r="EDY36" s="9"/>
      <c r="EDZ36" s="9"/>
      <c r="EEA36" s="9"/>
      <c r="EEB36" s="9"/>
      <c r="EEC36" s="9"/>
      <c r="EED36" s="9"/>
      <c r="EEE36" s="9"/>
      <c r="EEF36" s="9"/>
      <c r="EEG36" s="9"/>
      <c r="EEH36" s="9"/>
      <c r="EEI36" s="9"/>
      <c r="EEJ36" s="9"/>
      <c r="EEK36" s="9"/>
      <c r="EEL36" s="9"/>
      <c r="EEM36" s="9"/>
      <c r="EEN36" s="9"/>
      <c r="EEO36" s="9"/>
      <c r="EEP36" s="9"/>
      <c r="EEQ36" s="9"/>
      <c r="EER36" s="9"/>
      <c r="EES36" s="9"/>
      <c r="EET36" s="9"/>
      <c r="EEU36" s="9"/>
      <c r="EEV36" s="9"/>
      <c r="EEW36" s="9"/>
      <c r="EEX36" s="9"/>
      <c r="EEY36" s="9"/>
      <c r="EEZ36" s="9"/>
      <c r="EFA36" s="9"/>
      <c r="EFB36" s="9"/>
      <c r="EFC36" s="9"/>
      <c r="EFD36" s="9"/>
      <c r="EFE36" s="9"/>
      <c r="EFF36" s="9"/>
      <c r="EFG36" s="9"/>
      <c r="EFH36" s="9"/>
      <c r="EFI36" s="9"/>
      <c r="EFJ36" s="9"/>
      <c r="EFK36" s="9"/>
      <c r="EFL36" s="9"/>
      <c r="EFM36" s="9"/>
      <c r="EFN36" s="9"/>
      <c r="EFO36" s="9"/>
      <c r="EFP36" s="9"/>
      <c r="EFQ36" s="9"/>
      <c r="EFR36" s="9"/>
      <c r="EFS36" s="9"/>
      <c r="EFT36" s="9"/>
      <c r="EFU36" s="9"/>
      <c r="EFV36" s="9"/>
      <c r="EFW36" s="9"/>
      <c r="EFX36" s="9"/>
      <c r="EFY36" s="9"/>
      <c r="EFZ36" s="9"/>
      <c r="EGA36" s="9"/>
      <c r="EGB36" s="9"/>
      <c r="EGC36" s="9"/>
      <c r="EGD36" s="9"/>
      <c r="EGE36" s="9"/>
      <c r="EGF36" s="9"/>
      <c r="EGG36" s="9"/>
      <c r="EGH36" s="9"/>
      <c r="EGI36" s="9"/>
      <c r="EGJ36" s="9"/>
      <c r="EGK36" s="9"/>
      <c r="EGL36" s="9"/>
      <c r="EGM36" s="9"/>
      <c r="EGN36" s="9"/>
      <c r="EGO36" s="9"/>
      <c r="EGP36" s="9"/>
      <c r="EGQ36" s="9"/>
      <c r="EGR36" s="9"/>
      <c r="EGS36" s="9"/>
      <c r="EGT36" s="9"/>
      <c r="EGU36" s="9"/>
      <c r="EGV36" s="9"/>
      <c r="EGW36" s="9"/>
      <c r="EGX36" s="9"/>
      <c r="EGY36" s="9"/>
      <c r="EGZ36" s="9"/>
      <c r="EHA36" s="9"/>
      <c r="EHB36" s="9"/>
      <c r="EHC36" s="9"/>
      <c r="EHD36" s="9"/>
      <c r="EHE36" s="9"/>
      <c r="EHF36" s="9"/>
      <c r="EHG36" s="9"/>
      <c r="EHH36" s="9"/>
      <c r="EHI36" s="9"/>
      <c r="EHJ36" s="9"/>
      <c r="EHK36" s="9"/>
      <c r="EHL36" s="9"/>
      <c r="EHM36" s="9"/>
      <c r="EHN36" s="9"/>
      <c r="EHO36" s="9"/>
      <c r="EHP36" s="9"/>
      <c r="EHQ36" s="9"/>
      <c r="EHR36" s="9"/>
      <c r="EHS36" s="9"/>
      <c r="EHT36" s="9"/>
      <c r="EHU36" s="9"/>
      <c r="EHV36" s="9"/>
      <c r="EHW36" s="9"/>
      <c r="EHX36" s="9"/>
      <c r="EHY36" s="9"/>
      <c r="EHZ36" s="9"/>
      <c r="EIA36" s="9"/>
      <c r="EIB36" s="9"/>
      <c r="EIC36" s="9"/>
      <c r="EID36" s="9"/>
      <c r="EIE36" s="9"/>
      <c r="EIF36" s="9"/>
      <c r="EIG36" s="9"/>
      <c r="EIH36" s="9"/>
      <c r="EII36" s="9"/>
      <c r="EIJ36" s="9"/>
      <c r="EIK36" s="9"/>
      <c r="EIL36" s="9"/>
      <c r="EIM36" s="9"/>
      <c r="EIN36" s="9"/>
      <c r="EIO36" s="9"/>
      <c r="EIP36" s="9"/>
      <c r="EIQ36" s="9"/>
      <c r="EIR36" s="9"/>
      <c r="EIS36" s="9"/>
      <c r="EIT36" s="9"/>
      <c r="EIU36" s="9"/>
      <c r="EIV36" s="9"/>
      <c r="EIW36" s="9"/>
      <c r="EIX36" s="9"/>
      <c r="EIY36" s="9"/>
      <c r="EIZ36" s="9"/>
      <c r="EJA36" s="9"/>
      <c r="EJB36" s="9"/>
      <c r="EJC36" s="9"/>
      <c r="EJD36" s="9"/>
      <c r="EJE36" s="9"/>
      <c r="EJF36" s="9"/>
      <c r="EJG36" s="9"/>
      <c r="EJH36" s="9"/>
      <c r="EJI36" s="9"/>
      <c r="EJJ36" s="9"/>
      <c r="EJK36" s="9"/>
      <c r="EJL36" s="9"/>
      <c r="EJM36" s="9"/>
      <c r="EJN36" s="9"/>
      <c r="EJO36" s="9"/>
      <c r="EJP36" s="9"/>
      <c r="EJQ36" s="9"/>
      <c r="EJR36" s="9"/>
      <c r="EJS36" s="9"/>
      <c r="EJT36" s="9"/>
      <c r="EJU36" s="9"/>
      <c r="EJV36" s="9"/>
      <c r="EJW36" s="9"/>
      <c r="EJX36" s="9"/>
      <c r="EJY36" s="9"/>
      <c r="EJZ36" s="9"/>
      <c r="EKA36" s="9"/>
      <c r="EKB36" s="9"/>
      <c r="EKC36" s="9"/>
      <c r="EKD36" s="9"/>
      <c r="EKE36" s="9"/>
      <c r="EKF36" s="9"/>
      <c r="EKG36" s="9"/>
      <c r="EKH36" s="9"/>
      <c r="EKI36" s="9"/>
      <c r="EKJ36" s="9"/>
      <c r="EKK36" s="9"/>
      <c r="EKL36" s="9"/>
      <c r="EKM36" s="9"/>
      <c r="EKN36" s="9"/>
      <c r="EKO36" s="9"/>
      <c r="EKP36" s="9"/>
      <c r="EKQ36" s="9"/>
      <c r="EKR36" s="9"/>
      <c r="EKS36" s="9"/>
      <c r="EKT36" s="9"/>
      <c r="EKU36" s="9"/>
      <c r="EKV36" s="9"/>
      <c r="EKW36" s="9"/>
      <c r="EKX36" s="9"/>
      <c r="EKY36" s="9"/>
      <c r="EKZ36" s="9"/>
      <c r="ELA36" s="9"/>
      <c r="ELB36" s="9"/>
      <c r="ELC36" s="9"/>
      <c r="ELD36" s="9"/>
      <c r="ELE36" s="9"/>
      <c r="ELF36" s="9"/>
      <c r="ELG36" s="9"/>
      <c r="ELH36" s="9"/>
      <c r="ELI36" s="9"/>
      <c r="ELJ36" s="9"/>
      <c r="ELK36" s="9"/>
      <c r="ELL36" s="9"/>
      <c r="ELM36" s="9"/>
      <c r="ELN36" s="9"/>
      <c r="ELO36" s="9"/>
      <c r="ELP36" s="9"/>
      <c r="ELQ36" s="9"/>
      <c r="ELR36" s="9"/>
      <c r="ELS36" s="9"/>
      <c r="ELT36" s="9"/>
      <c r="ELU36" s="9"/>
      <c r="ELV36" s="9"/>
      <c r="ELW36" s="9"/>
      <c r="ELX36" s="9"/>
      <c r="ELY36" s="9"/>
      <c r="ELZ36" s="9"/>
      <c r="EMA36" s="9"/>
      <c r="EMB36" s="9"/>
      <c r="EMC36" s="9"/>
      <c r="EMD36" s="9"/>
      <c r="EME36" s="9"/>
      <c r="EMF36" s="9"/>
      <c r="EMG36" s="9"/>
      <c r="EMH36" s="9"/>
      <c r="EMI36" s="9"/>
      <c r="EMJ36" s="9"/>
      <c r="EMK36" s="9"/>
      <c r="EML36" s="9"/>
      <c r="EMM36" s="9"/>
      <c r="EMN36" s="9"/>
      <c r="EMO36" s="9"/>
      <c r="EMP36" s="9"/>
      <c r="EMQ36" s="9"/>
      <c r="EMR36" s="9"/>
      <c r="EMS36" s="9"/>
      <c r="EMT36" s="9"/>
      <c r="EMU36" s="9"/>
      <c r="EMV36" s="9"/>
      <c r="EMW36" s="9"/>
      <c r="EMX36" s="9"/>
      <c r="EMY36" s="9"/>
      <c r="EMZ36" s="9"/>
      <c r="ENA36" s="9"/>
      <c r="ENB36" s="9"/>
      <c r="ENC36" s="9"/>
      <c r="END36" s="9"/>
      <c r="ENE36" s="9"/>
      <c r="ENF36" s="9"/>
      <c r="ENG36" s="9"/>
      <c r="ENH36" s="9"/>
      <c r="ENI36" s="9"/>
      <c r="ENJ36" s="9"/>
      <c r="ENK36" s="9"/>
      <c r="ENL36" s="9"/>
      <c r="ENM36" s="9"/>
      <c r="ENN36" s="9"/>
      <c r="ENO36" s="9"/>
      <c r="ENP36" s="9"/>
      <c r="ENQ36" s="9"/>
      <c r="ENR36" s="9"/>
      <c r="ENS36" s="9"/>
      <c r="ENT36" s="9"/>
      <c r="ENU36" s="9"/>
      <c r="ENV36" s="9"/>
      <c r="ENW36" s="9"/>
      <c r="ENX36" s="9"/>
      <c r="ENY36" s="9"/>
      <c r="ENZ36" s="9"/>
      <c r="EOA36" s="9"/>
      <c r="EOB36" s="9"/>
      <c r="EOC36" s="9"/>
      <c r="EOD36" s="9"/>
      <c r="EOE36" s="9"/>
      <c r="EOF36" s="9"/>
      <c r="EOG36" s="9"/>
      <c r="EOH36" s="9"/>
      <c r="EOI36" s="9"/>
      <c r="EOJ36" s="9"/>
      <c r="EOK36" s="9"/>
      <c r="EOL36" s="9"/>
      <c r="EOM36" s="9"/>
      <c r="EON36" s="9"/>
      <c r="EOO36" s="9"/>
      <c r="EOP36" s="9"/>
      <c r="EOQ36" s="9"/>
      <c r="EOR36" s="9"/>
      <c r="EOS36" s="9"/>
      <c r="EOT36" s="9"/>
      <c r="EOU36" s="9"/>
      <c r="EOV36" s="9"/>
      <c r="EOW36" s="9"/>
      <c r="EOX36" s="9"/>
      <c r="EOY36" s="9"/>
      <c r="EOZ36" s="9"/>
      <c r="EPA36" s="9"/>
      <c r="EPB36" s="9"/>
      <c r="EPC36" s="9"/>
      <c r="EPD36" s="9"/>
      <c r="EPE36" s="9"/>
      <c r="EPF36" s="9"/>
      <c r="EPG36" s="9"/>
      <c r="EPH36" s="9"/>
      <c r="EPI36" s="9"/>
      <c r="EPJ36" s="9"/>
      <c r="EPK36" s="9"/>
      <c r="EPL36" s="9"/>
      <c r="EPM36" s="9"/>
      <c r="EPN36" s="9"/>
      <c r="EPO36" s="9"/>
      <c r="EPP36" s="9"/>
      <c r="EPQ36" s="9"/>
      <c r="EPR36" s="9"/>
      <c r="EPS36" s="9"/>
      <c r="EPT36" s="9"/>
      <c r="EPU36" s="9"/>
      <c r="EPV36" s="9"/>
      <c r="EPW36" s="9"/>
      <c r="EPX36" s="9"/>
      <c r="EPY36" s="9"/>
      <c r="EPZ36" s="9"/>
      <c r="EQA36" s="9"/>
      <c r="EQB36" s="9"/>
      <c r="EQC36" s="9"/>
      <c r="EQD36" s="9"/>
      <c r="EQE36" s="9"/>
      <c r="EQF36" s="9"/>
      <c r="EQG36" s="9"/>
      <c r="EQH36" s="9"/>
      <c r="EQI36" s="9"/>
      <c r="EQJ36" s="9"/>
      <c r="EQK36" s="9"/>
      <c r="EQL36" s="9"/>
      <c r="EQM36" s="9"/>
      <c r="EQN36" s="9"/>
      <c r="EQO36" s="9"/>
      <c r="EQP36" s="9"/>
      <c r="EQQ36" s="9"/>
      <c r="EQR36" s="9"/>
      <c r="EQS36" s="9"/>
      <c r="EQT36" s="9"/>
      <c r="EQU36" s="9"/>
      <c r="EQV36" s="9"/>
      <c r="EQW36" s="9"/>
      <c r="EQX36" s="9"/>
      <c r="EQY36" s="9"/>
      <c r="EQZ36" s="9"/>
      <c r="ERA36" s="9"/>
      <c r="ERB36" s="9"/>
      <c r="ERC36" s="9"/>
      <c r="ERD36" s="9"/>
      <c r="ERE36" s="9"/>
      <c r="ERF36" s="9"/>
      <c r="ERG36" s="9"/>
      <c r="ERH36" s="9"/>
      <c r="ERI36" s="9"/>
      <c r="ERJ36" s="9"/>
      <c r="ERK36" s="9"/>
      <c r="ERL36" s="9"/>
      <c r="ERM36" s="9"/>
      <c r="ERN36" s="9"/>
      <c r="ERO36" s="9"/>
      <c r="ERP36" s="9"/>
      <c r="ERQ36" s="9"/>
      <c r="ERR36" s="9"/>
      <c r="ERS36" s="9"/>
      <c r="ERT36" s="9"/>
      <c r="ERU36" s="9"/>
      <c r="ERV36" s="9"/>
      <c r="ERW36" s="9"/>
      <c r="ERX36" s="9"/>
      <c r="ERY36" s="9"/>
      <c r="ERZ36" s="9"/>
      <c r="ESA36" s="9"/>
      <c r="ESB36" s="9"/>
      <c r="ESC36" s="9"/>
      <c r="ESD36" s="9"/>
      <c r="ESE36" s="9"/>
      <c r="ESF36" s="9"/>
      <c r="ESG36" s="9"/>
      <c r="ESH36" s="9"/>
      <c r="ESI36" s="9"/>
      <c r="ESJ36" s="9"/>
      <c r="ESK36" s="9"/>
      <c r="ESL36" s="9"/>
      <c r="ESM36" s="9"/>
      <c r="ESN36" s="9"/>
      <c r="ESO36" s="9"/>
      <c r="ESP36" s="9"/>
      <c r="ESQ36" s="9"/>
      <c r="ESR36" s="9"/>
      <c r="ESS36" s="9"/>
      <c r="EST36" s="9"/>
      <c r="ESU36" s="9"/>
      <c r="ESV36" s="9"/>
      <c r="ESW36" s="9"/>
      <c r="ESX36" s="9"/>
      <c r="ESY36" s="9"/>
      <c r="ESZ36" s="9"/>
      <c r="ETA36" s="9"/>
      <c r="ETB36" s="9"/>
      <c r="ETC36" s="9"/>
      <c r="ETD36" s="9"/>
      <c r="ETE36" s="9"/>
      <c r="ETF36" s="9"/>
      <c r="ETG36" s="9"/>
      <c r="ETH36" s="9"/>
      <c r="ETI36" s="9"/>
      <c r="ETJ36" s="9"/>
      <c r="ETK36" s="9"/>
      <c r="ETL36" s="9"/>
      <c r="ETM36" s="9"/>
      <c r="ETN36" s="9"/>
      <c r="ETO36" s="9"/>
      <c r="ETP36" s="9"/>
      <c r="ETQ36" s="9"/>
      <c r="ETR36" s="9"/>
      <c r="ETS36" s="9"/>
      <c r="ETT36" s="9"/>
      <c r="ETU36" s="9"/>
      <c r="ETV36" s="9"/>
      <c r="ETW36" s="9"/>
      <c r="ETX36" s="9"/>
      <c r="ETY36" s="9"/>
      <c r="ETZ36" s="9"/>
      <c r="EUA36" s="9"/>
      <c r="EUB36" s="9"/>
      <c r="EUC36" s="9"/>
      <c r="EUD36" s="9"/>
      <c r="EUE36" s="9"/>
      <c r="EUF36" s="9"/>
      <c r="EUG36" s="9"/>
      <c r="EUH36" s="9"/>
      <c r="EUI36" s="9"/>
      <c r="EUJ36" s="9"/>
      <c r="EUK36" s="9"/>
      <c r="EUL36" s="9"/>
      <c r="EUM36" s="9"/>
      <c r="EUN36" s="9"/>
      <c r="EUO36" s="9"/>
      <c r="EUP36" s="9"/>
      <c r="EUQ36" s="9"/>
      <c r="EUR36" s="9"/>
      <c r="EUS36" s="9"/>
      <c r="EUT36" s="9"/>
      <c r="EUU36" s="9"/>
      <c r="EUV36" s="9"/>
      <c r="EUW36" s="9"/>
      <c r="EUX36" s="9"/>
      <c r="EUY36" s="9"/>
      <c r="EUZ36" s="9"/>
      <c r="EVA36" s="9"/>
      <c r="EVB36" s="9"/>
      <c r="EVC36" s="9"/>
      <c r="EVD36" s="9"/>
      <c r="EVE36" s="9"/>
      <c r="EVF36" s="9"/>
      <c r="EVG36" s="9"/>
      <c r="EVH36" s="9"/>
      <c r="EVI36" s="9"/>
      <c r="EVJ36" s="9"/>
      <c r="EVK36" s="9"/>
      <c r="EVL36" s="9"/>
      <c r="EVM36" s="9"/>
      <c r="EVN36" s="9"/>
      <c r="EVO36" s="9"/>
      <c r="EVP36" s="9"/>
      <c r="EVQ36" s="9"/>
      <c r="EVR36" s="9"/>
      <c r="EVS36" s="9"/>
      <c r="EVT36" s="9"/>
      <c r="EVU36" s="9"/>
      <c r="EVV36" s="9"/>
      <c r="EVW36" s="9"/>
      <c r="EVX36" s="9"/>
      <c r="EVY36" s="9"/>
      <c r="EVZ36" s="9"/>
      <c r="EWA36" s="9"/>
      <c r="EWB36" s="9"/>
      <c r="EWC36" s="9"/>
      <c r="EWD36" s="9"/>
      <c r="EWE36" s="9"/>
      <c r="EWF36" s="9"/>
      <c r="EWG36" s="9"/>
      <c r="EWH36" s="9"/>
      <c r="EWI36" s="9"/>
      <c r="EWJ36" s="9"/>
      <c r="EWK36" s="9"/>
      <c r="EWL36" s="9"/>
      <c r="EWM36" s="9"/>
      <c r="EWN36" s="9"/>
      <c r="EWO36" s="9"/>
      <c r="EWP36" s="9"/>
      <c r="EWQ36" s="9"/>
      <c r="EWR36" s="9"/>
      <c r="EWS36" s="9"/>
      <c r="EWT36" s="9"/>
      <c r="EWU36" s="9"/>
      <c r="EWV36" s="9"/>
      <c r="EWW36" s="9"/>
      <c r="EWX36" s="9"/>
      <c r="EWY36" s="9"/>
      <c r="EWZ36" s="9"/>
      <c r="EXA36" s="9"/>
      <c r="EXB36" s="9"/>
      <c r="EXC36" s="9"/>
      <c r="EXD36" s="9"/>
      <c r="EXE36" s="9"/>
      <c r="EXF36" s="9"/>
      <c r="EXG36" s="9"/>
      <c r="EXH36" s="9"/>
      <c r="EXI36" s="9"/>
      <c r="EXJ36" s="9"/>
      <c r="EXK36" s="9"/>
      <c r="EXL36" s="9"/>
      <c r="EXM36" s="9"/>
      <c r="EXN36" s="9"/>
      <c r="EXO36" s="9"/>
      <c r="EXP36" s="9"/>
      <c r="EXQ36" s="9"/>
      <c r="EXR36" s="9"/>
      <c r="EXS36" s="9"/>
      <c r="EXT36" s="9"/>
      <c r="EXU36" s="9"/>
      <c r="EXV36" s="9"/>
      <c r="EXW36" s="9"/>
      <c r="EXX36" s="9"/>
      <c r="EXY36" s="9"/>
      <c r="EXZ36" s="9"/>
      <c r="EYA36" s="9"/>
      <c r="EYB36" s="9"/>
      <c r="EYC36" s="9"/>
      <c r="EYD36" s="9"/>
      <c r="EYE36" s="9"/>
      <c r="EYF36" s="9"/>
      <c r="EYG36" s="9"/>
      <c r="EYH36" s="9"/>
      <c r="EYI36" s="9"/>
      <c r="EYJ36" s="9"/>
      <c r="EYK36" s="9"/>
      <c r="EYL36" s="9"/>
      <c r="EYM36" s="9"/>
      <c r="EYN36" s="9"/>
      <c r="EYO36" s="9"/>
      <c r="EYP36" s="9"/>
      <c r="EYQ36" s="9"/>
      <c r="EYR36" s="9"/>
      <c r="EYS36" s="9"/>
      <c r="EYT36" s="9"/>
      <c r="EYU36" s="9"/>
      <c r="EYV36" s="9"/>
      <c r="EYW36" s="9"/>
      <c r="EYX36" s="9"/>
      <c r="EYY36" s="9"/>
      <c r="EYZ36" s="9"/>
      <c r="EZA36" s="9"/>
      <c r="EZB36" s="9"/>
      <c r="EZC36" s="9"/>
      <c r="EZD36" s="9"/>
      <c r="EZE36" s="9"/>
      <c r="EZF36" s="9"/>
      <c r="EZG36" s="9"/>
      <c r="EZH36" s="9"/>
      <c r="EZI36" s="9"/>
      <c r="EZJ36" s="9"/>
      <c r="EZK36" s="9"/>
      <c r="EZL36" s="9"/>
      <c r="EZM36" s="9"/>
      <c r="EZN36" s="9"/>
      <c r="EZO36" s="9"/>
      <c r="EZP36" s="9"/>
      <c r="EZQ36" s="9"/>
      <c r="EZR36" s="9"/>
      <c r="EZS36" s="9"/>
      <c r="EZT36" s="9"/>
      <c r="EZU36" s="9"/>
      <c r="EZV36" s="9"/>
      <c r="EZW36" s="9"/>
      <c r="EZX36" s="9"/>
      <c r="EZY36" s="9"/>
      <c r="EZZ36" s="9"/>
      <c r="FAA36" s="9"/>
      <c r="FAB36" s="9"/>
      <c r="FAC36" s="9"/>
      <c r="FAD36" s="9"/>
      <c r="FAE36" s="9"/>
      <c r="FAF36" s="9"/>
      <c r="FAG36" s="9"/>
      <c r="FAH36" s="9"/>
      <c r="FAI36" s="9"/>
      <c r="FAJ36" s="9"/>
      <c r="FAK36" s="9"/>
      <c r="FAL36" s="9"/>
      <c r="FAM36" s="9"/>
      <c r="FAN36" s="9"/>
      <c r="FAO36" s="9"/>
      <c r="FAP36" s="9"/>
      <c r="FAQ36" s="9"/>
      <c r="FAR36" s="9"/>
      <c r="FAS36" s="9"/>
      <c r="FAT36" s="9"/>
      <c r="FAU36" s="9"/>
      <c r="FAV36" s="9"/>
      <c r="FAW36" s="9"/>
      <c r="FAX36" s="9"/>
      <c r="FAY36" s="9"/>
      <c r="FAZ36" s="9"/>
      <c r="FBA36" s="9"/>
      <c r="FBB36" s="9"/>
      <c r="FBC36" s="9"/>
      <c r="FBD36" s="9"/>
      <c r="FBE36" s="9"/>
      <c r="FBF36" s="9"/>
      <c r="FBG36" s="9"/>
      <c r="FBH36" s="9"/>
      <c r="FBI36" s="9"/>
      <c r="FBJ36" s="9"/>
      <c r="FBK36" s="9"/>
      <c r="FBL36" s="9"/>
      <c r="FBM36" s="9"/>
      <c r="FBN36" s="9"/>
      <c r="FBO36" s="9"/>
      <c r="FBP36" s="9"/>
      <c r="FBQ36" s="9"/>
      <c r="FBR36" s="9"/>
      <c r="FBS36" s="9"/>
      <c r="FBT36" s="9"/>
      <c r="FBU36" s="9"/>
      <c r="FBV36" s="9"/>
      <c r="FBW36" s="9"/>
      <c r="FBX36" s="9"/>
      <c r="FBY36" s="9"/>
      <c r="FBZ36" s="9"/>
      <c r="FCA36" s="9"/>
      <c r="FCB36" s="9"/>
      <c r="FCC36" s="9"/>
      <c r="FCD36" s="9"/>
      <c r="FCE36" s="9"/>
      <c r="FCF36" s="9"/>
      <c r="FCG36" s="9"/>
      <c r="FCH36" s="9"/>
      <c r="FCI36" s="9"/>
      <c r="FCJ36" s="9"/>
      <c r="FCK36" s="9"/>
      <c r="FCL36" s="9"/>
      <c r="FCM36" s="9"/>
      <c r="FCN36" s="9"/>
      <c r="FCO36" s="9"/>
      <c r="FCP36" s="9"/>
      <c r="FCQ36" s="9"/>
      <c r="FCR36" s="9"/>
      <c r="FCS36" s="9"/>
      <c r="FCT36" s="9"/>
      <c r="FCU36" s="9"/>
      <c r="FCV36" s="9"/>
      <c r="FCW36" s="9"/>
      <c r="FCX36" s="9"/>
      <c r="FCY36" s="9"/>
      <c r="FCZ36" s="9"/>
      <c r="FDA36" s="9"/>
      <c r="FDB36" s="9"/>
      <c r="FDC36" s="9"/>
      <c r="FDD36" s="9"/>
      <c r="FDE36" s="9"/>
      <c r="FDF36" s="9"/>
      <c r="FDG36" s="9"/>
      <c r="FDH36" s="9"/>
      <c r="FDI36" s="9"/>
      <c r="FDJ36" s="9"/>
      <c r="FDK36" s="9"/>
      <c r="FDL36" s="9"/>
      <c r="FDM36" s="9"/>
      <c r="FDN36" s="9"/>
      <c r="FDO36" s="9"/>
      <c r="FDP36" s="9"/>
      <c r="FDQ36" s="9"/>
      <c r="FDR36" s="9"/>
      <c r="FDS36" s="9"/>
      <c r="FDT36" s="9"/>
      <c r="FDU36" s="9"/>
      <c r="FDV36" s="9"/>
      <c r="FDW36" s="9"/>
      <c r="FDX36" s="9"/>
      <c r="FDY36" s="9"/>
      <c r="FDZ36" s="9"/>
      <c r="FEA36" s="9"/>
      <c r="FEB36" s="9"/>
      <c r="FEC36" s="9"/>
      <c r="FED36" s="9"/>
      <c r="FEE36" s="9"/>
      <c r="FEF36" s="9"/>
      <c r="FEG36" s="9"/>
      <c r="FEH36" s="9"/>
      <c r="FEI36" s="9"/>
      <c r="FEJ36" s="9"/>
      <c r="FEK36" s="9"/>
      <c r="FEL36" s="9"/>
      <c r="FEM36" s="9"/>
      <c r="FEN36" s="9"/>
      <c r="FEO36" s="9"/>
      <c r="FEP36" s="9"/>
      <c r="FEQ36" s="9"/>
      <c r="FER36" s="9"/>
      <c r="FES36" s="9"/>
      <c r="FET36" s="9"/>
      <c r="FEU36" s="9"/>
      <c r="FEV36" s="9"/>
      <c r="FEW36" s="9"/>
      <c r="FEX36" s="9"/>
      <c r="FEY36" s="9"/>
      <c r="FEZ36" s="9"/>
      <c r="FFA36" s="9"/>
      <c r="FFB36" s="9"/>
      <c r="FFC36" s="9"/>
      <c r="FFD36" s="9"/>
      <c r="FFE36" s="9"/>
      <c r="FFF36" s="9"/>
      <c r="FFG36" s="9"/>
      <c r="FFH36" s="9"/>
      <c r="FFI36" s="9"/>
      <c r="FFJ36" s="9"/>
      <c r="FFK36" s="9"/>
      <c r="FFL36" s="9"/>
      <c r="FFM36" s="9"/>
      <c r="FFN36" s="9"/>
      <c r="FFO36" s="9"/>
      <c r="FFP36" s="9"/>
      <c r="FFQ36" s="9"/>
      <c r="FFR36" s="9"/>
      <c r="FFS36" s="9"/>
      <c r="FFT36" s="9"/>
      <c r="FFU36" s="9"/>
      <c r="FFV36" s="9"/>
      <c r="FFW36" s="9"/>
      <c r="FFX36" s="9"/>
      <c r="FFY36" s="9"/>
      <c r="FFZ36" s="9"/>
      <c r="FGA36" s="9"/>
      <c r="FGB36" s="9"/>
      <c r="FGC36" s="9"/>
      <c r="FGD36" s="9"/>
      <c r="FGE36" s="9"/>
      <c r="FGF36" s="9"/>
      <c r="FGG36" s="9"/>
      <c r="FGH36" s="9"/>
      <c r="FGI36" s="9"/>
      <c r="FGJ36" s="9"/>
      <c r="FGK36" s="9"/>
      <c r="FGL36" s="9"/>
      <c r="FGM36" s="9"/>
      <c r="FGN36" s="9"/>
      <c r="FGO36" s="9"/>
      <c r="FGP36" s="9"/>
      <c r="FGQ36" s="9"/>
      <c r="FGR36" s="9"/>
      <c r="FGS36" s="9"/>
      <c r="FGT36" s="9"/>
      <c r="FGU36" s="9"/>
      <c r="FGV36" s="9"/>
      <c r="FGW36" s="9"/>
      <c r="FGX36" s="9"/>
      <c r="FGY36" s="9"/>
      <c r="FGZ36" s="9"/>
      <c r="FHA36" s="9"/>
      <c r="FHB36" s="9"/>
      <c r="FHC36" s="9"/>
      <c r="FHD36" s="9"/>
      <c r="FHE36" s="9"/>
      <c r="FHF36" s="9"/>
      <c r="FHG36" s="9"/>
      <c r="FHH36" s="9"/>
      <c r="FHI36" s="9"/>
      <c r="FHJ36" s="9"/>
      <c r="FHK36" s="9"/>
      <c r="FHL36" s="9"/>
      <c r="FHM36" s="9"/>
      <c r="FHN36" s="9"/>
      <c r="FHO36" s="9"/>
      <c r="FHP36" s="9"/>
      <c r="FHQ36" s="9"/>
      <c r="FHR36" s="9"/>
      <c r="FHS36" s="9"/>
      <c r="FHT36" s="9"/>
      <c r="FHU36" s="9"/>
      <c r="FHV36" s="9"/>
      <c r="FHW36" s="9"/>
      <c r="FHX36" s="9"/>
      <c r="FHY36" s="9"/>
      <c r="FHZ36" s="9"/>
      <c r="FIA36" s="9"/>
      <c r="FIB36" s="9"/>
      <c r="FIC36" s="9"/>
      <c r="FID36" s="9"/>
      <c r="FIE36" s="9"/>
      <c r="FIF36" s="9"/>
      <c r="FIG36" s="9"/>
      <c r="FIH36" s="9"/>
      <c r="FII36" s="9"/>
      <c r="FIJ36" s="9"/>
      <c r="FIK36" s="9"/>
      <c r="FIL36" s="9"/>
      <c r="FIM36" s="9"/>
      <c r="FIN36" s="9"/>
      <c r="FIO36" s="9"/>
      <c r="FIP36" s="9"/>
      <c r="FIQ36" s="9"/>
      <c r="FIR36" s="9"/>
      <c r="FIS36" s="9"/>
      <c r="FIT36" s="9"/>
      <c r="FIU36" s="9"/>
      <c r="FIV36" s="9"/>
      <c r="FIW36" s="9"/>
      <c r="FIX36" s="9"/>
      <c r="FIY36" s="9"/>
      <c r="FIZ36" s="9"/>
      <c r="FJA36" s="9"/>
      <c r="FJB36" s="9"/>
      <c r="FJC36" s="9"/>
      <c r="FJD36" s="9"/>
      <c r="FJE36" s="9"/>
      <c r="FJF36" s="9"/>
      <c r="FJG36" s="9"/>
      <c r="FJH36" s="9"/>
      <c r="FJI36" s="9"/>
      <c r="FJJ36" s="9"/>
      <c r="FJK36" s="9"/>
      <c r="FJL36" s="9"/>
      <c r="FJM36" s="9"/>
      <c r="FJN36" s="9"/>
      <c r="FJO36" s="9"/>
      <c r="FJP36" s="9"/>
      <c r="FJQ36" s="9"/>
      <c r="FJR36" s="9"/>
      <c r="FJS36" s="9"/>
      <c r="FJT36" s="9"/>
      <c r="FJU36" s="9"/>
      <c r="FJV36" s="9"/>
      <c r="FJW36" s="9"/>
      <c r="FJX36" s="9"/>
      <c r="FJY36" s="9"/>
      <c r="FJZ36" s="9"/>
      <c r="FKA36" s="9"/>
      <c r="FKB36" s="9"/>
      <c r="FKC36" s="9"/>
      <c r="FKD36" s="9"/>
      <c r="FKE36" s="9"/>
      <c r="FKF36" s="9"/>
      <c r="FKG36" s="9"/>
      <c r="FKH36" s="9"/>
      <c r="FKI36" s="9"/>
      <c r="FKJ36" s="9"/>
      <c r="FKK36" s="9"/>
      <c r="FKL36" s="9"/>
      <c r="FKM36" s="9"/>
      <c r="FKN36" s="9"/>
      <c r="FKO36" s="9"/>
      <c r="FKP36" s="9"/>
      <c r="FKQ36" s="9"/>
      <c r="FKR36" s="9"/>
      <c r="FKS36" s="9"/>
      <c r="FKT36" s="9"/>
      <c r="FKU36" s="9"/>
      <c r="FKV36" s="9"/>
      <c r="FKW36" s="9"/>
      <c r="FKX36" s="9"/>
      <c r="FKY36" s="9"/>
      <c r="FKZ36" s="9"/>
      <c r="FLA36" s="9"/>
      <c r="FLB36" s="9"/>
      <c r="FLC36" s="9"/>
      <c r="FLD36" s="9"/>
      <c r="FLE36" s="9"/>
      <c r="FLF36" s="9"/>
      <c r="FLG36" s="9"/>
      <c r="FLH36" s="9"/>
      <c r="FLI36" s="9"/>
      <c r="FLJ36" s="9"/>
      <c r="FLK36" s="9"/>
      <c r="FLL36" s="9"/>
      <c r="FLM36" s="9"/>
      <c r="FLN36" s="9"/>
      <c r="FLO36" s="9"/>
      <c r="FLP36" s="9"/>
      <c r="FLQ36" s="9"/>
      <c r="FLR36" s="9"/>
      <c r="FLS36" s="9"/>
      <c r="FLT36" s="9"/>
      <c r="FLU36" s="9"/>
      <c r="FLV36" s="9"/>
      <c r="FLW36" s="9"/>
      <c r="FLX36" s="9"/>
      <c r="FLY36" s="9"/>
      <c r="FLZ36" s="9"/>
      <c r="FMA36" s="9"/>
      <c r="FMB36" s="9"/>
      <c r="FMC36" s="9"/>
      <c r="FMD36" s="9"/>
      <c r="FME36" s="9"/>
      <c r="FMF36" s="9"/>
      <c r="FMG36" s="9"/>
      <c r="FMH36" s="9"/>
      <c r="FMI36" s="9"/>
      <c r="FMJ36" s="9"/>
      <c r="FMK36" s="9"/>
      <c r="FML36" s="9"/>
      <c r="FMM36" s="9"/>
      <c r="FMN36" s="9"/>
      <c r="FMO36" s="9"/>
      <c r="FMP36" s="9"/>
      <c r="FMQ36" s="9"/>
      <c r="FMR36" s="9"/>
      <c r="FMS36" s="9"/>
      <c r="FMT36" s="9"/>
      <c r="FMU36" s="9"/>
      <c r="FMV36" s="9"/>
      <c r="FMW36" s="9"/>
      <c r="FMX36" s="9"/>
      <c r="FMY36" s="9"/>
      <c r="FMZ36" s="9"/>
      <c r="FNA36" s="9"/>
      <c r="FNB36" s="9"/>
      <c r="FNC36" s="9"/>
      <c r="FND36" s="9"/>
      <c r="FNE36" s="9"/>
      <c r="FNF36" s="9"/>
      <c r="FNG36" s="9"/>
      <c r="FNH36" s="9"/>
      <c r="FNI36" s="9"/>
      <c r="FNJ36" s="9"/>
      <c r="FNK36" s="9"/>
      <c r="FNL36" s="9"/>
      <c r="FNM36" s="9"/>
      <c r="FNN36" s="9"/>
      <c r="FNO36" s="9"/>
      <c r="FNP36" s="9"/>
      <c r="FNQ36" s="9"/>
      <c r="FNR36" s="9"/>
      <c r="FNS36" s="9"/>
      <c r="FNT36" s="9"/>
      <c r="FNU36" s="9"/>
      <c r="FNV36" s="9"/>
      <c r="FNW36" s="9"/>
      <c r="FNX36" s="9"/>
      <c r="FNY36" s="9"/>
      <c r="FNZ36" s="9"/>
      <c r="FOA36" s="9"/>
      <c r="FOB36" s="9"/>
      <c r="FOC36" s="9"/>
      <c r="FOD36" s="9"/>
      <c r="FOE36" s="9"/>
      <c r="FOF36" s="9"/>
      <c r="FOG36" s="9"/>
      <c r="FOH36" s="9"/>
      <c r="FOI36" s="9"/>
      <c r="FOJ36" s="9"/>
      <c r="FOK36" s="9"/>
      <c r="FOL36" s="9"/>
      <c r="FOM36" s="9"/>
      <c r="FON36" s="9"/>
      <c r="FOO36" s="9"/>
      <c r="FOP36" s="9"/>
      <c r="FOQ36" s="9"/>
      <c r="FOR36" s="9"/>
      <c r="FOS36" s="9"/>
      <c r="FOT36" s="9"/>
      <c r="FOU36" s="9"/>
      <c r="FOV36" s="9"/>
      <c r="FOW36" s="9"/>
      <c r="FOX36" s="9"/>
      <c r="FOY36" s="9"/>
      <c r="FOZ36" s="9"/>
      <c r="FPA36" s="9"/>
      <c r="FPB36" s="9"/>
      <c r="FPC36" s="9"/>
      <c r="FPD36" s="9"/>
      <c r="FPE36" s="9"/>
      <c r="FPF36" s="9"/>
      <c r="FPG36" s="9"/>
      <c r="FPH36" s="9"/>
      <c r="FPI36" s="9"/>
      <c r="FPJ36" s="9"/>
      <c r="FPK36" s="9"/>
      <c r="FPL36" s="9"/>
      <c r="FPM36" s="9"/>
      <c r="FPN36" s="9"/>
      <c r="FPO36" s="9"/>
      <c r="FPP36" s="9"/>
      <c r="FPQ36" s="9"/>
      <c r="FPR36" s="9"/>
      <c r="FPS36" s="9"/>
      <c r="FPT36" s="9"/>
      <c r="FPU36" s="9"/>
      <c r="FPV36" s="9"/>
      <c r="FPW36" s="9"/>
      <c r="FPX36" s="9"/>
      <c r="FPY36" s="9"/>
      <c r="FPZ36" s="9"/>
      <c r="FQA36" s="9"/>
      <c r="FQB36" s="9"/>
      <c r="FQC36" s="9"/>
      <c r="FQD36" s="9"/>
      <c r="FQE36" s="9"/>
      <c r="FQF36" s="9"/>
      <c r="FQG36" s="9"/>
      <c r="FQH36" s="9"/>
      <c r="FQI36" s="9"/>
      <c r="FQJ36" s="9"/>
      <c r="FQK36" s="9"/>
      <c r="FQL36" s="9"/>
      <c r="FQM36" s="9"/>
      <c r="FQN36" s="9"/>
      <c r="FQO36" s="9"/>
      <c r="FQP36" s="9"/>
      <c r="FQQ36" s="9"/>
      <c r="FQR36" s="9"/>
      <c r="FQS36" s="9"/>
      <c r="FQT36" s="9"/>
      <c r="FQU36" s="9"/>
      <c r="FQV36" s="9"/>
      <c r="FQW36" s="9"/>
      <c r="FQX36" s="9"/>
      <c r="FQY36" s="9"/>
      <c r="FQZ36" s="9"/>
      <c r="FRA36" s="9"/>
      <c r="FRB36" s="9"/>
      <c r="FRC36" s="9"/>
      <c r="FRD36" s="9"/>
      <c r="FRE36" s="9"/>
      <c r="FRF36" s="9"/>
      <c r="FRG36" s="9"/>
      <c r="FRH36" s="9"/>
      <c r="FRI36" s="9"/>
      <c r="FRJ36" s="9"/>
      <c r="FRK36" s="9"/>
      <c r="FRL36" s="9"/>
      <c r="FRM36" s="9"/>
      <c r="FRN36" s="9"/>
      <c r="FRO36" s="9"/>
      <c r="FRP36" s="9"/>
      <c r="FRQ36" s="9"/>
      <c r="FRR36" s="9"/>
      <c r="FRS36" s="9"/>
      <c r="FRT36" s="9"/>
      <c r="FRU36" s="9"/>
      <c r="FRV36" s="9"/>
      <c r="FRW36" s="9"/>
      <c r="FRX36" s="9"/>
      <c r="FRY36" s="9"/>
      <c r="FRZ36" s="9"/>
      <c r="FSA36" s="9"/>
      <c r="FSB36" s="9"/>
      <c r="FSC36" s="9"/>
      <c r="FSD36" s="9"/>
      <c r="FSE36" s="9"/>
      <c r="FSF36" s="9"/>
      <c r="FSG36" s="9"/>
      <c r="FSH36" s="9"/>
      <c r="FSI36" s="9"/>
      <c r="FSJ36" s="9"/>
      <c r="FSK36" s="9"/>
      <c r="FSL36" s="9"/>
      <c r="FSM36" s="9"/>
      <c r="FSN36" s="9"/>
      <c r="FSO36" s="9"/>
      <c r="FSP36" s="9"/>
      <c r="FSQ36" s="9"/>
      <c r="FSR36" s="9"/>
      <c r="FSS36" s="9"/>
      <c r="FST36" s="9"/>
      <c r="FSU36" s="9"/>
      <c r="FSV36" s="9"/>
      <c r="FSW36" s="9"/>
      <c r="FSX36" s="9"/>
      <c r="FSY36" s="9"/>
      <c r="FSZ36" s="9"/>
      <c r="FTA36" s="9"/>
      <c r="FTB36" s="9"/>
      <c r="FTC36" s="9"/>
      <c r="FTD36" s="9"/>
      <c r="FTE36" s="9"/>
      <c r="FTF36" s="9"/>
      <c r="FTG36" s="9"/>
      <c r="FTH36" s="9"/>
      <c r="FTI36" s="9"/>
      <c r="FTJ36" s="9"/>
      <c r="FTK36" s="9"/>
      <c r="FTL36" s="9"/>
      <c r="FTM36" s="9"/>
      <c r="FTN36" s="9"/>
      <c r="FTO36" s="9"/>
      <c r="FTP36" s="9"/>
      <c r="FTQ36" s="9"/>
      <c r="FTR36" s="9"/>
      <c r="FTS36" s="9"/>
      <c r="FTT36" s="9"/>
      <c r="FTU36" s="9"/>
      <c r="FTV36" s="9"/>
      <c r="FTW36" s="9"/>
      <c r="FTX36" s="9"/>
      <c r="FTY36" s="9"/>
      <c r="FTZ36" s="9"/>
      <c r="FUA36" s="9"/>
      <c r="FUB36" s="9"/>
      <c r="FUC36" s="9"/>
      <c r="FUD36" s="9"/>
      <c r="FUE36" s="9"/>
      <c r="FUF36" s="9"/>
      <c r="FUG36" s="9"/>
      <c r="FUH36" s="9"/>
      <c r="FUI36" s="9"/>
      <c r="FUJ36" s="9"/>
      <c r="FUK36" s="9"/>
      <c r="FUL36" s="9"/>
      <c r="FUM36" s="9"/>
      <c r="FUN36" s="9"/>
      <c r="FUO36" s="9"/>
      <c r="FUP36" s="9"/>
      <c r="FUQ36" s="9"/>
      <c r="FUR36" s="9"/>
      <c r="FUS36" s="9"/>
      <c r="FUT36" s="9"/>
      <c r="FUU36" s="9"/>
      <c r="FUV36" s="9"/>
      <c r="FUW36" s="9"/>
      <c r="FUX36" s="9"/>
      <c r="FUY36" s="9"/>
      <c r="FUZ36" s="9"/>
      <c r="FVA36" s="9"/>
      <c r="FVB36" s="9"/>
      <c r="FVC36" s="9"/>
      <c r="FVD36" s="9"/>
      <c r="FVE36" s="9"/>
      <c r="FVF36" s="9"/>
      <c r="FVG36" s="9"/>
      <c r="FVH36" s="9"/>
      <c r="FVI36" s="9"/>
      <c r="FVJ36" s="9"/>
      <c r="FVK36" s="9"/>
      <c r="FVL36" s="9"/>
      <c r="FVM36" s="9"/>
      <c r="FVN36" s="9"/>
      <c r="FVO36" s="9"/>
      <c r="FVP36" s="9"/>
      <c r="FVQ36" s="9"/>
      <c r="FVR36" s="9"/>
      <c r="FVS36" s="9"/>
      <c r="FVT36" s="9"/>
      <c r="FVU36" s="9"/>
      <c r="FVV36" s="9"/>
      <c r="FVW36" s="9"/>
      <c r="FVX36" s="9"/>
      <c r="FVY36" s="9"/>
      <c r="FVZ36" s="9"/>
      <c r="FWA36" s="9"/>
      <c r="FWB36" s="9"/>
      <c r="FWC36" s="9"/>
      <c r="FWD36" s="9"/>
      <c r="FWE36" s="9"/>
      <c r="FWF36" s="9"/>
      <c r="FWG36" s="9"/>
      <c r="FWH36" s="9"/>
      <c r="FWI36" s="9"/>
      <c r="FWJ36" s="9"/>
      <c r="FWK36" s="9"/>
      <c r="FWL36" s="9"/>
      <c r="FWM36" s="9"/>
      <c r="FWN36" s="9"/>
      <c r="FWO36" s="9"/>
      <c r="FWP36" s="9"/>
      <c r="FWQ36" s="9"/>
      <c r="FWR36" s="9"/>
      <c r="FWS36" s="9"/>
      <c r="FWT36" s="9"/>
      <c r="FWU36" s="9"/>
      <c r="FWV36" s="9"/>
      <c r="FWW36" s="9"/>
      <c r="FWX36" s="9"/>
      <c r="FWY36" s="9"/>
      <c r="FWZ36" s="9"/>
      <c r="FXA36" s="9"/>
      <c r="FXB36" s="9"/>
      <c r="FXC36" s="9"/>
      <c r="FXD36" s="9"/>
      <c r="FXE36" s="9"/>
      <c r="FXF36" s="9"/>
      <c r="FXG36" s="9"/>
      <c r="FXH36" s="9"/>
      <c r="FXI36" s="9"/>
      <c r="FXJ36" s="9"/>
      <c r="FXK36" s="9"/>
      <c r="FXL36" s="9"/>
      <c r="FXM36" s="9"/>
      <c r="FXN36" s="9"/>
      <c r="FXO36" s="9"/>
      <c r="FXP36" s="9"/>
      <c r="FXQ36" s="9"/>
      <c r="FXR36" s="9"/>
      <c r="FXS36" s="9"/>
      <c r="FXT36" s="9"/>
      <c r="FXU36" s="9"/>
      <c r="FXV36" s="9"/>
      <c r="FXW36" s="9"/>
      <c r="FXX36" s="9"/>
      <c r="FXY36" s="9"/>
      <c r="FXZ36" s="9"/>
      <c r="FYA36" s="9"/>
      <c r="FYB36" s="9"/>
      <c r="FYC36" s="9"/>
      <c r="FYD36" s="9"/>
      <c r="FYE36" s="9"/>
      <c r="FYF36" s="9"/>
      <c r="FYG36" s="9"/>
      <c r="FYH36" s="9"/>
      <c r="FYI36" s="9"/>
      <c r="FYJ36" s="9"/>
      <c r="FYK36" s="9"/>
      <c r="FYL36" s="9"/>
      <c r="FYM36" s="9"/>
      <c r="FYN36" s="9"/>
      <c r="FYO36" s="9"/>
      <c r="FYP36" s="9"/>
      <c r="FYQ36" s="9"/>
      <c r="FYR36" s="9"/>
      <c r="FYS36" s="9"/>
      <c r="FYT36" s="9"/>
      <c r="FYU36" s="9"/>
      <c r="FYV36" s="9"/>
      <c r="FYW36" s="9"/>
      <c r="FYX36" s="9"/>
      <c r="FYY36" s="9"/>
      <c r="FYZ36" s="9"/>
      <c r="FZA36" s="9"/>
      <c r="FZB36" s="9"/>
      <c r="FZC36" s="9"/>
      <c r="FZD36" s="9"/>
      <c r="FZE36" s="9"/>
      <c r="FZF36" s="9"/>
      <c r="FZG36" s="9"/>
      <c r="FZH36" s="9"/>
      <c r="FZI36" s="9"/>
      <c r="FZJ36" s="9"/>
      <c r="FZK36" s="9"/>
      <c r="FZL36" s="9"/>
      <c r="FZM36" s="9"/>
      <c r="FZN36" s="9"/>
      <c r="FZO36" s="9"/>
      <c r="FZP36" s="9"/>
      <c r="FZQ36" s="9"/>
      <c r="FZR36" s="9"/>
      <c r="FZS36" s="9"/>
      <c r="FZT36" s="9"/>
      <c r="FZU36" s="9"/>
      <c r="FZV36" s="9"/>
      <c r="FZW36" s="9"/>
      <c r="FZX36" s="9"/>
      <c r="FZY36" s="9"/>
      <c r="FZZ36" s="9"/>
      <c r="GAA36" s="9"/>
      <c r="GAB36" s="9"/>
      <c r="GAC36" s="9"/>
      <c r="GAD36" s="9"/>
      <c r="GAE36" s="9"/>
      <c r="GAF36" s="9"/>
      <c r="GAG36" s="9"/>
      <c r="GAH36" s="9"/>
      <c r="GAI36" s="9"/>
      <c r="GAJ36" s="9"/>
      <c r="GAK36" s="9"/>
      <c r="GAL36" s="9"/>
      <c r="GAM36" s="9"/>
      <c r="GAN36" s="9"/>
      <c r="GAO36" s="9"/>
      <c r="GAP36" s="9"/>
      <c r="GAQ36" s="9"/>
      <c r="GAR36" s="9"/>
      <c r="GAS36" s="9"/>
      <c r="GAT36" s="9"/>
      <c r="GAU36" s="9"/>
      <c r="GAV36" s="9"/>
      <c r="GAW36" s="9"/>
      <c r="GAX36" s="9"/>
      <c r="GAY36" s="9"/>
      <c r="GAZ36" s="9"/>
      <c r="GBA36" s="9"/>
      <c r="GBB36" s="9"/>
      <c r="GBC36" s="9"/>
      <c r="GBD36" s="9"/>
      <c r="GBE36" s="9"/>
      <c r="GBF36" s="9"/>
      <c r="GBG36" s="9"/>
      <c r="GBH36" s="9"/>
      <c r="GBI36" s="9"/>
      <c r="GBJ36" s="9"/>
      <c r="GBK36" s="9"/>
      <c r="GBL36" s="9"/>
      <c r="GBM36" s="9"/>
      <c r="GBN36" s="9"/>
      <c r="GBO36" s="9"/>
      <c r="GBP36" s="9"/>
      <c r="GBQ36" s="9"/>
      <c r="GBR36" s="9"/>
      <c r="GBS36" s="9"/>
      <c r="GBT36" s="9"/>
      <c r="GBU36" s="9"/>
      <c r="GBV36" s="9"/>
      <c r="GBW36" s="9"/>
      <c r="GBX36" s="9"/>
      <c r="GBY36" s="9"/>
      <c r="GBZ36" s="9"/>
      <c r="GCA36" s="9"/>
      <c r="GCB36" s="9"/>
      <c r="GCC36" s="9"/>
      <c r="GCD36" s="9"/>
      <c r="GCE36" s="9"/>
      <c r="GCF36" s="9"/>
      <c r="GCG36" s="9"/>
      <c r="GCH36" s="9"/>
      <c r="GCI36" s="9"/>
      <c r="GCJ36" s="9"/>
      <c r="GCK36" s="9"/>
      <c r="GCL36" s="9"/>
      <c r="GCM36" s="9"/>
      <c r="GCN36" s="9"/>
      <c r="GCO36" s="9"/>
      <c r="GCP36" s="9"/>
      <c r="GCQ36" s="9"/>
      <c r="GCR36" s="9"/>
      <c r="GCS36" s="9"/>
      <c r="GCT36" s="9"/>
      <c r="GCU36" s="9"/>
      <c r="GCV36" s="9"/>
      <c r="GCW36" s="9"/>
      <c r="GCX36" s="9"/>
      <c r="GCY36" s="9"/>
      <c r="GCZ36" s="9"/>
      <c r="GDA36" s="9"/>
      <c r="GDB36" s="9"/>
      <c r="GDC36" s="9"/>
      <c r="GDD36" s="9"/>
      <c r="GDE36" s="9"/>
      <c r="GDF36" s="9"/>
      <c r="GDG36" s="9"/>
      <c r="GDH36" s="9"/>
      <c r="GDI36" s="9"/>
      <c r="GDJ36" s="9"/>
      <c r="GDK36" s="9"/>
      <c r="GDL36" s="9"/>
      <c r="GDM36" s="9"/>
      <c r="GDN36" s="9"/>
      <c r="GDO36" s="9"/>
      <c r="GDP36" s="9"/>
      <c r="GDQ36" s="9"/>
      <c r="GDR36" s="9"/>
      <c r="GDS36" s="9"/>
      <c r="GDT36" s="9"/>
      <c r="GDU36" s="9"/>
      <c r="GDV36" s="9"/>
      <c r="GDW36" s="9"/>
      <c r="GDX36" s="9"/>
      <c r="GDY36" s="9"/>
      <c r="GDZ36" s="9"/>
      <c r="GEA36" s="9"/>
      <c r="GEB36" s="9"/>
      <c r="GEC36" s="9"/>
      <c r="GED36" s="9"/>
      <c r="GEE36" s="9"/>
      <c r="GEF36" s="9"/>
      <c r="GEG36" s="9"/>
      <c r="GEH36" s="9"/>
      <c r="GEI36" s="9"/>
      <c r="GEJ36" s="9"/>
      <c r="GEK36" s="9"/>
      <c r="GEL36" s="9"/>
      <c r="GEM36" s="9"/>
      <c r="GEN36" s="9"/>
      <c r="GEO36" s="9"/>
      <c r="GEP36" s="9"/>
      <c r="GEQ36" s="9"/>
      <c r="GER36" s="9"/>
      <c r="GES36" s="9"/>
      <c r="GET36" s="9"/>
      <c r="GEU36" s="9"/>
      <c r="GEV36" s="9"/>
      <c r="GEW36" s="9"/>
      <c r="GEX36" s="9"/>
      <c r="GEY36" s="9"/>
      <c r="GEZ36" s="9"/>
      <c r="GFA36" s="9"/>
      <c r="GFB36" s="9"/>
      <c r="GFC36" s="9"/>
      <c r="GFD36" s="9"/>
      <c r="GFE36" s="9"/>
      <c r="GFF36" s="9"/>
      <c r="GFG36" s="9"/>
      <c r="GFH36" s="9"/>
      <c r="GFI36" s="9"/>
      <c r="GFJ36" s="9"/>
      <c r="GFK36" s="9"/>
      <c r="GFL36" s="9"/>
      <c r="GFM36" s="9"/>
      <c r="GFN36" s="9"/>
      <c r="GFO36" s="9"/>
      <c r="GFP36" s="9"/>
      <c r="GFQ36" s="9"/>
      <c r="GFR36" s="9"/>
      <c r="GFS36" s="9"/>
      <c r="GFT36" s="9"/>
      <c r="GFU36" s="9"/>
      <c r="GFV36" s="9"/>
      <c r="GFW36" s="9"/>
      <c r="GFX36" s="9"/>
      <c r="GFY36" s="9"/>
      <c r="GFZ36" s="9"/>
      <c r="GGA36" s="9"/>
      <c r="GGB36" s="9"/>
      <c r="GGC36" s="9"/>
      <c r="GGD36" s="9"/>
      <c r="GGE36" s="9"/>
      <c r="GGF36" s="9"/>
      <c r="GGG36" s="9"/>
      <c r="GGH36" s="9"/>
      <c r="GGI36" s="9"/>
      <c r="GGJ36" s="9"/>
      <c r="GGK36" s="9"/>
      <c r="GGL36" s="9"/>
      <c r="GGM36" s="9"/>
      <c r="GGN36" s="9"/>
      <c r="GGO36" s="9"/>
      <c r="GGP36" s="9"/>
      <c r="GGQ36" s="9"/>
      <c r="GGR36" s="9"/>
      <c r="GGS36" s="9"/>
      <c r="GGT36" s="9"/>
      <c r="GGU36" s="9"/>
      <c r="GGV36" s="9"/>
      <c r="GGW36" s="9"/>
      <c r="GGX36" s="9"/>
      <c r="GGY36" s="9"/>
      <c r="GGZ36" s="9"/>
      <c r="GHA36" s="9"/>
      <c r="GHB36" s="9"/>
      <c r="GHC36" s="9"/>
      <c r="GHD36" s="9"/>
      <c r="GHE36" s="9"/>
      <c r="GHF36" s="9"/>
      <c r="GHG36" s="9"/>
      <c r="GHH36" s="9"/>
      <c r="GHI36" s="9"/>
      <c r="GHJ36" s="9"/>
      <c r="GHK36" s="9"/>
      <c r="GHL36" s="9"/>
      <c r="GHM36" s="9"/>
      <c r="GHN36" s="9"/>
      <c r="GHO36" s="9"/>
      <c r="GHP36" s="9"/>
      <c r="GHQ36" s="9"/>
      <c r="GHR36" s="9"/>
      <c r="GHS36" s="9"/>
      <c r="GHT36" s="9"/>
      <c r="GHU36" s="9"/>
      <c r="GHV36" s="9"/>
      <c r="GHW36" s="9"/>
      <c r="GHX36" s="9"/>
      <c r="GHY36" s="9"/>
      <c r="GHZ36" s="9"/>
      <c r="GIA36" s="9"/>
      <c r="GIB36" s="9"/>
      <c r="GIC36" s="9"/>
      <c r="GID36" s="9"/>
      <c r="GIE36" s="9"/>
      <c r="GIF36" s="9"/>
      <c r="GIG36" s="9"/>
      <c r="GIH36" s="9"/>
      <c r="GII36" s="9"/>
      <c r="GIJ36" s="9"/>
      <c r="GIK36" s="9"/>
      <c r="GIL36" s="9"/>
      <c r="GIM36" s="9"/>
      <c r="GIN36" s="9"/>
      <c r="GIO36" s="9"/>
      <c r="GIP36" s="9"/>
      <c r="GIQ36" s="9"/>
      <c r="GIR36" s="9"/>
      <c r="GIS36" s="9"/>
      <c r="GIT36" s="9"/>
      <c r="GIU36" s="9"/>
      <c r="GIV36" s="9"/>
      <c r="GIW36" s="9"/>
      <c r="GIX36" s="9"/>
      <c r="GIY36" s="9"/>
      <c r="GIZ36" s="9"/>
      <c r="GJA36" s="9"/>
      <c r="GJB36" s="9"/>
      <c r="GJC36" s="9"/>
      <c r="GJD36" s="9"/>
      <c r="GJE36" s="9"/>
      <c r="GJF36" s="9"/>
      <c r="GJG36" s="9"/>
      <c r="GJH36" s="9"/>
      <c r="GJI36" s="9"/>
      <c r="GJJ36" s="9"/>
      <c r="GJK36" s="9"/>
      <c r="GJL36" s="9"/>
      <c r="GJM36" s="9"/>
      <c r="GJN36" s="9"/>
      <c r="GJO36" s="9"/>
      <c r="GJP36" s="9"/>
      <c r="GJQ36" s="9"/>
      <c r="GJR36" s="9"/>
      <c r="GJS36" s="9"/>
      <c r="GJT36" s="9"/>
      <c r="GJU36" s="9"/>
      <c r="GJV36" s="9"/>
      <c r="GJW36" s="9"/>
      <c r="GJX36" s="9"/>
      <c r="GJY36" s="9"/>
      <c r="GJZ36" s="9"/>
      <c r="GKA36" s="9"/>
      <c r="GKB36" s="9"/>
      <c r="GKC36" s="9"/>
      <c r="GKD36" s="9"/>
      <c r="GKE36" s="9"/>
      <c r="GKF36" s="9"/>
      <c r="GKG36" s="9"/>
      <c r="GKH36" s="9"/>
      <c r="GKI36" s="9"/>
      <c r="GKJ36" s="9"/>
      <c r="GKK36" s="9"/>
      <c r="GKL36" s="9"/>
      <c r="GKM36" s="9"/>
      <c r="GKN36" s="9"/>
      <c r="GKO36" s="9"/>
      <c r="GKP36" s="9"/>
      <c r="GKQ36" s="9"/>
      <c r="GKR36" s="9"/>
      <c r="GKS36" s="9"/>
      <c r="GKT36" s="9"/>
      <c r="GKU36" s="9"/>
      <c r="GKV36" s="9"/>
      <c r="GKW36" s="9"/>
      <c r="GKX36" s="9"/>
      <c r="GKY36" s="9"/>
      <c r="GKZ36" s="9"/>
      <c r="GLA36" s="9"/>
      <c r="GLB36" s="9"/>
      <c r="GLC36" s="9"/>
      <c r="GLD36" s="9"/>
      <c r="GLE36" s="9"/>
      <c r="GLF36" s="9"/>
      <c r="GLG36" s="9"/>
      <c r="GLH36" s="9"/>
      <c r="GLI36" s="9"/>
      <c r="GLJ36" s="9"/>
      <c r="GLK36" s="9"/>
      <c r="GLL36" s="9"/>
      <c r="GLM36" s="9"/>
      <c r="GLN36" s="9"/>
      <c r="GLO36" s="9"/>
      <c r="GLP36" s="9"/>
      <c r="GLQ36" s="9"/>
      <c r="GLR36" s="9"/>
      <c r="GLS36" s="9"/>
      <c r="GLT36" s="9"/>
      <c r="GLU36" s="9"/>
      <c r="GLV36" s="9"/>
      <c r="GLW36" s="9"/>
      <c r="GLX36" s="9"/>
      <c r="GLY36" s="9"/>
      <c r="GLZ36" s="9"/>
      <c r="GMA36" s="9"/>
      <c r="GMB36" s="9"/>
      <c r="GMC36" s="9"/>
      <c r="GMD36" s="9"/>
      <c r="GME36" s="9"/>
      <c r="GMF36" s="9"/>
      <c r="GMG36" s="9"/>
      <c r="GMH36" s="9"/>
      <c r="GMI36" s="9"/>
      <c r="GMJ36" s="9"/>
      <c r="GMK36" s="9"/>
      <c r="GML36" s="9"/>
      <c r="GMM36" s="9"/>
      <c r="GMN36" s="9"/>
      <c r="GMO36" s="9"/>
      <c r="GMP36" s="9"/>
      <c r="GMQ36" s="9"/>
      <c r="GMR36" s="9"/>
      <c r="GMS36" s="9"/>
      <c r="GMT36" s="9"/>
      <c r="GMU36" s="9"/>
      <c r="GMV36" s="9"/>
      <c r="GMW36" s="9"/>
      <c r="GMX36" s="9"/>
      <c r="GMY36" s="9"/>
      <c r="GMZ36" s="9"/>
      <c r="GNA36" s="9"/>
      <c r="GNB36" s="9"/>
      <c r="GNC36" s="9"/>
      <c r="GND36" s="9"/>
      <c r="GNE36" s="9"/>
      <c r="GNF36" s="9"/>
      <c r="GNG36" s="9"/>
      <c r="GNH36" s="9"/>
      <c r="GNI36" s="9"/>
      <c r="GNJ36" s="9"/>
      <c r="GNK36" s="9"/>
      <c r="GNL36" s="9"/>
      <c r="GNM36" s="9"/>
      <c r="GNN36" s="9"/>
      <c r="GNO36" s="9"/>
      <c r="GNP36" s="9"/>
      <c r="GNQ36" s="9"/>
      <c r="GNR36" s="9"/>
      <c r="GNS36" s="9"/>
      <c r="GNT36" s="9"/>
      <c r="GNU36" s="9"/>
      <c r="GNV36" s="9"/>
      <c r="GNW36" s="9"/>
      <c r="GNX36" s="9"/>
      <c r="GNY36" s="9"/>
      <c r="GNZ36" s="9"/>
      <c r="GOA36" s="9"/>
      <c r="GOB36" s="9"/>
      <c r="GOC36" s="9"/>
      <c r="GOD36" s="9"/>
      <c r="GOE36" s="9"/>
      <c r="GOF36" s="9"/>
      <c r="GOG36" s="9"/>
      <c r="GOH36" s="9"/>
      <c r="GOI36" s="9"/>
      <c r="GOJ36" s="9"/>
      <c r="GOK36" s="9"/>
      <c r="GOL36" s="9"/>
      <c r="GOM36" s="9"/>
      <c r="GON36" s="9"/>
      <c r="GOO36" s="9"/>
      <c r="GOP36" s="9"/>
      <c r="GOQ36" s="9"/>
      <c r="GOR36" s="9"/>
      <c r="GOS36" s="9"/>
      <c r="GOT36" s="9"/>
      <c r="GOU36" s="9"/>
      <c r="GOV36" s="9"/>
      <c r="GOW36" s="9"/>
      <c r="GOX36" s="9"/>
      <c r="GOY36" s="9"/>
      <c r="GOZ36" s="9"/>
      <c r="GPA36" s="9"/>
      <c r="GPB36" s="9"/>
      <c r="GPC36" s="9"/>
      <c r="GPD36" s="9"/>
      <c r="GPE36" s="9"/>
      <c r="GPF36" s="9"/>
      <c r="GPG36" s="9"/>
      <c r="GPH36" s="9"/>
      <c r="GPI36" s="9"/>
      <c r="GPJ36" s="9"/>
      <c r="GPK36" s="9"/>
      <c r="GPL36" s="9"/>
      <c r="GPM36" s="9"/>
      <c r="GPN36" s="9"/>
      <c r="GPO36" s="9"/>
      <c r="GPP36" s="9"/>
      <c r="GPQ36" s="9"/>
      <c r="GPR36" s="9"/>
      <c r="GPS36" s="9"/>
      <c r="GPT36" s="9"/>
      <c r="GPU36" s="9"/>
      <c r="GPV36" s="9"/>
      <c r="GPW36" s="9"/>
      <c r="GPX36" s="9"/>
      <c r="GPY36" s="9"/>
      <c r="GPZ36" s="9"/>
      <c r="GQA36" s="9"/>
      <c r="GQB36" s="9"/>
      <c r="GQC36" s="9"/>
      <c r="GQD36" s="9"/>
      <c r="GQE36" s="9"/>
      <c r="GQF36" s="9"/>
      <c r="GQG36" s="9"/>
      <c r="GQH36" s="9"/>
      <c r="GQI36" s="9"/>
      <c r="GQJ36" s="9"/>
      <c r="GQK36" s="9"/>
      <c r="GQL36" s="9"/>
      <c r="GQM36" s="9"/>
      <c r="GQN36" s="9"/>
      <c r="GQO36" s="9"/>
      <c r="GQP36" s="9"/>
      <c r="GQQ36" s="9"/>
      <c r="GQR36" s="9"/>
      <c r="GQS36" s="9"/>
      <c r="GQT36" s="9"/>
      <c r="GQU36" s="9"/>
      <c r="GQV36" s="9"/>
      <c r="GQW36" s="9"/>
      <c r="GQX36" s="9"/>
      <c r="GQY36" s="9"/>
      <c r="GQZ36" s="9"/>
      <c r="GRA36" s="9"/>
      <c r="GRB36" s="9"/>
      <c r="GRC36" s="9"/>
      <c r="GRD36" s="9"/>
      <c r="GRE36" s="9"/>
      <c r="GRF36" s="9"/>
      <c r="GRG36" s="9"/>
      <c r="GRH36" s="9"/>
      <c r="GRI36" s="9"/>
      <c r="GRJ36" s="9"/>
      <c r="GRK36" s="9"/>
      <c r="GRL36" s="9"/>
      <c r="GRM36" s="9"/>
      <c r="GRN36" s="9"/>
      <c r="GRO36" s="9"/>
      <c r="GRP36" s="9"/>
      <c r="GRQ36" s="9"/>
      <c r="GRR36" s="9"/>
      <c r="GRS36" s="9"/>
      <c r="GRT36" s="9"/>
      <c r="GRU36" s="9"/>
      <c r="GRV36" s="9"/>
      <c r="GRW36" s="9"/>
      <c r="GRX36" s="9"/>
      <c r="GRY36" s="9"/>
      <c r="GRZ36" s="9"/>
      <c r="GSA36" s="9"/>
      <c r="GSB36" s="9"/>
      <c r="GSC36" s="9"/>
      <c r="GSD36" s="9"/>
      <c r="GSE36" s="9"/>
      <c r="GSF36" s="9"/>
      <c r="GSG36" s="9"/>
      <c r="GSH36" s="9"/>
      <c r="GSI36" s="9"/>
      <c r="GSJ36" s="9"/>
      <c r="GSK36" s="9"/>
      <c r="GSL36" s="9"/>
      <c r="GSM36" s="9"/>
      <c r="GSN36" s="9"/>
      <c r="GSO36" s="9"/>
      <c r="GSP36" s="9"/>
      <c r="GSQ36" s="9"/>
      <c r="GSR36" s="9"/>
      <c r="GSS36" s="9"/>
      <c r="GST36" s="9"/>
      <c r="GSU36" s="9"/>
      <c r="GSV36" s="9"/>
      <c r="GSW36" s="9"/>
      <c r="GSX36" s="9"/>
      <c r="GSY36" s="9"/>
      <c r="GSZ36" s="9"/>
      <c r="GTA36" s="9"/>
      <c r="GTB36" s="9"/>
      <c r="GTC36" s="9"/>
      <c r="GTD36" s="9"/>
      <c r="GTE36" s="9"/>
      <c r="GTF36" s="9"/>
      <c r="GTG36" s="9"/>
      <c r="GTH36" s="9"/>
      <c r="GTI36" s="9"/>
      <c r="GTJ36" s="9"/>
      <c r="GTK36" s="9"/>
      <c r="GTL36" s="9"/>
      <c r="GTM36" s="9"/>
      <c r="GTN36" s="9"/>
      <c r="GTO36" s="9"/>
      <c r="GTP36" s="9"/>
      <c r="GTQ36" s="9"/>
      <c r="GTR36" s="9"/>
      <c r="GTS36" s="9"/>
      <c r="GTT36" s="9"/>
      <c r="GTU36" s="9"/>
      <c r="GTV36" s="9"/>
      <c r="GTW36" s="9"/>
      <c r="GTX36" s="9"/>
      <c r="GTY36" s="9"/>
      <c r="GTZ36" s="9"/>
      <c r="GUA36" s="9"/>
      <c r="GUB36" s="9"/>
      <c r="GUC36" s="9"/>
      <c r="GUD36" s="9"/>
      <c r="GUE36" s="9"/>
      <c r="GUF36" s="9"/>
      <c r="GUG36" s="9"/>
      <c r="GUH36" s="9"/>
      <c r="GUI36" s="9"/>
      <c r="GUJ36" s="9"/>
      <c r="GUK36" s="9"/>
      <c r="GUL36" s="9"/>
      <c r="GUM36" s="9"/>
      <c r="GUN36" s="9"/>
      <c r="GUO36" s="9"/>
      <c r="GUP36" s="9"/>
      <c r="GUQ36" s="9"/>
      <c r="GUR36" s="9"/>
      <c r="GUS36" s="9"/>
      <c r="GUT36" s="9"/>
      <c r="GUU36" s="9"/>
      <c r="GUV36" s="9"/>
      <c r="GUW36" s="9"/>
      <c r="GUX36" s="9"/>
      <c r="GUY36" s="9"/>
      <c r="GUZ36" s="9"/>
      <c r="GVA36" s="9"/>
      <c r="GVB36" s="9"/>
      <c r="GVC36" s="9"/>
      <c r="GVD36" s="9"/>
      <c r="GVE36" s="9"/>
      <c r="GVF36" s="9"/>
      <c r="GVG36" s="9"/>
      <c r="GVH36" s="9"/>
      <c r="GVI36" s="9"/>
      <c r="GVJ36" s="9"/>
      <c r="GVK36" s="9"/>
      <c r="GVL36" s="9"/>
      <c r="GVM36" s="9"/>
      <c r="GVN36" s="9"/>
      <c r="GVO36" s="9"/>
      <c r="GVP36" s="9"/>
      <c r="GVQ36" s="9"/>
      <c r="GVR36" s="9"/>
      <c r="GVS36" s="9"/>
      <c r="GVT36" s="9"/>
      <c r="GVU36" s="9"/>
      <c r="GVV36" s="9"/>
      <c r="GVW36" s="9"/>
      <c r="GVX36" s="9"/>
      <c r="GVY36" s="9"/>
      <c r="GVZ36" s="9"/>
      <c r="GWA36" s="9"/>
      <c r="GWB36" s="9"/>
      <c r="GWC36" s="9"/>
      <c r="GWD36" s="9"/>
      <c r="GWE36" s="9"/>
      <c r="GWF36" s="9"/>
      <c r="GWG36" s="9"/>
      <c r="GWH36" s="9"/>
      <c r="GWI36" s="9"/>
      <c r="GWJ36" s="9"/>
      <c r="GWK36" s="9"/>
      <c r="GWL36" s="9"/>
      <c r="GWM36" s="9"/>
      <c r="GWN36" s="9"/>
      <c r="GWO36" s="9"/>
      <c r="GWP36" s="9"/>
      <c r="GWQ36" s="9"/>
      <c r="GWR36" s="9"/>
      <c r="GWS36" s="9"/>
      <c r="GWT36" s="9"/>
      <c r="GWU36" s="9"/>
      <c r="GWV36" s="9"/>
      <c r="GWW36" s="9"/>
      <c r="GWX36" s="9"/>
      <c r="GWY36" s="9"/>
      <c r="GWZ36" s="9"/>
      <c r="GXA36" s="9"/>
      <c r="GXB36" s="9"/>
      <c r="GXC36" s="9"/>
      <c r="GXD36" s="9"/>
      <c r="GXE36" s="9"/>
      <c r="GXF36" s="9"/>
      <c r="GXG36" s="9"/>
      <c r="GXH36" s="9"/>
      <c r="GXI36" s="9"/>
      <c r="GXJ36" s="9"/>
      <c r="GXK36" s="9"/>
      <c r="GXL36" s="9"/>
      <c r="GXM36" s="9"/>
      <c r="GXN36" s="9"/>
      <c r="GXO36" s="9"/>
      <c r="GXP36" s="9"/>
      <c r="GXQ36" s="9"/>
      <c r="GXR36" s="9"/>
      <c r="GXS36" s="9"/>
      <c r="GXT36" s="9"/>
      <c r="GXU36" s="9"/>
      <c r="GXV36" s="9"/>
      <c r="GXW36" s="9"/>
      <c r="GXX36" s="9"/>
      <c r="GXY36" s="9"/>
      <c r="GXZ36" s="9"/>
      <c r="GYA36" s="9"/>
      <c r="GYB36" s="9"/>
      <c r="GYC36" s="9"/>
      <c r="GYD36" s="9"/>
      <c r="GYE36" s="9"/>
      <c r="GYF36" s="9"/>
      <c r="GYG36" s="9"/>
      <c r="GYH36" s="9"/>
      <c r="GYI36" s="9"/>
      <c r="GYJ36" s="9"/>
      <c r="GYK36" s="9"/>
      <c r="GYL36" s="9"/>
      <c r="GYM36" s="9"/>
      <c r="GYN36" s="9"/>
      <c r="GYO36" s="9"/>
      <c r="GYP36" s="9"/>
      <c r="GYQ36" s="9"/>
      <c r="GYR36" s="9"/>
      <c r="GYS36" s="9"/>
      <c r="GYT36" s="9"/>
      <c r="GYU36" s="9"/>
      <c r="GYV36" s="9"/>
      <c r="GYW36" s="9"/>
      <c r="GYX36" s="9"/>
      <c r="GYY36" s="9"/>
      <c r="GYZ36" s="9"/>
      <c r="GZA36" s="9"/>
      <c r="GZB36" s="9"/>
      <c r="GZC36" s="9"/>
      <c r="GZD36" s="9"/>
      <c r="GZE36" s="9"/>
      <c r="GZF36" s="9"/>
      <c r="GZG36" s="9"/>
      <c r="GZH36" s="9"/>
      <c r="GZI36" s="9"/>
      <c r="GZJ36" s="9"/>
      <c r="GZK36" s="9"/>
      <c r="GZL36" s="9"/>
      <c r="GZM36" s="9"/>
      <c r="GZN36" s="9"/>
      <c r="GZO36" s="9"/>
      <c r="GZP36" s="9"/>
      <c r="GZQ36" s="9"/>
      <c r="GZR36" s="9"/>
      <c r="GZS36" s="9"/>
      <c r="GZT36" s="9"/>
      <c r="GZU36" s="9"/>
      <c r="GZV36" s="9"/>
      <c r="GZW36" s="9"/>
      <c r="GZX36" s="9"/>
      <c r="GZY36" s="9"/>
      <c r="GZZ36" s="9"/>
      <c r="HAA36" s="9"/>
      <c r="HAB36" s="9"/>
      <c r="HAC36" s="9"/>
      <c r="HAD36" s="9"/>
      <c r="HAE36" s="9"/>
      <c r="HAF36" s="9"/>
      <c r="HAG36" s="9"/>
      <c r="HAH36" s="9"/>
      <c r="HAI36" s="9"/>
      <c r="HAJ36" s="9"/>
      <c r="HAK36" s="9"/>
      <c r="HAL36" s="9"/>
      <c r="HAM36" s="9"/>
      <c r="HAN36" s="9"/>
      <c r="HAO36" s="9"/>
      <c r="HAP36" s="9"/>
      <c r="HAQ36" s="9"/>
      <c r="HAR36" s="9"/>
      <c r="HAS36" s="9"/>
      <c r="HAT36" s="9"/>
      <c r="HAU36" s="9"/>
      <c r="HAV36" s="9"/>
      <c r="HAW36" s="9"/>
      <c r="HAX36" s="9"/>
      <c r="HAY36" s="9"/>
      <c r="HAZ36" s="9"/>
      <c r="HBA36" s="9"/>
      <c r="HBB36" s="9"/>
      <c r="HBC36" s="9"/>
      <c r="HBD36" s="9"/>
      <c r="HBE36" s="9"/>
      <c r="HBF36" s="9"/>
      <c r="HBG36" s="9"/>
      <c r="HBH36" s="9"/>
      <c r="HBI36" s="9"/>
      <c r="HBJ36" s="9"/>
      <c r="HBK36" s="9"/>
      <c r="HBL36" s="9"/>
      <c r="HBM36" s="9"/>
      <c r="HBN36" s="9"/>
      <c r="HBO36" s="9"/>
      <c r="HBP36" s="9"/>
      <c r="HBQ36" s="9"/>
      <c r="HBR36" s="9"/>
      <c r="HBS36" s="9"/>
      <c r="HBT36" s="9"/>
      <c r="HBU36" s="9"/>
      <c r="HBV36" s="9"/>
      <c r="HBW36" s="9"/>
      <c r="HBX36" s="9"/>
      <c r="HBY36" s="9"/>
      <c r="HBZ36" s="9"/>
      <c r="HCA36" s="9"/>
      <c r="HCB36" s="9"/>
      <c r="HCC36" s="9"/>
      <c r="HCD36" s="9"/>
      <c r="HCE36" s="9"/>
      <c r="HCF36" s="9"/>
      <c r="HCG36" s="9"/>
      <c r="HCH36" s="9"/>
      <c r="HCI36" s="9"/>
      <c r="HCJ36" s="9"/>
      <c r="HCK36" s="9"/>
      <c r="HCL36" s="9"/>
      <c r="HCM36" s="9"/>
      <c r="HCN36" s="9"/>
      <c r="HCO36" s="9"/>
      <c r="HCP36" s="9"/>
      <c r="HCQ36" s="9"/>
      <c r="HCR36" s="9"/>
      <c r="HCS36" s="9"/>
      <c r="HCT36" s="9"/>
      <c r="HCU36" s="9"/>
      <c r="HCV36" s="9"/>
      <c r="HCW36" s="9"/>
      <c r="HCX36" s="9"/>
      <c r="HCY36" s="9"/>
      <c r="HCZ36" s="9"/>
      <c r="HDA36" s="9"/>
      <c r="HDB36" s="9"/>
      <c r="HDC36" s="9"/>
      <c r="HDD36" s="9"/>
      <c r="HDE36" s="9"/>
      <c r="HDF36" s="9"/>
      <c r="HDG36" s="9"/>
      <c r="HDH36" s="9"/>
      <c r="HDI36" s="9"/>
      <c r="HDJ36" s="9"/>
      <c r="HDK36" s="9"/>
      <c r="HDL36" s="9"/>
      <c r="HDM36" s="9"/>
      <c r="HDN36" s="9"/>
      <c r="HDO36" s="9"/>
      <c r="HDP36" s="9"/>
      <c r="HDQ36" s="9"/>
      <c r="HDR36" s="9"/>
      <c r="HDS36" s="9"/>
      <c r="HDT36" s="9"/>
      <c r="HDU36" s="9"/>
      <c r="HDV36" s="9"/>
      <c r="HDW36" s="9"/>
      <c r="HDX36" s="9"/>
      <c r="HDY36" s="9"/>
      <c r="HDZ36" s="9"/>
      <c r="HEA36" s="9"/>
      <c r="HEB36" s="9"/>
      <c r="HEC36" s="9"/>
      <c r="HED36" s="9"/>
      <c r="HEE36" s="9"/>
      <c r="HEF36" s="9"/>
      <c r="HEG36" s="9"/>
      <c r="HEH36" s="9"/>
      <c r="HEI36" s="9"/>
      <c r="HEJ36" s="9"/>
      <c r="HEK36" s="9"/>
      <c r="HEL36" s="9"/>
      <c r="HEM36" s="9"/>
      <c r="HEN36" s="9"/>
      <c r="HEO36" s="9"/>
      <c r="HEP36" s="9"/>
      <c r="HEQ36" s="9"/>
      <c r="HER36" s="9"/>
      <c r="HES36" s="9"/>
      <c r="HET36" s="9"/>
      <c r="HEU36" s="9"/>
      <c r="HEV36" s="9"/>
      <c r="HEW36" s="9"/>
      <c r="HEX36" s="9"/>
      <c r="HEY36" s="9"/>
      <c r="HEZ36" s="9"/>
      <c r="HFA36" s="9"/>
      <c r="HFB36" s="9"/>
      <c r="HFC36" s="9"/>
      <c r="HFD36" s="9"/>
      <c r="HFE36" s="9"/>
      <c r="HFF36" s="9"/>
      <c r="HFG36" s="9"/>
      <c r="HFH36" s="9"/>
      <c r="HFI36" s="9"/>
      <c r="HFJ36" s="9"/>
      <c r="HFK36" s="9"/>
      <c r="HFL36" s="9"/>
      <c r="HFM36" s="9"/>
      <c r="HFN36" s="9"/>
      <c r="HFO36" s="9"/>
      <c r="HFP36" s="9"/>
      <c r="HFQ36" s="9"/>
      <c r="HFR36" s="9"/>
      <c r="HFS36" s="9"/>
      <c r="HFT36" s="9"/>
      <c r="HFU36" s="9"/>
      <c r="HFV36" s="9"/>
      <c r="HFW36" s="9"/>
      <c r="HFX36" s="9"/>
      <c r="HFY36" s="9"/>
      <c r="HFZ36" s="9"/>
      <c r="HGA36" s="9"/>
      <c r="HGB36" s="9"/>
      <c r="HGC36" s="9"/>
      <c r="HGD36" s="9"/>
      <c r="HGE36" s="9"/>
      <c r="HGF36" s="9"/>
      <c r="HGG36" s="9"/>
      <c r="HGH36" s="9"/>
      <c r="HGI36" s="9"/>
      <c r="HGJ36" s="9"/>
      <c r="HGK36" s="9"/>
      <c r="HGL36" s="9"/>
      <c r="HGM36" s="9"/>
      <c r="HGN36" s="9"/>
      <c r="HGO36" s="9"/>
      <c r="HGP36" s="9"/>
      <c r="HGQ36" s="9"/>
      <c r="HGR36" s="9"/>
      <c r="HGS36" s="9"/>
      <c r="HGT36" s="9"/>
      <c r="HGU36" s="9"/>
      <c r="HGV36" s="9"/>
      <c r="HGW36" s="9"/>
      <c r="HGX36" s="9"/>
      <c r="HGY36" s="9"/>
      <c r="HGZ36" s="9"/>
      <c r="HHA36" s="9"/>
      <c r="HHB36" s="9"/>
      <c r="HHC36" s="9"/>
      <c r="HHD36" s="9"/>
      <c r="HHE36" s="9"/>
      <c r="HHF36" s="9"/>
      <c r="HHG36" s="9"/>
      <c r="HHH36" s="9"/>
      <c r="HHI36" s="9"/>
      <c r="HHJ36" s="9"/>
      <c r="HHK36" s="9"/>
      <c r="HHL36" s="9"/>
      <c r="HHM36" s="9"/>
      <c r="HHN36" s="9"/>
      <c r="HHO36" s="9"/>
      <c r="HHP36" s="9"/>
      <c r="HHQ36" s="9"/>
      <c r="HHR36" s="9"/>
      <c r="HHS36" s="9"/>
      <c r="HHT36" s="9"/>
      <c r="HHU36" s="9"/>
      <c r="HHV36" s="9"/>
      <c r="HHW36" s="9"/>
      <c r="HHX36" s="9"/>
      <c r="HHY36" s="9"/>
      <c r="HHZ36" s="9"/>
      <c r="HIA36" s="9"/>
      <c r="HIB36" s="9"/>
      <c r="HIC36" s="9"/>
      <c r="HID36" s="9"/>
      <c r="HIE36" s="9"/>
      <c r="HIF36" s="9"/>
      <c r="HIG36" s="9"/>
      <c r="HIH36" s="9"/>
      <c r="HII36" s="9"/>
      <c r="HIJ36" s="9"/>
      <c r="HIK36" s="9"/>
      <c r="HIL36" s="9"/>
      <c r="HIM36" s="9"/>
      <c r="HIN36" s="9"/>
      <c r="HIO36" s="9"/>
      <c r="HIP36" s="9"/>
      <c r="HIQ36" s="9"/>
      <c r="HIR36" s="9"/>
      <c r="HIS36" s="9"/>
      <c r="HIT36" s="9"/>
      <c r="HIU36" s="9"/>
      <c r="HIV36" s="9"/>
      <c r="HIW36" s="9"/>
      <c r="HIX36" s="9"/>
      <c r="HIY36" s="9"/>
      <c r="HIZ36" s="9"/>
      <c r="HJA36" s="9"/>
      <c r="HJB36" s="9"/>
      <c r="HJC36" s="9"/>
      <c r="HJD36" s="9"/>
      <c r="HJE36" s="9"/>
      <c r="HJF36" s="9"/>
      <c r="HJG36" s="9"/>
      <c r="HJH36" s="9"/>
      <c r="HJI36" s="9"/>
      <c r="HJJ36" s="9"/>
      <c r="HJK36" s="9"/>
      <c r="HJL36" s="9"/>
      <c r="HJM36" s="9"/>
      <c r="HJN36" s="9"/>
      <c r="HJO36" s="9"/>
      <c r="HJP36" s="9"/>
      <c r="HJQ36" s="9"/>
      <c r="HJR36" s="9"/>
      <c r="HJS36" s="9"/>
      <c r="HJT36" s="9"/>
      <c r="HJU36" s="9"/>
      <c r="HJV36" s="9"/>
      <c r="HJW36" s="9"/>
      <c r="HJX36" s="9"/>
      <c r="HJY36" s="9"/>
      <c r="HJZ36" s="9"/>
      <c r="HKA36" s="9"/>
      <c r="HKB36" s="9"/>
      <c r="HKC36" s="9"/>
      <c r="HKD36" s="9"/>
      <c r="HKE36" s="9"/>
      <c r="HKF36" s="9"/>
      <c r="HKG36" s="9"/>
      <c r="HKH36" s="9"/>
      <c r="HKI36" s="9"/>
      <c r="HKJ36" s="9"/>
      <c r="HKK36" s="9"/>
      <c r="HKL36" s="9"/>
      <c r="HKM36" s="9"/>
      <c r="HKN36" s="9"/>
      <c r="HKO36" s="9"/>
      <c r="HKP36" s="9"/>
      <c r="HKQ36" s="9"/>
      <c r="HKR36" s="9"/>
      <c r="HKS36" s="9"/>
      <c r="HKT36" s="9"/>
      <c r="HKU36" s="9"/>
      <c r="HKV36" s="9"/>
      <c r="HKW36" s="9"/>
      <c r="HKX36" s="9"/>
      <c r="HKY36" s="9"/>
      <c r="HKZ36" s="9"/>
      <c r="HLA36" s="9"/>
      <c r="HLB36" s="9"/>
      <c r="HLC36" s="9"/>
      <c r="HLD36" s="9"/>
      <c r="HLE36" s="9"/>
      <c r="HLF36" s="9"/>
      <c r="HLG36" s="9"/>
      <c r="HLH36" s="9"/>
      <c r="HLI36" s="9"/>
      <c r="HLJ36" s="9"/>
      <c r="HLK36" s="9"/>
      <c r="HLL36" s="9"/>
      <c r="HLM36" s="9"/>
      <c r="HLN36" s="9"/>
      <c r="HLO36" s="9"/>
      <c r="HLP36" s="9"/>
      <c r="HLQ36" s="9"/>
      <c r="HLR36" s="9"/>
      <c r="HLS36" s="9"/>
      <c r="HLT36" s="9"/>
      <c r="HLU36" s="9"/>
      <c r="HLV36" s="9"/>
      <c r="HLW36" s="9"/>
      <c r="HLX36" s="9"/>
      <c r="HLY36" s="9"/>
      <c r="HLZ36" s="9"/>
      <c r="HMA36" s="9"/>
      <c r="HMB36" s="9"/>
      <c r="HMC36" s="9"/>
      <c r="HMD36" s="9"/>
      <c r="HME36" s="9"/>
      <c r="HMF36" s="9"/>
      <c r="HMG36" s="9"/>
      <c r="HMH36" s="9"/>
      <c r="HMI36" s="9"/>
      <c r="HMJ36" s="9"/>
      <c r="HMK36" s="9"/>
      <c r="HML36" s="9"/>
      <c r="HMM36" s="9"/>
      <c r="HMN36" s="9"/>
      <c r="HMO36" s="9"/>
      <c r="HMP36" s="9"/>
      <c r="HMQ36" s="9"/>
      <c r="HMR36" s="9"/>
      <c r="HMS36" s="9"/>
      <c r="HMT36" s="9"/>
      <c r="HMU36" s="9"/>
      <c r="HMV36" s="9"/>
      <c r="HMW36" s="9"/>
      <c r="HMX36" s="9"/>
      <c r="HMY36" s="9"/>
      <c r="HMZ36" s="9"/>
      <c r="HNA36" s="9"/>
      <c r="HNB36" s="9"/>
      <c r="HNC36" s="9"/>
      <c r="HND36" s="9"/>
      <c r="HNE36" s="9"/>
      <c r="HNF36" s="9"/>
      <c r="HNG36" s="9"/>
      <c r="HNH36" s="9"/>
      <c r="HNI36" s="9"/>
      <c r="HNJ36" s="9"/>
      <c r="HNK36" s="9"/>
      <c r="HNL36" s="9"/>
      <c r="HNM36" s="9"/>
      <c r="HNN36" s="9"/>
      <c r="HNO36" s="9"/>
      <c r="HNP36" s="9"/>
      <c r="HNQ36" s="9"/>
      <c r="HNR36" s="9"/>
      <c r="HNS36" s="9"/>
      <c r="HNT36" s="9"/>
      <c r="HNU36" s="9"/>
      <c r="HNV36" s="9"/>
      <c r="HNW36" s="9"/>
      <c r="HNX36" s="9"/>
      <c r="HNY36" s="9"/>
      <c r="HNZ36" s="9"/>
      <c r="HOA36" s="9"/>
      <c r="HOB36" s="9"/>
      <c r="HOC36" s="9"/>
      <c r="HOD36" s="9"/>
      <c r="HOE36" s="9"/>
      <c r="HOF36" s="9"/>
      <c r="HOG36" s="9"/>
      <c r="HOH36" s="9"/>
      <c r="HOI36" s="9"/>
      <c r="HOJ36" s="9"/>
      <c r="HOK36" s="9"/>
      <c r="HOL36" s="9"/>
      <c r="HOM36" s="9"/>
      <c r="HON36" s="9"/>
      <c r="HOO36" s="9"/>
      <c r="HOP36" s="9"/>
      <c r="HOQ36" s="9"/>
      <c r="HOR36" s="9"/>
      <c r="HOS36" s="9"/>
      <c r="HOT36" s="9"/>
      <c r="HOU36" s="9"/>
      <c r="HOV36" s="9"/>
      <c r="HOW36" s="9"/>
      <c r="HOX36" s="9"/>
      <c r="HOY36" s="9"/>
      <c r="HOZ36" s="9"/>
      <c r="HPA36" s="9"/>
      <c r="HPB36" s="9"/>
      <c r="HPC36" s="9"/>
      <c r="HPD36" s="9"/>
      <c r="HPE36" s="9"/>
      <c r="HPF36" s="9"/>
      <c r="HPG36" s="9"/>
      <c r="HPH36" s="9"/>
      <c r="HPI36" s="9"/>
      <c r="HPJ36" s="9"/>
      <c r="HPK36" s="9"/>
      <c r="HPL36" s="9"/>
      <c r="HPM36" s="9"/>
      <c r="HPN36" s="9"/>
      <c r="HPO36" s="9"/>
      <c r="HPP36" s="9"/>
      <c r="HPQ36" s="9"/>
      <c r="HPR36" s="9"/>
      <c r="HPS36" s="9"/>
      <c r="HPT36" s="9"/>
      <c r="HPU36" s="9"/>
      <c r="HPV36" s="9"/>
      <c r="HPW36" s="9"/>
      <c r="HPX36" s="9"/>
      <c r="HPY36" s="9"/>
      <c r="HPZ36" s="9"/>
      <c r="HQA36" s="9"/>
      <c r="HQB36" s="9"/>
      <c r="HQC36" s="9"/>
      <c r="HQD36" s="9"/>
      <c r="HQE36" s="9"/>
      <c r="HQF36" s="9"/>
      <c r="HQG36" s="9"/>
      <c r="HQH36" s="9"/>
      <c r="HQI36" s="9"/>
      <c r="HQJ36" s="9"/>
      <c r="HQK36" s="9"/>
      <c r="HQL36" s="9"/>
      <c r="HQM36" s="9"/>
      <c r="HQN36" s="9"/>
      <c r="HQO36" s="9"/>
      <c r="HQP36" s="9"/>
      <c r="HQQ36" s="9"/>
      <c r="HQR36" s="9"/>
      <c r="HQS36" s="9"/>
      <c r="HQT36" s="9"/>
      <c r="HQU36" s="9"/>
      <c r="HQV36" s="9"/>
      <c r="HQW36" s="9"/>
      <c r="HQX36" s="9"/>
      <c r="HQY36" s="9"/>
      <c r="HQZ36" s="9"/>
      <c r="HRA36" s="9"/>
      <c r="HRB36" s="9"/>
      <c r="HRC36" s="9"/>
      <c r="HRD36" s="9"/>
      <c r="HRE36" s="9"/>
      <c r="HRF36" s="9"/>
      <c r="HRG36" s="9"/>
      <c r="HRH36" s="9"/>
      <c r="HRI36" s="9"/>
      <c r="HRJ36" s="9"/>
      <c r="HRK36" s="9"/>
      <c r="HRL36" s="9"/>
      <c r="HRM36" s="9"/>
      <c r="HRN36" s="9"/>
      <c r="HRO36" s="9"/>
      <c r="HRP36" s="9"/>
      <c r="HRQ36" s="9"/>
      <c r="HRR36" s="9"/>
      <c r="HRS36" s="9"/>
      <c r="HRT36" s="9"/>
      <c r="HRU36" s="9"/>
      <c r="HRV36" s="9"/>
      <c r="HRW36" s="9"/>
      <c r="HRX36" s="9"/>
      <c r="HRY36" s="9"/>
      <c r="HRZ36" s="9"/>
      <c r="HSA36" s="9"/>
      <c r="HSB36" s="9"/>
      <c r="HSC36" s="9"/>
      <c r="HSD36" s="9"/>
      <c r="HSE36" s="9"/>
      <c r="HSF36" s="9"/>
      <c r="HSG36" s="9"/>
      <c r="HSH36" s="9"/>
      <c r="HSI36" s="9"/>
      <c r="HSJ36" s="9"/>
      <c r="HSK36" s="9"/>
      <c r="HSL36" s="9"/>
      <c r="HSM36" s="9"/>
      <c r="HSN36" s="9"/>
      <c r="HSO36" s="9"/>
      <c r="HSP36" s="9"/>
      <c r="HSQ36" s="9"/>
      <c r="HSR36" s="9"/>
      <c r="HSS36" s="9"/>
      <c r="HST36" s="9"/>
      <c r="HSU36" s="9"/>
      <c r="HSV36" s="9"/>
      <c r="HSW36" s="9"/>
      <c r="HSX36" s="9"/>
      <c r="HSY36" s="9"/>
      <c r="HSZ36" s="9"/>
      <c r="HTA36" s="9"/>
      <c r="HTB36" s="9"/>
      <c r="HTC36" s="9"/>
      <c r="HTD36" s="9"/>
      <c r="HTE36" s="9"/>
      <c r="HTF36" s="9"/>
      <c r="HTG36" s="9"/>
      <c r="HTH36" s="9"/>
      <c r="HTI36" s="9"/>
      <c r="HTJ36" s="9"/>
      <c r="HTK36" s="9"/>
      <c r="HTL36" s="9"/>
      <c r="HTM36" s="9"/>
      <c r="HTN36" s="9"/>
      <c r="HTO36" s="9"/>
      <c r="HTP36" s="9"/>
      <c r="HTQ36" s="9"/>
      <c r="HTR36" s="9"/>
      <c r="HTS36" s="9"/>
      <c r="HTT36" s="9"/>
      <c r="HTU36" s="9"/>
      <c r="HTV36" s="9"/>
      <c r="HTW36" s="9"/>
      <c r="HTX36" s="9"/>
      <c r="HTY36" s="9"/>
      <c r="HTZ36" s="9"/>
      <c r="HUA36" s="9"/>
      <c r="HUB36" s="9"/>
      <c r="HUC36" s="9"/>
      <c r="HUD36" s="9"/>
      <c r="HUE36" s="9"/>
      <c r="HUF36" s="9"/>
      <c r="HUG36" s="9"/>
      <c r="HUH36" s="9"/>
      <c r="HUI36" s="9"/>
      <c r="HUJ36" s="9"/>
      <c r="HUK36" s="9"/>
      <c r="HUL36" s="9"/>
      <c r="HUM36" s="9"/>
      <c r="HUN36" s="9"/>
      <c r="HUO36" s="9"/>
      <c r="HUP36" s="9"/>
      <c r="HUQ36" s="9"/>
      <c r="HUR36" s="9"/>
      <c r="HUS36" s="9"/>
      <c r="HUT36" s="9"/>
      <c r="HUU36" s="9"/>
      <c r="HUV36" s="9"/>
      <c r="HUW36" s="9"/>
      <c r="HUX36" s="9"/>
      <c r="HUY36" s="9"/>
      <c r="HUZ36" s="9"/>
      <c r="HVA36" s="9"/>
      <c r="HVB36" s="9"/>
      <c r="HVC36" s="9"/>
      <c r="HVD36" s="9"/>
      <c r="HVE36" s="9"/>
      <c r="HVF36" s="9"/>
      <c r="HVG36" s="9"/>
      <c r="HVH36" s="9"/>
      <c r="HVI36" s="9"/>
      <c r="HVJ36" s="9"/>
      <c r="HVK36" s="9"/>
      <c r="HVL36" s="9"/>
      <c r="HVM36" s="9"/>
      <c r="HVN36" s="9"/>
      <c r="HVO36" s="9"/>
      <c r="HVP36" s="9"/>
      <c r="HVQ36" s="9"/>
      <c r="HVR36" s="9"/>
      <c r="HVS36" s="9"/>
      <c r="HVT36" s="9"/>
      <c r="HVU36" s="9"/>
      <c r="HVV36" s="9"/>
      <c r="HVW36" s="9"/>
      <c r="HVX36" s="9"/>
      <c r="HVY36" s="9"/>
      <c r="HVZ36" s="9"/>
      <c r="HWA36" s="9"/>
      <c r="HWB36" s="9"/>
      <c r="HWC36" s="9"/>
      <c r="HWD36" s="9"/>
      <c r="HWE36" s="9"/>
      <c r="HWF36" s="9"/>
      <c r="HWG36" s="9"/>
      <c r="HWH36" s="9"/>
      <c r="HWI36" s="9"/>
      <c r="HWJ36" s="9"/>
      <c r="HWK36" s="9"/>
      <c r="HWL36" s="9"/>
      <c r="HWM36" s="9"/>
      <c r="HWN36" s="9"/>
      <c r="HWO36" s="9"/>
      <c r="HWP36" s="9"/>
      <c r="HWQ36" s="9"/>
      <c r="HWR36" s="9"/>
      <c r="HWS36" s="9"/>
      <c r="HWT36" s="9"/>
      <c r="HWU36" s="9"/>
      <c r="HWV36" s="9"/>
      <c r="HWW36" s="9"/>
      <c r="HWX36" s="9"/>
      <c r="HWY36" s="9"/>
      <c r="HWZ36" s="9"/>
      <c r="HXA36" s="9"/>
      <c r="HXB36" s="9"/>
      <c r="HXC36" s="9"/>
      <c r="HXD36" s="9"/>
      <c r="HXE36" s="9"/>
      <c r="HXF36" s="9"/>
      <c r="HXG36" s="9"/>
      <c r="HXH36" s="9"/>
      <c r="HXI36" s="9"/>
      <c r="HXJ36" s="9"/>
      <c r="HXK36" s="9"/>
      <c r="HXL36" s="9"/>
      <c r="HXM36" s="9"/>
      <c r="HXN36" s="9"/>
      <c r="HXO36" s="9"/>
      <c r="HXP36" s="9"/>
      <c r="HXQ36" s="9"/>
      <c r="HXR36" s="9"/>
      <c r="HXS36" s="9"/>
      <c r="HXT36" s="9"/>
      <c r="HXU36" s="9"/>
      <c r="HXV36" s="9"/>
      <c r="HXW36" s="9"/>
      <c r="HXX36" s="9"/>
      <c r="HXY36" s="9"/>
      <c r="HXZ36" s="9"/>
      <c r="HYA36" s="9"/>
      <c r="HYB36" s="9"/>
      <c r="HYC36" s="9"/>
      <c r="HYD36" s="9"/>
      <c r="HYE36" s="9"/>
      <c r="HYF36" s="9"/>
      <c r="HYG36" s="9"/>
      <c r="HYH36" s="9"/>
      <c r="HYI36" s="9"/>
      <c r="HYJ36" s="9"/>
      <c r="HYK36" s="9"/>
      <c r="HYL36" s="9"/>
      <c r="HYM36" s="9"/>
      <c r="HYN36" s="9"/>
      <c r="HYO36" s="9"/>
      <c r="HYP36" s="9"/>
      <c r="HYQ36" s="9"/>
      <c r="HYR36" s="9"/>
      <c r="HYS36" s="9"/>
      <c r="HYT36" s="9"/>
      <c r="HYU36" s="9"/>
      <c r="HYV36" s="9"/>
      <c r="HYW36" s="9"/>
      <c r="HYX36" s="9"/>
      <c r="HYY36" s="9"/>
      <c r="HYZ36" s="9"/>
      <c r="HZA36" s="9"/>
      <c r="HZB36" s="9"/>
      <c r="HZC36" s="9"/>
      <c r="HZD36" s="9"/>
      <c r="HZE36" s="9"/>
      <c r="HZF36" s="9"/>
      <c r="HZG36" s="9"/>
      <c r="HZH36" s="9"/>
      <c r="HZI36" s="9"/>
      <c r="HZJ36" s="9"/>
      <c r="HZK36" s="9"/>
      <c r="HZL36" s="9"/>
      <c r="HZM36" s="9"/>
      <c r="HZN36" s="9"/>
      <c r="HZO36" s="9"/>
      <c r="HZP36" s="9"/>
      <c r="HZQ36" s="9"/>
      <c r="HZR36" s="9"/>
      <c r="HZS36" s="9"/>
      <c r="HZT36" s="9"/>
      <c r="HZU36" s="9"/>
      <c r="HZV36" s="9"/>
      <c r="HZW36" s="9"/>
      <c r="HZX36" s="9"/>
      <c r="HZY36" s="9"/>
      <c r="HZZ36" s="9"/>
      <c r="IAA36" s="9"/>
      <c r="IAB36" s="9"/>
      <c r="IAC36" s="9"/>
      <c r="IAD36" s="9"/>
      <c r="IAE36" s="9"/>
      <c r="IAF36" s="9"/>
      <c r="IAG36" s="9"/>
      <c r="IAH36" s="9"/>
      <c r="IAI36" s="9"/>
      <c r="IAJ36" s="9"/>
      <c r="IAK36" s="9"/>
      <c r="IAL36" s="9"/>
      <c r="IAM36" s="9"/>
      <c r="IAN36" s="9"/>
      <c r="IAO36" s="9"/>
      <c r="IAP36" s="9"/>
      <c r="IAQ36" s="9"/>
      <c r="IAR36" s="9"/>
      <c r="IAS36" s="9"/>
      <c r="IAT36" s="9"/>
      <c r="IAU36" s="9"/>
      <c r="IAV36" s="9"/>
      <c r="IAW36" s="9"/>
      <c r="IAX36" s="9"/>
      <c r="IAY36" s="9"/>
      <c r="IAZ36" s="9"/>
      <c r="IBA36" s="9"/>
      <c r="IBB36" s="9"/>
      <c r="IBC36" s="9"/>
      <c r="IBD36" s="9"/>
      <c r="IBE36" s="9"/>
      <c r="IBF36" s="9"/>
      <c r="IBG36" s="9"/>
      <c r="IBH36" s="9"/>
      <c r="IBI36" s="9"/>
      <c r="IBJ36" s="9"/>
      <c r="IBK36" s="9"/>
      <c r="IBL36" s="9"/>
      <c r="IBM36" s="9"/>
      <c r="IBN36" s="9"/>
      <c r="IBO36" s="9"/>
      <c r="IBP36" s="9"/>
      <c r="IBQ36" s="9"/>
      <c r="IBR36" s="9"/>
      <c r="IBS36" s="9"/>
      <c r="IBT36" s="9"/>
      <c r="IBU36" s="9"/>
      <c r="IBV36" s="9"/>
      <c r="IBW36" s="9"/>
      <c r="IBX36" s="9"/>
      <c r="IBY36" s="9"/>
      <c r="IBZ36" s="9"/>
      <c r="ICA36" s="9"/>
      <c r="ICB36" s="9"/>
      <c r="ICC36" s="9"/>
      <c r="ICD36" s="9"/>
      <c r="ICE36" s="9"/>
      <c r="ICF36" s="9"/>
      <c r="ICG36" s="9"/>
      <c r="ICH36" s="9"/>
      <c r="ICI36" s="9"/>
      <c r="ICJ36" s="9"/>
      <c r="ICK36" s="9"/>
      <c r="ICL36" s="9"/>
      <c r="ICM36" s="9"/>
      <c r="ICN36" s="9"/>
      <c r="ICO36" s="9"/>
      <c r="ICP36" s="9"/>
      <c r="ICQ36" s="9"/>
      <c r="ICR36" s="9"/>
      <c r="ICS36" s="9"/>
      <c r="ICT36" s="9"/>
      <c r="ICU36" s="9"/>
      <c r="ICV36" s="9"/>
      <c r="ICW36" s="9"/>
      <c r="ICX36" s="9"/>
      <c r="ICY36" s="9"/>
      <c r="ICZ36" s="9"/>
      <c r="IDA36" s="9"/>
      <c r="IDB36" s="9"/>
      <c r="IDC36" s="9"/>
      <c r="IDD36" s="9"/>
      <c r="IDE36" s="9"/>
      <c r="IDF36" s="9"/>
      <c r="IDG36" s="9"/>
      <c r="IDH36" s="9"/>
      <c r="IDI36" s="9"/>
      <c r="IDJ36" s="9"/>
      <c r="IDK36" s="9"/>
      <c r="IDL36" s="9"/>
      <c r="IDM36" s="9"/>
      <c r="IDN36" s="9"/>
      <c r="IDO36" s="9"/>
      <c r="IDP36" s="9"/>
      <c r="IDQ36" s="9"/>
      <c r="IDR36" s="9"/>
      <c r="IDS36" s="9"/>
      <c r="IDT36" s="9"/>
      <c r="IDU36" s="9"/>
      <c r="IDV36" s="9"/>
      <c r="IDW36" s="9"/>
      <c r="IDX36" s="9"/>
      <c r="IDY36" s="9"/>
      <c r="IDZ36" s="9"/>
      <c r="IEA36" s="9"/>
      <c r="IEB36" s="9"/>
      <c r="IEC36" s="9"/>
      <c r="IED36" s="9"/>
      <c r="IEE36" s="9"/>
      <c r="IEF36" s="9"/>
      <c r="IEG36" s="9"/>
      <c r="IEH36" s="9"/>
      <c r="IEI36" s="9"/>
      <c r="IEJ36" s="9"/>
      <c r="IEK36" s="9"/>
      <c r="IEL36" s="9"/>
      <c r="IEM36" s="9"/>
      <c r="IEN36" s="9"/>
      <c r="IEO36" s="9"/>
      <c r="IEP36" s="9"/>
      <c r="IEQ36" s="9"/>
      <c r="IER36" s="9"/>
      <c r="IES36" s="9"/>
      <c r="IET36" s="9"/>
      <c r="IEU36" s="9"/>
      <c r="IEV36" s="9"/>
      <c r="IEW36" s="9"/>
      <c r="IEX36" s="9"/>
      <c r="IEY36" s="9"/>
      <c r="IEZ36" s="9"/>
      <c r="IFA36" s="9"/>
      <c r="IFB36" s="9"/>
      <c r="IFC36" s="9"/>
      <c r="IFD36" s="9"/>
      <c r="IFE36" s="9"/>
      <c r="IFF36" s="9"/>
      <c r="IFG36" s="9"/>
      <c r="IFH36" s="9"/>
      <c r="IFI36" s="9"/>
      <c r="IFJ36" s="9"/>
      <c r="IFK36" s="9"/>
      <c r="IFL36" s="9"/>
      <c r="IFM36" s="9"/>
      <c r="IFN36" s="9"/>
      <c r="IFO36" s="9"/>
      <c r="IFP36" s="9"/>
      <c r="IFQ36" s="9"/>
      <c r="IFR36" s="9"/>
      <c r="IFS36" s="9"/>
      <c r="IFT36" s="9"/>
      <c r="IFU36" s="9"/>
      <c r="IFV36" s="9"/>
      <c r="IFW36" s="9"/>
      <c r="IFX36" s="9"/>
      <c r="IFY36" s="9"/>
      <c r="IFZ36" s="9"/>
      <c r="IGA36" s="9"/>
      <c r="IGB36" s="9"/>
      <c r="IGC36" s="9"/>
      <c r="IGD36" s="9"/>
      <c r="IGE36" s="9"/>
      <c r="IGF36" s="9"/>
      <c r="IGG36" s="9"/>
      <c r="IGH36" s="9"/>
      <c r="IGI36" s="9"/>
      <c r="IGJ36" s="9"/>
      <c r="IGK36" s="9"/>
      <c r="IGL36" s="9"/>
      <c r="IGM36" s="9"/>
      <c r="IGN36" s="9"/>
      <c r="IGO36" s="9"/>
      <c r="IGP36" s="9"/>
      <c r="IGQ36" s="9"/>
      <c r="IGR36" s="9"/>
      <c r="IGS36" s="9"/>
      <c r="IGT36" s="9"/>
      <c r="IGU36" s="9"/>
      <c r="IGV36" s="9"/>
      <c r="IGW36" s="9"/>
      <c r="IGX36" s="9"/>
      <c r="IGY36" s="9"/>
      <c r="IGZ36" s="9"/>
      <c r="IHA36" s="9"/>
      <c r="IHB36" s="9"/>
      <c r="IHC36" s="9"/>
      <c r="IHD36" s="9"/>
      <c r="IHE36" s="9"/>
      <c r="IHF36" s="9"/>
      <c r="IHG36" s="9"/>
      <c r="IHH36" s="9"/>
      <c r="IHI36" s="9"/>
      <c r="IHJ36" s="9"/>
      <c r="IHK36" s="9"/>
      <c r="IHL36" s="9"/>
      <c r="IHM36" s="9"/>
      <c r="IHN36" s="9"/>
      <c r="IHO36" s="9"/>
      <c r="IHP36" s="9"/>
      <c r="IHQ36" s="9"/>
      <c r="IHR36" s="9"/>
      <c r="IHS36" s="9"/>
      <c r="IHT36" s="9"/>
      <c r="IHU36" s="9"/>
      <c r="IHV36" s="9"/>
      <c r="IHW36" s="9"/>
      <c r="IHX36" s="9"/>
      <c r="IHY36" s="9"/>
      <c r="IHZ36" s="9"/>
      <c r="IIA36" s="9"/>
      <c r="IIB36" s="9"/>
      <c r="IIC36" s="9"/>
      <c r="IID36" s="9"/>
      <c r="IIE36" s="9"/>
      <c r="IIF36" s="9"/>
      <c r="IIG36" s="9"/>
      <c r="IIH36" s="9"/>
      <c r="III36" s="9"/>
      <c r="IIJ36" s="9"/>
      <c r="IIK36" s="9"/>
      <c r="IIL36" s="9"/>
      <c r="IIM36" s="9"/>
      <c r="IIN36" s="9"/>
      <c r="IIO36" s="9"/>
      <c r="IIP36" s="9"/>
      <c r="IIQ36" s="9"/>
      <c r="IIR36" s="9"/>
      <c r="IIS36" s="9"/>
      <c r="IIT36" s="9"/>
      <c r="IIU36" s="9"/>
      <c r="IIV36" s="9"/>
      <c r="IIW36" s="9"/>
      <c r="IIX36" s="9"/>
      <c r="IIY36" s="9"/>
      <c r="IIZ36" s="9"/>
      <c r="IJA36" s="9"/>
      <c r="IJB36" s="9"/>
      <c r="IJC36" s="9"/>
      <c r="IJD36" s="9"/>
      <c r="IJE36" s="9"/>
      <c r="IJF36" s="9"/>
      <c r="IJG36" s="9"/>
      <c r="IJH36" s="9"/>
      <c r="IJI36" s="9"/>
      <c r="IJJ36" s="9"/>
      <c r="IJK36" s="9"/>
      <c r="IJL36" s="9"/>
      <c r="IJM36" s="9"/>
      <c r="IJN36" s="9"/>
      <c r="IJO36" s="9"/>
      <c r="IJP36" s="9"/>
      <c r="IJQ36" s="9"/>
      <c r="IJR36" s="9"/>
      <c r="IJS36" s="9"/>
      <c r="IJT36" s="9"/>
      <c r="IJU36" s="9"/>
      <c r="IJV36" s="9"/>
      <c r="IJW36" s="9"/>
      <c r="IJX36" s="9"/>
      <c r="IJY36" s="9"/>
      <c r="IJZ36" s="9"/>
      <c r="IKA36" s="9"/>
      <c r="IKB36" s="9"/>
      <c r="IKC36" s="9"/>
      <c r="IKD36" s="9"/>
      <c r="IKE36" s="9"/>
      <c r="IKF36" s="9"/>
      <c r="IKG36" s="9"/>
      <c r="IKH36" s="9"/>
      <c r="IKI36" s="9"/>
      <c r="IKJ36" s="9"/>
      <c r="IKK36" s="9"/>
      <c r="IKL36" s="9"/>
      <c r="IKM36" s="9"/>
      <c r="IKN36" s="9"/>
      <c r="IKO36" s="9"/>
      <c r="IKP36" s="9"/>
      <c r="IKQ36" s="9"/>
      <c r="IKR36" s="9"/>
      <c r="IKS36" s="9"/>
      <c r="IKT36" s="9"/>
      <c r="IKU36" s="9"/>
      <c r="IKV36" s="9"/>
      <c r="IKW36" s="9"/>
      <c r="IKX36" s="9"/>
      <c r="IKY36" s="9"/>
      <c r="IKZ36" s="9"/>
      <c r="ILA36" s="9"/>
      <c r="ILB36" s="9"/>
      <c r="ILC36" s="9"/>
      <c r="ILD36" s="9"/>
      <c r="ILE36" s="9"/>
      <c r="ILF36" s="9"/>
      <c r="ILG36" s="9"/>
      <c r="ILH36" s="9"/>
      <c r="ILI36" s="9"/>
      <c r="ILJ36" s="9"/>
      <c r="ILK36" s="9"/>
      <c r="ILL36" s="9"/>
      <c r="ILM36" s="9"/>
      <c r="ILN36" s="9"/>
      <c r="ILO36" s="9"/>
      <c r="ILP36" s="9"/>
      <c r="ILQ36" s="9"/>
      <c r="ILR36" s="9"/>
      <c r="ILS36" s="9"/>
      <c r="ILT36" s="9"/>
      <c r="ILU36" s="9"/>
      <c r="ILV36" s="9"/>
      <c r="ILW36" s="9"/>
      <c r="ILX36" s="9"/>
      <c r="ILY36" s="9"/>
      <c r="ILZ36" s="9"/>
      <c r="IMA36" s="9"/>
      <c r="IMB36" s="9"/>
      <c r="IMC36" s="9"/>
      <c r="IMD36" s="9"/>
      <c r="IME36" s="9"/>
      <c r="IMF36" s="9"/>
      <c r="IMG36" s="9"/>
      <c r="IMH36" s="9"/>
      <c r="IMI36" s="9"/>
      <c r="IMJ36" s="9"/>
      <c r="IMK36" s="9"/>
      <c r="IML36" s="9"/>
      <c r="IMM36" s="9"/>
      <c r="IMN36" s="9"/>
      <c r="IMO36" s="9"/>
      <c r="IMP36" s="9"/>
      <c r="IMQ36" s="9"/>
      <c r="IMR36" s="9"/>
      <c r="IMS36" s="9"/>
      <c r="IMT36" s="9"/>
      <c r="IMU36" s="9"/>
      <c r="IMV36" s="9"/>
      <c r="IMW36" s="9"/>
      <c r="IMX36" s="9"/>
      <c r="IMY36" s="9"/>
      <c r="IMZ36" s="9"/>
      <c r="INA36" s="9"/>
      <c r="INB36" s="9"/>
      <c r="INC36" s="9"/>
      <c r="IND36" s="9"/>
      <c r="INE36" s="9"/>
      <c r="INF36" s="9"/>
      <c r="ING36" s="9"/>
      <c r="INH36" s="9"/>
      <c r="INI36" s="9"/>
      <c r="INJ36" s="9"/>
      <c r="INK36" s="9"/>
      <c r="INL36" s="9"/>
      <c r="INM36" s="9"/>
      <c r="INN36" s="9"/>
      <c r="INO36" s="9"/>
      <c r="INP36" s="9"/>
      <c r="INQ36" s="9"/>
      <c r="INR36" s="9"/>
      <c r="INS36" s="9"/>
      <c r="INT36" s="9"/>
      <c r="INU36" s="9"/>
      <c r="INV36" s="9"/>
      <c r="INW36" s="9"/>
      <c r="INX36" s="9"/>
      <c r="INY36" s="9"/>
      <c r="INZ36" s="9"/>
      <c r="IOA36" s="9"/>
      <c r="IOB36" s="9"/>
      <c r="IOC36" s="9"/>
      <c r="IOD36" s="9"/>
      <c r="IOE36" s="9"/>
      <c r="IOF36" s="9"/>
      <c r="IOG36" s="9"/>
      <c r="IOH36" s="9"/>
      <c r="IOI36" s="9"/>
      <c r="IOJ36" s="9"/>
      <c r="IOK36" s="9"/>
      <c r="IOL36" s="9"/>
      <c r="IOM36" s="9"/>
      <c r="ION36" s="9"/>
      <c r="IOO36" s="9"/>
      <c r="IOP36" s="9"/>
      <c r="IOQ36" s="9"/>
      <c r="IOR36" s="9"/>
      <c r="IOS36" s="9"/>
      <c r="IOT36" s="9"/>
      <c r="IOU36" s="9"/>
      <c r="IOV36" s="9"/>
      <c r="IOW36" s="9"/>
      <c r="IOX36" s="9"/>
      <c r="IOY36" s="9"/>
      <c r="IOZ36" s="9"/>
      <c r="IPA36" s="9"/>
      <c r="IPB36" s="9"/>
      <c r="IPC36" s="9"/>
      <c r="IPD36" s="9"/>
      <c r="IPE36" s="9"/>
      <c r="IPF36" s="9"/>
      <c r="IPG36" s="9"/>
      <c r="IPH36" s="9"/>
      <c r="IPI36" s="9"/>
      <c r="IPJ36" s="9"/>
      <c r="IPK36" s="9"/>
      <c r="IPL36" s="9"/>
      <c r="IPM36" s="9"/>
      <c r="IPN36" s="9"/>
      <c r="IPO36" s="9"/>
      <c r="IPP36" s="9"/>
      <c r="IPQ36" s="9"/>
      <c r="IPR36" s="9"/>
      <c r="IPS36" s="9"/>
      <c r="IPT36" s="9"/>
      <c r="IPU36" s="9"/>
      <c r="IPV36" s="9"/>
      <c r="IPW36" s="9"/>
      <c r="IPX36" s="9"/>
      <c r="IPY36" s="9"/>
      <c r="IPZ36" s="9"/>
      <c r="IQA36" s="9"/>
      <c r="IQB36" s="9"/>
      <c r="IQC36" s="9"/>
      <c r="IQD36" s="9"/>
      <c r="IQE36" s="9"/>
      <c r="IQF36" s="9"/>
      <c r="IQG36" s="9"/>
      <c r="IQH36" s="9"/>
      <c r="IQI36" s="9"/>
      <c r="IQJ36" s="9"/>
      <c r="IQK36" s="9"/>
      <c r="IQL36" s="9"/>
      <c r="IQM36" s="9"/>
      <c r="IQN36" s="9"/>
      <c r="IQO36" s="9"/>
      <c r="IQP36" s="9"/>
      <c r="IQQ36" s="9"/>
      <c r="IQR36" s="9"/>
      <c r="IQS36" s="9"/>
      <c r="IQT36" s="9"/>
      <c r="IQU36" s="9"/>
      <c r="IQV36" s="9"/>
      <c r="IQW36" s="9"/>
      <c r="IQX36" s="9"/>
      <c r="IQY36" s="9"/>
      <c r="IQZ36" s="9"/>
      <c r="IRA36" s="9"/>
      <c r="IRB36" s="9"/>
      <c r="IRC36" s="9"/>
      <c r="IRD36" s="9"/>
      <c r="IRE36" s="9"/>
      <c r="IRF36" s="9"/>
      <c r="IRG36" s="9"/>
      <c r="IRH36" s="9"/>
      <c r="IRI36" s="9"/>
      <c r="IRJ36" s="9"/>
      <c r="IRK36" s="9"/>
      <c r="IRL36" s="9"/>
      <c r="IRM36" s="9"/>
      <c r="IRN36" s="9"/>
      <c r="IRO36" s="9"/>
      <c r="IRP36" s="9"/>
      <c r="IRQ36" s="9"/>
      <c r="IRR36" s="9"/>
      <c r="IRS36" s="9"/>
      <c r="IRT36" s="9"/>
      <c r="IRU36" s="9"/>
      <c r="IRV36" s="9"/>
      <c r="IRW36" s="9"/>
      <c r="IRX36" s="9"/>
      <c r="IRY36" s="9"/>
      <c r="IRZ36" s="9"/>
      <c r="ISA36" s="9"/>
      <c r="ISB36" s="9"/>
      <c r="ISC36" s="9"/>
      <c r="ISD36" s="9"/>
      <c r="ISE36" s="9"/>
      <c r="ISF36" s="9"/>
      <c r="ISG36" s="9"/>
      <c r="ISH36" s="9"/>
      <c r="ISI36" s="9"/>
      <c r="ISJ36" s="9"/>
      <c r="ISK36" s="9"/>
      <c r="ISL36" s="9"/>
      <c r="ISM36" s="9"/>
      <c r="ISN36" s="9"/>
      <c r="ISO36" s="9"/>
      <c r="ISP36" s="9"/>
      <c r="ISQ36" s="9"/>
      <c r="ISR36" s="9"/>
      <c r="ISS36" s="9"/>
      <c r="IST36" s="9"/>
      <c r="ISU36" s="9"/>
      <c r="ISV36" s="9"/>
      <c r="ISW36" s="9"/>
      <c r="ISX36" s="9"/>
      <c r="ISY36" s="9"/>
      <c r="ISZ36" s="9"/>
      <c r="ITA36" s="9"/>
      <c r="ITB36" s="9"/>
      <c r="ITC36" s="9"/>
      <c r="ITD36" s="9"/>
      <c r="ITE36" s="9"/>
      <c r="ITF36" s="9"/>
      <c r="ITG36" s="9"/>
      <c r="ITH36" s="9"/>
      <c r="ITI36" s="9"/>
      <c r="ITJ36" s="9"/>
      <c r="ITK36" s="9"/>
      <c r="ITL36" s="9"/>
      <c r="ITM36" s="9"/>
      <c r="ITN36" s="9"/>
      <c r="ITO36" s="9"/>
      <c r="ITP36" s="9"/>
      <c r="ITQ36" s="9"/>
      <c r="ITR36" s="9"/>
      <c r="ITS36" s="9"/>
      <c r="ITT36" s="9"/>
      <c r="ITU36" s="9"/>
      <c r="ITV36" s="9"/>
      <c r="ITW36" s="9"/>
      <c r="ITX36" s="9"/>
      <c r="ITY36" s="9"/>
      <c r="ITZ36" s="9"/>
      <c r="IUA36" s="9"/>
      <c r="IUB36" s="9"/>
      <c r="IUC36" s="9"/>
      <c r="IUD36" s="9"/>
      <c r="IUE36" s="9"/>
      <c r="IUF36" s="9"/>
      <c r="IUG36" s="9"/>
      <c r="IUH36" s="9"/>
      <c r="IUI36" s="9"/>
      <c r="IUJ36" s="9"/>
      <c r="IUK36" s="9"/>
      <c r="IUL36" s="9"/>
      <c r="IUM36" s="9"/>
      <c r="IUN36" s="9"/>
      <c r="IUO36" s="9"/>
      <c r="IUP36" s="9"/>
      <c r="IUQ36" s="9"/>
      <c r="IUR36" s="9"/>
      <c r="IUS36" s="9"/>
      <c r="IUT36" s="9"/>
      <c r="IUU36" s="9"/>
      <c r="IUV36" s="9"/>
      <c r="IUW36" s="9"/>
      <c r="IUX36" s="9"/>
      <c r="IUY36" s="9"/>
      <c r="IUZ36" s="9"/>
      <c r="IVA36" s="9"/>
      <c r="IVB36" s="9"/>
      <c r="IVC36" s="9"/>
      <c r="IVD36" s="9"/>
      <c r="IVE36" s="9"/>
      <c r="IVF36" s="9"/>
      <c r="IVG36" s="9"/>
      <c r="IVH36" s="9"/>
      <c r="IVI36" s="9"/>
      <c r="IVJ36" s="9"/>
      <c r="IVK36" s="9"/>
      <c r="IVL36" s="9"/>
      <c r="IVM36" s="9"/>
      <c r="IVN36" s="9"/>
      <c r="IVO36" s="9"/>
      <c r="IVP36" s="9"/>
      <c r="IVQ36" s="9"/>
      <c r="IVR36" s="9"/>
      <c r="IVS36" s="9"/>
      <c r="IVT36" s="9"/>
      <c r="IVU36" s="9"/>
      <c r="IVV36" s="9"/>
      <c r="IVW36" s="9"/>
      <c r="IVX36" s="9"/>
      <c r="IVY36" s="9"/>
      <c r="IVZ36" s="9"/>
      <c r="IWA36" s="9"/>
      <c r="IWB36" s="9"/>
      <c r="IWC36" s="9"/>
      <c r="IWD36" s="9"/>
      <c r="IWE36" s="9"/>
      <c r="IWF36" s="9"/>
      <c r="IWG36" s="9"/>
      <c r="IWH36" s="9"/>
      <c r="IWI36" s="9"/>
      <c r="IWJ36" s="9"/>
      <c r="IWK36" s="9"/>
      <c r="IWL36" s="9"/>
      <c r="IWM36" s="9"/>
      <c r="IWN36" s="9"/>
      <c r="IWO36" s="9"/>
      <c r="IWP36" s="9"/>
      <c r="IWQ36" s="9"/>
      <c r="IWR36" s="9"/>
      <c r="IWS36" s="9"/>
      <c r="IWT36" s="9"/>
      <c r="IWU36" s="9"/>
      <c r="IWV36" s="9"/>
      <c r="IWW36" s="9"/>
      <c r="IWX36" s="9"/>
      <c r="IWY36" s="9"/>
      <c r="IWZ36" s="9"/>
      <c r="IXA36" s="9"/>
      <c r="IXB36" s="9"/>
      <c r="IXC36" s="9"/>
      <c r="IXD36" s="9"/>
      <c r="IXE36" s="9"/>
      <c r="IXF36" s="9"/>
      <c r="IXG36" s="9"/>
      <c r="IXH36" s="9"/>
      <c r="IXI36" s="9"/>
      <c r="IXJ36" s="9"/>
      <c r="IXK36" s="9"/>
      <c r="IXL36" s="9"/>
      <c r="IXM36" s="9"/>
      <c r="IXN36" s="9"/>
      <c r="IXO36" s="9"/>
      <c r="IXP36" s="9"/>
      <c r="IXQ36" s="9"/>
      <c r="IXR36" s="9"/>
      <c r="IXS36" s="9"/>
      <c r="IXT36" s="9"/>
      <c r="IXU36" s="9"/>
      <c r="IXV36" s="9"/>
      <c r="IXW36" s="9"/>
      <c r="IXX36" s="9"/>
      <c r="IXY36" s="9"/>
      <c r="IXZ36" s="9"/>
      <c r="IYA36" s="9"/>
      <c r="IYB36" s="9"/>
      <c r="IYC36" s="9"/>
      <c r="IYD36" s="9"/>
      <c r="IYE36" s="9"/>
      <c r="IYF36" s="9"/>
      <c r="IYG36" s="9"/>
      <c r="IYH36" s="9"/>
      <c r="IYI36" s="9"/>
      <c r="IYJ36" s="9"/>
      <c r="IYK36" s="9"/>
      <c r="IYL36" s="9"/>
      <c r="IYM36" s="9"/>
      <c r="IYN36" s="9"/>
      <c r="IYO36" s="9"/>
      <c r="IYP36" s="9"/>
      <c r="IYQ36" s="9"/>
      <c r="IYR36" s="9"/>
      <c r="IYS36" s="9"/>
      <c r="IYT36" s="9"/>
      <c r="IYU36" s="9"/>
      <c r="IYV36" s="9"/>
      <c r="IYW36" s="9"/>
      <c r="IYX36" s="9"/>
      <c r="IYY36" s="9"/>
      <c r="IYZ36" s="9"/>
      <c r="IZA36" s="9"/>
      <c r="IZB36" s="9"/>
      <c r="IZC36" s="9"/>
      <c r="IZD36" s="9"/>
      <c r="IZE36" s="9"/>
      <c r="IZF36" s="9"/>
      <c r="IZG36" s="9"/>
      <c r="IZH36" s="9"/>
      <c r="IZI36" s="9"/>
      <c r="IZJ36" s="9"/>
      <c r="IZK36" s="9"/>
      <c r="IZL36" s="9"/>
      <c r="IZM36" s="9"/>
      <c r="IZN36" s="9"/>
      <c r="IZO36" s="9"/>
      <c r="IZP36" s="9"/>
      <c r="IZQ36" s="9"/>
      <c r="IZR36" s="9"/>
      <c r="IZS36" s="9"/>
      <c r="IZT36" s="9"/>
      <c r="IZU36" s="9"/>
      <c r="IZV36" s="9"/>
      <c r="IZW36" s="9"/>
      <c r="IZX36" s="9"/>
      <c r="IZY36" s="9"/>
      <c r="IZZ36" s="9"/>
      <c r="JAA36" s="9"/>
      <c r="JAB36" s="9"/>
      <c r="JAC36" s="9"/>
      <c r="JAD36" s="9"/>
      <c r="JAE36" s="9"/>
      <c r="JAF36" s="9"/>
      <c r="JAG36" s="9"/>
      <c r="JAH36" s="9"/>
      <c r="JAI36" s="9"/>
      <c r="JAJ36" s="9"/>
      <c r="JAK36" s="9"/>
      <c r="JAL36" s="9"/>
      <c r="JAM36" s="9"/>
      <c r="JAN36" s="9"/>
      <c r="JAO36" s="9"/>
      <c r="JAP36" s="9"/>
      <c r="JAQ36" s="9"/>
      <c r="JAR36" s="9"/>
      <c r="JAS36" s="9"/>
      <c r="JAT36" s="9"/>
      <c r="JAU36" s="9"/>
      <c r="JAV36" s="9"/>
      <c r="JAW36" s="9"/>
      <c r="JAX36" s="9"/>
      <c r="JAY36" s="9"/>
      <c r="JAZ36" s="9"/>
      <c r="JBA36" s="9"/>
      <c r="JBB36" s="9"/>
      <c r="JBC36" s="9"/>
      <c r="JBD36" s="9"/>
      <c r="JBE36" s="9"/>
      <c r="JBF36" s="9"/>
      <c r="JBG36" s="9"/>
      <c r="JBH36" s="9"/>
      <c r="JBI36" s="9"/>
      <c r="JBJ36" s="9"/>
      <c r="JBK36" s="9"/>
      <c r="JBL36" s="9"/>
      <c r="JBM36" s="9"/>
      <c r="JBN36" s="9"/>
      <c r="JBO36" s="9"/>
      <c r="JBP36" s="9"/>
      <c r="JBQ36" s="9"/>
      <c r="JBR36" s="9"/>
      <c r="JBS36" s="9"/>
      <c r="JBT36" s="9"/>
      <c r="JBU36" s="9"/>
      <c r="JBV36" s="9"/>
      <c r="JBW36" s="9"/>
      <c r="JBX36" s="9"/>
      <c r="JBY36" s="9"/>
      <c r="JBZ36" s="9"/>
      <c r="JCA36" s="9"/>
      <c r="JCB36" s="9"/>
      <c r="JCC36" s="9"/>
      <c r="JCD36" s="9"/>
      <c r="JCE36" s="9"/>
      <c r="JCF36" s="9"/>
      <c r="JCG36" s="9"/>
      <c r="JCH36" s="9"/>
      <c r="JCI36" s="9"/>
      <c r="JCJ36" s="9"/>
      <c r="JCK36" s="9"/>
      <c r="JCL36" s="9"/>
      <c r="JCM36" s="9"/>
      <c r="JCN36" s="9"/>
      <c r="JCO36" s="9"/>
      <c r="JCP36" s="9"/>
      <c r="JCQ36" s="9"/>
      <c r="JCR36" s="9"/>
      <c r="JCS36" s="9"/>
      <c r="JCT36" s="9"/>
      <c r="JCU36" s="9"/>
      <c r="JCV36" s="9"/>
      <c r="JCW36" s="9"/>
      <c r="JCX36" s="9"/>
      <c r="JCY36" s="9"/>
      <c r="JCZ36" s="9"/>
      <c r="JDA36" s="9"/>
      <c r="JDB36" s="9"/>
      <c r="JDC36" s="9"/>
      <c r="JDD36" s="9"/>
      <c r="JDE36" s="9"/>
      <c r="JDF36" s="9"/>
      <c r="JDG36" s="9"/>
      <c r="JDH36" s="9"/>
      <c r="JDI36" s="9"/>
      <c r="JDJ36" s="9"/>
      <c r="JDK36" s="9"/>
      <c r="JDL36" s="9"/>
      <c r="JDM36" s="9"/>
      <c r="JDN36" s="9"/>
      <c r="JDO36" s="9"/>
      <c r="JDP36" s="9"/>
      <c r="JDQ36" s="9"/>
      <c r="JDR36" s="9"/>
      <c r="JDS36" s="9"/>
      <c r="JDT36" s="9"/>
      <c r="JDU36" s="9"/>
      <c r="JDV36" s="9"/>
      <c r="JDW36" s="9"/>
      <c r="JDX36" s="9"/>
      <c r="JDY36" s="9"/>
      <c r="JDZ36" s="9"/>
      <c r="JEA36" s="9"/>
      <c r="JEB36" s="9"/>
      <c r="JEC36" s="9"/>
      <c r="JED36" s="9"/>
      <c r="JEE36" s="9"/>
      <c r="JEF36" s="9"/>
      <c r="JEG36" s="9"/>
      <c r="JEH36" s="9"/>
      <c r="JEI36" s="9"/>
      <c r="JEJ36" s="9"/>
      <c r="JEK36" s="9"/>
      <c r="JEL36" s="9"/>
      <c r="JEM36" s="9"/>
      <c r="JEN36" s="9"/>
      <c r="JEO36" s="9"/>
      <c r="JEP36" s="9"/>
      <c r="JEQ36" s="9"/>
      <c r="JER36" s="9"/>
      <c r="JES36" s="9"/>
      <c r="JET36" s="9"/>
      <c r="JEU36" s="9"/>
      <c r="JEV36" s="9"/>
      <c r="JEW36" s="9"/>
      <c r="JEX36" s="9"/>
      <c r="JEY36" s="9"/>
      <c r="JEZ36" s="9"/>
      <c r="JFA36" s="9"/>
      <c r="JFB36" s="9"/>
      <c r="JFC36" s="9"/>
      <c r="JFD36" s="9"/>
      <c r="JFE36" s="9"/>
      <c r="JFF36" s="9"/>
      <c r="JFG36" s="9"/>
      <c r="JFH36" s="9"/>
      <c r="JFI36" s="9"/>
      <c r="JFJ36" s="9"/>
      <c r="JFK36" s="9"/>
      <c r="JFL36" s="9"/>
      <c r="JFM36" s="9"/>
      <c r="JFN36" s="9"/>
      <c r="JFO36" s="9"/>
      <c r="JFP36" s="9"/>
      <c r="JFQ36" s="9"/>
      <c r="JFR36" s="9"/>
      <c r="JFS36" s="9"/>
      <c r="JFT36" s="9"/>
      <c r="JFU36" s="9"/>
      <c r="JFV36" s="9"/>
      <c r="JFW36" s="9"/>
      <c r="JFX36" s="9"/>
      <c r="JFY36" s="9"/>
      <c r="JFZ36" s="9"/>
      <c r="JGA36" s="9"/>
      <c r="JGB36" s="9"/>
      <c r="JGC36" s="9"/>
      <c r="JGD36" s="9"/>
      <c r="JGE36" s="9"/>
      <c r="JGF36" s="9"/>
      <c r="JGG36" s="9"/>
      <c r="JGH36" s="9"/>
      <c r="JGI36" s="9"/>
      <c r="JGJ36" s="9"/>
      <c r="JGK36" s="9"/>
      <c r="JGL36" s="9"/>
      <c r="JGM36" s="9"/>
      <c r="JGN36" s="9"/>
      <c r="JGO36" s="9"/>
      <c r="JGP36" s="9"/>
      <c r="JGQ36" s="9"/>
      <c r="JGR36" s="9"/>
      <c r="JGS36" s="9"/>
      <c r="JGT36" s="9"/>
      <c r="JGU36" s="9"/>
      <c r="JGV36" s="9"/>
      <c r="JGW36" s="9"/>
      <c r="JGX36" s="9"/>
      <c r="JGY36" s="9"/>
      <c r="JGZ36" s="9"/>
      <c r="JHA36" s="9"/>
      <c r="JHB36" s="9"/>
      <c r="JHC36" s="9"/>
      <c r="JHD36" s="9"/>
      <c r="JHE36" s="9"/>
      <c r="JHF36" s="9"/>
      <c r="JHG36" s="9"/>
      <c r="JHH36" s="9"/>
      <c r="JHI36" s="9"/>
      <c r="JHJ36" s="9"/>
      <c r="JHK36" s="9"/>
      <c r="JHL36" s="9"/>
      <c r="JHM36" s="9"/>
      <c r="JHN36" s="9"/>
      <c r="JHO36" s="9"/>
      <c r="JHP36" s="9"/>
      <c r="JHQ36" s="9"/>
      <c r="JHR36" s="9"/>
      <c r="JHS36" s="9"/>
      <c r="JHT36" s="9"/>
      <c r="JHU36" s="9"/>
      <c r="JHV36" s="9"/>
      <c r="JHW36" s="9"/>
      <c r="JHX36" s="9"/>
      <c r="JHY36" s="9"/>
      <c r="JHZ36" s="9"/>
      <c r="JIA36" s="9"/>
      <c r="JIB36" s="9"/>
      <c r="JIC36" s="9"/>
      <c r="JID36" s="9"/>
      <c r="JIE36" s="9"/>
      <c r="JIF36" s="9"/>
      <c r="JIG36" s="9"/>
      <c r="JIH36" s="9"/>
      <c r="JII36" s="9"/>
      <c r="JIJ36" s="9"/>
      <c r="JIK36" s="9"/>
      <c r="JIL36" s="9"/>
      <c r="JIM36" s="9"/>
      <c r="JIN36" s="9"/>
      <c r="JIO36" s="9"/>
      <c r="JIP36" s="9"/>
      <c r="JIQ36" s="9"/>
      <c r="JIR36" s="9"/>
      <c r="JIS36" s="9"/>
      <c r="JIT36" s="9"/>
      <c r="JIU36" s="9"/>
      <c r="JIV36" s="9"/>
      <c r="JIW36" s="9"/>
      <c r="JIX36" s="9"/>
      <c r="JIY36" s="9"/>
      <c r="JIZ36" s="9"/>
      <c r="JJA36" s="9"/>
      <c r="JJB36" s="9"/>
      <c r="JJC36" s="9"/>
      <c r="JJD36" s="9"/>
      <c r="JJE36" s="9"/>
      <c r="JJF36" s="9"/>
      <c r="JJG36" s="9"/>
      <c r="JJH36" s="9"/>
      <c r="JJI36" s="9"/>
      <c r="JJJ36" s="9"/>
      <c r="JJK36" s="9"/>
      <c r="JJL36" s="9"/>
      <c r="JJM36" s="9"/>
      <c r="JJN36" s="9"/>
      <c r="JJO36" s="9"/>
      <c r="JJP36" s="9"/>
      <c r="JJQ36" s="9"/>
      <c r="JJR36" s="9"/>
      <c r="JJS36" s="9"/>
      <c r="JJT36" s="9"/>
      <c r="JJU36" s="9"/>
      <c r="JJV36" s="9"/>
      <c r="JJW36" s="9"/>
      <c r="JJX36" s="9"/>
      <c r="JJY36" s="9"/>
      <c r="JJZ36" s="9"/>
      <c r="JKA36" s="9"/>
      <c r="JKB36" s="9"/>
      <c r="JKC36" s="9"/>
      <c r="JKD36" s="9"/>
      <c r="JKE36" s="9"/>
      <c r="JKF36" s="9"/>
      <c r="JKG36" s="9"/>
      <c r="JKH36" s="9"/>
      <c r="JKI36" s="9"/>
      <c r="JKJ36" s="9"/>
      <c r="JKK36" s="9"/>
      <c r="JKL36" s="9"/>
      <c r="JKM36" s="9"/>
      <c r="JKN36" s="9"/>
      <c r="JKO36" s="9"/>
      <c r="JKP36" s="9"/>
      <c r="JKQ36" s="9"/>
      <c r="JKR36" s="9"/>
      <c r="JKS36" s="9"/>
      <c r="JKT36" s="9"/>
      <c r="JKU36" s="9"/>
      <c r="JKV36" s="9"/>
      <c r="JKW36" s="9"/>
      <c r="JKX36" s="9"/>
      <c r="JKY36" s="9"/>
      <c r="JKZ36" s="9"/>
      <c r="JLA36" s="9"/>
      <c r="JLB36" s="9"/>
      <c r="JLC36" s="9"/>
      <c r="JLD36" s="9"/>
      <c r="JLE36" s="9"/>
      <c r="JLF36" s="9"/>
      <c r="JLG36" s="9"/>
      <c r="JLH36" s="9"/>
      <c r="JLI36" s="9"/>
      <c r="JLJ36" s="9"/>
      <c r="JLK36" s="9"/>
      <c r="JLL36" s="9"/>
      <c r="JLM36" s="9"/>
      <c r="JLN36" s="9"/>
      <c r="JLO36" s="9"/>
      <c r="JLP36" s="9"/>
      <c r="JLQ36" s="9"/>
      <c r="JLR36" s="9"/>
      <c r="JLS36" s="9"/>
      <c r="JLT36" s="9"/>
      <c r="JLU36" s="9"/>
      <c r="JLV36" s="9"/>
      <c r="JLW36" s="9"/>
      <c r="JLX36" s="9"/>
      <c r="JLY36" s="9"/>
      <c r="JLZ36" s="9"/>
      <c r="JMA36" s="9"/>
      <c r="JMB36" s="9"/>
      <c r="JMC36" s="9"/>
      <c r="JMD36" s="9"/>
      <c r="JME36" s="9"/>
      <c r="JMF36" s="9"/>
      <c r="JMG36" s="9"/>
      <c r="JMH36" s="9"/>
      <c r="JMI36" s="9"/>
      <c r="JMJ36" s="9"/>
      <c r="JMK36" s="9"/>
      <c r="JML36" s="9"/>
      <c r="JMM36" s="9"/>
      <c r="JMN36" s="9"/>
      <c r="JMO36" s="9"/>
      <c r="JMP36" s="9"/>
      <c r="JMQ36" s="9"/>
      <c r="JMR36" s="9"/>
      <c r="JMS36" s="9"/>
      <c r="JMT36" s="9"/>
      <c r="JMU36" s="9"/>
      <c r="JMV36" s="9"/>
      <c r="JMW36" s="9"/>
      <c r="JMX36" s="9"/>
      <c r="JMY36" s="9"/>
      <c r="JMZ36" s="9"/>
      <c r="JNA36" s="9"/>
      <c r="JNB36" s="9"/>
      <c r="JNC36" s="9"/>
      <c r="JND36" s="9"/>
      <c r="JNE36" s="9"/>
      <c r="JNF36" s="9"/>
      <c r="JNG36" s="9"/>
      <c r="JNH36" s="9"/>
      <c r="JNI36" s="9"/>
      <c r="JNJ36" s="9"/>
      <c r="JNK36" s="9"/>
      <c r="JNL36" s="9"/>
      <c r="JNM36" s="9"/>
      <c r="JNN36" s="9"/>
      <c r="JNO36" s="9"/>
      <c r="JNP36" s="9"/>
      <c r="JNQ36" s="9"/>
      <c r="JNR36" s="9"/>
      <c r="JNS36" s="9"/>
      <c r="JNT36" s="9"/>
      <c r="JNU36" s="9"/>
      <c r="JNV36" s="9"/>
      <c r="JNW36" s="9"/>
      <c r="JNX36" s="9"/>
      <c r="JNY36" s="9"/>
      <c r="JNZ36" s="9"/>
      <c r="JOA36" s="9"/>
      <c r="JOB36" s="9"/>
      <c r="JOC36" s="9"/>
      <c r="JOD36" s="9"/>
      <c r="JOE36" s="9"/>
      <c r="JOF36" s="9"/>
      <c r="JOG36" s="9"/>
      <c r="JOH36" s="9"/>
      <c r="JOI36" s="9"/>
      <c r="JOJ36" s="9"/>
      <c r="JOK36" s="9"/>
      <c r="JOL36" s="9"/>
      <c r="JOM36" s="9"/>
      <c r="JON36" s="9"/>
      <c r="JOO36" s="9"/>
      <c r="JOP36" s="9"/>
      <c r="JOQ36" s="9"/>
      <c r="JOR36" s="9"/>
      <c r="JOS36" s="9"/>
      <c r="JOT36" s="9"/>
      <c r="JOU36" s="9"/>
      <c r="JOV36" s="9"/>
      <c r="JOW36" s="9"/>
      <c r="JOX36" s="9"/>
      <c r="JOY36" s="9"/>
      <c r="JOZ36" s="9"/>
      <c r="JPA36" s="9"/>
      <c r="JPB36" s="9"/>
      <c r="JPC36" s="9"/>
      <c r="JPD36" s="9"/>
      <c r="JPE36" s="9"/>
      <c r="JPF36" s="9"/>
      <c r="JPG36" s="9"/>
      <c r="JPH36" s="9"/>
      <c r="JPI36" s="9"/>
      <c r="JPJ36" s="9"/>
      <c r="JPK36" s="9"/>
      <c r="JPL36" s="9"/>
      <c r="JPM36" s="9"/>
      <c r="JPN36" s="9"/>
      <c r="JPO36" s="9"/>
      <c r="JPP36" s="9"/>
      <c r="JPQ36" s="9"/>
      <c r="JPR36" s="9"/>
      <c r="JPS36" s="9"/>
      <c r="JPT36" s="9"/>
      <c r="JPU36" s="9"/>
      <c r="JPV36" s="9"/>
      <c r="JPW36" s="9"/>
      <c r="JPX36" s="9"/>
      <c r="JPY36" s="9"/>
      <c r="JPZ36" s="9"/>
      <c r="JQA36" s="9"/>
      <c r="JQB36" s="9"/>
      <c r="JQC36" s="9"/>
      <c r="JQD36" s="9"/>
      <c r="JQE36" s="9"/>
      <c r="JQF36" s="9"/>
      <c r="JQG36" s="9"/>
      <c r="JQH36" s="9"/>
      <c r="JQI36" s="9"/>
      <c r="JQJ36" s="9"/>
      <c r="JQK36" s="9"/>
      <c r="JQL36" s="9"/>
      <c r="JQM36" s="9"/>
      <c r="JQN36" s="9"/>
      <c r="JQO36" s="9"/>
      <c r="JQP36" s="9"/>
      <c r="JQQ36" s="9"/>
      <c r="JQR36" s="9"/>
      <c r="JQS36" s="9"/>
      <c r="JQT36" s="9"/>
      <c r="JQU36" s="9"/>
      <c r="JQV36" s="9"/>
      <c r="JQW36" s="9"/>
      <c r="JQX36" s="9"/>
      <c r="JQY36" s="9"/>
      <c r="JQZ36" s="9"/>
      <c r="JRA36" s="9"/>
      <c r="JRB36" s="9"/>
      <c r="JRC36" s="9"/>
      <c r="JRD36" s="9"/>
      <c r="JRE36" s="9"/>
      <c r="JRF36" s="9"/>
      <c r="JRG36" s="9"/>
      <c r="JRH36" s="9"/>
      <c r="JRI36" s="9"/>
      <c r="JRJ36" s="9"/>
      <c r="JRK36" s="9"/>
      <c r="JRL36" s="9"/>
      <c r="JRM36" s="9"/>
      <c r="JRN36" s="9"/>
      <c r="JRO36" s="9"/>
      <c r="JRP36" s="9"/>
      <c r="JRQ36" s="9"/>
      <c r="JRR36" s="9"/>
      <c r="JRS36" s="9"/>
      <c r="JRT36" s="9"/>
      <c r="JRU36" s="9"/>
      <c r="JRV36" s="9"/>
      <c r="JRW36" s="9"/>
      <c r="JRX36" s="9"/>
      <c r="JRY36" s="9"/>
      <c r="JRZ36" s="9"/>
      <c r="JSA36" s="9"/>
      <c r="JSB36" s="9"/>
      <c r="JSC36" s="9"/>
      <c r="JSD36" s="9"/>
      <c r="JSE36" s="9"/>
      <c r="JSF36" s="9"/>
      <c r="JSG36" s="9"/>
      <c r="JSH36" s="9"/>
      <c r="JSI36" s="9"/>
      <c r="JSJ36" s="9"/>
      <c r="JSK36" s="9"/>
      <c r="JSL36" s="9"/>
      <c r="JSM36" s="9"/>
      <c r="JSN36" s="9"/>
      <c r="JSO36" s="9"/>
      <c r="JSP36" s="9"/>
      <c r="JSQ36" s="9"/>
      <c r="JSR36" s="9"/>
      <c r="JSS36" s="9"/>
      <c r="JST36" s="9"/>
      <c r="JSU36" s="9"/>
      <c r="JSV36" s="9"/>
      <c r="JSW36" s="9"/>
      <c r="JSX36" s="9"/>
      <c r="JSY36" s="9"/>
      <c r="JSZ36" s="9"/>
      <c r="JTA36" s="9"/>
      <c r="JTB36" s="9"/>
      <c r="JTC36" s="9"/>
      <c r="JTD36" s="9"/>
      <c r="JTE36" s="9"/>
      <c r="JTF36" s="9"/>
      <c r="JTG36" s="9"/>
      <c r="JTH36" s="9"/>
      <c r="JTI36" s="9"/>
      <c r="JTJ36" s="9"/>
      <c r="JTK36" s="9"/>
      <c r="JTL36" s="9"/>
      <c r="JTM36" s="9"/>
      <c r="JTN36" s="9"/>
      <c r="JTO36" s="9"/>
      <c r="JTP36" s="9"/>
      <c r="JTQ36" s="9"/>
      <c r="JTR36" s="9"/>
      <c r="JTS36" s="9"/>
      <c r="JTT36" s="9"/>
      <c r="JTU36" s="9"/>
      <c r="JTV36" s="9"/>
      <c r="JTW36" s="9"/>
      <c r="JTX36" s="9"/>
      <c r="JTY36" s="9"/>
      <c r="JTZ36" s="9"/>
      <c r="JUA36" s="9"/>
      <c r="JUB36" s="9"/>
      <c r="JUC36" s="9"/>
      <c r="JUD36" s="9"/>
      <c r="JUE36" s="9"/>
      <c r="JUF36" s="9"/>
      <c r="JUG36" s="9"/>
      <c r="JUH36" s="9"/>
      <c r="JUI36" s="9"/>
      <c r="JUJ36" s="9"/>
      <c r="JUK36" s="9"/>
      <c r="JUL36" s="9"/>
      <c r="JUM36" s="9"/>
      <c r="JUN36" s="9"/>
      <c r="JUO36" s="9"/>
      <c r="JUP36" s="9"/>
      <c r="JUQ36" s="9"/>
      <c r="JUR36" s="9"/>
      <c r="JUS36" s="9"/>
      <c r="JUT36" s="9"/>
      <c r="JUU36" s="9"/>
      <c r="JUV36" s="9"/>
      <c r="JUW36" s="9"/>
      <c r="JUX36" s="9"/>
      <c r="JUY36" s="9"/>
      <c r="JUZ36" s="9"/>
      <c r="JVA36" s="9"/>
      <c r="JVB36" s="9"/>
      <c r="JVC36" s="9"/>
      <c r="JVD36" s="9"/>
      <c r="JVE36" s="9"/>
      <c r="JVF36" s="9"/>
      <c r="JVG36" s="9"/>
      <c r="JVH36" s="9"/>
      <c r="JVI36" s="9"/>
      <c r="JVJ36" s="9"/>
      <c r="JVK36" s="9"/>
      <c r="JVL36" s="9"/>
      <c r="JVM36" s="9"/>
      <c r="JVN36" s="9"/>
      <c r="JVO36" s="9"/>
      <c r="JVP36" s="9"/>
      <c r="JVQ36" s="9"/>
      <c r="JVR36" s="9"/>
      <c r="JVS36" s="9"/>
      <c r="JVT36" s="9"/>
      <c r="JVU36" s="9"/>
      <c r="JVV36" s="9"/>
      <c r="JVW36" s="9"/>
      <c r="JVX36" s="9"/>
      <c r="JVY36" s="9"/>
      <c r="JVZ36" s="9"/>
      <c r="JWA36" s="9"/>
      <c r="JWB36" s="9"/>
      <c r="JWC36" s="9"/>
      <c r="JWD36" s="9"/>
      <c r="JWE36" s="9"/>
      <c r="JWF36" s="9"/>
      <c r="JWG36" s="9"/>
      <c r="JWH36" s="9"/>
      <c r="JWI36" s="9"/>
      <c r="JWJ36" s="9"/>
      <c r="JWK36" s="9"/>
      <c r="JWL36" s="9"/>
      <c r="JWM36" s="9"/>
      <c r="JWN36" s="9"/>
      <c r="JWO36" s="9"/>
      <c r="JWP36" s="9"/>
      <c r="JWQ36" s="9"/>
      <c r="JWR36" s="9"/>
      <c r="JWS36" s="9"/>
      <c r="JWT36" s="9"/>
      <c r="JWU36" s="9"/>
      <c r="JWV36" s="9"/>
      <c r="JWW36" s="9"/>
      <c r="JWX36" s="9"/>
      <c r="JWY36" s="9"/>
      <c r="JWZ36" s="9"/>
      <c r="JXA36" s="9"/>
      <c r="JXB36" s="9"/>
      <c r="JXC36" s="9"/>
      <c r="JXD36" s="9"/>
      <c r="JXE36" s="9"/>
      <c r="JXF36" s="9"/>
      <c r="JXG36" s="9"/>
      <c r="JXH36" s="9"/>
      <c r="JXI36" s="9"/>
      <c r="JXJ36" s="9"/>
      <c r="JXK36" s="9"/>
      <c r="JXL36" s="9"/>
      <c r="JXM36" s="9"/>
      <c r="JXN36" s="9"/>
      <c r="JXO36" s="9"/>
      <c r="JXP36" s="9"/>
      <c r="JXQ36" s="9"/>
      <c r="JXR36" s="9"/>
      <c r="JXS36" s="9"/>
      <c r="JXT36" s="9"/>
      <c r="JXU36" s="9"/>
      <c r="JXV36" s="9"/>
      <c r="JXW36" s="9"/>
      <c r="JXX36" s="9"/>
      <c r="JXY36" s="9"/>
      <c r="JXZ36" s="9"/>
      <c r="JYA36" s="9"/>
      <c r="JYB36" s="9"/>
      <c r="JYC36" s="9"/>
      <c r="JYD36" s="9"/>
      <c r="JYE36" s="9"/>
      <c r="JYF36" s="9"/>
      <c r="JYG36" s="9"/>
      <c r="JYH36" s="9"/>
      <c r="JYI36" s="9"/>
      <c r="JYJ36" s="9"/>
      <c r="JYK36" s="9"/>
      <c r="JYL36" s="9"/>
      <c r="JYM36" s="9"/>
      <c r="JYN36" s="9"/>
      <c r="JYO36" s="9"/>
      <c r="JYP36" s="9"/>
      <c r="JYQ36" s="9"/>
      <c r="JYR36" s="9"/>
      <c r="JYS36" s="9"/>
      <c r="JYT36" s="9"/>
      <c r="JYU36" s="9"/>
      <c r="JYV36" s="9"/>
      <c r="JYW36" s="9"/>
      <c r="JYX36" s="9"/>
      <c r="JYY36" s="9"/>
      <c r="JYZ36" s="9"/>
      <c r="JZA36" s="9"/>
      <c r="JZB36" s="9"/>
      <c r="JZC36" s="9"/>
      <c r="JZD36" s="9"/>
      <c r="JZE36" s="9"/>
      <c r="JZF36" s="9"/>
      <c r="JZG36" s="9"/>
      <c r="JZH36" s="9"/>
      <c r="JZI36" s="9"/>
      <c r="JZJ36" s="9"/>
      <c r="JZK36" s="9"/>
      <c r="JZL36" s="9"/>
      <c r="JZM36" s="9"/>
      <c r="JZN36" s="9"/>
      <c r="JZO36" s="9"/>
      <c r="JZP36" s="9"/>
      <c r="JZQ36" s="9"/>
      <c r="JZR36" s="9"/>
      <c r="JZS36" s="9"/>
      <c r="JZT36" s="9"/>
      <c r="JZU36" s="9"/>
      <c r="JZV36" s="9"/>
      <c r="JZW36" s="9"/>
      <c r="JZX36" s="9"/>
      <c r="JZY36" s="9"/>
      <c r="JZZ36" s="9"/>
      <c r="KAA36" s="9"/>
      <c r="KAB36" s="9"/>
      <c r="KAC36" s="9"/>
      <c r="KAD36" s="9"/>
      <c r="KAE36" s="9"/>
      <c r="KAF36" s="9"/>
      <c r="KAG36" s="9"/>
      <c r="KAH36" s="9"/>
      <c r="KAI36" s="9"/>
      <c r="KAJ36" s="9"/>
      <c r="KAK36" s="9"/>
      <c r="KAL36" s="9"/>
      <c r="KAM36" s="9"/>
      <c r="KAN36" s="9"/>
      <c r="KAO36" s="9"/>
      <c r="KAP36" s="9"/>
      <c r="KAQ36" s="9"/>
      <c r="KAR36" s="9"/>
      <c r="KAS36" s="9"/>
      <c r="KAT36" s="9"/>
      <c r="KAU36" s="9"/>
      <c r="KAV36" s="9"/>
      <c r="KAW36" s="9"/>
      <c r="KAX36" s="9"/>
      <c r="KAY36" s="9"/>
      <c r="KAZ36" s="9"/>
      <c r="KBA36" s="9"/>
      <c r="KBB36" s="9"/>
      <c r="KBC36" s="9"/>
      <c r="KBD36" s="9"/>
      <c r="KBE36" s="9"/>
      <c r="KBF36" s="9"/>
      <c r="KBG36" s="9"/>
      <c r="KBH36" s="9"/>
      <c r="KBI36" s="9"/>
      <c r="KBJ36" s="9"/>
      <c r="KBK36" s="9"/>
      <c r="KBL36" s="9"/>
      <c r="KBM36" s="9"/>
      <c r="KBN36" s="9"/>
      <c r="KBO36" s="9"/>
      <c r="KBP36" s="9"/>
      <c r="KBQ36" s="9"/>
      <c r="KBR36" s="9"/>
      <c r="KBS36" s="9"/>
      <c r="KBT36" s="9"/>
      <c r="KBU36" s="9"/>
      <c r="KBV36" s="9"/>
      <c r="KBW36" s="9"/>
      <c r="KBX36" s="9"/>
      <c r="KBY36" s="9"/>
      <c r="KBZ36" s="9"/>
      <c r="KCA36" s="9"/>
      <c r="KCB36" s="9"/>
      <c r="KCC36" s="9"/>
      <c r="KCD36" s="9"/>
      <c r="KCE36" s="9"/>
      <c r="KCF36" s="9"/>
      <c r="KCG36" s="9"/>
      <c r="KCH36" s="9"/>
      <c r="KCI36" s="9"/>
      <c r="KCJ36" s="9"/>
      <c r="KCK36" s="9"/>
      <c r="KCL36" s="9"/>
      <c r="KCM36" s="9"/>
      <c r="KCN36" s="9"/>
      <c r="KCO36" s="9"/>
      <c r="KCP36" s="9"/>
      <c r="KCQ36" s="9"/>
      <c r="KCR36" s="9"/>
      <c r="KCS36" s="9"/>
      <c r="KCT36" s="9"/>
      <c r="KCU36" s="9"/>
      <c r="KCV36" s="9"/>
      <c r="KCW36" s="9"/>
      <c r="KCX36" s="9"/>
      <c r="KCY36" s="9"/>
      <c r="KCZ36" s="9"/>
      <c r="KDA36" s="9"/>
      <c r="KDB36" s="9"/>
      <c r="KDC36" s="9"/>
      <c r="KDD36" s="9"/>
      <c r="KDE36" s="9"/>
      <c r="KDF36" s="9"/>
      <c r="KDG36" s="9"/>
      <c r="KDH36" s="9"/>
      <c r="KDI36" s="9"/>
      <c r="KDJ36" s="9"/>
      <c r="KDK36" s="9"/>
      <c r="KDL36" s="9"/>
      <c r="KDM36" s="9"/>
      <c r="KDN36" s="9"/>
      <c r="KDO36" s="9"/>
      <c r="KDP36" s="9"/>
      <c r="KDQ36" s="9"/>
      <c r="KDR36" s="9"/>
      <c r="KDS36" s="9"/>
      <c r="KDT36" s="9"/>
      <c r="KDU36" s="9"/>
      <c r="KDV36" s="9"/>
      <c r="KDW36" s="9"/>
      <c r="KDX36" s="9"/>
      <c r="KDY36" s="9"/>
      <c r="KDZ36" s="9"/>
      <c r="KEA36" s="9"/>
      <c r="KEB36" s="9"/>
      <c r="KEC36" s="9"/>
      <c r="KED36" s="9"/>
      <c r="KEE36" s="9"/>
      <c r="KEF36" s="9"/>
      <c r="KEG36" s="9"/>
      <c r="KEH36" s="9"/>
      <c r="KEI36" s="9"/>
      <c r="KEJ36" s="9"/>
      <c r="KEK36" s="9"/>
      <c r="KEL36" s="9"/>
      <c r="KEM36" s="9"/>
      <c r="KEN36" s="9"/>
      <c r="KEO36" s="9"/>
      <c r="KEP36" s="9"/>
      <c r="KEQ36" s="9"/>
      <c r="KER36" s="9"/>
      <c r="KES36" s="9"/>
      <c r="KET36" s="9"/>
      <c r="KEU36" s="9"/>
      <c r="KEV36" s="9"/>
      <c r="KEW36" s="9"/>
      <c r="KEX36" s="9"/>
      <c r="KEY36" s="9"/>
      <c r="KEZ36" s="9"/>
      <c r="KFA36" s="9"/>
      <c r="KFB36" s="9"/>
      <c r="KFC36" s="9"/>
      <c r="KFD36" s="9"/>
      <c r="KFE36" s="9"/>
      <c r="KFF36" s="9"/>
      <c r="KFG36" s="9"/>
      <c r="KFH36" s="9"/>
      <c r="KFI36" s="9"/>
      <c r="KFJ36" s="9"/>
      <c r="KFK36" s="9"/>
      <c r="KFL36" s="9"/>
      <c r="KFM36" s="9"/>
      <c r="KFN36" s="9"/>
      <c r="KFO36" s="9"/>
      <c r="KFP36" s="9"/>
      <c r="KFQ36" s="9"/>
      <c r="KFR36" s="9"/>
      <c r="KFS36" s="9"/>
      <c r="KFT36" s="9"/>
      <c r="KFU36" s="9"/>
      <c r="KFV36" s="9"/>
      <c r="KFW36" s="9"/>
      <c r="KFX36" s="9"/>
      <c r="KFY36" s="9"/>
      <c r="KFZ36" s="9"/>
      <c r="KGA36" s="9"/>
      <c r="KGB36" s="9"/>
      <c r="KGC36" s="9"/>
      <c r="KGD36" s="9"/>
      <c r="KGE36" s="9"/>
      <c r="KGF36" s="9"/>
      <c r="KGG36" s="9"/>
      <c r="KGH36" s="9"/>
      <c r="KGI36" s="9"/>
      <c r="KGJ36" s="9"/>
      <c r="KGK36" s="9"/>
      <c r="KGL36" s="9"/>
      <c r="KGM36" s="9"/>
      <c r="KGN36" s="9"/>
      <c r="KGO36" s="9"/>
      <c r="KGP36" s="9"/>
      <c r="KGQ36" s="9"/>
      <c r="KGR36" s="9"/>
      <c r="KGS36" s="9"/>
      <c r="KGT36" s="9"/>
      <c r="KGU36" s="9"/>
      <c r="KGV36" s="9"/>
      <c r="KGW36" s="9"/>
      <c r="KGX36" s="9"/>
      <c r="KGY36" s="9"/>
      <c r="KGZ36" s="9"/>
      <c r="KHA36" s="9"/>
      <c r="KHB36" s="9"/>
      <c r="KHC36" s="9"/>
      <c r="KHD36" s="9"/>
      <c r="KHE36" s="9"/>
      <c r="KHF36" s="9"/>
      <c r="KHG36" s="9"/>
      <c r="KHH36" s="9"/>
      <c r="KHI36" s="9"/>
      <c r="KHJ36" s="9"/>
      <c r="KHK36" s="9"/>
      <c r="KHL36" s="9"/>
      <c r="KHM36" s="9"/>
      <c r="KHN36" s="9"/>
      <c r="KHO36" s="9"/>
      <c r="KHP36" s="9"/>
      <c r="KHQ36" s="9"/>
      <c r="KHR36" s="9"/>
      <c r="KHS36" s="9"/>
      <c r="KHT36" s="9"/>
      <c r="KHU36" s="9"/>
      <c r="KHV36" s="9"/>
      <c r="KHW36" s="9"/>
      <c r="KHX36" s="9"/>
      <c r="KHY36" s="9"/>
      <c r="KHZ36" s="9"/>
      <c r="KIA36" s="9"/>
      <c r="KIB36" s="9"/>
      <c r="KIC36" s="9"/>
      <c r="KID36" s="9"/>
      <c r="KIE36" s="9"/>
      <c r="KIF36" s="9"/>
      <c r="KIG36" s="9"/>
      <c r="KIH36" s="9"/>
      <c r="KII36" s="9"/>
      <c r="KIJ36" s="9"/>
      <c r="KIK36" s="9"/>
      <c r="KIL36" s="9"/>
      <c r="KIM36" s="9"/>
      <c r="KIN36" s="9"/>
      <c r="KIO36" s="9"/>
      <c r="KIP36" s="9"/>
      <c r="KIQ36" s="9"/>
      <c r="KIR36" s="9"/>
      <c r="KIS36" s="9"/>
      <c r="KIT36" s="9"/>
      <c r="KIU36" s="9"/>
      <c r="KIV36" s="9"/>
      <c r="KIW36" s="9"/>
      <c r="KIX36" s="9"/>
      <c r="KIY36" s="9"/>
      <c r="KIZ36" s="9"/>
      <c r="KJA36" s="9"/>
      <c r="KJB36" s="9"/>
      <c r="KJC36" s="9"/>
      <c r="KJD36" s="9"/>
      <c r="KJE36" s="9"/>
      <c r="KJF36" s="9"/>
      <c r="KJG36" s="9"/>
      <c r="KJH36" s="9"/>
      <c r="KJI36" s="9"/>
      <c r="KJJ36" s="9"/>
      <c r="KJK36" s="9"/>
      <c r="KJL36" s="9"/>
      <c r="KJM36" s="9"/>
      <c r="KJN36" s="9"/>
      <c r="KJO36" s="9"/>
      <c r="KJP36" s="9"/>
      <c r="KJQ36" s="9"/>
      <c r="KJR36" s="9"/>
      <c r="KJS36" s="9"/>
      <c r="KJT36" s="9"/>
      <c r="KJU36" s="9"/>
      <c r="KJV36" s="9"/>
      <c r="KJW36" s="9"/>
      <c r="KJX36" s="9"/>
      <c r="KJY36" s="9"/>
      <c r="KJZ36" s="9"/>
      <c r="KKA36" s="9"/>
      <c r="KKB36" s="9"/>
      <c r="KKC36" s="9"/>
      <c r="KKD36" s="9"/>
      <c r="KKE36" s="9"/>
      <c r="KKF36" s="9"/>
      <c r="KKG36" s="9"/>
      <c r="KKH36" s="9"/>
      <c r="KKI36" s="9"/>
      <c r="KKJ36" s="9"/>
      <c r="KKK36" s="9"/>
      <c r="KKL36" s="9"/>
      <c r="KKM36" s="9"/>
      <c r="KKN36" s="9"/>
      <c r="KKO36" s="9"/>
      <c r="KKP36" s="9"/>
      <c r="KKQ36" s="9"/>
      <c r="KKR36" s="9"/>
      <c r="KKS36" s="9"/>
      <c r="KKT36" s="9"/>
      <c r="KKU36" s="9"/>
      <c r="KKV36" s="9"/>
      <c r="KKW36" s="9"/>
      <c r="KKX36" s="9"/>
      <c r="KKY36" s="9"/>
      <c r="KKZ36" s="9"/>
      <c r="KLA36" s="9"/>
      <c r="KLB36" s="9"/>
      <c r="KLC36" s="9"/>
      <c r="KLD36" s="9"/>
      <c r="KLE36" s="9"/>
      <c r="KLF36" s="9"/>
      <c r="KLG36" s="9"/>
      <c r="KLH36" s="9"/>
      <c r="KLI36" s="9"/>
      <c r="KLJ36" s="9"/>
      <c r="KLK36" s="9"/>
      <c r="KLL36" s="9"/>
      <c r="KLM36" s="9"/>
      <c r="KLN36" s="9"/>
      <c r="KLO36" s="9"/>
      <c r="KLP36" s="9"/>
      <c r="KLQ36" s="9"/>
      <c r="KLR36" s="9"/>
      <c r="KLS36" s="9"/>
      <c r="KLT36" s="9"/>
      <c r="KLU36" s="9"/>
      <c r="KLV36" s="9"/>
      <c r="KLW36" s="9"/>
      <c r="KLX36" s="9"/>
      <c r="KLY36" s="9"/>
      <c r="KLZ36" s="9"/>
      <c r="KMA36" s="9"/>
      <c r="KMB36" s="9"/>
      <c r="KMC36" s="9"/>
      <c r="KMD36" s="9"/>
      <c r="KME36" s="9"/>
      <c r="KMF36" s="9"/>
      <c r="KMG36" s="9"/>
      <c r="KMH36" s="9"/>
      <c r="KMI36" s="9"/>
      <c r="KMJ36" s="9"/>
      <c r="KMK36" s="9"/>
      <c r="KML36" s="9"/>
      <c r="KMM36" s="9"/>
      <c r="KMN36" s="9"/>
      <c r="KMO36" s="9"/>
      <c r="KMP36" s="9"/>
      <c r="KMQ36" s="9"/>
      <c r="KMR36" s="9"/>
      <c r="KMS36" s="9"/>
      <c r="KMT36" s="9"/>
      <c r="KMU36" s="9"/>
      <c r="KMV36" s="9"/>
      <c r="KMW36" s="9"/>
      <c r="KMX36" s="9"/>
      <c r="KMY36" s="9"/>
      <c r="KMZ36" s="9"/>
      <c r="KNA36" s="9"/>
      <c r="KNB36" s="9"/>
      <c r="KNC36" s="9"/>
      <c r="KND36" s="9"/>
      <c r="KNE36" s="9"/>
      <c r="KNF36" s="9"/>
      <c r="KNG36" s="9"/>
      <c r="KNH36" s="9"/>
      <c r="KNI36" s="9"/>
      <c r="KNJ36" s="9"/>
      <c r="KNK36" s="9"/>
      <c r="KNL36" s="9"/>
      <c r="KNM36" s="9"/>
      <c r="KNN36" s="9"/>
      <c r="KNO36" s="9"/>
      <c r="KNP36" s="9"/>
      <c r="KNQ36" s="9"/>
      <c r="KNR36" s="9"/>
      <c r="KNS36" s="9"/>
      <c r="KNT36" s="9"/>
      <c r="KNU36" s="9"/>
      <c r="KNV36" s="9"/>
      <c r="KNW36" s="9"/>
      <c r="KNX36" s="9"/>
      <c r="KNY36" s="9"/>
      <c r="KNZ36" s="9"/>
      <c r="KOA36" s="9"/>
      <c r="KOB36" s="9"/>
      <c r="KOC36" s="9"/>
      <c r="KOD36" s="9"/>
      <c r="KOE36" s="9"/>
      <c r="KOF36" s="9"/>
      <c r="KOG36" s="9"/>
      <c r="KOH36" s="9"/>
      <c r="KOI36" s="9"/>
      <c r="KOJ36" s="9"/>
      <c r="KOK36" s="9"/>
      <c r="KOL36" s="9"/>
      <c r="KOM36" s="9"/>
      <c r="KON36" s="9"/>
      <c r="KOO36" s="9"/>
      <c r="KOP36" s="9"/>
      <c r="KOQ36" s="9"/>
      <c r="KOR36" s="9"/>
      <c r="KOS36" s="9"/>
      <c r="KOT36" s="9"/>
      <c r="KOU36" s="9"/>
      <c r="KOV36" s="9"/>
      <c r="KOW36" s="9"/>
      <c r="KOX36" s="9"/>
      <c r="KOY36" s="9"/>
      <c r="KOZ36" s="9"/>
      <c r="KPA36" s="9"/>
      <c r="KPB36" s="9"/>
      <c r="KPC36" s="9"/>
      <c r="KPD36" s="9"/>
      <c r="KPE36" s="9"/>
      <c r="KPF36" s="9"/>
      <c r="KPG36" s="9"/>
      <c r="KPH36" s="9"/>
      <c r="KPI36" s="9"/>
      <c r="KPJ36" s="9"/>
      <c r="KPK36" s="9"/>
      <c r="KPL36" s="9"/>
      <c r="KPM36" s="9"/>
      <c r="KPN36" s="9"/>
      <c r="KPO36" s="9"/>
      <c r="KPP36" s="9"/>
      <c r="KPQ36" s="9"/>
      <c r="KPR36" s="9"/>
      <c r="KPS36" s="9"/>
      <c r="KPT36" s="9"/>
      <c r="KPU36" s="9"/>
      <c r="KPV36" s="9"/>
      <c r="KPW36" s="9"/>
      <c r="KPX36" s="9"/>
      <c r="KPY36" s="9"/>
      <c r="KPZ36" s="9"/>
      <c r="KQA36" s="9"/>
      <c r="KQB36" s="9"/>
      <c r="KQC36" s="9"/>
      <c r="KQD36" s="9"/>
      <c r="KQE36" s="9"/>
      <c r="KQF36" s="9"/>
      <c r="KQG36" s="9"/>
      <c r="KQH36" s="9"/>
      <c r="KQI36" s="9"/>
      <c r="KQJ36" s="9"/>
      <c r="KQK36" s="9"/>
      <c r="KQL36" s="9"/>
      <c r="KQM36" s="9"/>
      <c r="KQN36" s="9"/>
      <c r="KQO36" s="9"/>
      <c r="KQP36" s="9"/>
      <c r="KQQ36" s="9"/>
      <c r="KQR36" s="9"/>
      <c r="KQS36" s="9"/>
      <c r="KQT36" s="9"/>
      <c r="KQU36" s="9"/>
      <c r="KQV36" s="9"/>
      <c r="KQW36" s="9"/>
      <c r="KQX36" s="9"/>
      <c r="KQY36" s="9"/>
      <c r="KQZ36" s="9"/>
      <c r="KRA36" s="9"/>
      <c r="KRB36" s="9"/>
      <c r="KRC36" s="9"/>
      <c r="KRD36" s="9"/>
      <c r="KRE36" s="9"/>
      <c r="KRF36" s="9"/>
      <c r="KRG36" s="9"/>
      <c r="KRH36" s="9"/>
      <c r="KRI36" s="9"/>
      <c r="KRJ36" s="9"/>
      <c r="KRK36" s="9"/>
      <c r="KRL36" s="9"/>
      <c r="KRM36" s="9"/>
      <c r="KRN36" s="9"/>
      <c r="KRO36" s="9"/>
      <c r="KRP36" s="9"/>
      <c r="KRQ36" s="9"/>
      <c r="KRR36" s="9"/>
      <c r="KRS36" s="9"/>
      <c r="KRT36" s="9"/>
      <c r="KRU36" s="9"/>
      <c r="KRV36" s="9"/>
      <c r="KRW36" s="9"/>
      <c r="KRX36" s="9"/>
      <c r="KRY36" s="9"/>
      <c r="KRZ36" s="9"/>
      <c r="KSA36" s="9"/>
      <c r="KSB36" s="9"/>
      <c r="KSC36" s="9"/>
      <c r="KSD36" s="9"/>
      <c r="KSE36" s="9"/>
      <c r="KSF36" s="9"/>
      <c r="KSG36" s="9"/>
      <c r="KSH36" s="9"/>
      <c r="KSI36" s="9"/>
      <c r="KSJ36" s="9"/>
      <c r="KSK36" s="9"/>
      <c r="KSL36" s="9"/>
      <c r="KSM36" s="9"/>
      <c r="KSN36" s="9"/>
      <c r="KSO36" s="9"/>
      <c r="KSP36" s="9"/>
      <c r="KSQ36" s="9"/>
      <c r="KSR36" s="9"/>
      <c r="KSS36" s="9"/>
      <c r="KST36" s="9"/>
      <c r="KSU36" s="9"/>
      <c r="KSV36" s="9"/>
      <c r="KSW36" s="9"/>
      <c r="KSX36" s="9"/>
      <c r="KSY36" s="9"/>
      <c r="KSZ36" s="9"/>
      <c r="KTA36" s="9"/>
      <c r="KTB36" s="9"/>
      <c r="KTC36" s="9"/>
      <c r="KTD36" s="9"/>
      <c r="KTE36" s="9"/>
      <c r="KTF36" s="9"/>
      <c r="KTG36" s="9"/>
      <c r="KTH36" s="9"/>
      <c r="KTI36" s="9"/>
      <c r="KTJ36" s="9"/>
      <c r="KTK36" s="9"/>
      <c r="KTL36" s="9"/>
      <c r="KTM36" s="9"/>
      <c r="KTN36" s="9"/>
      <c r="KTO36" s="9"/>
      <c r="KTP36" s="9"/>
      <c r="KTQ36" s="9"/>
      <c r="KTR36" s="9"/>
      <c r="KTS36" s="9"/>
      <c r="KTT36" s="9"/>
      <c r="KTU36" s="9"/>
      <c r="KTV36" s="9"/>
      <c r="KTW36" s="9"/>
      <c r="KTX36" s="9"/>
      <c r="KTY36" s="9"/>
      <c r="KTZ36" s="9"/>
      <c r="KUA36" s="9"/>
      <c r="KUB36" s="9"/>
      <c r="KUC36" s="9"/>
      <c r="KUD36" s="9"/>
      <c r="KUE36" s="9"/>
      <c r="KUF36" s="9"/>
      <c r="KUG36" s="9"/>
      <c r="KUH36" s="9"/>
      <c r="KUI36" s="9"/>
      <c r="KUJ36" s="9"/>
      <c r="KUK36" s="9"/>
      <c r="KUL36" s="9"/>
      <c r="KUM36" s="9"/>
      <c r="KUN36" s="9"/>
      <c r="KUO36" s="9"/>
      <c r="KUP36" s="9"/>
      <c r="KUQ36" s="9"/>
      <c r="KUR36" s="9"/>
      <c r="KUS36" s="9"/>
      <c r="KUT36" s="9"/>
      <c r="KUU36" s="9"/>
      <c r="KUV36" s="9"/>
      <c r="KUW36" s="9"/>
      <c r="KUX36" s="9"/>
      <c r="KUY36" s="9"/>
      <c r="KUZ36" s="9"/>
      <c r="KVA36" s="9"/>
      <c r="KVB36" s="9"/>
      <c r="KVC36" s="9"/>
      <c r="KVD36" s="9"/>
      <c r="KVE36" s="9"/>
      <c r="KVF36" s="9"/>
      <c r="KVG36" s="9"/>
      <c r="KVH36" s="9"/>
      <c r="KVI36" s="9"/>
      <c r="KVJ36" s="9"/>
      <c r="KVK36" s="9"/>
      <c r="KVL36" s="9"/>
      <c r="KVM36" s="9"/>
      <c r="KVN36" s="9"/>
      <c r="KVO36" s="9"/>
      <c r="KVP36" s="9"/>
      <c r="KVQ36" s="9"/>
      <c r="KVR36" s="9"/>
      <c r="KVS36" s="9"/>
      <c r="KVT36" s="9"/>
      <c r="KVU36" s="9"/>
      <c r="KVV36" s="9"/>
      <c r="KVW36" s="9"/>
      <c r="KVX36" s="9"/>
      <c r="KVY36" s="9"/>
      <c r="KVZ36" s="9"/>
      <c r="KWA36" s="9"/>
      <c r="KWB36" s="9"/>
      <c r="KWC36" s="9"/>
      <c r="KWD36" s="9"/>
      <c r="KWE36" s="9"/>
      <c r="KWF36" s="9"/>
      <c r="KWG36" s="9"/>
      <c r="KWH36" s="9"/>
      <c r="KWI36" s="9"/>
      <c r="KWJ36" s="9"/>
      <c r="KWK36" s="9"/>
      <c r="KWL36" s="9"/>
      <c r="KWM36" s="9"/>
      <c r="KWN36" s="9"/>
      <c r="KWO36" s="9"/>
      <c r="KWP36" s="9"/>
      <c r="KWQ36" s="9"/>
      <c r="KWR36" s="9"/>
      <c r="KWS36" s="9"/>
      <c r="KWT36" s="9"/>
      <c r="KWU36" s="9"/>
      <c r="KWV36" s="9"/>
      <c r="KWW36" s="9"/>
      <c r="KWX36" s="9"/>
      <c r="KWY36" s="9"/>
      <c r="KWZ36" s="9"/>
      <c r="KXA36" s="9"/>
      <c r="KXB36" s="9"/>
      <c r="KXC36" s="9"/>
      <c r="KXD36" s="9"/>
      <c r="KXE36" s="9"/>
      <c r="KXF36" s="9"/>
      <c r="KXG36" s="9"/>
      <c r="KXH36" s="9"/>
      <c r="KXI36" s="9"/>
      <c r="KXJ36" s="9"/>
      <c r="KXK36" s="9"/>
      <c r="KXL36" s="9"/>
      <c r="KXM36" s="9"/>
      <c r="KXN36" s="9"/>
      <c r="KXO36" s="9"/>
      <c r="KXP36" s="9"/>
      <c r="KXQ36" s="9"/>
      <c r="KXR36" s="9"/>
      <c r="KXS36" s="9"/>
      <c r="KXT36" s="9"/>
      <c r="KXU36" s="9"/>
      <c r="KXV36" s="9"/>
      <c r="KXW36" s="9"/>
      <c r="KXX36" s="9"/>
      <c r="KXY36" s="9"/>
      <c r="KXZ36" s="9"/>
      <c r="KYA36" s="9"/>
      <c r="KYB36" s="9"/>
      <c r="KYC36" s="9"/>
      <c r="KYD36" s="9"/>
      <c r="KYE36" s="9"/>
      <c r="KYF36" s="9"/>
      <c r="KYG36" s="9"/>
      <c r="KYH36" s="9"/>
      <c r="KYI36" s="9"/>
      <c r="KYJ36" s="9"/>
      <c r="KYK36" s="9"/>
      <c r="KYL36" s="9"/>
      <c r="KYM36" s="9"/>
      <c r="KYN36" s="9"/>
      <c r="KYO36" s="9"/>
      <c r="KYP36" s="9"/>
      <c r="KYQ36" s="9"/>
      <c r="KYR36" s="9"/>
      <c r="KYS36" s="9"/>
      <c r="KYT36" s="9"/>
      <c r="KYU36" s="9"/>
      <c r="KYV36" s="9"/>
      <c r="KYW36" s="9"/>
      <c r="KYX36" s="9"/>
      <c r="KYY36" s="9"/>
      <c r="KYZ36" s="9"/>
      <c r="KZA36" s="9"/>
      <c r="KZB36" s="9"/>
      <c r="KZC36" s="9"/>
      <c r="KZD36" s="9"/>
      <c r="KZE36" s="9"/>
      <c r="KZF36" s="9"/>
      <c r="KZG36" s="9"/>
      <c r="KZH36" s="9"/>
      <c r="KZI36" s="9"/>
      <c r="KZJ36" s="9"/>
      <c r="KZK36" s="9"/>
      <c r="KZL36" s="9"/>
      <c r="KZM36" s="9"/>
      <c r="KZN36" s="9"/>
      <c r="KZO36" s="9"/>
      <c r="KZP36" s="9"/>
      <c r="KZQ36" s="9"/>
      <c r="KZR36" s="9"/>
      <c r="KZS36" s="9"/>
      <c r="KZT36" s="9"/>
      <c r="KZU36" s="9"/>
      <c r="KZV36" s="9"/>
      <c r="KZW36" s="9"/>
      <c r="KZX36" s="9"/>
      <c r="KZY36" s="9"/>
      <c r="KZZ36" s="9"/>
      <c r="LAA36" s="9"/>
      <c r="LAB36" s="9"/>
      <c r="LAC36" s="9"/>
      <c r="LAD36" s="9"/>
      <c r="LAE36" s="9"/>
      <c r="LAF36" s="9"/>
      <c r="LAG36" s="9"/>
      <c r="LAH36" s="9"/>
      <c r="LAI36" s="9"/>
      <c r="LAJ36" s="9"/>
      <c r="LAK36" s="9"/>
      <c r="LAL36" s="9"/>
      <c r="LAM36" s="9"/>
      <c r="LAN36" s="9"/>
      <c r="LAO36" s="9"/>
      <c r="LAP36" s="9"/>
      <c r="LAQ36" s="9"/>
      <c r="LAR36" s="9"/>
      <c r="LAS36" s="9"/>
      <c r="LAT36" s="9"/>
      <c r="LAU36" s="9"/>
      <c r="LAV36" s="9"/>
      <c r="LAW36" s="9"/>
      <c r="LAX36" s="9"/>
      <c r="LAY36" s="9"/>
      <c r="LAZ36" s="9"/>
      <c r="LBA36" s="9"/>
      <c r="LBB36" s="9"/>
      <c r="LBC36" s="9"/>
      <c r="LBD36" s="9"/>
      <c r="LBE36" s="9"/>
      <c r="LBF36" s="9"/>
      <c r="LBG36" s="9"/>
      <c r="LBH36" s="9"/>
      <c r="LBI36" s="9"/>
      <c r="LBJ36" s="9"/>
      <c r="LBK36" s="9"/>
      <c r="LBL36" s="9"/>
      <c r="LBM36" s="9"/>
      <c r="LBN36" s="9"/>
      <c r="LBO36" s="9"/>
      <c r="LBP36" s="9"/>
      <c r="LBQ36" s="9"/>
      <c r="LBR36" s="9"/>
      <c r="LBS36" s="9"/>
      <c r="LBT36" s="9"/>
      <c r="LBU36" s="9"/>
      <c r="LBV36" s="9"/>
      <c r="LBW36" s="9"/>
      <c r="LBX36" s="9"/>
      <c r="LBY36" s="9"/>
      <c r="LBZ36" s="9"/>
      <c r="LCA36" s="9"/>
      <c r="LCB36" s="9"/>
      <c r="LCC36" s="9"/>
      <c r="LCD36" s="9"/>
      <c r="LCE36" s="9"/>
      <c r="LCF36" s="9"/>
      <c r="LCG36" s="9"/>
      <c r="LCH36" s="9"/>
      <c r="LCI36" s="9"/>
      <c r="LCJ36" s="9"/>
      <c r="LCK36" s="9"/>
      <c r="LCL36" s="9"/>
      <c r="LCM36" s="9"/>
      <c r="LCN36" s="9"/>
      <c r="LCO36" s="9"/>
      <c r="LCP36" s="9"/>
      <c r="LCQ36" s="9"/>
      <c r="LCR36" s="9"/>
      <c r="LCS36" s="9"/>
      <c r="LCT36" s="9"/>
      <c r="LCU36" s="9"/>
      <c r="LCV36" s="9"/>
      <c r="LCW36" s="9"/>
      <c r="LCX36" s="9"/>
      <c r="LCY36" s="9"/>
      <c r="LCZ36" s="9"/>
      <c r="LDA36" s="9"/>
      <c r="LDB36" s="9"/>
      <c r="LDC36" s="9"/>
      <c r="LDD36" s="9"/>
      <c r="LDE36" s="9"/>
      <c r="LDF36" s="9"/>
      <c r="LDG36" s="9"/>
      <c r="LDH36" s="9"/>
      <c r="LDI36" s="9"/>
      <c r="LDJ36" s="9"/>
      <c r="LDK36" s="9"/>
      <c r="LDL36" s="9"/>
      <c r="LDM36" s="9"/>
      <c r="LDN36" s="9"/>
      <c r="LDO36" s="9"/>
      <c r="LDP36" s="9"/>
      <c r="LDQ36" s="9"/>
      <c r="LDR36" s="9"/>
      <c r="LDS36" s="9"/>
      <c r="LDT36" s="9"/>
      <c r="LDU36" s="9"/>
      <c r="LDV36" s="9"/>
      <c r="LDW36" s="9"/>
      <c r="LDX36" s="9"/>
      <c r="LDY36" s="9"/>
      <c r="LDZ36" s="9"/>
      <c r="LEA36" s="9"/>
      <c r="LEB36" s="9"/>
      <c r="LEC36" s="9"/>
      <c r="LED36" s="9"/>
      <c r="LEE36" s="9"/>
      <c r="LEF36" s="9"/>
      <c r="LEG36" s="9"/>
      <c r="LEH36" s="9"/>
      <c r="LEI36" s="9"/>
      <c r="LEJ36" s="9"/>
      <c r="LEK36" s="9"/>
      <c r="LEL36" s="9"/>
      <c r="LEM36" s="9"/>
      <c r="LEN36" s="9"/>
      <c r="LEO36" s="9"/>
      <c r="LEP36" s="9"/>
      <c r="LEQ36" s="9"/>
      <c r="LER36" s="9"/>
      <c r="LES36" s="9"/>
      <c r="LET36" s="9"/>
      <c r="LEU36" s="9"/>
      <c r="LEV36" s="9"/>
      <c r="LEW36" s="9"/>
      <c r="LEX36" s="9"/>
      <c r="LEY36" s="9"/>
      <c r="LEZ36" s="9"/>
      <c r="LFA36" s="9"/>
      <c r="LFB36" s="9"/>
      <c r="LFC36" s="9"/>
      <c r="LFD36" s="9"/>
      <c r="LFE36" s="9"/>
      <c r="LFF36" s="9"/>
      <c r="LFG36" s="9"/>
      <c r="LFH36" s="9"/>
      <c r="LFI36" s="9"/>
      <c r="LFJ36" s="9"/>
      <c r="LFK36" s="9"/>
      <c r="LFL36" s="9"/>
      <c r="LFM36" s="9"/>
      <c r="LFN36" s="9"/>
      <c r="LFO36" s="9"/>
      <c r="LFP36" s="9"/>
      <c r="LFQ36" s="9"/>
      <c r="LFR36" s="9"/>
      <c r="LFS36" s="9"/>
      <c r="LFT36" s="9"/>
      <c r="LFU36" s="9"/>
      <c r="LFV36" s="9"/>
      <c r="LFW36" s="9"/>
      <c r="LFX36" s="9"/>
      <c r="LFY36" s="9"/>
      <c r="LFZ36" s="9"/>
      <c r="LGA36" s="9"/>
      <c r="LGB36" s="9"/>
      <c r="LGC36" s="9"/>
      <c r="LGD36" s="9"/>
      <c r="LGE36" s="9"/>
      <c r="LGF36" s="9"/>
      <c r="LGG36" s="9"/>
      <c r="LGH36" s="9"/>
      <c r="LGI36" s="9"/>
      <c r="LGJ36" s="9"/>
      <c r="LGK36" s="9"/>
      <c r="LGL36" s="9"/>
      <c r="LGM36" s="9"/>
      <c r="LGN36" s="9"/>
      <c r="LGO36" s="9"/>
      <c r="LGP36" s="9"/>
      <c r="LGQ36" s="9"/>
      <c r="LGR36" s="9"/>
      <c r="LGS36" s="9"/>
      <c r="LGT36" s="9"/>
      <c r="LGU36" s="9"/>
      <c r="LGV36" s="9"/>
      <c r="LGW36" s="9"/>
      <c r="LGX36" s="9"/>
      <c r="LGY36" s="9"/>
      <c r="LGZ36" s="9"/>
      <c r="LHA36" s="9"/>
      <c r="LHB36" s="9"/>
      <c r="LHC36" s="9"/>
      <c r="LHD36" s="9"/>
      <c r="LHE36" s="9"/>
      <c r="LHF36" s="9"/>
      <c r="LHG36" s="9"/>
      <c r="LHH36" s="9"/>
      <c r="LHI36" s="9"/>
      <c r="LHJ36" s="9"/>
      <c r="LHK36" s="9"/>
      <c r="LHL36" s="9"/>
      <c r="LHM36" s="9"/>
      <c r="LHN36" s="9"/>
      <c r="LHO36" s="9"/>
      <c r="LHP36" s="9"/>
      <c r="LHQ36" s="9"/>
      <c r="LHR36" s="9"/>
      <c r="LHS36" s="9"/>
      <c r="LHT36" s="9"/>
      <c r="LHU36" s="9"/>
      <c r="LHV36" s="9"/>
      <c r="LHW36" s="9"/>
      <c r="LHX36" s="9"/>
      <c r="LHY36" s="9"/>
      <c r="LHZ36" s="9"/>
      <c r="LIA36" s="9"/>
      <c r="LIB36" s="9"/>
      <c r="LIC36" s="9"/>
      <c r="LID36" s="9"/>
      <c r="LIE36" s="9"/>
      <c r="LIF36" s="9"/>
      <c r="LIG36" s="9"/>
      <c r="LIH36" s="9"/>
      <c r="LII36" s="9"/>
      <c r="LIJ36" s="9"/>
      <c r="LIK36" s="9"/>
      <c r="LIL36" s="9"/>
      <c r="LIM36" s="9"/>
      <c r="LIN36" s="9"/>
      <c r="LIO36" s="9"/>
      <c r="LIP36" s="9"/>
      <c r="LIQ36" s="9"/>
      <c r="LIR36" s="9"/>
      <c r="LIS36" s="9"/>
      <c r="LIT36" s="9"/>
      <c r="LIU36" s="9"/>
      <c r="LIV36" s="9"/>
      <c r="LIW36" s="9"/>
      <c r="LIX36" s="9"/>
      <c r="LIY36" s="9"/>
      <c r="LIZ36" s="9"/>
      <c r="LJA36" s="9"/>
      <c r="LJB36" s="9"/>
      <c r="LJC36" s="9"/>
      <c r="LJD36" s="9"/>
      <c r="LJE36" s="9"/>
      <c r="LJF36" s="9"/>
      <c r="LJG36" s="9"/>
      <c r="LJH36" s="9"/>
      <c r="LJI36" s="9"/>
      <c r="LJJ36" s="9"/>
      <c r="LJK36" s="9"/>
      <c r="LJL36" s="9"/>
      <c r="LJM36" s="9"/>
      <c r="LJN36" s="9"/>
      <c r="LJO36" s="9"/>
      <c r="LJP36" s="9"/>
      <c r="LJQ36" s="9"/>
      <c r="LJR36" s="9"/>
      <c r="LJS36" s="9"/>
      <c r="LJT36" s="9"/>
      <c r="LJU36" s="9"/>
      <c r="LJV36" s="9"/>
      <c r="LJW36" s="9"/>
      <c r="LJX36" s="9"/>
      <c r="LJY36" s="9"/>
      <c r="LJZ36" s="9"/>
      <c r="LKA36" s="9"/>
      <c r="LKB36" s="9"/>
      <c r="LKC36" s="9"/>
      <c r="LKD36" s="9"/>
      <c r="LKE36" s="9"/>
      <c r="LKF36" s="9"/>
      <c r="LKG36" s="9"/>
      <c r="LKH36" s="9"/>
      <c r="LKI36" s="9"/>
      <c r="LKJ36" s="9"/>
      <c r="LKK36" s="9"/>
      <c r="LKL36" s="9"/>
      <c r="LKM36" s="9"/>
      <c r="LKN36" s="9"/>
      <c r="LKO36" s="9"/>
      <c r="LKP36" s="9"/>
      <c r="LKQ36" s="9"/>
      <c r="LKR36" s="9"/>
      <c r="LKS36" s="9"/>
      <c r="LKT36" s="9"/>
      <c r="LKU36" s="9"/>
      <c r="LKV36" s="9"/>
      <c r="LKW36" s="9"/>
      <c r="LKX36" s="9"/>
      <c r="LKY36" s="9"/>
      <c r="LKZ36" s="9"/>
      <c r="LLA36" s="9"/>
      <c r="LLB36" s="9"/>
      <c r="LLC36" s="9"/>
      <c r="LLD36" s="9"/>
      <c r="LLE36" s="9"/>
      <c r="LLF36" s="9"/>
      <c r="LLG36" s="9"/>
      <c r="LLH36" s="9"/>
      <c r="LLI36" s="9"/>
      <c r="LLJ36" s="9"/>
      <c r="LLK36" s="9"/>
      <c r="LLL36" s="9"/>
      <c r="LLM36" s="9"/>
      <c r="LLN36" s="9"/>
      <c r="LLO36" s="9"/>
      <c r="LLP36" s="9"/>
      <c r="LLQ36" s="9"/>
      <c r="LLR36" s="9"/>
      <c r="LLS36" s="9"/>
      <c r="LLT36" s="9"/>
      <c r="LLU36" s="9"/>
      <c r="LLV36" s="9"/>
      <c r="LLW36" s="9"/>
      <c r="LLX36" s="9"/>
      <c r="LLY36" s="9"/>
      <c r="LLZ36" s="9"/>
      <c r="LMA36" s="9"/>
      <c r="LMB36" s="9"/>
      <c r="LMC36" s="9"/>
      <c r="LMD36" s="9"/>
      <c r="LME36" s="9"/>
      <c r="LMF36" s="9"/>
      <c r="LMG36" s="9"/>
      <c r="LMH36" s="9"/>
      <c r="LMI36" s="9"/>
      <c r="LMJ36" s="9"/>
      <c r="LMK36" s="9"/>
      <c r="LML36" s="9"/>
      <c r="LMM36" s="9"/>
      <c r="LMN36" s="9"/>
      <c r="LMO36" s="9"/>
      <c r="LMP36" s="9"/>
      <c r="LMQ36" s="9"/>
      <c r="LMR36" s="9"/>
      <c r="LMS36" s="9"/>
      <c r="LMT36" s="9"/>
      <c r="LMU36" s="9"/>
      <c r="LMV36" s="9"/>
      <c r="LMW36" s="9"/>
      <c r="LMX36" s="9"/>
      <c r="LMY36" s="9"/>
      <c r="LMZ36" s="9"/>
      <c r="LNA36" s="9"/>
      <c r="LNB36" s="9"/>
      <c r="LNC36" s="9"/>
      <c r="LND36" s="9"/>
      <c r="LNE36" s="9"/>
      <c r="LNF36" s="9"/>
      <c r="LNG36" s="9"/>
      <c r="LNH36" s="9"/>
      <c r="LNI36" s="9"/>
      <c r="LNJ36" s="9"/>
      <c r="LNK36" s="9"/>
      <c r="LNL36" s="9"/>
      <c r="LNM36" s="9"/>
      <c r="LNN36" s="9"/>
      <c r="LNO36" s="9"/>
      <c r="LNP36" s="9"/>
      <c r="LNQ36" s="9"/>
      <c r="LNR36" s="9"/>
      <c r="LNS36" s="9"/>
      <c r="LNT36" s="9"/>
      <c r="LNU36" s="9"/>
      <c r="LNV36" s="9"/>
      <c r="LNW36" s="9"/>
      <c r="LNX36" s="9"/>
      <c r="LNY36" s="9"/>
      <c r="LNZ36" s="9"/>
      <c r="LOA36" s="9"/>
      <c r="LOB36" s="9"/>
      <c r="LOC36" s="9"/>
      <c r="LOD36" s="9"/>
      <c r="LOE36" s="9"/>
      <c r="LOF36" s="9"/>
      <c r="LOG36" s="9"/>
      <c r="LOH36" s="9"/>
      <c r="LOI36" s="9"/>
      <c r="LOJ36" s="9"/>
      <c r="LOK36" s="9"/>
      <c r="LOL36" s="9"/>
      <c r="LOM36" s="9"/>
      <c r="LON36" s="9"/>
      <c r="LOO36" s="9"/>
      <c r="LOP36" s="9"/>
      <c r="LOQ36" s="9"/>
      <c r="LOR36" s="9"/>
      <c r="LOS36" s="9"/>
      <c r="LOT36" s="9"/>
      <c r="LOU36" s="9"/>
      <c r="LOV36" s="9"/>
      <c r="LOW36" s="9"/>
      <c r="LOX36" s="9"/>
      <c r="LOY36" s="9"/>
      <c r="LOZ36" s="9"/>
      <c r="LPA36" s="9"/>
      <c r="LPB36" s="9"/>
      <c r="LPC36" s="9"/>
      <c r="LPD36" s="9"/>
      <c r="LPE36" s="9"/>
      <c r="LPF36" s="9"/>
      <c r="LPG36" s="9"/>
      <c r="LPH36" s="9"/>
      <c r="LPI36" s="9"/>
      <c r="LPJ36" s="9"/>
      <c r="LPK36" s="9"/>
      <c r="LPL36" s="9"/>
      <c r="LPM36" s="9"/>
      <c r="LPN36" s="9"/>
      <c r="LPO36" s="9"/>
      <c r="LPP36" s="9"/>
      <c r="LPQ36" s="9"/>
      <c r="LPR36" s="9"/>
      <c r="LPS36" s="9"/>
      <c r="LPT36" s="9"/>
      <c r="LPU36" s="9"/>
      <c r="LPV36" s="9"/>
      <c r="LPW36" s="9"/>
      <c r="LPX36" s="9"/>
      <c r="LPY36" s="9"/>
      <c r="LPZ36" s="9"/>
      <c r="LQA36" s="9"/>
      <c r="LQB36" s="9"/>
      <c r="LQC36" s="9"/>
      <c r="LQD36" s="9"/>
      <c r="LQE36" s="9"/>
      <c r="LQF36" s="9"/>
      <c r="LQG36" s="9"/>
      <c r="LQH36" s="9"/>
      <c r="LQI36" s="9"/>
      <c r="LQJ36" s="9"/>
      <c r="LQK36" s="9"/>
      <c r="LQL36" s="9"/>
      <c r="LQM36" s="9"/>
      <c r="LQN36" s="9"/>
      <c r="LQO36" s="9"/>
      <c r="LQP36" s="9"/>
      <c r="LQQ36" s="9"/>
      <c r="LQR36" s="9"/>
      <c r="LQS36" s="9"/>
      <c r="LQT36" s="9"/>
      <c r="LQU36" s="9"/>
      <c r="LQV36" s="9"/>
      <c r="LQW36" s="9"/>
      <c r="LQX36" s="9"/>
      <c r="LQY36" s="9"/>
      <c r="LQZ36" s="9"/>
      <c r="LRA36" s="9"/>
      <c r="LRB36" s="9"/>
      <c r="LRC36" s="9"/>
      <c r="LRD36" s="9"/>
      <c r="LRE36" s="9"/>
      <c r="LRF36" s="9"/>
      <c r="LRG36" s="9"/>
      <c r="LRH36" s="9"/>
      <c r="LRI36" s="9"/>
      <c r="LRJ36" s="9"/>
      <c r="LRK36" s="9"/>
      <c r="LRL36" s="9"/>
      <c r="LRM36" s="9"/>
      <c r="LRN36" s="9"/>
      <c r="LRO36" s="9"/>
      <c r="LRP36" s="9"/>
      <c r="LRQ36" s="9"/>
      <c r="LRR36" s="9"/>
      <c r="LRS36" s="9"/>
      <c r="LRT36" s="9"/>
      <c r="LRU36" s="9"/>
      <c r="LRV36" s="9"/>
      <c r="LRW36" s="9"/>
      <c r="LRX36" s="9"/>
      <c r="LRY36" s="9"/>
      <c r="LRZ36" s="9"/>
      <c r="LSA36" s="9"/>
      <c r="LSB36" s="9"/>
      <c r="LSC36" s="9"/>
      <c r="LSD36" s="9"/>
      <c r="LSE36" s="9"/>
      <c r="LSF36" s="9"/>
      <c r="LSG36" s="9"/>
      <c r="LSH36" s="9"/>
      <c r="LSI36" s="9"/>
      <c r="LSJ36" s="9"/>
      <c r="LSK36" s="9"/>
      <c r="LSL36" s="9"/>
      <c r="LSM36" s="9"/>
      <c r="LSN36" s="9"/>
      <c r="LSO36" s="9"/>
      <c r="LSP36" s="9"/>
      <c r="LSQ36" s="9"/>
      <c r="LSR36" s="9"/>
      <c r="LSS36" s="9"/>
      <c r="LST36" s="9"/>
      <c r="LSU36" s="9"/>
      <c r="LSV36" s="9"/>
      <c r="LSW36" s="9"/>
      <c r="LSX36" s="9"/>
      <c r="LSY36" s="9"/>
      <c r="LSZ36" s="9"/>
      <c r="LTA36" s="9"/>
      <c r="LTB36" s="9"/>
      <c r="LTC36" s="9"/>
      <c r="LTD36" s="9"/>
      <c r="LTE36" s="9"/>
      <c r="LTF36" s="9"/>
      <c r="LTG36" s="9"/>
      <c r="LTH36" s="9"/>
      <c r="LTI36" s="9"/>
      <c r="LTJ36" s="9"/>
      <c r="LTK36" s="9"/>
      <c r="LTL36" s="9"/>
      <c r="LTM36" s="9"/>
      <c r="LTN36" s="9"/>
      <c r="LTO36" s="9"/>
      <c r="LTP36" s="9"/>
      <c r="LTQ36" s="9"/>
      <c r="LTR36" s="9"/>
      <c r="LTS36" s="9"/>
      <c r="LTT36" s="9"/>
      <c r="LTU36" s="9"/>
      <c r="LTV36" s="9"/>
      <c r="LTW36" s="9"/>
      <c r="LTX36" s="9"/>
      <c r="LTY36" s="9"/>
      <c r="LTZ36" s="9"/>
      <c r="LUA36" s="9"/>
      <c r="LUB36" s="9"/>
      <c r="LUC36" s="9"/>
      <c r="LUD36" s="9"/>
      <c r="LUE36" s="9"/>
      <c r="LUF36" s="9"/>
      <c r="LUG36" s="9"/>
      <c r="LUH36" s="9"/>
      <c r="LUI36" s="9"/>
      <c r="LUJ36" s="9"/>
      <c r="LUK36" s="9"/>
      <c r="LUL36" s="9"/>
      <c r="LUM36" s="9"/>
      <c r="LUN36" s="9"/>
      <c r="LUO36" s="9"/>
      <c r="LUP36" s="9"/>
      <c r="LUQ36" s="9"/>
      <c r="LUR36" s="9"/>
      <c r="LUS36" s="9"/>
      <c r="LUT36" s="9"/>
      <c r="LUU36" s="9"/>
      <c r="LUV36" s="9"/>
      <c r="LUW36" s="9"/>
      <c r="LUX36" s="9"/>
      <c r="LUY36" s="9"/>
      <c r="LUZ36" s="9"/>
      <c r="LVA36" s="9"/>
      <c r="LVB36" s="9"/>
      <c r="LVC36" s="9"/>
      <c r="LVD36" s="9"/>
      <c r="LVE36" s="9"/>
      <c r="LVF36" s="9"/>
      <c r="LVG36" s="9"/>
      <c r="LVH36" s="9"/>
      <c r="LVI36" s="9"/>
      <c r="LVJ36" s="9"/>
      <c r="LVK36" s="9"/>
      <c r="LVL36" s="9"/>
      <c r="LVM36" s="9"/>
      <c r="LVN36" s="9"/>
      <c r="LVO36" s="9"/>
      <c r="LVP36" s="9"/>
      <c r="LVQ36" s="9"/>
      <c r="LVR36" s="9"/>
      <c r="LVS36" s="9"/>
      <c r="LVT36" s="9"/>
      <c r="LVU36" s="9"/>
      <c r="LVV36" s="9"/>
      <c r="LVW36" s="9"/>
      <c r="LVX36" s="9"/>
      <c r="LVY36" s="9"/>
      <c r="LVZ36" s="9"/>
      <c r="LWA36" s="9"/>
      <c r="LWB36" s="9"/>
      <c r="LWC36" s="9"/>
      <c r="LWD36" s="9"/>
      <c r="LWE36" s="9"/>
      <c r="LWF36" s="9"/>
      <c r="LWG36" s="9"/>
      <c r="LWH36" s="9"/>
      <c r="LWI36" s="9"/>
      <c r="LWJ36" s="9"/>
      <c r="LWK36" s="9"/>
      <c r="LWL36" s="9"/>
      <c r="LWM36" s="9"/>
      <c r="LWN36" s="9"/>
      <c r="LWO36" s="9"/>
      <c r="LWP36" s="9"/>
      <c r="LWQ36" s="9"/>
      <c r="LWR36" s="9"/>
      <c r="LWS36" s="9"/>
      <c r="LWT36" s="9"/>
      <c r="LWU36" s="9"/>
      <c r="LWV36" s="9"/>
      <c r="LWW36" s="9"/>
      <c r="LWX36" s="9"/>
      <c r="LWY36" s="9"/>
      <c r="LWZ36" s="9"/>
      <c r="LXA36" s="9"/>
      <c r="LXB36" s="9"/>
      <c r="LXC36" s="9"/>
      <c r="LXD36" s="9"/>
      <c r="LXE36" s="9"/>
      <c r="LXF36" s="9"/>
      <c r="LXG36" s="9"/>
      <c r="LXH36" s="9"/>
      <c r="LXI36" s="9"/>
      <c r="LXJ36" s="9"/>
      <c r="LXK36" s="9"/>
      <c r="LXL36" s="9"/>
      <c r="LXM36" s="9"/>
      <c r="LXN36" s="9"/>
      <c r="LXO36" s="9"/>
      <c r="LXP36" s="9"/>
      <c r="LXQ36" s="9"/>
      <c r="LXR36" s="9"/>
      <c r="LXS36" s="9"/>
      <c r="LXT36" s="9"/>
      <c r="LXU36" s="9"/>
      <c r="LXV36" s="9"/>
      <c r="LXW36" s="9"/>
      <c r="LXX36" s="9"/>
      <c r="LXY36" s="9"/>
      <c r="LXZ36" s="9"/>
      <c r="LYA36" s="9"/>
      <c r="LYB36" s="9"/>
      <c r="LYC36" s="9"/>
      <c r="LYD36" s="9"/>
      <c r="LYE36" s="9"/>
      <c r="LYF36" s="9"/>
      <c r="LYG36" s="9"/>
      <c r="LYH36" s="9"/>
      <c r="LYI36" s="9"/>
      <c r="LYJ36" s="9"/>
      <c r="LYK36" s="9"/>
      <c r="LYL36" s="9"/>
      <c r="LYM36" s="9"/>
      <c r="LYN36" s="9"/>
      <c r="LYO36" s="9"/>
      <c r="LYP36" s="9"/>
      <c r="LYQ36" s="9"/>
      <c r="LYR36" s="9"/>
      <c r="LYS36" s="9"/>
      <c r="LYT36" s="9"/>
      <c r="LYU36" s="9"/>
      <c r="LYV36" s="9"/>
      <c r="LYW36" s="9"/>
      <c r="LYX36" s="9"/>
      <c r="LYY36" s="9"/>
      <c r="LYZ36" s="9"/>
      <c r="LZA36" s="9"/>
      <c r="LZB36" s="9"/>
      <c r="LZC36" s="9"/>
      <c r="LZD36" s="9"/>
      <c r="LZE36" s="9"/>
      <c r="LZF36" s="9"/>
      <c r="LZG36" s="9"/>
      <c r="LZH36" s="9"/>
      <c r="LZI36" s="9"/>
      <c r="LZJ36" s="9"/>
      <c r="LZK36" s="9"/>
      <c r="LZL36" s="9"/>
      <c r="LZM36" s="9"/>
      <c r="LZN36" s="9"/>
      <c r="LZO36" s="9"/>
      <c r="LZP36" s="9"/>
      <c r="LZQ36" s="9"/>
      <c r="LZR36" s="9"/>
      <c r="LZS36" s="9"/>
      <c r="LZT36" s="9"/>
      <c r="LZU36" s="9"/>
      <c r="LZV36" s="9"/>
      <c r="LZW36" s="9"/>
      <c r="LZX36" s="9"/>
      <c r="LZY36" s="9"/>
      <c r="LZZ36" s="9"/>
      <c r="MAA36" s="9"/>
      <c r="MAB36" s="9"/>
      <c r="MAC36" s="9"/>
      <c r="MAD36" s="9"/>
      <c r="MAE36" s="9"/>
      <c r="MAF36" s="9"/>
      <c r="MAG36" s="9"/>
      <c r="MAH36" s="9"/>
      <c r="MAI36" s="9"/>
      <c r="MAJ36" s="9"/>
      <c r="MAK36" s="9"/>
      <c r="MAL36" s="9"/>
      <c r="MAM36" s="9"/>
      <c r="MAN36" s="9"/>
      <c r="MAO36" s="9"/>
      <c r="MAP36" s="9"/>
      <c r="MAQ36" s="9"/>
      <c r="MAR36" s="9"/>
      <c r="MAS36" s="9"/>
      <c r="MAT36" s="9"/>
      <c r="MAU36" s="9"/>
      <c r="MAV36" s="9"/>
      <c r="MAW36" s="9"/>
      <c r="MAX36" s="9"/>
      <c r="MAY36" s="9"/>
      <c r="MAZ36" s="9"/>
      <c r="MBA36" s="9"/>
      <c r="MBB36" s="9"/>
      <c r="MBC36" s="9"/>
      <c r="MBD36" s="9"/>
      <c r="MBE36" s="9"/>
      <c r="MBF36" s="9"/>
      <c r="MBG36" s="9"/>
      <c r="MBH36" s="9"/>
      <c r="MBI36" s="9"/>
      <c r="MBJ36" s="9"/>
      <c r="MBK36" s="9"/>
      <c r="MBL36" s="9"/>
      <c r="MBM36" s="9"/>
      <c r="MBN36" s="9"/>
      <c r="MBO36" s="9"/>
      <c r="MBP36" s="9"/>
      <c r="MBQ36" s="9"/>
      <c r="MBR36" s="9"/>
      <c r="MBS36" s="9"/>
      <c r="MBT36" s="9"/>
      <c r="MBU36" s="9"/>
      <c r="MBV36" s="9"/>
      <c r="MBW36" s="9"/>
      <c r="MBX36" s="9"/>
      <c r="MBY36" s="9"/>
      <c r="MBZ36" s="9"/>
      <c r="MCA36" s="9"/>
      <c r="MCB36" s="9"/>
      <c r="MCC36" s="9"/>
      <c r="MCD36" s="9"/>
      <c r="MCE36" s="9"/>
      <c r="MCF36" s="9"/>
      <c r="MCG36" s="9"/>
      <c r="MCH36" s="9"/>
      <c r="MCI36" s="9"/>
      <c r="MCJ36" s="9"/>
      <c r="MCK36" s="9"/>
      <c r="MCL36" s="9"/>
      <c r="MCM36" s="9"/>
      <c r="MCN36" s="9"/>
      <c r="MCO36" s="9"/>
      <c r="MCP36" s="9"/>
      <c r="MCQ36" s="9"/>
      <c r="MCR36" s="9"/>
      <c r="MCS36" s="9"/>
      <c r="MCT36" s="9"/>
      <c r="MCU36" s="9"/>
      <c r="MCV36" s="9"/>
      <c r="MCW36" s="9"/>
      <c r="MCX36" s="9"/>
      <c r="MCY36" s="9"/>
      <c r="MCZ36" s="9"/>
      <c r="MDA36" s="9"/>
      <c r="MDB36" s="9"/>
      <c r="MDC36" s="9"/>
      <c r="MDD36" s="9"/>
      <c r="MDE36" s="9"/>
      <c r="MDF36" s="9"/>
      <c r="MDG36" s="9"/>
      <c r="MDH36" s="9"/>
      <c r="MDI36" s="9"/>
      <c r="MDJ36" s="9"/>
      <c r="MDK36" s="9"/>
      <c r="MDL36" s="9"/>
      <c r="MDM36" s="9"/>
      <c r="MDN36" s="9"/>
      <c r="MDO36" s="9"/>
      <c r="MDP36" s="9"/>
      <c r="MDQ36" s="9"/>
      <c r="MDR36" s="9"/>
      <c r="MDS36" s="9"/>
      <c r="MDT36" s="9"/>
      <c r="MDU36" s="9"/>
      <c r="MDV36" s="9"/>
      <c r="MDW36" s="9"/>
      <c r="MDX36" s="9"/>
      <c r="MDY36" s="9"/>
      <c r="MDZ36" s="9"/>
      <c r="MEA36" s="9"/>
      <c r="MEB36" s="9"/>
      <c r="MEC36" s="9"/>
      <c r="MED36" s="9"/>
      <c r="MEE36" s="9"/>
      <c r="MEF36" s="9"/>
      <c r="MEG36" s="9"/>
      <c r="MEH36" s="9"/>
      <c r="MEI36" s="9"/>
      <c r="MEJ36" s="9"/>
      <c r="MEK36" s="9"/>
      <c r="MEL36" s="9"/>
      <c r="MEM36" s="9"/>
      <c r="MEN36" s="9"/>
      <c r="MEO36" s="9"/>
      <c r="MEP36" s="9"/>
      <c r="MEQ36" s="9"/>
      <c r="MER36" s="9"/>
      <c r="MES36" s="9"/>
      <c r="MET36" s="9"/>
      <c r="MEU36" s="9"/>
      <c r="MEV36" s="9"/>
      <c r="MEW36" s="9"/>
      <c r="MEX36" s="9"/>
      <c r="MEY36" s="9"/>
      <c r="MEZ36" s="9"/>
      <c r="MFA36" s="9"/>
      <c r="MFB36" s="9"/>
      <c r="MFC36" s="9"/>
      <c r="MFD36" s="9"/>
      <c r="MFE36" s="9"/>
      <c r="MFF36" s="9"/>
      <c r="MFG36" s="9"/>
      <c r="MFH36" s="9"/>
      <c r="MFI36" s="9"/>
      <c r="MFJ36" s="9"/>
      <c r="MFK36" s="9"/>
      <c r="MFL36" s="9"/>
      <c r="MFM36" s="9"/>
      <c r="MFN36" s="9"/>
      <c r="MFO36" s="9"/>
      <c r="MFP36" s="9"/>
      <c r="MFQ36" s="9"/>
      <c r="MFR36" s="9"/>
      <c r="MFS36" s="9"/>
      <c r="MFT36" s="9"/>
      <c r="MFU36" s="9"/>
      <c r="MFV36" s="9"/>
      <c r="MFW36" s="9"/>
      <c r="MFX36" s="9"/>
      <c r="MFY36" s="9"/>
      <c r="MFZ36" s="9"/>
      <c r="MGA36" s="9"/>
      <c r="MGB36" s="9"/>
      <c r="MGC36" s="9"/>
      <c r="MGD36" s="9"/>
      <c r="MGE36" s="9"/>
      <c r="MGF36" s="9"/>
      <c r="MGG36" s="9"/>
      <c r="MGH36" s="9"/>
      <c r="MGI36" s="9"/>
      <c r="MGJ36" s="9"/>
      <c r="MGK36" s="9"/>
      <c r="MGL36" s="9"/>
      <c r="MGM36" s="9"/>
      <c r="MGN36" s="9"/>
      <c r="MGO36" s="9"/>
      <c r="MGP36" s="9"/>
      <c r="MGQ36" s="9"/>
      <c r="MGR36" s="9"/>
      <c r="MGS36" s="9"/>
      <c r="MGT36" s="9"/>
      <c r="MGU36" s="9"/>
      <c r="MGV36" s="9"/>
      <c r="MGW36" s="9"/>
      <c r="MGX36" s="9"/>
      <c r="MGY36" s="9"/>
      <c r="MGZ36" s="9"/>
      <c r="MHA36" s="9"/>
      <c r="MHB36" s="9"/>
      <c r="MHC36" s="9"/>
      <c r="MHD36" s="9"/>
      <c r="MHE36" s="9"/>
      <c r="MHF36" s="9"/>
      <c r="MHG36" s="9"/>
      <c r="MHH36" s="9"/>
      <c r="MHI36" s="9"/>
      <c r="MHJ36" s="9"/>
      <c r="MHK36" s="9"/>
      <c r="MHL36" s="9"/>
      <c r="MHM36" s="9"/>
      <c r="MHN36" s="9"/>
      <c r="MHO36" s="9"/>
      <c r="MHP36" s="9"/>
      <c r="MHQ36" s="9"/>
      <c r="MHR36" s="9"/>
      <c r="MHS36" s="9"/>
      <c r="MHT36" s="9"/>
      <c r="MHU36" s="9"/>
      <c r="MHV36" s="9"/>
      <c r="MHW36" s="9"/>
      <c r="MHX36" s="9"/>
      <c r="MHY36" s="9"/>
      <c r="MHZ36" s="9"/>
      <c r="MIA36" s="9"/>
      <c r="MIB36" s="9"/>
      <c r="MIC36" s="9"/>
      <c r="MID36" s="9"/>
      <c r="MIE36" s="9"/>
      <c r="MIF36" s="9"/>
      <c r="MIG36" s="9"/>
      <c r="MIH36" s="9"/>
      <c r="MII36" s="9"/>
      <c r="MIJ36" s="9"/>
      <c r="MIK36" s="9"/>
      <c r="MIL36" s="9"/>
      <c r="MIM36" s="9"/>
      <c r="MIN36" s="9"/>
      <c r="MIO36" s="9"/>
      <c r="MIP36" s="9"/>
      <c r="MIQ36" s="9"/>
      <c r="MIR36" s="9"/>
      <c r="MIS36" s="9"/>
      <c r="MIT36" s="9"/>
      <c r="MIU36" s="9"/>
      <c r="MIV36" s="9"/>
      <c r="MIW36" s="9"/>
      <c r="MIX36" s="9"/>
      <c r="MIY36" s="9"/>
      <c r="MIZ36" s="9"/>
      <c r="MJA36" s="9"/>
      <c r="MJB36" s="9"/>
      <c r="MJC36" s="9"/>
      <c r="MJD36" s="9"/>
      <c r="MJE36" s="9"/>
      <c r="MJF36" s="9"/>
      <c r="MJG36" s="9"/>
      <c r="MJH36" s="9"/>
      <c r="MJI36" s="9"/>
      <c r="MJJ36" s="9"/>
      <c r="MJK36" s="9"/>
      <c r="MJL36" s="9"/>
      <c r="MJM36" s="9"/>
      <c r="MJN36" s="9"/>
      <c r="MJO36" s="9"/>
      <c r="MJP36" s="9"/>
      <c r="MJQ36" s="9"/>
      <c r="MJR36" s="9"/>
      <c r="MJS36" s="9"/>
      <c r="MJT36" s="9"/>
      <c r="MJU36" s="9"/>
      <c r="MJV36" s="9"/>
      <c r="MJW36" s="9"/>
      <c r="MJX36" s="9"/>
      <c r="MJY36" s="9"/>
      <c r="MJZ36" s="9"/>
      <c r="MKA36" s="9"/>
      <c r="MKB36" s="9"/>
      <c r="MKC36" s="9"/>
      <c r="MKD36" s="9"/>
      <c r="MKE36" s="9"/>
      <c r="MKF36" s="9"/>
      <c r="MKG36" s="9"/>
      <c r="MKH36" s="9"/>
      <c r="MKI36" s="9"/>
      <c r="MKJ36" s="9"/>
      <c r="MKK36" s="9"/>
      <c r="MKL36" s="9"/>
      <c r="MKM36" s="9"/>
      <c r="MKN36" s="9"/>
      <c r="MKO36" s="9"/>
      <c r="MKP36" s="9"/>
      <c r="MKQ36" s="9"/>
      <c r="MKR36" s="9"/>
      <c r="MKS36" s="9"/>
      <c r="MKT36" s="9"/>
      <c r="MKU36" s="9"/>
      <c r="MKV36" s="9"/>
      <c r="MKW36" s="9"/>
      <c r="MKX36" s="9"/>
      <c r="MKY36" s="9"/>
      <c r="MKZ36" s="9"/>
      <c r="MLA36" s="9"/>
      <c r="MLB36" s="9"/>
      <c r="MLC36" s="9"/>
      <c r="MLD36" s="9"/>
      <c r="MLE36" s="9"/>
      <c r="MLF36" s="9"/>
      <c r="MLG36" s="9"/>
      <c r="MLH36" s="9"/>
      <c r="MLI36" s="9"/>
      <c r="MLJ36" s="9"/>
      <c r="MLK36" s="9"/>
      <c r="MLL36" s="9"/>
      <c r="MLM36" s="9"/>
      <c r="MLN36" s="9"/>
      <c r="MLO36" s="9"/>
      <c r="MLP36" s="9"/>
      <c r="MLQ36" s="9"/>
      <c r="MLR36" s="9"/>
      <c r="MLS36" s="9"/>
      <c r="MLT36" s="9"/>
      <c r="MLU36" s="9"/>
      <c r="MLV36" s="9"/>
      <c r="MLW36" s="9"/>
      <c r="MLX36" s="9"/>
      <c r="MLY36" s="9"/>
      <c r="MLZ36" s="9"/>
      <c r="MMA36" s="9"/>
      <c r="MMB36" s="9"/>
      <c r="MMC36" s="9"/>
      <c r="MMD36" s="9"/>
      <c r="MME36" s="9"/>
      <c r="MMF36" s="9"/>
      <c r="MMG36" s="9"/>
      <c r="MMH36" s="9"/>
      <c r="MMI36" s="9"/>
      <c r="MMJ36" s="9"/>
      <c r="MMK36" s="9"/>
      <c r="MML36" s="9"/>
      <c r="MMM36" s="9"/>
      <c r="MMN36" s="9"/>
      <c r="MMO36" s="9"/>
      <c r="MMP36" s="9"/>
      <c r="MMQ36" s="9"/>
      <c r="MMR36" s="9"/>
      <c r="MMS36" s="9"/>
      <c r="MMT36" s="9"/>
      <c r="MMU36" s="9"/>
      <c r="MMV36" s="9"/>
      <c r="MMW36" s="9"/>
      <c r="MMX36" s="9"/>
      <c r="MMY36" s="9"/>
      <c r="MMZ36" s="9"/>
      <c r="MNA36" s="9"/>
      <c r="MNB36" s="9"/>
      <c r="MNC36" s="9"/>
      <c r="MND36" s="9"/>
      <c r="MNE36" s="9"/>
      <c r="MNF36" s="9"/>
      <c r="MNG36" s="9"/>
      <c r="MNH36" s="9"/>
      <c r="MNI36" s="9"/>
      <c r="MNJ36" s="9"/>
      <c r="MNK36" s="9"/>
      <c r="MNL36" s="9"/>
      <c r="MNM36" s="9"/>
      <c r="MNN36" s="9"/>
      <c r="MNO36" s="9"/>
      <c r="MNP36" s="9"/>
      <c r="MNQ36" s="9"/>
      <c r="MNR36" s="9"/>
      <c r="MNS36" s="9"/>
      <c r="MNT36" s="9"/>
      <c r="MNU36" s="9"/>
      <c r="MNV36" s="9"/>
      <c r="MNW36" s="9"/>
      <c r="MNX36" s="9"/>
      <c r="MNY36" s="9"/>
      <c r="MNZ36" s="9"/>
      <c r="MOA36" s="9"/>
      <c r="MOB36" s="9"/>
      <c r="MOC36" s="9"/>
      <c r="MOD36" s="9"/>
      <c r="MOE36" s="9"/>
      <c r="MOF36" s="9"/>
      <c r="MOG36" s="9"/>
      <c r="MOH36" s="9"/>
      <c r="MOI36" s="9"/>
      <c r="MOJ36" s="9"/>
      <c r="MOK36" s="9"/>
      <c r="MOL36" s="9"/>
      <c r="MOM36" s="9"/>
      <c r="MON36" s="9"/>
      <c r="MOO36" s="9"/>
      <c r="MOP36" s="9"/>
      <c r="MOQ36" s="9"/>
      <c r="MOR36" s="9"/>
      <c r="MOS36" s="9"/>
      <c r="MOT36" s="9"/>
      <c r="MOU36" s="9"/>
      <c r="MOV36" s="9"/>
      <c r="MOW36" s="9"/>
      <c r="MOX36" s="9"/>
      <c r="MOY36" s="9"/>
      <c r="MOZ36" s="9"/>
      <c r="MPA36" s="9"/>
      <c r="MPB36" s="9"/>
      <c r="MPC36" s="9"/>
      <c r="MPD36" s="9"/>
      <c r="MPE36" s="9"/>
      <c r="MPF36" s="9"/>
      <c r="MPG36" s="9"/>
      <c r="MPH36" s="9"/>
      <c r="MPI36" s="9"/>
      <c r="MPJ36" s="9"/>
      <c r="MPK36" s="9"/>
      <c r="MPL36" s="9"/>
      <c r="MPM36" s="9"/>
      <c r="MPN36" s="9"/>
      <c r="MPO36" s="9"/>
      <c r="MPP36" s="9"/>
      <c r="MPQ36" s="9"/>
      <c r="MPR36" s="9"/>
      <c r="MPS36" s="9"/>
      <c r="MPT36" s="9"/>
      <c r="MPU36" s="9"/>
      <c r="MPV36" s="9"/>
      <c r="MPW36" s="9"/>
      <c r="MPX36" s="9"/>
      <c r="MPY36" s="9"/>
      <c r="MPZ36" s="9"/>
      <c r="MQA36" s="9"/>
      <c r="MQB36" s="9"/>
      <c r="MQC36" s="9"/>
      <c r="MQD36" s="9"/>
      <c r="MQE36" s="9"/>
      <c r="MQF36" s="9"/>
      <c r="MQG36" s="9"/>
      <c r="MQH36" s="9"/>
      <c r="MQI36" s="9"/>
      <c r="MQJ36" s="9"/>
      <c r="MQK36" s="9"/>
      <c r="MQL36" s="9"/>
      <c r="MQM36" s="9"/>
      <c r="MQN36" s="9"/>
      <c r="MQO36" s="9"/>
      <c r="MQP36" s="9"/>
      <c r="MQQ36" s="9"/>
      <c r="MQR36" s="9"/>
      <c r="MQS36" s="9"/>
      <c r="MQT36" s="9"/>
      <c r="MQU36" s="9"/>
      <c r="MQV36" s="9"/>
      <c r="MQW36" s="9"/>
      <c r="MQX36" s="9"/>
      <c r="MQY36" s="9"/>
      <c r="MQZ36" s="9"/>
      <c r="MRA36" s="9"/>
      <c r="MRB36" s="9"/>
      <c r="MRC36" s="9"/>
      <c r="MRD36" s="9"/>
      <c r="MRE36" s="9"/>
      <c r="MRF36" s="9"/>
      <c r="MRG36" s="9"/>
      <c r="MRH36" s="9"/>
      <c r="MRI36" s="9"/>
      <c r="MRJ36" s="9"/>
      <c r="MRK36" s="9"/>
      <c r="MRL36" s="9"/>
      <c r="MRM36" s="9"/>
      <c r="MRN36" s="9"/>
      <c r="MRO36" s="9"/>
      <c r="MRP36" s="9"/>
      <c r="MRQ36" s="9"/>
      <c r="MRR36" s="9"/>
      <c r="MRS36" s="9"/>
      <c r="MRT36" s="9"/>
      <c r="MRU36" s="9"/>
      <c r="MRV36" s="9"/>
      <c r="MRW36" s="9"/>
      <c r="MRX36" s="9"/>
      <c r="MRY36" s="9"/>
      <c r="MRZ36" s="9"/>
      <c r="MSA36" s="9"/>
      <c r="MSB36" s="9"/>
      <c r="MSC36" s="9"/>
      <c r="MSD36" s="9"/>
      <c r="MSE36" s="9"/>
      <c r="MSF36" s="9"/>
      <c r="MSG36" s="9"/>
      <c r="MSH36" s="9"/>
      <c r="MSI36" s="9"/>
      <c r="MSJ36" s="9"/>
      <c r="MSK36" s="9"/>
      <c r="MSL36" s="9"/>
      <c r="MSM36" s="9"/>
      <c r="MSN36" s="9"/>
      <c r="MSO36" s="9"/>
      <c r="MSP36" s="9"/>
      <c r="MSQ36" s="9"/>
      <c r="MSR36" s="9"/>
      <c r="MSS36" s="9"/>
      <c r="MST36" s="9"/>
      <c r="MSU36" s="9"/>
      <c r="MSV36" s="9"/>
      <c r="MSW36" s="9"/>
      <c r="MSX36" s="9"/>
      <c r="MSY36" s="9"/>
      <c r="MSZ36" s="9"/>
      <c r="MTA36" s="9"/>
      <c r="MTB36" s="9"/>
      <c r="MTC36" s="9"/>
      <c r="MTD36" s="9"/>
      <c r="MTE36" s="9"/>
      <c r="MTF36" s="9"/>
      <c r="MTG36" s="9"/>
      <c r="MTH36" s="9"/>
      <c r="MTI36" s="9"/>
      <c r="MTJ36" s="9"/>
      <c r="MTK36" s="9"/>
      <c r="MTL36" s="9"/>
      <c r="MTM36" s="9"/>
      <c r="MTN36" s="9"/>
      <c r="MTO36" s="9"/>
      <c r="MTP36" s="9"/>
      <c r="MTQ36" s="9"/>
      <c r="MTR36" s="9"/>
      <c r="MTS36" s="9"/>
      <c r="MTT36" s="9"/>
      <c r="MTU36" s="9"/>
      <c r="MTV36" s="9"/>
      <c r="MTW36" s="9"/>
      <c r="MTX36" s="9"/>
      <c r="MTY36" s="9"/>
      <c r="MTZ36" s="9"/>
      <c r="MUA36" s="9"/>
      <c r="MUB36" s="9"/>
      <c r="MUC36" s="9"/>
      <c r="MUD36" s="9"/>
      <c r="MUE36" s="9"/>
      <c r="MUF36" s="9"/>
      <c r="MUG36" s="9"/>
      <c r="MUH36" s="9"/>
      <c r="MUI36" s="9"/>
      <c r="MUJ36" s="9"/>
      <c r="MUK36" s="9"/>
      <c r="MUL36" s="9"/>
      <c r="MUM36" s="9"/>
      <c r="MUN36" s="9"/>
      <c r="MUO36" s="9"/>
      <c r="MUP36" s="9"/>
      <c r="MUQ36" s="9"/>
      <c r="MUR36" s="9"/>
      <c r="MUS36" s="9"/>
      <c r="MUT36" s="9"/>
      <c r="MUU36" s="9"/>
      <c r="MUV36" s="9"/>
      <c r="MUW36" s="9"/>
      <c r="MUX36" s="9"/>
      <c r="MUY36" s="9"/>
      <c r="MUZ36" s="9"/>
      <c r="MVA36" s="9"/>
      <c r="MVB36" s="9"/>
      <c r="MVC36" s="9"/>
      <c r="MVD36" s="9"/>
      <c r="MVE36" s="9"/>
      <c r="MVF36" s="9"/>
      <c r="MVG36" s="9"/>
      <c r="MVH36" s="9"/>
      <c r="MVI36" s="9"/>
      <c r="MVJ36" s="9"/>
      <c r="MVK36" s="9"/>
      <c r="MVL36" s="9"/>
      <c r="MVM36" s="9"/>
      <c r="MVN36" s="9"/>
      <c r="MVO36" s="9"/>
      <c r="MVP36" s="9"/>
      <c r="MVQ36" s="9"/>
      <c r="MVR36" s="9"/>
      <c r="MVS36" s="9"/>
      <c r="MVT36" s="9"/>
      <c r="MVU36" s="9"/>
      <c r="MVV36" s="9"/>
      <c r="MVW36" s="9"/>
      <c r="MVX36" s="9"/>
      <c r="MVY36" s="9"/>
      <c r="MVZ36" s="9"/>
      <c r="MWA36" s="9"/>
      <c r="MWB36" s="9"/>
      <c r="MWC36" s="9"/>
      <c r="MWD36" s="9"/>
      <c r="MWE36" s="9"/>
      <c r="MWF36" s="9"/>
      <c r="MWG36" s="9"/>
      <c r="MWH36" s="9"/>
      <c r="MWI36" s="9"/>
      <c r="MWJ36" s="9"/>
      <c r="MWK36" s="9"/>
      <c r="MWL36" s="9"/>
      <c r="MWM36" s="9"/>
      <c r="MWN36" s="9"/>
      <c r="MWO36" s="9"/>
      <c r="MWP36" s="9"/>
      <c r="MWQ36" s="9"/>
      <c r="MWR36" s="9"/>
      <c r="MWS36" s="9"/>
      <c r="MWT36" s="9"/>
      <c r="MWU36" s="9"/>
      <c r="MWV36" s="9"/>
      <c r="MWW36" s="9"/>
      <c r="MWX36" s="9"/>
      <c r="MWY36" s="9"/>
      <c r="MWZ36" s="9"/>
      <c r="MXA36" s="9"/>
      <c r="MXB36" s="9"/>
      <c r="MXC36" s="9"/>
      <c r="MXD36" s="9"/>
      <c r="MXE36" s="9"/>
      <c r="MXF36" s="9"/>
      <c r="MXG36" s="9"/>
      <c r="MXH36" s="9"/>
      <c r="MXI36" s="9"/>
      <c r="MXJ36" s="9"/>
      <c r="MXK36" s="9"/>
      <c r="MXL36" s="9"/>
      <c r="MXM36" s="9"/>
      <c r="MXN36" s="9"/>
      <c r="MXO36" s="9"/>
      <c r="MXP36" s="9"/>
      <c r="MXQ36" s="9"/>
      <c r="MXR36" s="9"/>
      <c r="MXS36" s="9"/>
      <c r="MXT36" s="9"/>
      <c r="MXU36" s="9"/>
      <c r="MXV36" s="9"/>
      <c r="MXW36" s="9"/>
      <c r="MXX36" s="9"/>
      <c r="MXY36" s="9"/>
      <c r="MXZ36" s="9"/>
      <c r="MYA36" s="9"/>
      <c r="MYB36" s="9"/>
      <c r="MYC36" s="9"/>
      <c r="MYD36" s="9"/>
      <c r="MYE36" s="9"/>
      <c r="MYF36" s="9"/>
      <c r="MYG36" s="9"/>
      <c r="MYH36" s="9"/>
      <c r="MYI36" s="9"/>
      <c r="MYJ36" s="9"/>
      <c r="MYK36" s="9"/>
      <c r="MYL36" s="9"/>
      <c r="MYM36" s="9"/>
      <c r="MYN36" s="9"/>
      <c r="MYO36" s="9"/>
      <c r="MYP36" s="9"/>
      <c r="MYQ36" s="9"/>
      <c r="MYR36" s="9"/>
      <c r="MYS36" s="9"/>
      <c r="MYT36" s="9"/>
      <c r="MYU36" s="9"/>
      <c r="MYV36" s="9"/>
      <c r="MYW36" s="9"/>
      <c r="MYX36" s="9"/>
      <c r="MYY36" s="9"/>
      <c r="MYZ36" s="9"/>
      <c r="MZA36" s="9"/>
      <c r="MZB36" s="9"/>
      <c r="MZC36" s="9"/>
      <c r="MZD36" s="9"/>
      <c r="MZE36" s="9"/>
      <c r="MZF36" s="9"/>
      <c r="MZG36" s="9"/>
      <c r="MZH36" s="9"/>
      <c r="MZI36" s="9"/>
      <c r="MZJ36" s="9"/>
      <c r="MZK36" s="9"/>
      <c r="MZL36" s="9"/>
      <c r="MZM36" s="9"/>
      <c r="MZN36" s="9"/>
      <c r="MZO36" s="9"/>
      <c r="MZP36" s="9"/>
      <c r="MZQ36" s="9"/>
      <c r="MZR36" s="9"/>
      <c r="MZS36" s="9"/>
      <c r="MZT36" s="9"/>
      <c r="MZU36" s="9"/>
      <c r="MZV36" s="9"/>
      <c r="MZW36" s="9"/>
      <c r="MZX36" s="9"/>
      <c r="MZY36" s="9"/>
      <c r="MZZ36" s="9"/>
      <c r="NAA36" s="9"/>
      <c r="NAB36" s="9"/>
      <c r="NAC36" s="9"/>
      <c r="NAD36" s="9"/>
      <c r="NAE36" s="9"/>
      <c r="NAF36" s="9"/>
      <c r="NAG36" s="9"/>
      <c r="NAH36" s="9"/>
      <c r="NAI36" s="9"/>
      <c r="NAJ36" s="9"/>
      <c r="NAK36" s="9"/>
      <c r="NAL36" s="9"/>
      <c r="NAM36" s="9"/>
      <c r="NAN36" s="9"/>
      <c r="NAO36" s="9"/>
      <c r="NAP36" s="9"/>
      <c r="NAQ36" s="9"/>
      <c r="NAR36" s="9"/>
      <c r="NAS36" s="9"/>
      <c r="NAT36" s="9"/>
      <c r="NAU36" s="9"/>
      <c r="NAV36" s="9"/>
      <c r="NAW36" s="9"/>
      <c r="NAX36" s="9"/>
      <c r="NAY36" s="9"/>
      <c r="NAZ36" s="9"/>
      <c r="NBA36" s="9"/>
      <c r="NBB36" s="9"/>
      <c r="NBC36" s="9"/>
      <c r="NBD36" s="9"/>
      <c r="NBE36" s="9"/>
      <c r="NBF36" s="9"/>
      <c r="NBG36" s="9"/>
      <c r="NBH36" s="9"/>
      <c r="NBI36" s="9"/>
      <c r="NBJ36" s="9"/>
      <c r="NBK36" s="9"/>
      <c r="NBL36" s="9"/>
      <c r="NBM36" s="9"/>
      <c r="NBN36" s="9"/>
      <c r="NBO36" s="9"/>
      <c r="NBP36" s="9"/>
      <c r="NBQ36" s="9"/>
      <c r="NBR36" s="9"/>
      <c r="NBS36" s="9"/>
      <c r="NBT36" s="9"/>
      <c r="NBU36" s="9"/>
      <c r="NBV36" s="9"/>
      <c r="NBW36" s="9"/>
      <c r="NBX36" s="9"/>
      <c r="NBY36" s="9"/>
      <c r="NBZ36" s="9"/>
      <c r="NCA36" s="9"/>
      <c r="NCB36" s="9"/>
      <c r="NCC36" s="9"/>
      <c r="NCD36" s="9"/>
      <c r="NCE36" s="9"/>
      <c r="NCF36" s="9"/>
      <c r="NCG36" s="9"/>
      <c r="NCH36" s="9"/>
      <c r="NCI36" s="9"/>
      <c r="NCJ36" s="9"/>
      <c r="NCK36" s="9"/>
      <c r="NCL36" s="9"/>
      <c r="NCM36" s="9"/>
      <c r="NCN36" s="9"/>
      <c r="NCO36" s="9"/>
      <c r="NCP36" s="9"/>
      <c r="NCQ36" s="9"/>
      <c r="NCR36" s="9"/>
      <c r="NCS36" s="9"/>
      <c r="NCT36" s="9"/>
      <c r="NCU36" s="9"/>
      <c r="NCV36" s="9"/>
      <c r="NCW36" s="9"/>
      <c r="NCX36" s="9"/>
      <c r="NCY36" s="9"/>
      <c r="NCZ36" s="9"/>
      <c r="NDA36" s="9"/>
      <c r="NDB36" s="9"/>
      <c r="NDC36" s="9"/>
      <c r="NDD36" s="9"/>
      <c r="NDE36" s="9"/>
      <c r="NDF36" s="9"/>
      <c r="NDG36" s="9"/>
      <c r="NDH36" s="9"/>
      <c r="NDI36" s="9"/>
      <c r="NDJ36" s="9"/>
      <c r="NDK36" s="9"/>
      <c r="NDL36" s="9"/>
      <c r="NDM36" s="9"/>
      <c r="NDN36" s="9"/>
      <c r="NDO36" s="9"/>
      <c r="NDP36" s="9"/>
      <c r="NDQ36" s="9"/>
      <c r="NDR36" s="9"/>
      <c r="NDS36" s="9"/>
      <c r="NDT36" s="9"/>
      <c r="NDU36" s="9"/>
      <c r="NDV36" s="9"/>
      <c r="NDW36" s="9"/>
      <c r="NDX36" s="9"/>
      <c r="NDY36" s="9"/>
      <c r="NDZ36" s="9"/>
      <c r="NEA36" s="9"/>
      <c r="NEB36" s="9"/>
      <c r="NEC36" s="9"/>
      <c r="NED36" s="9"/>
      <c r="NEE36" s="9"/>
      <c r="NEF36" s="9"/>
      <c r="NEG36" s="9"/>
      <c r="NEH36" s="9"/>
      <c r="NEI36" s="9"/>
      <c r="NEJ36" s="9"/>
      <c r="NEK36" s="9"/>
      <c r="NEL36" s="9"/>
      <c r="NEM36" s="9"/>
      <c r="NEN36" s="9"/>
      <c r="NEO36" s="9"/>
      <c r="NEP36" s="9"/>
      <c r="NEQ36" s="9"/>
      <c r="NER36" s="9"/>
      <c r="NES36" s="9"/>
      <c r="NET36" s="9"/>
      <c r="NEU36" s="9"/>
      <c r="NEV36" s="9"/>
      <c r="NEW36" s="9"/>
      <c r="NEX36" s="9"/>
      <c r="NEY36" s="9"/>
      <c r="NEZ36" s="9"/>
      <c r="NFA36" s="9"/>
      <c r="NFB36" s="9"/>
      <c r="NFC36" s="9"/>
      <c r="NFD36" s="9"/>
      <c r="NFE36" s="9"/>
      <c r="NFF36" s="9"/>
      <c r="NFG36" s="9"/>
      <c r="NFH36" s="9"/>
      <c r="NFI36" s="9"/>
      <c r="NFJ36" s="9"/>
      <c r="NFK36" s="9"/>
      <c r="NFL36" s="9"/>
      <c r="NFM36" s="9"/>
      <c r="NFN36" s="9"/>
      <c r="NFO36" s="9"/>
      <c r="NFP36" s="9"/>
      <c r="NFQ36" s="9"/>
      <c r="NFR36" s="9"/>
      <c r="NFS36" s="9"/>
      <c r="NFT36" s="9"/>
      <c r="NFU36" s="9"/>
      <c r="NFV36" s="9"/>
      <c r="NFW36" s="9"/>
      <c r="NFX36" s="9"/>
      <c r="NFY36" s="9"/>
      <c r="NFZ36" s="9"/>
      <c r="NGA36" s="9"/>
      <c r="NGB36" s="9"/>
      <c r="NGC36" s="9"/>
      <c r="NGD36" s="9"/>
      <c r="NGE36" s="9"/>
      <c r="NGF36" s="9"/>
      <c r="NGG36" s="9"/>
      <c r="NGH36" s="9"/>
      <c r="NGI36" s="9"/>
      <c r="NGJ36" s="9"/>
      <c r="NGK36" s="9"/>
      <c r="NGL36" s="9"/>
      <c r="NGM36" s="9"/>
      <c r="NGN36" s="9"/>
      <c r="NGO36" s="9"/>
      <c r="NGP36" s="9"/>
      <c r="NGQ36" s="9"/>
      <c r="NGR36" s="9"/>
      <c r="NGS36" s="9"/>
      <c r="NGT36" s="9"/>
      <c r="NGU36" s="9"/>
      <c r="NGV36" s="9"/>
      <c r="NGW36" s="9"/>
      <c r="NGX36" s="9"/>
      <c r="NGY36" s="9"/>
      <c r="NGZ36" s="9"/>
      <c r="NHA36" s="9"/>
      <c r="NHB36" s="9"/>
      <c r="NHC36" s="9"/>
      <c r="NHD36" s="9"/>
      <c r="NHE36" s="9"/>
      <c r="NHF36" s="9"/>
      <c r="NHG36" s="9"/>
      <c r="NHH36" s="9"/>
      <c r="NHI36" s="9"/>
      <c r="NHJ36" s="9"/>
      <c r="NHK36" s="9"/>
      <c r="NHL36" s="9"/>
      <c r="NHM36" s="9"/>
      <c r="NHN36" s="9"/>
      <c r="NHO36" s="9"/>
      <c r="NHP36" s="9"/>
      <c r="NHQ36" s="9"/>
      <c r="NHR36" s="9"/>
      <c r="NHS36" s="9"/>
      <c r="NHT36" s="9"/>
      <c r="NHU36" s="9"/>
      <c r="NHV36" s="9"/>
      <c r="NHW36" s="9"/>
      <c r="NHX36" s="9"/>
      <c r="NHY36" s="9"/>
      <c r="NHZ36" s="9"/>
      <c r="NIA36" s="9"/>
      <c r="NIB36" s="9"/>
      <c r="NIC36" s="9"/>
      <c r="NID36" s="9"/>
      <c r="NIE36" s="9"/>
      <c r="NIF36" s="9"/>
      <c r="NIG36" s="9"/>
      <c r="NIH36" s="9"/>
      <c r="NII36" s="9"/>
      <c r="NIJ36" s="9"/>
      <c r="NIK36" s="9"/>
      <c r="NIL36" s="9"/>
      <c r="NIM36" s="9"/>
      <c r="NIN36" s="9"/>
      <c r="NIO36" s="9"/>
      <c r="NIP36" s="9"/>
      <c r="NIQ36" s="9"/>
      <c r="NIR36" s="9"/>
      <c r="NIS36" s="9"/>
      <c r="NIT36" s="9"/>
      <c r="NIU36" s="9"/>
      <c r="NIV36" s="9"/>
      <c r="NIW36" s="9"/>
      <c r="NIX36" s="9"/>
      <c r="NIY36" s="9"/>
      <c r="NIZ36" s="9"/>
      <c r="NJA36" s="9"/>
      <c r="NJB36" s="9"/>
      <c r="NJC36" s="9"/>
      <c r="NJD36" s="9"/>
      <c r="NJE36" s="9"/>
      <c r="NJF36" s="9"/>
      <c r="NJG36" s="9"/>
      <c r="NJH36" s="9"/>
      <c r="NJI36" s="9"/>
      <c r="NJJ36" s="9"/>
      <c r="NJK36" s="9"/>
      <c r="NJL36" s="9"/>
      <c r="NJM36" s="9"/>
      <c r="NJN36" s="9"/>
      <c r="NJO36" s="9"/>
      <c r="NJP36" s="9"/>
      <c r="NJQ36" s="9"/>
      <c r="NJR36" s="9"/>
      <c r="NJS36" s="9"/>
      <c r="NJT36" s="9"/>
      <c r="NJU36" s="9"/>
      <c r="NJV36" s="9"/>
      <c r="NJW36" s="9"/>
      <c r="NJX36" s="9"/>
      <c r="NJY36" s="9"/>
      <c r="NJZ36" s="9"/>
      <c r="NKA36" s="9"/>
      <c r="NKB36" s="9"/>
      <c r="NKC36" s="9"/>
      <c r="NKD36" s="9"/>
      <c r="NKE36" s="9"/>
      <c r="NKF36" s="9"/>
      <c r="NKG36" s="9"/>
      <c r="NKH36" s="9"/>
      <c r="NKI36" s="9"/>
      <c r="NKJ36" s="9"/>
      <c r="NKK36" s="9"/>
      <c r="NKL36" s="9"/>
      <c r="NKM36" s="9"/>
      <c r="NKN36" s="9"/>
      <c r="NKO36" s="9"/>
      <c r="NKP36" s="9"/>
      <c r="NKQ36" s="9"/>
      <c r="NKR36" s="9"/>
      <c r="NKS36" s="9"/>
      <c r="NKT36" s="9"/>
      <c r="NKU36" s="9"/>
      <c r="NKV36" s="9"/>
      <c r="NKW36" s="9"/>
      <c r="NKX36" s="9"/>
      <c r="NKY36" s="9"/>
      <c r="NKZ36" s="9"/>
      <c r="NLA36" s="9"/>
      <c r="NLB36" s="9"/>
      <c r="NLC36" s="9"/>
      <c r="NLD36" s="9"/>
      <c r="NLE36" s="9"/>
      <c r="NLF36" s="9"/>
      <c r="NLG36" s="9"/>
      <c r="NLH36" s="9"/>
      <c r="NLI36" s="9"/>
      <c r="NLJ36" s="9"/>
      <c r="NLK36" s="9"/>
      <c r="NLL36" s="9"/>
      <c r="NLM36" s="9"/>
      <c r="NLN36" s="9"/>
      <c r="NLO36" s="9"/>
      <c r="NLP36" s="9"/>
      <c r="NLQ36" s="9"/>
      <c r="NLR36" s="9"/>
      <c r="NLS36" s="9"/>
      <c r="NLT36" s="9"/>
      <c r="NLU36" s="9"/>
      <c r="NLV36" s="9"/>
      <c r="NLW36" s="9"/>
      <c r="NLX36" s="9"/>
      <c r="NLY36" s="9"/>
      <c r="NLZ36" s="9"/>
      <c r="NMA36" s="9"/>
      <c r="NMB36" s="9"/>
      <c r="NMC36" s="9"/>
      <c r="NMD36" s="9"/>
      <c r="NME36" s="9"/>
      <c r="NMF36" s="9"/>
      <c r="NMG36" s="9"/>
      <c r="NMH36" s="9"/>
      <c r="NMI36" s="9"/>
      <c r="NMJ36" s="9"/>
      <c r="NMK36" s="9"/>
      <c r="NML36" s="9"/>
      <c r="NMM36" s="9"/>
      <c r="NMN36" s="9"/>
      <c r="NMO36" s="9"/>
      <c r="NMP36" s="9"/>
      <c r="NMQ36" s="9"/>
      <c r="NMR36" s="9"/>
      <c r="NMS36" s="9"/>
      <c r="NMT36" s="9"/>
      <c r="NMU36" s="9"/>
      <c r="NMV36" s="9"/>
      <c r="NMW36" s="9"/>
      <c r="NMX36" s="9"/>
      <c r="NMY36" s="9"/>
      <c r="NMZ36" s="9"/>
      <c r="NNA36" s="9"/>
      <c r="NNB36" s="9"/>
      <c r="NNC36" s="9"/>
      <c r="NND36" s="9"/>
      <c r="NNE36" s="9"/>
      <c r="NNF36" s="9"/>
      <c r="NNG36" s="9"/>
      <c r="NNH36" s="9"/>
      <c r="NNI36" s="9"/>
      <c r="NNJ36" s="9"/>
      <c r="NNK36" s="9"/>
      <c r="NNL36" s="9"/>
      <c r="NNM36" s="9"/>
      <c r="NNN36" s="9"/>
      <c r="NNO36" s="9"/>
      <c r="NNP36" s="9"/>
      <c r="NNQ36" s="9"/>
      <c r="NNR36" s="9"/>
      <c r="NNS36" s="9"/>
      <c r="NNT36" s="9"/>
      <c r="NNU36" s="9"/>
      <c r="NNV36" s="9"/>
      <c r="NNW36" s="9"/>
      <c r="NNX36" s="9"/>
      <c r="NNY36" s="9"/>
      <c r="NNZ36" s="9"/>
      <c r="NOA36" s="9"/>
      <c r="NOB36" s="9"/>
      <c r="NOC36" s="9"/>
      <c r="NOD36" s="9"/>
      <c r="NOE36" s="9"/>
      <c r="NOF36" s="9"/>
      <c r="NOG36" s="9"/>
      <c r="NOH36" s="9"/>
      <c r="NOI36" s="9"/>
      <c r="NOJ36" s="9"/>
      <c r="NOK36" s="9"/>
      <c r="NOL36" s="9"/>
      <c r="NOM36" s="9"/>
      <c r="NON36" s="9"/>
      <c r="NOO36" s="9"/>
      <c r="NOP36" s="9"/>
      <c r="NOQ36" s="9"/>
      <c r="NOR36" s="9"/>
      <c r="NOS36" s="9"/>
      <c r="NOT36" s="9"/>
      <c r="NOU36" s="9"/>
      <c r="NOV36" s="9"/>
      <c r="NOW36" s="9"/>
      <c r="NOX36" s="9"/>
      <c r="NOY36" s="9"/>
      <c r="NOZ36" s="9"/>
      <c r="NPA36" s="9"/>
      <c r="NPB36" s="9"/>
      <c r="NPC36" s="9"/>
      <c r="NPD36" s="9"/>
      <c r="NPE36" s="9"/>
      <c r="NPF36" s="9"/>
      <c r="NPG36" s="9"/>
      <c r="NPH36" s="9"/>
      <c r="NPI36" s="9"/>
      <c r="NPJ36" s="9"/>
      <c r="NPK36" s="9"/>
      <c r="NPL36" s="9"/>
      <c r="NPM36" s="9"/>
      <c r="NPN36" s="9"/>
      <c r="NPO36" s="9"/>
      <c r="NPP36" s="9"/>
      <c r="NPQ36" s="9"/>
      <c r="NPR36" s="9"/>
      <c r="NPS36" s="9"/>
      <c r="NPT36" s="9"/>
      <c r="NPU36" s="9"/>
      <c r="NPV36" s="9"/>
      <c r="NPW36" s="9"/>
      <c r="NPX36" s="9"/>
      <c r="NPY36" s="9"/>
      <c r="NPZ36" s="9"/>
      <c r="NQA36" s="9"/>
      <c r="NQB36" s="9"/>
      <c r="NQC36" s="9"/>
      <c r="NQD36" s="9"/>
      <c r="NQE36" s="9"/>
      <c r="NQF36" s="9"/>
      <c r="NQG36" s="9"/>
      <c r="NQH36" s="9"/>
      <c r="NQI36" s="9"/>
      <c r="NQJ36" s="9"/>
      <c r="NQK36" s="9"/>
      <c r="NQL36" s="9"/>
      <c r="NQM36" s="9"/>
      <c r="NQN36" s="9"/>
      <c r="NQO36" s="9"/>
      <c r="NQP36" s="9"/>
      <c r="NQQ36" s="9"/>
      <c r="NQR36" s="9"/>
      <c r="NQS36" s="9"/>
      <c r="NQT36" s="9"/>
      <c r="NQU36" s="9"/>
      <c r="NQV36" s="9"/>
      <c r="NQW36" s="9"/>
      <c r="NQX36" s="9"/>
      <c r="NQY36" s="9"/>
      <c r="NQZ36" s="9"/>
      <c r="NRA36" s="9"/>
      <c r="NRB36" s="9"/>
      <c r="NRC36" s="9"/>
      <c r="NRD36" s="9"/>
      <c r="NRE36" s="9"/>
      <c r="NRF36" s="9"/>
      <c r="NRG36" s="9"/>
      <c r="NRH36" s="9"/>
      <c r="NRI36" s="9"/>
      <c r="NRJ36" s="9"/>
      <c r="NRK36" s="9"/>
      <c r="NRL36" s="9"/>
      <c r="NRM36" s="9"/>
      <c r="NRN36" s="9"/>
      <c r="NRO36" s="9"/>
      <c r="NRP36" s="9"/>
      <c r="NRQ36" s="9"/>
      <c r="NRR36" s="9"/>
      <c r="NRS36" s="9"/>
      <c r="NRT36" s="9"/>
      <c r="NRU36" s="9"/>
      <c r="NRV36" s="9"/>
      <c r="NRW36" s="9"/>
      <c r="NRX36" s="9"/>
      <c r="NRY36" s="9"/>
      <c r="NRZ36" s="9"/>
      <c r="NSA36" s="9"/>
      <c r="NSB36" s="9"/>
      <c r="NSC36" s="9"/>
      <c r="NSD36" s="9"/>
      <c r="NSE36" s="9"/>
      <c r="NSF36" s="9"/>
      <c r="NSG36" s="9"/>
      <c r="NSH36" s="9"/>
      <c r="NSI36" s="9"/>
      <c r="NSJ36" s="9"/>
      <c r="NSK36" s="9"/>
      <c r="NSL36" s="9"/>
      <c r="NSM36" s="9"/>
      <c r="NSN36" s="9"/>
      <c r="NSO36" s="9"/>
      <c r="NSP36" s="9"/>
      <c r="NSQ36" s="9"/>
      <c r="NSR36" s="9"/>
      <c r="NSS36" s="9"/>
      <c r="NST36" s="9"/>
      <c r="NSU36" s="9"/>
      <c r="NSV36" s="9"/>
      <c r="NSW36" s="9"/>
      <c r="NSX36" s="9"/>
      <c r="NSY36" s="9"/>
      <c r="NSZ36" s="9"/>
      <c r="NTA36" s="9"/>
      <c r="NTB36" s="9"/>
      <c r="NTC36" s="9"/>
      <c r="NTD36" s="9"/>
      <c r="NTE36" s="9"/>
      <c r="NTF36" s="9"/>
      <c r="NTG36" s="9"/>
      <c r="NTH36" s="9"/>
      <c r="NTI36" s="9"/>
      <c r="NTJ36" s="9"/>
      <c r="NTK36" s="9"/>
      <c r="NTL36" s="9"/>
      <c r="NTM36" s="9"/>
      <c r="NTN36" s="9"/>
      <c r="NTO36" s="9"/>
      <c r="NTP36" s="9"/>
      <c r="NTQ36" s="9"/>
      <c r="NTR36" s="9"/>
      <c r="NTS36" s="9"/>
      <c r="NTT36" s="9"/>
      <c r="NTU36" s="9"/>
      <c r="NTV36" s="9"/>
      <c r="NTW36" s="9"/>
      <c r="NTX36" s="9"/>
      <c r="NTY36" s="9"/>
      <c r="NTZ36" s="9"/>
      <c r="NUA36" s="9"/>
      <c r="NUB36" s="9"/>
      <c r="NUC36" s="9"/>
      <c r="NUD36" s="9"/>
      <c r="NUE36" s="9"/>
      <c r="NUF36" s="9"/>
      <c r="NUG36" s="9"/>
      <c r="NUH36" s="9"/>
      <c r="NUI36" s="9"/>
      <c r="NUJ36" s="9"/>
      <c r="NUK36" s="9"/>
      <c r="NUL36" s="9"/>
      <c r="NUM36" s="9"/>
      <c r="NUN36" s="9"/>
      <c r="NUO36" s="9"/>
      <c r="NUP36" s="9"/>
      <c r="NUQ36" s="9"/>
      <c r="NUR36" s="9"/>
      <c r="NUS36" s="9"/>
      <c r="NUT36" s="9"/>
      <c r="NUU36" s="9"/>
      <c r="NUV36" s="9"/>
      <c r="NUW36" s="9"/>
      <c r="NUX36" s="9"/>
      <c r="NUY36" s="9"/>
      <c r="NUZ36" s="9"/>
      <c r="NVA36" s="9"/>
      <c r="NVB36" s="9"/>
      <c r="NVC36" s="9"/>
      <c r="NVD36" s="9"/>
      <c r="NVE36" s="9"/>
      <c r="NVF36" s="9"/>
      <c r="NVG36" s="9"/>
      <c r="NVH36" s="9"/>
      <c r="NVI36" s="9"/>
      <c r="NVJ36" s="9"/>
      <c r="NVK36" s="9"/>
      <c r="NVL36" s="9"/>
      <c r="NVM36" s="9"/>
      <c r="NVN36" s="9"/>
      <c r="NVO36" s="9"/>
      <c r="NVP36" s="9"/>
      <c r="NVQ36" s="9"/>
      <c r="NVR36" s="9"/>
      <c r="NVS36" s="9"/>
      <c r="NVT36" s="9"/>
      <c r="NVU36" s="9"/>
      <c r="NVV36" s="9"/>
      <c r="NVW36" s="9"/>
      <c r="NVX36" s="9"/>
      <c r="NVY36" s="9"/>
      <c r="NVZ36" s="9"/>
      <c r="NWA36" s="9"/>
      <c r="NWB36" s="9"/>
      <c r="NWC36" s="9"/>
      <c r="NWD36" s="9"/>
      <c r="NWE36" s="9"/>
      <c r="NWF36" s="9"/>
      <c r="NWG36" s="9"/>
      <c r="NWH36" s="9"/>
      <c r="NWI36" s="9"/>
      <c r="NWJ36" s="9"/>
      <c r="NWK36" s="9"/>
      <c r="NWL36" s="9"/>
      <c r="NWM36" s="9"/>
      <c r="NWN36" s="9"/>
      <c r="NWO36" s="9"/>
      <c r="NWP36" s="9"/>
      <c r="NWQ36" s="9"/>
      <c r="NWR36" s="9"/>
      <c r="NWS36" s="9"/>
      <c r="NWT36" s="9"/>
      <c r="NWU36" s="9"/>
      <c r="NWV36" s="9"/>
      <c r="NWW36" s="9"/>
      <c r="NWX36" s="9"/>
      <c r="NWY36" s="9"/>
      <c r="NWZ36" s="9"/>
      <c r="NXA36" s="9"/>
      <c r="NXB36" s="9"/>
      <c r="NXC36" s="9"/>
      <c r="NXD36" s="9"/>
      <c r="NXE36" s="9"/>
      <c r="NXF36" s="9"/>
      <c r="NXG36" s="9"/>
      <c r="NXH36" s="9"/>
      <c r="NXI36" s="9"/>
      <c r="NXJ36" s="9"/>
      <c r="NXK36" s="9"/>
      <c r="NXL36" s="9"/>
      <c r="NXM36" s="9"/>
      <c r="NXN36" s="9"/>
      <c r="NXO36" s="9"/>
      <c r="NXP36" s="9"/>
      <c r="NXQ36" s="9"/>
      <c r="NXR36" s="9"/>
      <c r="NXS36" s="9"/>
      <c r="NXT36" s="9"/>
      <c r="NXU36" s="9"/>
      <c r="NXV36" s="9"/>
      <c r="NXW36" s="9"/>
      <c r="NXX36" s="9"/>
      <c r="NXY36" s="9"/>
      <c r="NXZ36" s="9"/>
      <c r="NYA36" s="9"/>
      <c r="NYB36" s="9"/>
      <c r="NYC36" s="9"/>
      <c r="NYD36" s="9"/>
      <c r="NYE36" s="9"/>
      <c r="NYF36" s="9"/>
      <c r="NYG36" s="9"/>
      <c r="NYH36" s="9"/>
      <c r="NYI36" s="9"/>
      <c r="NYJ36" s="9"/>
      <c r="NYK36" s="9"/>
      <c r="NYL36" s="9"/>
      <c r="NYM36" s="9"/>
      <c r="NYN36" s="9"/>
      <c r="NYO36" s="9"/>
      <c r="NYP36" s="9"/>
      <c r="NYQ36" s="9"/>
      <c r="NYR36" s="9"/>
      <c r="NYS36" s="9"/>
      <c r="NYT36" s="9"/>
      <c r="NYU36" s="9"/>
      <c r="NYV36" s="9"/>
      <c r="NYW36" s="9"/>
      <c r="NYX36" s="9"/>
      <c r="NYY36" s="9"/>
      <c r="NYZ36" s="9"/>
      <c r="NZA36" s="9"/>
      <c r="NZB36" s="9"/>
      <c r="NZC36" s="9"/>
      <c r="NZD36" s="9"/>
      <c r="NZE36" s="9"/>
      <c r="NZF36" s="9"/>
      <c r="NZG36" s="9"/>
      <c r="NZH36" s="9"/>
      <c r="NZI36" s="9"/>
      <c r="NZJ36" s="9"/>
      <c r="NZK36" s="9"/>
      <c r="NZL36" s="9"/>
      <c r="NZM36" s="9"/>
      <c r="NZN36" s="9"/>
      <c r="NZO36" s="9"/>
      <c r="NZP36" s="9"/>
      <c r="NZQ36" s="9"/>
      <c r="NZR36" s="9"/>
      <c r="NZS36" s="9"/>
      <c r="NZT36" s="9"/>
      <c r="NZU36" s="9"/>
      <c r="NZV36" s="9"/>
      <c r="NZW36" s="9"/>
      <c r="NZX36" s="9"/>
      <c r="NZY36" s="9"/>
      <c r="NZZ36" s="9"/>
      <c r="OAA36" s="9"/>
      <c r="OAB36" s="9"/>
      <c r="OAC36" s="9"/>
      <c r="OAD36" s="9"/>
      <c r="OAE36" s="9"/>
      <c r="OAF36" s="9"/>
      <c r="OAG36" s="9"/>
      <c r="OAH36" s="9"/>
      <c r="OAI36" s="9"/>
      <c r="OAJ36" s="9"/>
      <c r="OAK36" s="9"/>
      <c r="OAL36" s="9"/>
      <c r="OAM36" s="9"/>
      <c r="OAN36" s="9"/>
      <c r="OAO36" s="9"/>
      <c r="OAP36" s="9"/>
      <c r="OAQ36" s="9"/>
      <c r="OAR36" s="9"/>
      <c r="OAS36" s="9"/>
      <c r="OAT36" s="9"/>
      <c r="OAU36" s="9"/>
      <c r="OAV36" s="9"/>
      <c r="OAW36" s="9"/>
      <c r="OAX36" s="9"/>
      <c r="OAY36" s="9"/>
      <c r="OAZ36" s="9"/>
      <c r="OBA36" s="9"/>
      <c r="OBB36" s="9"/>
      <c r="OBC36" s="9"/>
      <c r="OBD36" s="9"/>
      <c r="OBE36" s="9"/>
      <c r="OBF36" s="9"/>
      <c r="OBG36" s="9"/>
      <c r="OBH36" s="9"/>
      <c r="OBI36" s="9"/>
      <c r="OBJ36" s="9"/>
      <c r="OBK36" s="9"/>
      <c r="OBL36" s="9"/>
      <c r="OBM36" s="9"/>
      <c r="OBN36" s="9"/>
      <c r="OBO36" s="9"/>
      <c r="OBP36" s="9"/>
      <c r="OBQ36" s="9"/>
      <c r="OBR36" s="9"/>
      <c r="OBS36" s="9"/>
      <c r="OBT36" s="9"/>
      <c r="OBU36" s="9"/>
      <c r="OBV36" s="9"/>
      <c r="OBW36" s="9"/>
      <c r="OBX36" s="9"/>
      <c r="OBY36" s="9"/>
      <c r="OBZ36" s="9"/>
      <c r="OCA36" s="9"/>
      <c r="OCB36" s="9"/>
      <c r="OCC36" s="9"/>
      <c r="OCD36" s="9"/>
      <c r="OCE36" s="9"/>
      <c r="OCF36" s="9"/>
      <c r="OCG36" s="9"/>
      <c r="OCH36" s="9"/>
      <c r="OCI36" s="9"/>
      <c r="OCJ36" s="9"/>
      <c r="OCK36" s="9"/>
      <c r="OCL36" s="9"/>
      <c r="OCM36" s="9"/>
      <c r="OCN36" s="9"/>
      <c r="OCO36" s="9"/>
      <c r="OCP36" s="9"/>
      <c r="OCQ36" s="9"/>
      <c r="OCR36" s="9"/>
      <c r="OCS36" s="9"/>
      <c r="OCT36" s="9"/>
      <c r="OCU36" s="9"/>
      <c r="OCV36" s="9"/>
      <c r="OCW36" s="9"/>
      <c r="OCX36" s="9"/>
      <c r="OCY36" s="9"/>
      <c r="OCZ36" s="9"/>
      <c r="ODA36" s="9"/>
      <c r="ODB36" s="9"/>
      <c r="ODC36" s="9"/>
      <c r="ODD36" s="9"/>
      <c r="ODE36" s="9"/>
      <c r="ODF36" s="9"/>
      <c r="ODG36" s="9"/>
      <c r="ODH36" s="9"/>
      <c r="ODI36" s="9"/>
      <c r="ODJ36" s="9"/>
      <c r="ODK36" s="9"/>
      <c r="ODL36" s="9"/>
      <c r="ODM36" s="9"/>
      <c r="ODN36" s="9"/>
      <c r="ODO36" s="9"/>
      <c r="ODP36" s="9"/>
      <c r="ODQ36" s="9"/>
      <c r="ODR36" s="9"/>
      <c r="ODS36" s="9"/>
      <c r="ODT36" s="9"/>
      <c r="ODU36" s="9"/>
      <c r="ODV36" s="9"/>
      <c r="ODW36" s="9"/>
      <c r="ODX36" s="9"/>
      <c r="ODY36" s="9"/>
      <c r="ODZ36" s="9"/>
      <c r="OEA36" s="9"/>
      <c r="OEB36" s="9"/>
      <c r="OEC36" s="9"/>
      <c r="OED36" s="9"/>
      <c r="OEE36" s="9"/>
      <c r="OEF36" s="9"/>
      <c r="OEG36" s="9"/>
      <c r="OEH36" s="9"/>
      <c r="OEI36" s="9"/>
      <c r="OEJ36" s="9"/>
      <c r="OEK36" s="9"/>
      <c r="OEL36" s="9"/>
      <c r="OEM36" s="9"/>
      <c r="OEN36" s="9"/>
      <c r="OEO36" s="9"/>
      <c r="OEP36" s="9"/>
      <c r="OEQ36" s="9"/>
      <c r="OER36" s="9"/>
      <c r="OES36" s="9"/>
      <c r="OET36" s="9"/>
      <c r="OEU36" s="9"/>
      <c r="OEV36" s="9"/>
      <c r="OEW36" s="9"/>
      <c r="OEX36" s="9"/>
      <c r="OEY36" s="9"/>
      <c r="OEZ36" s="9"/>
      <c r="OFA36" s="9"/>
      <c r="OFB36" s="9"/>
      <c r="OFC36" s="9"/>
      <c r="OFD36" s="9"/>
      <c r="OFE36" s="9"/>
      <c r="OFF36" s="9"/>
      <c r="OFG36" s="9"/>
      <c r="OFH36" s="9"/>
      <c r="OFI36" s="9"/>
      <c r="OFJ36" s="9"/>
      <c r="OFK36" s="9"/>
      <c r="OFL36" s="9"/>
      <c r="OFM36" s="9"/>
      <c r="OFN36" s="9"/>
      <c r="OFO36" s="9"/>
      <c r="OFP36" s="9"/>
      <c r="OFQ36" s="9"/>
      <c r="OFR36" s="9"/>
      <c r="OFS36" s="9"/>
      <c r="OFT36" s="9"/>
      <c r="OFU36" s="9"/>
      <c r="OFV36" s="9"/>
      <c r="OFW36" s="9"/>
      <c r="OFX36" s="9"/>
      <c r="OFY36" s="9"/>
      <c r="OFZ36" s="9"/>
      <c r="OGA36" s="9"/>
      <c r="OGB36" s="9"/>
      <c r="OGC36" s="9"/>
      <c r="OGD36" s="9"/>
      <c r="OGE36" s="9"/>
      <c r="OGF36" s="9"/>
      <c r="OGG36" s="9"/>
      <c r="OGH36" s="9"/>
      <c r="OGI36" s="9"/>
      <c r="OGJ36" s="9"/>
      <c r="OGK36" s="9"/>
      <c r="OGL36" s="9"/>
      <c r="OGM36" s="9"/>
      <c r="OGN36" s="9"/>
      <c r="OGO36" s="9"/>
      <c r="OGP36" s="9"/>
      <c r="OGQ36" s="9"/>
      <c r="OGR36" s="9"/>
      <c r="OGS36" s="9"/>
      <c r="OGT36" s="9"/>
      <c r="OGU36" s="9"/>
      <c r="OGV36" s="9"/>
      <c r="OGW36" s="9"/>
      <c r="OGX36" s="9"/>
      <c r="OGY36" s="9"/>
      <c r="OGZ36" s="9"/>
      <c r="OHA36" s="9"/>
      <c r="OHB36" s="9"/>
      <c r="OHC36" s="9"/>
      <c r="OHD36" s="9"/>
      <c r="OHE36" s="9"/>
      <c r="OHF36" s="9"/>
      <c r="OHG36" s="9"/>
      <c r="OHH36" s="9"/>
      <c r="OHI36" s="9"/>
      <c r="OHJ36" s="9"/>
      <c r="OHK36" s="9"/>
      <c r="OHL36" s="9"/>
      <c r="OHM36" s="9"/>
      <c r="OHN36" s="9"/>
      <c r="OHO36" s="9"/>
      <c r="OHP36" s="9"/>
      <c r="OHQ36" s="9"/>
      <c r="OHR36" s="9"/>
      <c r="OHS36" s="9"/>
      <c r="OHT36" s="9"/>
      <c r="OHU36" s="9"/>
      <c r="OHV36" s="9"/>
      <c r="OHW36" s="9"/>
      <c r="OHX36" s="9"/>
      <c r="OHY36" s="9"/>
      <c r="OHZ36" s="9"/>
      <c r="OIA36" s="9"/>
      <c r="OIB36" s="9"/>
      <c r="OIC36" s="9"/>
      <c r="OID36" s="9"/>
      <c r="OIE36" s="9"/>
      <c r="OIF36" s="9"/>
      <c r="OIG36" s="9"/>
      <c r="OIH36" s="9"/>
      <c r="OII36" s="9"/>
      <c r="OIJ36" s="9"/>
      <c r="OIK36" s="9"/>
      <c r="OIL36" s="9"/>
      <c r="OIM36" s="9"/>
      <c r="OIN36" s="9"/>
      <c r="OIO36" s="9"/>
      <c r="OIP36" s="9"/>
      <c r="OIQ36" s="9"/>
      <c r="OIR36" s="9"/>
      <c r="OIS36" s="9"/>
      <c r="OIT36" s="9"/>
      <c r="OIU36" s="9"/>
      <c r="OIV36" s="9"/>
      <c r="OIW36" s="9"/>
      <c r="OIX36" s="9"/>
      <c r="OIY36" s="9"/>
      <c r="OIZ36" s="9"/>
      <c r="OJA36" s="9"/>
      <c r="OJB36" s="9"/>
      <c r="OJC36" s="9"/>
      <c r="OJD36" s="9"/>
      <c r="OJE36" s="9"/>
      <c r="OJF36" s="9"/>
      <c r="OJG36" s="9"/>
      <c r="OJH36" s="9"/>
      <c r="OJI36" s="9"/>
      <c r="OJJ36" s="9"/>
      <c r="OJK36" s="9"/>
      <c r="OJL36" s="9"/>
      <c r="OJM36" s="9"/>
      <c r="OJN36" s="9"/>
      <c r="OJO36" s="9"/>
      <c r="OJP36" s="9"/>
      <c r="OJQ36" s="9"/>
      <c r="OJR36" s="9"/>
      <c r="OJS36" s="9"/>
      <c r="OJT36" s="9"/>
      <c r="OJU36" s="9"/>
      <c r="OJV36" s="9"/>
      <c r="OJW36" s="9"/>
      <c r="OJX36" s="9"/>
      <c r="OJY36" s="9"/>
      <c r="OJZ36" s="9"/>
      <c r="OKA36" s="9"/>
      <c r="OKB36" s="9"/>
      <c r="OKC36" s="9"/>
      <c r="OKD36" s="9"/>
      <c r="OKE36" s="9"/>
      <c r="OKF36" s="9"/>
      <c r="OKG36" s="9"/>
      <c r="OKH36" s="9"/>
      <c r="OKI36" s="9"/>
      <c r="OKJ36" s="9"/>
      <c r="OKK36" s="9"/>
      <c r="OKL36" s="9"/>
      <c r="OKM36" s="9"/>
      <c r="OKN36" s="9"/>
      <c r="OKO36" s="9"/>
      <c r="OKP36" s="9"/>
      <c r="OKQ36" s="9"/>
      <c r="OKR36" s="9"/>
      <c r="OKS36" s="9"/>
      <c r="OKT36" s="9"/>
      <c r="OKU36" s="9"/>
      <c r="OKV36" s="9"/>
      <c r="OKW36" s="9"/>
      <c r="OKX36" s="9"/>
      <c r="OKY36" s="9"/>
      <c r="OKZ36" s="9"/>
      <c r="OLA36" s="9"/>
      <c r="OLB36" s="9"/>
      <c r="OLC36" s="9"/>
      <c r="OLD36" s="9"/>
      <c r="OLE36" s="9"/>
      <c r="OLF36" s="9"/>
      <c r="OLG36" s="9"/>
      <c r="OLH36" s="9"/>
      <c r="OLI36" s="9"/>
      <c r="OLJ36" s="9"/>
      <c r="OLK36" s="9"/>
      <c r="OLL36" s="9"/>
      <c r="OLM36" s="9"/>
      <c r="OLN36" s="9"/>
      <c r="OLO36" s="9"/>
      <c r="OLP36" s="9"/>
      <c r="OLQ36" s="9"/>
      <c r="OLR36" s="9"/>
      <c r="OLS36" s="9"/>
      <c r="OLT36" s="9"/>
      <c r="OLU36" s="9"/>
      <c r="OLV36" s="9"/>
      <c r="OLW36" s="9"/>
      <c r="OLX36" s="9"/>
      <c r="OLY36" s="9"/>
      <c r="OLZ36" s="9"/>
      <c r="OMA36" s="9"/>
      <c r="OMB36" s="9"/>
      <c r="OMC36" s="9"/>
      <c r="OMD36" s="9"/>
      <c r="OME36" s="9"/>
      <c r="OMF36" s="9"/>
      <c r="OMG36" s="9"/>
      <c r="OMH36" s="9"/>
      <c r="OMI36" s="9"/>
      <c r="OMJ36" s="9"/>
      <c r="OMK36" s="9"/>
      <c r="OML36" s="9"/>
      <c r="OMM36" s="9"/>
      <c r="OMN36" s="9"/>
      <c r="OMO36" s="9"/>
      <c r="OMP36" s="9"/>
      <c r="OMQ36" s="9"/>
      <c r="OMR36" s="9"/>
      <c r="OMS36" s="9"/>
      <c r="OMT36" s="9"/>
      <c r="OMU36" s="9"/>
      <c r="OMV36" s="9"/>
      <c r="OMW36" s="9"/>
      <c r="OMX36" s="9"/>
      <c r="OMY36" s="9"/>
      <c r="OMZ36" s="9"/>
      <c r="ONA36" s="9"/>
      <c r="ONB36" s="9"/>
      <c r="ONC36" s="9"/>
      <c r="OND36" s="9"/>
      <c r="ONE36" s="9"/>
      <c r="ONF36" s="9"/>
      <c r="ONG36" s="9"/>
      <c r="ONH36" s="9"/>
      <c r="ONI36" s="9"/>
      <c r="ONJ36" s="9"/>
      <c r="ONK36" s="9"/>
      <c r="ONL36" s="9"/>
      <c r="ONM36" s="9"/>
      <c r="ONN36" s="9"/>
      <c r="ONO36" s="9"/>
      <c r="ONP36" s="9"/>
      <c r="ONQ36" s="9"/>
      <c r="ONR36" s="9"/>
      <c r="ONS36" s="9"/>
      <c r="ONT36" s="9"/>
      <c r="ONU36" s="9"/>
      <c r="ONV36" s="9"/>
      <c r="ONW36" s="9"/>
      <c r="ONX36" s="9"/>
      <c r="ONY36" s="9"/>
      <c r="ONZ36" s="9"/>
      <c r="OOA36" s="9"/>
      <c r="OOB36" s="9"/>
      <c r="OOC36" s="9"/>
      <c r="OOD36" s="9"/>
      <c r="OOE36" s="9"/>
      <c r="OOF36" s="9"/>
      <c r="OOG36" s="9"/>
      <c r="OOH36" s="9"/>
      <c r="OOI36" s="9"/>
      <c r="OOJ36" s="9"/>
      <c r="OOK36" s="9"/>
      <c r="OOL36" s="9"/>
      <c r="OOM36" s="9"/>
      <c r="OON36" s="9"/>
      <c r="OOO36" s="9"/>
      <c r="OOP36" s="9"/>
      <c r="OOQ36" s="9"/>
      <c r="OOR36" s="9"/>
      <c r="OOS36" s="9"/>
      <c r="OOT36" s="9"/>
      <c r="OOU36" s="9"/>
      <c r="OOV36" s="9"/>
      <c r="OOW36" s="9"/>
      <c r="OOX36" s="9"/>
      <c r="OOY36" s="9"/>
      <c r="OOZ36" s="9"/>
      <c r="OPA36" s="9"/>
      <c r="OPB36" s="9"/>
      <c r="OPC36" s="9"/>
      <c r="OPD36" s="9"/>
      <c r="OPE36" s="9"/>
      <c r="OPF36" s="9"/>
      <c r="OPG36" s="9"/>
      <c r="OPH36" s="9"/>
      <c r="OPI36" s="9"/>
      <c r="OPJ36" s="9"/>
      <c r="OPK36" s="9"/>
      <c r="OPL36" s="9"/>
      <c r="OPM36" s="9"/>
      <c r="OPN36" s="9"/>
      <c r="OPO36" s="9"/>
      <c r="OPP36" s="9"/>
      <c r="OPQ36" s="9"/>
      <c r="OPR36" s="9"/>
      <c r="OPS36" s="9"/>
      <c r="OPT36" s="9"/>
      <c r="OPU36" s="9"/>
      <c r="OPV36" s="9"/>
      <c r="OPW36" s="9"/>
      <c r="OPX36" s="9"/>
      <c r="OPY36" s="9"/>
      <c r="OPZ36" s="9"/>
      <c r="OQA36" s="9"/>
      <c r="OQB36" s="9"/>
      <c r="OQC36" s="9"/>
      <c r="OQD36" s="9"/>
      <c r="OQE36" s="9"/>
      <c r="OQF36" s="9"/>
      <c r="OQG36" s="9"/>
      <c r="OQH36" s="9"/>
      <c r="OQI36" s="9"/>
      <c r="OQJ36" s="9"/>
      <c r="OQK36" s="9"/>
      <c r="OQL36" s="9"/>
      <c r="OQM36" s="9"/>
      <c r="OQN36" s="9"/>
      <c r="OQO36" s="9"/>
      <c r="OQP36" s="9"/>
      <c r="OQQ36" s="9"/>
      <c r="OQR36" s="9"/>
      <c r="OQS36" s="9"/>
      <c r="OQT36" s="9"/>
      <c r="OQU36" s="9"/>
      <c r="OQV36" s="9"/>
      <c r="OQW36" s="9"/>
      <c r="OQX36" s="9"/>
      <c r="OQY36" s="9"/>
      <c r="OQZ36" s="9"/>
      <c r="ORA36" s="9"/>
      <c r="ORB36" s="9"/>
      <c r="ORC36" s="9"/>
      <c r="ORD36" s="9"/>
      <c r="ORE36" s="9"/>
      <c r="ORF36" s="9"/>
      <c r="ORG36" s="9"/>
      <c r="ORH36" s="9"/>
      <c r="ORI36" s="9"/>
      <c r="ORJ36" s="9"/>
      <c r="ORK36" s="9"/>
      <c r="ORL36" s="9"/>
      <c r="ORM36" s="9"/>
      <c r="ORN36" s="9"/>
      <c r="ORO36" s="9"/>
      <c r="ORP36" s="9"/>
      <c r="ORQ36" s="9"/>
      <c r="ORR36" s="9"/>
      <c r="ORS36" s="9"/>
      <c r="ORT36" s="9"/>
      <c r="ORU36" s="9"/>
      <c r="ORV36" s="9"/>
      <c r="ORW36" s="9"/>
      <c r="ORX36" s="9"/>
      <c r="ORY36" s="9"/>
      <c r="ORZ36" s="9"/>
      <c r="OSA36" s="9"/>
      <c r="OSB36" s="9"/>
      <c r="OSC36" s="9"/>
      <c r="OSD36" s="9"/>
      <c r="OSE36" s="9"/>
      <c r="OSF36" s="9"/>
      <c r="OSG36" s="9"/>
      <c r="OSH36" s="9"/>
      <c r="OSI36" s="9"/>
      <c r="OSJ36" s="9"/>
      <c r="OSK36" s="9"/>
      <c r="OSL36" s="9"/>
      <c r="OSM36" s="9"/>
      <c r="OSN36" s="9"/>
      <c r="OSO36" s="9"/>
      <c r="OSP36" s="9"/>
      <c r="OSQ36" s="9"/>
      <c r="OSR36" s="9"/>
      <c r="OSS36" s="9"/>
      <c r="OST36" s="9"/>
      <c r="OSU36" s="9"/>
      <c r="OSV36" s="9"/>
      <c r="OSW36" s="9"/>
      <c r="OSX36" s="9"/>
      <c r="OSY36" s="9"/>
      <c r="OSZ36" s="9"/>
      <c r="OTA36" s="9"/>
      <c r="OTB36" s="9"/>
      <c r="OTC36" s="9"/>
      <c r="OTD36" s="9"/>
      <c r="OTE36" s="9"/>
      <c r="OTF36" s="9"/>
      <c r="OTG36" s="9"/>
      <c r="OTH36" s="9"/>
      <c r="OTI36" s="9"/>
      <c r="OTJ36" s="9"/>
      <c r="OTK36" s="9"/>
      <c r="OTL36" s="9"/>
      <c r="OTM36" s="9"/>
      <c r="OTN36" s="9"/>
      <c r="OTO36" s="9"/>
      <c r="OTP36" s="9"/>
      <c r="OTQ36" s="9"/>
      <c r="OTR36" s="9"/>
      <c r="OTS36" s="9"/>
      <c r="OTT36" s="9"/>
      <c r="OTU36" s="9"/>
      <c r="OTV36" s="9"/>
      <c r="OTW36" s="9"/>
      <c r="OTX36" s="9"/>
      <c r="OTY36" s="9"/>
      <c r="OTZ36" s="9"/>
      <c r="OUA36" s="9"/>
      <c r="OUB36" s="9"/>
      <c r="OUC36" s="9"/>
      <c r="OUD36" s="9"/>
      <c r="OUE36" s="9"/>
      <c r="OUF36" s="9"/>
      <c r="OUG36" s="9"/>
      <c r="OUH36" s="9"/>
      <c r="OUI36" s="9"/>
      <c r="OUJ36" s="9"/>
      <c r="OUK36" s="9"/>
      <c r="OUL36" s="9"/>
      <c r="OUM36" s="9"/>
      <c r="OUN36" s="9"/>
      <c r="OUO36" s="9"/>
      <c r="OUP36" s="9"/>
      <c r="OUQ36" s="9"/>
      <c r="OUR36" s="9"/>
      <c r="OUS36" s="9"/>
      <c r="OUT36" s="9"/>
      <c r="OUU36" s="9"/>
      <c r="OUV36" s="9"/>
      <c r="OUW36" s="9"/>
      <c r="OUX36" s="9"/>
      <c r="OUY36" s="9"/>
      <c r="OUZ36" s="9"/>
      <c r="OVA36" s="9"/>
      <c r="OVB36" s="9"/>
      <c r="OVC36" s="9"/>
      <c r="OVD36" s="9"/>
      <c r="OVE36" s="9"/>
      <c r="OVF36" s="9"/>
      <c r="OVG36" s="9"/>
      <c r="OVH36" s="9"/>
      <c r="OVI36" s="9"/>
      <c r="OVJ36" s="9"/>
      <c r="OVK36" s="9"/>
      <c r="OVL36" s="9"/>
      <c r="OVM36" s="9"/>
      <c r="OVN36" s="9"/>
      <c r="OVO36" s="9"/>
      <c r="OVP36" s="9"/>
      <c r="OVQ36" s="9"/>
      <c r="OVR36" s="9"/>
      <c r="OVS36" s="9"/>
      <c r="OVT36" s="9"/>
      <c r="OVU36" s="9"/>
      <c r="OVV36" s="9"/>
      <c r="OVW36" s="9"/>
      <c r="OVX36" s="9"/>
      <c r="OVY36" s="9"/>
      <c r="OVZ36" s="9"/>
      <c r="OWA36" s="9"/>
      <c r="OWB36" s="9"/>
      <c r="OWC36" s="9"/>
      <c r="OWD36" s="9"/>
      <c r="OWE36" s="9"/>
      <c r="OWF36" s="9"/>
      <c r="OWG36" s="9"/>
      <c r="OWH36" s="9"/>
      <c r="OWI36" s="9"/>
      <c r="OWJ36" s="9"/>
      <c r="OWK36" s="9"/>
      <c r="OWL36" s="9"/>
      <c r="OWM36" s="9"/>
      <c r="OWN36" s="9"/>
      <c r="OWO36" s="9"/>
      <c r="OWP36" s="9"/>
      <c r="OWQ36" s="9"/>
      <c r="OWR36" s="9"/>
      <c r="OWS36" s="9"/>
      <c r="OWT36" s="9"/>
      <c r="OWU36" s="9"/>
      <c r="OWV36" s="9"/>
      <c r="OWW36" s="9"/>
      <c r="OWX36" s="9"/>
      <c r="OWY36" s="9"/>
      <c r="OWZ36" s="9"/>
      <c r="OXA36" s="9"/>
      <c r="OXB36" s="9"/>
      <c r="OXC36" s="9"/>
      <c r="OXD36" s="9"/>
      <c r="OXE36" s="9"/>
      <c r="OXF36" s="9"/>
      <c r="OXG36" s="9"/>
      <c r="OXH36" s="9"/>
      <c r="OXI36" s="9"/>
      <c r="OXJ36" s="9"/>
      <c r="OXK36" s="9"/>
      <c r="OXL36" s="9"/>
      <c r="OXM36" s="9"/>
      <c r="OXN36" s="9"/>
      <c r="OXO36" s="9"/>
      <c r="OXP36" s="9"/>
      <c r="OXQ36" s="9"/>
      <c r="OXR36" s="9"/>
      <c r="OXS36" s="9"/>
      <c r="OXT36" s="9"/>
      <c r="OXU36" s="9"/>
      <c r="OXV36" s="9"/>
      <c r="OXW36" s="9"/>
      <c r="OXX36" s="9"/>
      <c r="OXY36" s="9"/>
      <c r="OXZ36" s="9"/>
      <c r="OYA36" s="9"/>
      <c r="OYB36" s="9"/>
      <c r="OYC36" s="9"/>
      <c r="OYD36" s="9"/>
      <c r="OYE36" s="9"/>
      <c r="OYF36" s="9"/>
      <c r="OYG36" s="9"/>
      <c r="OYH36" s="9"/>
      <c r="OYI36" s="9"/>
      <c r="OYJ36" s="9"/>
      <c r="OYK36" s="9"/>
      <c r="OYL36" s="9"/>
      <c r="OYM36" s="9"/>
      <c r="OYN36" s="9"/>
      <c r="OYO36" s="9"/>
      <c r="OYP36" s="9"/>
      <c r="OYQ36" s="9"/>
      <c r="OYR36" s="9"/>
      <c r="OYS36" s="9"/>
      <c r="OYT36" s="9"/>
      <c r="OYU36" s="9"/>
      <c r="OYV36" s="9"/>
      <c r="OYW36" s="9"/>
      <c r="OYX36" s="9"/>
      <c r="OYY36" s="9"/>
      <c r="OYZ36" s="9"/>
      <c r="OZA36" s="9"/>
      <c r="OZB36" s="9"/>
      <c r="OZC36" s="9"/>
      <c r="OZD36" s="9"/>
      <c r="OZE36" s="9"/>
      <c r="OZF36" s="9"/>
      <c r="OZG36" s="9"/>
      <c r="OZH36" s="9"/>
      <c r="OZI36" s="9"/>
      <c r="OZJ36" s="9"/>
      <c r="OZK36" s="9"/>
      <c r="OZL36" s="9"/>
      <c r="OZM36" s="9"/>
      <c r="OZN36" s="9"/>
      <c r="OZO36" s="9"/>
      <c r="OZP36" s="9"/>
      <c r="OZQ36" s="9"/>
      <c r="OZR36" s="9"/>
      <c r="OZS36" s="9"/>
      <c r="OZT36" s="9"/>
      <c r="OZU36" s="9"/>
      <c r="OZV36" s="9"/>
      <c r="OZW36" s="9"/>
      <c r="OZX36" s="9"/>
      <c r="OZY36" s="9"/>
      <c r="OZZ36" s="9"/>
      <c r="PAA36" s="9"/>
      <c r="PAB36" s="9"/>
      <c r="PAC36" s="9"/>
      <c r="PAD36" s="9"/>
      <c r="PAE36" s="9"/>
      <c r="PAF36" s="9"/>
      <c r="PAG36" s="9"/>
      <c r="PAH36" s="9"/>
      <c r="PAI36" s="9"/>
      <c r="PAJ36" s="9"/>
      <c r="PAK36" s="9"/>
      <c r="PAL36" s="9"/>
      <c r="PAM36" s="9"/>
      <c r="PAN36" s="9"/>
      <c r="PAO36" s="9"/>
      <c r="PAP36" s="9"/>
      <c r="PAQ36" s="9"/>
      <c r="PAR36" s="9"/>
      <c r="PAS36" s="9"/>
      <c r="PAT36" s="9"/>
      <c r="PAU36" s="9"/>
      <c r="PAV36" s="9"/>
      <c r="PAW36" s="9"/>
      <c r="PAX36" s="9"/>
      <c r="PAY36" s="9"/>
      <c r="PAZ36" s="9"/>
      <c r="PBA36" s="9"/>
      <c r="PBB36" s="9"/>
      <c r="PBC36" s="9"/>
      <c r="PBD36" s="9"/>
      <c r="PBE36" s="9"/>
      <c r="PBF36" s="9"/>
      <c r="PBG36" s="9"/>
      <c r="PBH36" s="9"/>
      <c r="PBI36" s="9"/>
      <c r="PBJ36" s="9"/>
      <c r="PBK36" s="9"/>
      <c r="PBL36" s="9"/>
      <c r="PBM36" s="9"/>
      <c r="PBN36" s="9"/>
      <c r="PBO36" s="9"/>
      <c r="PBP36" s="9"/>
      <c r="PBQ36" s="9"/>
      <c r="PBR36" s="9"/>
      <c r="PBS36" s="9"/>
      <c r="PBT36" s="9"/>
      <c r="PBU36" s="9"/>
      <c r="PBV36" s="9"/>
      <c r="PBW36" s="9"/>
      <c r="PBX36" s="9"/>
      <c r="PBY36" s="9"/>
      <c r="PBZ36" s="9"/>
      <c r="PCA36" s="9"/>
      <c r="PCB36" s="9"/>
      <c r="PCC36" s="9"/>
      <c r="PCD36" s="9"/>
      <c r="PCE36" s="9"/>
      <c r="PCF36" s="9"/>
      <c r="PCG36" s="9"/>
      <c r="PCH36" s="9"/>
      <c r="PCI36" s="9"/>
      <c r="PCJ36" s="9"/>
      <c r="PCK36" s="9"/>
      <c r="PCL36" s="9"/>
      <c r="PCM36" s="9"/>
      <c r="PCN36" s="9"/>
      <c r="PCO36" s="9"/>
      <c r="PCP36" s="9"/>
      <c r="PCQ36" s="9"/>
      <c r="PCR36" s="9"/>
      <c r="PCS36" s="9"/>
      <c r="PCT36" s="9"/>
      <c r="PCU36" s="9"/>
      <c r="PCV36" s="9"/>
      <c r="PCW36" s="9"/>
      <c r="PCX36" s="9"/>
      <c r="PCY36" s="9"/>
      <c r="PCZ36" s="9"/>
      <c r="PDA36" s="9"/>
      <c r="PDB36" s="9"/>
      <c r="PDC36" s="9"/>
      <c r="PDD36" s="9"/>
      <c r="PDE36" s="9"/>
      <c r="PDF36" s="9"/>
      <c r="PDG36" s="9"/>
      <c r="PDH36" s="9"/>
      <c r="PDI36" s="9"/>
      <c r="PDJ36" s="9"/>
      <c r="PDK36" s="9"/>
      <c r="PDL36" s="9"/>
      <c r="PDM36" s="9"/>
      <c r="PDN36" s="9"/>
      <c r="PDO36" s="9"/>
      <c r="PDP36" s="9"/>
      <c r="PDQ36" s="9"/>
      <c r="PDR36" s="9"/>
      <c r="PDS36" s="9"/>
      <c r="PDT36" s="9"/>
      <c r="PDU36" s="9"/>
      <c r="PDV36" s="9"/>
      <c r="PDW36" s="9"/>
      <c r="PDX36" s="9"/>
      <c r="PDY36" s="9"/>
      <c r="PDZ36" s="9"/>
      <c r="PEA36" s="9"/>
      <c r="PEB36" s="9"/>
      <c r="PEC36" s="9"/>
      <c r="PED36" s="9"/>
      <c r="PEE36" s="9"/>
      <c r="PEF36" s="9"/>
      <c r="PEG36" s="9"/>
      <c r="PEH36" s="9"/>
      <c r="PEI36" s="9"/>
      <c r="PEJ36" s="9"/>
      <c r="PEK36" s="9"/>
      <c r="PEL36" s="9"/>
      <c r="PEM36" s="9"/>
      <c r="PEN36" s="9"/>
      <c r="PEO36" s="9"/>
      <c r="PEP36" s="9"/>
      <c r="PEQ36" s="9"/>
      <c r="PER36" s="9"/>
      <c r="PES36" s="9"/>
      <c r="PET36" s="9"/>
      <c r="PEU36" s="9"/>
      <c r="PEV36" s="9"/>
      <c r="PEW36" s="9"/>
      <c r="PEX36" s="9"/>
      <c r="PEY36" s="9"/>
      <c r="PEZ36" s="9"/>
      <c r="PFA36" s="9"/>
      <c r="PFB36" s="9"/>
      <c r="PFC36" s="9"/>
      <c r="PFD36" s="9"/>
      <c r="PFE36" s="9"/>
      <c r="PFF36" s="9"/>
      <c r="PFG36" s="9"/>
      <c r="PFH36" s="9"/>
      <c r="PFI36" s="9"/>
      <c r="PFJ36" s="9"/>
      <c r="PFK36" s="9"/>
      <c r="PFL36" s="9"/>
      <c r="PFM36" s="9"/>
      <c r="PFN36" s="9"/>
      <c r="PFO36" s="9"/>
      <c r="PFP36" s="9"/>
      <c r="PFQ36" s="9"/>
      <c r="PFR36" s="9"/>
      <c r="PFS36" s="9"/>
      <c r="PFT36" s="9"/>
      <c r="PFU36" s="9"/>
      <c r="PFV36" s="9"/>
      <c r="PFW36" s="9"/>
      <c r="PFX36" s="9"/>
      <c r="PFY36" s="9"/>
      <c r="PFZ36" s="9"/>
      <c r="PGA36" s="9"/>
      <c r="PGB36" s="9"/>
      <c r="PGC36" s="9"/>
      <c r="PGD36" s="9"/>
      <c r="PGE36" s="9"/>
      <c r="PGF36" s="9"/>
      <c r="PGG36" s="9"/>
      <c r="PGH36" s="9"/>
      <c r="PGI36" s="9"/>
      <c r="PGJ36" s="9"/>
      <c r="PGK36" s="9"/>
      <c r="PGL36" s="9"/>
      <c r="PGM36" s="9"/>
      <c r="PGN36" s="9"/>
      <c r="PGO36" s="9"/>
      <c r="PGP36" s="9"/>
      <c r="PGQ36" s="9"/>
      <c r="PGR36" s="9"/>
      <c r="PGS36" s="9"/>
      <c r="PGT36" s="9"/>
      <c r="PGU36" s="9"/>
      <c r="PGV36" s="9"/>
      <c r="PGW36" s="9"/>
      <c r="PGX36" s="9"/>
      <c r="PGY36" s="9"/>
      <c r="PGZ36" s="9"/>
      <c r="PHA36" s="9"/>
      <c r="PHB36" s="9"/>
      <c r="PHC36" s="9"/>
      <c r="PHD36" s="9"/>
      <c r="PHE36" s="9"/>
      <c r="PHF36" s="9"/>
      <c r="PHG36" s="9"/>
      <c r="PHH36" s="9"/>
      <c r="PHI36" s="9"/>
      <c r="PHJ36" s="9"/>
      <c r="PHK36" s="9"/>
      <c r="PHL36" s="9"/>
      <c r="PHM36" s="9"/>
      <c r="PHN36" s="9"/>
      <c r="PHO36" s="9"/>
      <c r="PHP36" s="9"/>
      <c r="PHQ36" s="9"/>
      <c r="PHR36" s="9"/>
      <c r="PHS36" s="9"/>
      <c r="PHT36" s="9"/>
      <c r="PHU36" s="9"/>
      <c r="PHV36" s="9"/>
      <c r="PHW36" s="9"/>
      <c r="PHX36" s="9"/>
      <c r="PHY36" s="9"/>
      <c r="PHZ36" s="9"/>
      <c r="PIA36" s="9"/>
      <c r="PIB36" s="9"/>
      <c r="PIC36" s="9"/>
      <c r="PID36" s="9"/>
      <c r="PIE36" s="9"/>
      <c r="PIF36" s="9"/>
      <c r="PIG36" s="9"/>
      <c r="PIH36" s="9"/>
      <c r="PII36" s="9"/>
      <c r="PIJ36" s="9"/>
      <c r="PIK36" s="9"/>
      <c r="PIL36" s="9"/>
      <c r="PIM36" s="9"/>
      <c r="PIN36" s="9"/>
      <c r="PIO36" s="9"/>
      <c r="PIP36" s="9"/>
      <c r="PIQ36" s="9"/>
      <c r="PIR36" s="9"/>
      <c r="PIS36" s="9"/>
      <c r="PIT36" s="9"/>
      <c r="PIU36" s="9"/>
      <c r="PIV36" s="9"/>
      <c r="PIW36" s="9"/>
      <c r="PIX36" s="9"/>
      <c r="PIY36" s="9"/>
      <c r="PIZ36" s="9"/>
      <c r="PJA36" s="9"/>
      <c r="PJB36" s="9"/>
      <c r="PJC36" s="9"/>
      <c r="PJD36" s="9"/>
      <c r="PJE36" s="9"/>
      <c r="PJF36" s="9"/>
      <c r="PJG36" s="9"/>
      <c r="PJH36" s="9"/>
      <c r="PJI36" s="9"/>
      <c r="PJJ36" s="9"/>
      <c r="PJK36" s="9"/>
      <c r="PJL36" s="9"/>
      <c r="PJM36" s="9"/>
      <c r="PJN36" s="9"/>
      <c r="PJO36" s="9"/>
      <c r="PJP36" s="9"/>
      <c r="PJQ36" s="9"/>
      <c r="PJR36" s="9"/>
      <c r="PJS36" s="9"/>
      <c r="PJT36" s="9"/>
      <c r="PJU36" s="9"/>
      <c r="PJV36" s="9"/>
      <c r="PJW36" s="9"/>
      <c r="PJX36" s="9"/>
      <c r="PJY36" s="9"/>
      <c r="PJZ36" s="9"/>
      <c r="PKA36" s="9"/>
      <c r="PKB36" s="9"/>
      <c r="PKC36" s="9"/>
      <c r="PKD36" s="9"/>
      <c r="PKE36" s="9"/>
      <c r="PKF36" s="9"/>
      <c r="PKG36" s="9"/>
      <c r="PKH36" s="9"/>
      <c r="PKI36" s="9"/>
      <c r="PKJ36" s="9"/>
      <c r="PKK36" s="9"/>
      <c r="PKL36" s="9"/>
      <c r="PKM36" s="9"/>
      <c r="PKN36" s="9"/>
      <c r="PKO36" s="9"/>
      <c r="PKP36" s="9"/>
      <c r="PKQ36" s="9"/>
      <c r="PKR36" s="9"/>
      <c r="PKS36" s="9"/>
      <c r="PKT36" s="9"/>
      <c r="PKU36" s="9"/>
      <c r="PKV36" s="9"/>
      <c r="PKW36" s="9"/>
      <c r="PKX36" s="9"/>
      <c r="PKY36" s="9"/>
      <c r="PKZ36" s="9"/>
      <c r="PLA36" s="9"/>
      <c r="PLB36" s="9"/>
      <c r="PLC36" s="9"/>
      <c r="PLD36" s="9"/>
      <c r="PLE36" s="9"/>
      <c r="PLF36" s="9"/>
      <c r="PLG36" s="9"/>
      <c r="PLH36" s="9"/>
      <c r="PLI36" s="9"/>
      <c r="PLJ36" s="9"/>
      <c r="PLK36" s="9"/>
      <c r="PLL36" s="9"/>
      <c r="PLM36" s="9"/>
      <c r="PLN36" s="9"/>
      <c r="PLO36" s="9"/>
      <c r="PLP36" s="9"/>
      <c r="PLQ36" s="9"/>
      <c r="PLR36" s="9"/>
      <c r="PLS36" s="9"/>
      <c r="PLT36" s="9"/>
      <c r="PLU36" s="9"/>
      <c r="PLV36" s="9"/>
      <c r="PLW36" s="9"/>
      <c r="PLX36" s="9"/>
      <c r="PLY36" s="9"/>
      <c r="PLZ36" s="9"/>
      <c r="PMA36" s="9"/>
      <c r="PMB36" s="9"/>
      <c r="PMC36" s="9"/>
      <c r="PMD36" s="9"/>
      <c r="PME36" s="9"/>
      <c r="PMF36" s="9"/>
      <c r="PMG36" s="9"/>
      <c r="PMH36" s="9"/>
      <c r="PMI36" s="9"/>
      <c r="PMJ36" s="9"/>
      <c r="PMK36" s="9"/>
      <c r="PML36" s="9"/>
      <c r="PMM36" s="9"/>
      <c r="PMN36" s="9"/>
      <c r="PMO36" s="9"/>
      <c r="PMP36" s="9"/>
      <c r="PMQ36" s="9"/>
      <c r="PMR36" s="9"/>
      <c r="PMS36" s="9"/>
      <c r="PMT36" s="9"/>
      <c r="PMU36" s="9"/>
      <c r="PMV36" s="9"/>
      <c r="PMW36" s="9"/>
      <c r="PMX36" s="9"/>
      <c r="PMY36" s="9"/>
      <c r="PMZ36" s="9"/>
      <c r="PNA36" s="9"/>
      <c r="PNB36" s="9"/>
      <c r="PNC36" s="9"/>
      <c r="PND36" s="9"/>
      <c r="PNE36" s="9"/>
      <c r="PNF36" s="9"/>
      <c r="PNG36" s="9"/>
      <c r="PNH36" s="9"/>
      <c r="PNI36" s="9"/>
      <c r="PNJ36" s="9"/>
      <c r="PNK36" s="9"/>
      <c r="PNL36" s="9"/>
      <c r="PNM36" s="9"/>
      <c r="PNN36" s="9"/>
      <c r="PNO36" s="9"/>
      <c r="PNP36" s="9"/>
      <c r="PNQ36" s="9"/>
      <c r="PNR36" s="9"/>
      <c r="PNS36" s="9"/>
      <c r="PNT36" s="9"/>
      <c r="PNU36" s="9"/>
      <c r="PNV36" s="9"/>
      <c r="PNW36" s="9"/>
      <c r="PNX36" s="9"/>
      <c r="PNY36" s="9"/>
      <c r="PNZ36" s="9"/>
      <c r="POA36" s="9"/>
      <c r="POB36" s="9"/>
      <c r="POC36" s="9"/>
      <c r="POD36" s="9"/>
      <c r="POE36" s="9"/>
      <c r="POF36" s="9"/>
      <c r="POG36" s="9"/>
      <c r="POH36" s="9"/>
      <c r="POI36" s="9"/>
      <c r="POJ36" s="9"/>
      <c r="POK36" s="9"/>
      <c r="POL36" s="9"/>
      <c r="POM36" s="9"/>
      <c r="PON36" s="9"/>
      <c r="POO36" s="9"/>
      <c r="POP36" s="9"/>
      <c r="POQ36" s="9"/>
      <c r="POR36" s="9"/>
      <c r="POS36" s="9"/>
      <c r="POT36" s="9"/>
      <c r="POU36" s="9"/>
      <c r="POV36" s="9"/>
      <c r="POW36" s="9"/>
      <c r="POX36" s="9"/>
      <c r="POY36" s="9"/>
      <c r="POZ36" s="9"/>
      <c r="PPA36" s="9"/>
      <c r="PPB36" s="9"/>
      <c r="PPC36" s="9"/>
      <c r="PPD36" s="9"/>
      <c r="PPE36" s="9"/>
      <c r="PPF36" s="9"/>
      <c r="PPG36" s="9"/>
      <c r="PPH36" s="9"/>
      <c r="PPI36" s="9"/>
      <c r="PPJ36" s="9"/>
      <c r="PPK36" s="9"/>
      <c r="PPL36" s="9"/>
      <c r="PPM36" s="9"/>
      <c r="PPN36" s="9"/>
      <c r="PPO36" s="9"/>
      <c r="PPP36" s="9"/>
      <c r="PPQ36" s="9"/>
      <c r="PPR36" s="9"/>
      <c r="PPS36" s="9"/>
      <c r="PPT36" s="9"/>
      <c r="PPU36" s="9"/>
      <c r="PPV36" s="9"/>
      <c r="PPW36" s="9"/>
      <c r="PPX36" s="9"/>
      <c r="PPY36" s="9"/>
      <c r="PPZ36" s="9"/>
      <c r="PQA36" s="9"/>
      <c r="PQB36" s="9"/>
      <c r="PQC36" s="9"/>
      <c r="PQD36" s="9"/>
      <c r="PQE36" s="9"/>
      <c r="PQF36" s="9"/>
      <c r="PQG36" s="9"/>
      <c r="PQH36" s="9"/>
      <c r="PQI36" s="9"/>
      <c r="PQJ36" s="9"/>
      <c r="PQK36" s="9"/>
      <c r="PQL36" s="9"/>
      <c r="PQM36" s="9"/>
      <c r="PQN36" s="9"/>
      <c r="PQO36" s="9"/>
      <c r="PQP36" s="9"/>
      <c r="PQQ36" s="9"/>
      <c r="PQR36" s="9"/>
      <c r="PQS36" s="9"/>
      <c r="PQT36" s="9"/>
      <c r="PQU36" s="9"/>
      <c r="PQV36" s="9"/>
      <c r="PQW36" s="9"/>
      <c r="PQX36" s="9"/>
      <c r="PQY36" s="9"/>
      <c r="PQZ36" s="9"/>
      <c r="PRA36" s="9"/>
      <c r="PRB36" s="9"/>
      <c r="PRC36" s="9"/>
      <c r="PRD36" s="9"/>
      <c r="PRE36" s="9"/>
      <c r="PRF36" s="9"/>
      <c r="PRG36" s="9"/>
      <c r="PRH36" s="9"/>
      <c r="PRI36" s="9"/>
      <c r="PRJ36" s="9"/>
      <c r="PRK36" s="9"/>
      <c r="PRL36" s="9"/>
      <c r="PRM36" s="9"/>
      <c r="PRN36" s="9"/>
      <c r="PRO36" s="9"/>
      <c r="PRP36" s="9"/>
      <c r="PRQ36" s="9"/>
      <c r="PRR36" s="9"/>
      <c r="PRS36" s="9"/>
      <c r="PRT36" s="9"/>
      <c r="PRU36" s="9"/>
      <c r="PRV36" s="9"/>
      <c r="PRW36" s="9"/>
      <c r="PRX36" s="9"/>
      <c r="PRY36" s="9"/>
      <c r="PRZ36" s="9"/>
      <c r="PSA36" s="9"/>
      <c r="PSB36" s="9"/>
      <c r="PSC36" s="9"/>
      <c r="PSD36" s="9"/>
      <c r="PSE36" s="9"/>
      <c r="PSF36" s="9"/>
      <c r="PSG36" s="9"/>
      <c r="PSH36" s="9"/>
      <c r="PSI36" s="9"/>
      <c r="PSJ36" s="9"/>
      <c r="PSK36" s="9"/>
      <c r="PSL36" s="9"/>
      <c r="PSM36" s="9"/>
      <c r="PSN36" s="9"/>
      <c r="PSO36" s="9"/>
      <c r="PSP36" s="9"/>
      <c r="PSQ36" s="9"/>
      <c r="PSR36" s="9"/>
      <c r="PSS36" s="9"/>
      <c r="PST36" s="9"/>
      <c r="PSU36" s="9"/>
      <c r="PSV36" s="9"/>
      <c r="PSW36" s="9"/>
      <c r="PSX36" s="9"/>
      <c r="PSY36" s="9"/>
      <c r="PSZ36" s="9"/>
      <c r="PTA36" s="9"/>
      <c r="PTB36" s="9"/>
      <c r="PTC36" s="9"/>
      <c r="PTD36" s="9"/>
      <c r="PTE36" s="9"/>
      <c r="PTF36" s="9"/>
      <c r="PTG36" s="9"/>
      <c r="PTH36" s="9"/>
      <c r="PTI36" s="9"/>
      <c r="PTJ36" s="9"/>
      <c r="PTK36" s="9"/>
      <c r="PTL36" s="9"/>
      <c r="PTM36" s="9"/>
      <c r="PTN36" s="9"/>
      <c r="PTO36" s="9"/>
      <c r="PTP36" s="9"/>
      <c r="PTQ36" s="9"/>
      <c r="PTR36" s="9"/>
      <c r="PTS36" s="9"/>
      <c r="PTT36" s="9"/>
      <c r="PTU36" s="9"/>
      <c r="PTV36" s="9"/>
      <c r="PTW36" s="9"/>
      <c r="PTX36" s="9"/>
      <c r="PTY36" s="9"/>
      <c r="PTZ36" s="9"/>
      <c r="PUA36" s="9"/>
      <c r="PUB36" s="9"/>
      <c r="PUC36" s="9"/>
      <c r="PUD36" s="9"/>
      <c r="PUE36" s="9"/>
      <c r="PUF36" s="9"/>
      <c r="PUG36" s="9"/>
      <c r="PUH36" s="9"/>
      <c r="PUI36" s="9"/>
      <c r="PUJ36" s="9"/>
      <c r="PUK36" s="9"/>
      <c r="PUL36" s="9"/>
      <c r="PUM36" s="9"/>
      <c r="PUN36" s="9"/>
      <c r="PUO36" s="9"/>
      <c r="PUP36" s="9"/>
      <c r="PUQ36" s="9"/>
      <c r="PUR36" s="9"/>
      <c r="PUS36" s="9"/>
      <c r="PUT36" s="9"/>
      <c r="PUU36" s="9"/>
      <c r="PUV36" s="9"/>
      <c r="PUW36" s="9"/>
      <c r="PUX36" s="9"/>
      <c r="PUY36" s="9"/>
      <c r="PUZ36" s="9"/>
      <c r="PVA36" s="9"/>
      <c r="PVB36" s="9"/>
      <c r="PVC36" s="9"/>
      <c r="PVD36" s="9"/>
      <c r="PVE36" s="9"/>
      <c r="PVF36" s="9"/>
      <c r="PVG36" s="9"/>
      <c r="PVH36" s="9"/>
      <c r="PVI36" s="9"/>
      <c r="PVJ36" s="9"/>
      <c r="PVK36" s="9"/>
      <c r="PVL36" s="9"/>
      <c r="PVM36" s="9"/>
      <c r="PVN36" s="9"/>
      <c r="PVO36" s="9"/>
      <c r="PVP36" s="9"/>
      <c r="PVQ36" s="9"/>
      <c r="PVR36" s="9"/>
      <c r="PVS36" s="9"/>
      <c r="PVT36" s="9"/>
      <c r="PVU36" s="9"/>
      <c r="PVV36" s="9"/>
      <c r="PVW36" s="9"/>
      <c r="PVX36" s="9"/>
      <c r="PVY36" s="9"/>
      <c r="PVZ36" s="9"/>
      <c r="PWA36" s="9"/>
      <c r="PWB36" s="9"/>
      <c r="PWC36" s="9"/>
      <c r="PWD36" s="9"/>
      <c r="PWE36" s="9"/>
      <c r="PWF36" s="9"/>
      <c r="PWG36" s="9"/>
      <c r="PWH36" s="9"/>
      <c r="PWI36" s="9"/>
      <c r="PWJ36" s="9"/>
      <c r="PWK36" s="9"/>
      <c r="PWL36" s="9"/>
      <c r="PWM36" s="9"/>
      <c r="PWN36" s="9"/>
      <c r="PWO36" s="9"/>
      <c r="PWP36" s="9"/>
      <c r="PWQ36" s="9"/>
      <c r="PWR36" s="9"/>
      <c r="PWS36" s="9"/>
      <c r="PWT36" s="9"/>
      <c r="PWU36" s="9"/>
      <c r="PWV36" s="9"/>
      <c r="PWW36" s="9"/>
      <c r="PWX36" s="9"/>
      <c r="PWY36" s="9"/>
      <c r="PWZ36" s="9"/>
      <c r="PXA36" s="9"/>
      <c r="PXB36" s="9"/>
      <c r="PXC36" s="9"/>
      <c r="PXD36" s="9"/>
      <c r="PXE36" s="9"/>
      <c r="PXF36" s="9"/>
      <c r="PXG36" s="9"/>
      <c r="PXH36" s="9"/>
      <c r="PXI36" s="9"/>
      <c r="PXJ36" s="9"/>
      <c r="PXK36" s="9"/>
      <c r="PXL36" s="9"/>
      <c r="PXM36" s="9"/>
      <c r="PXN36" s="9"/>
      <c r="PXO36" s="9"/>
      <c r="PXP36" s="9"/>
      <c r="PXQ36" s="9"/>
      <c r="PXR36" s="9"/>
      <c r="PXS36" s="9"/>
      <c r="PXT36" s="9"/>
      <c r="PXU36" s="9"/>
      <c r="PXV36" s="9"/>
      <c r="PXW36" s="9"/>
      <c r="PXX36" s="9"/>
      <c r="PXY36" s="9"/>
      <c r="PXZ36" s="9"/>
      <c r="PYA36" s="9"/>
      <c r="PYB36" s="9"/>
      <c r="PYC36" s="9"/>
      <c r="PYD36" s="9"/>
      <c r="PYE36" s="9"/>
      <c r="PYF36" s="9"/>
      <c r="PYG36" s="9"/>
      <c r="PYH36" s="9"/>
      <c r="PYI36" s="9"/>
      <c r="PYJ36" s="9"/>
      <c r="PYK36" s="9"/>
      <c r="PYL36" s="9"/>
      <c r="PYM36" s="9"/>
      <c r="PYN36" s="9"/>
      <c r="PYO36" s="9"/>
      <c r="PYP36" s="9"/>
      <c r="PYQ36" s="9"/>
      <c r="PYR36" s="9"/>
      <c r="PYS36" s="9"/>
      <c r="PYT36" s="9"/>
      <c r="PYU36" s="9"/>
      <c r="PYV36" s="9"/>
      <c r="PYW36" s="9"/>
      <c r="PYX36" s="9"/>
      <c r="PYY36" s="9"/>
      <c r="PYZ36" s="9"/>
      <c r="PZA36" s="9"/>
      <c r="PZB36" s="9"/>
      <c r="PZC36" s="9"/>
      <c r="PZD36" s="9"/>
      <c r="PZE36" s="9"/>
      <c r="PZF36" s="9"/>
      <c r="PZG36" s="9"/>
      <c r="PZH36" s="9"/>
      <c r="PZI36" s="9"/>
      <c r="PZJ36" s="9"/>
      <c r="PZK36" s="9"/>
      <c r="PZL36" s="9"/>
      <c r="PZM36" s="9"/>
      <c r="PZN36" s="9"/>
      <c r="PZO36" s="9"/>
      <c r="PZP36" s="9"/>
      <c r="PZQ36" s="9"/>
      <c r="PZR36" s="9"/>
      <c r="PZS36" s="9"/>
      <c r="PZT36" s="9"/>
      <c r="PZU36" s="9"/>
      <c r="PZV36" s="9"/>
      <c r="PZW36" s="9"/>
      <c r="PZX36" s="9"/>
      <c r="PZY36" s="9"/>
      <c r="PZZ36" s="9"/>
      <c r="QAA36" s="9"/>
      <c r="QAB36" s="9"/>
      <c r="QAC36" s="9"/>
      <c r="QAD36" s="9"/>
      <c r="QAE36" s="9"/>
      <c r="QAF36" s="9"/>
      <c r="QAG36" s="9"/>
      <c r="QAH36" s="9"/>
      <c r="QAI36" s="9"/>
      <c r="QAJ36" s="9"/>
      <c r="QAK36" s="9"/>
      <c r="QAL36" s="9"/>
      <c r="QAM36" s="9"/>
      <c r="QAN36" s="9"/>
      <c r="QAO36" s="9"/>
      <c r="QAP36" s="9"/>
      <c r="QAQ36" s="9"/>
      <c r="QAR36" s="9"/>
      <c r="QAS36" s="9"/>
      <c r="QAT36" s="9"/>
      <c r="QAU36" s="9"/>
      <c r="QAV36" s="9"/>
      <c r="QAW36" s="9"/>
      <c r="QAX36" s="9"/>
      <c r="QAY36" s="9"/>
      <c r="QAZ36" s="9"/>
      <c r="QBA36" s="9"/>
      <c r="QBB36" s="9"/>
      <c r="QBC36" s="9"/>
      <c r="QBD36" s="9"/>
      <c r="QBE36" s="9"/>
      <c r="QBF36" s="9"/>
      <c r="QBG36" s="9"/>
      <c r="QBH36" s="9"/>
      <c r="QBI36" s="9"/>
      <c r="QBJ36" s="9"/>
      <c r="QBK36" s="9"/>
      <c r="QBL36" s="9"/>
      <c r="QBM36" s="9"/>
      <c r="QBN36" s="9"/>
      <c r="QBO36" s="9"/>
      <c r="QBP36" s="9"/>
      <c r="QBQ36" s="9"/>
      <c r="QBR36" s="9"/>
      <c r="QBS36" s="9"/>
      <c r="QBT36" s="9"/>
      <c r="QBU36" s="9"/>
      <c r="QBV36" s="9"/>
      <c r="QBW36" s="9"/>
      <c r="QBX36" s="9"/>
      <c r="QBY36" s="9"/>
      <c r="QBZ36" s="9"/>
      <c r="QCA36" s="9"/>
      <c r="QCB36" s="9"/>
      <c r="QCC36" s="9"/>
      <c r="QCD36" s="9"/>
      <c r="QCE36" s="9"/>
      <c r="QCF36" s="9"/>
      <c r="QCG36" s="9"/>
      <c r="QCH36" s="9"/>
      <c r="QCI36" s="9"/>
      <c r="QCJ36" s="9"/>
      <c r="QCK36" s="9"/>
      <c r="QCL36" s="9"/>
      <c r="QCM36" s="9"/>
      <c r="QCN36" s="9"/>
      <c r="QCO36" s="9"/>
      <c r="QCP36" s="9"/>
      <c r="QCQ36" s="9"/>
      <c r="QCR36" s="9"/>
      <c r="QCS36" s="9"/>
      <c r="QCT36" s="9"/>
      <c r="QCU36" s="9"/>
      <c r="QCV36" s="9"/>
      <c r="QCW36" s="9"/>
      <c r="QCX36" s="9"/>
      <c r="QCY36" s="9"/>
      <c r="QCZ36" s="9"/>
      <c r="QDA36" s="9"/>
      <c r="QDB36" s="9"/>
      <c r="QDC36" s="9"/>
      <c r="QDD36" s="9"/>
      <c r="QDE36" s="9"/>
      <c r="QDF36" s="9"/>
      <c r="QDG36" s="9"/>
      <c r="QDH36" s="9"/>
      <c r="QDI36" s="9"/>
      <c r="QDJ36" s="9"/>
      <c r="QDK36" s="9"/>
      <c r="QDL36" s="9"/>
      <c r="QDM36" s="9"/>
      <c r="QDN36" s="9"/>
      <c r="QDO36" s="9"/>
      <c r="QDP36" s="9"/>
      <c r="QDQ36" s="9"/>
      <c r="QDR36" s="9"/>
      <c r="QDS36" s="9"/>
      <c r="QDT36" s="9"/>
      <c r="QDU36" s="9"/>
      <c r="QDV36" s="9"/>
      <c r="QDW36" s="9"/>
      <c r="QDX36" s="9"/>
      <c r="QDY36" s="9"/>
      <c r="QDZ36" s="9"/>
      <c r="QEA36" s="9"/>
      <c r="QEB36" s="9"/>
      <c r="QEC36" s="9"/>
      <c r="QED36" s="9"/>
      <c r="QEE36" s="9"/>
      <c r="QEF36" s="9"/>
      <c r="QEG36" s="9"/>
      <c r="QEH36" s="9"/>
      <c r="QEI36" s="9"/>
      <c r="QEJ36" s="9"/>
      <c r="QEK36" s="9"/>
      <c r="QEL36" s="9"/>
      <c r="QEM36" s="9"/>
      <c r="QEN36" s="9"/>
      <c r="QEO36" s="9"/>
      <c r="QEP36" s="9"/>
      <c r="QEQ36" s="9"/>
      <c r="QER36" s="9"/>
      <c r="QES36" s="9"/>
      <c r="QET36" s="9"/>
      <c r="QEU36" s="9"/>
      <c r="QEV36" s="9"/>
      <c r="QEW36" s="9"/>
      <c r="QEX36" s="9"/>
      <c r="QEY36" s="9"/>
      <c r="QEZ36" s="9"/>
      <c r="QFA36" s="9"/>
      <c r="QFB36" s="9"/>
      <c r="QFC36" s="9"/>
      <c r="QFD36" s="9"/>
      <c r="QFE36" s="9"/>
      <c r="QFF36" s="9"/>
      <c r="QFG36" s="9"/>
      <c r="QFH36" s="9"/>
      <c r="QFI36" s="9"/>
      <c r="QFJ36" s="9"/>
      <c r="QFK36" s="9"/>
      <c r="QFL36" s="9"/>
      <c r="QFM36" s="9"/>
      <c r="QFN36" s="9"/>
      <c r="QFO36" s="9"/>
      <c r="QFP36" s="9"/>
      <c r="QFQ36" s="9"/>
      <c r="QFR36" s="9"/>
      <c r="QFS36" s="9"/>
      <c r="QFT36" s="9"/>
      <c r="QFU36" s="9"/>
      <c r="QFV36" s="9"/>
      <c r="QFW36" s="9"/>
      <c r="QFX36" s="9"/>
      <c r="QFY36" s="9"/>
      <c r="QFZ36" s="9"/>
      <c r="QGA36" s="9"/>
      <c r="QGB36" s="9"/>
      <c r="QGC36" s="9"/>
      <c r="QGD36" s="9"/>
      <c r="QGE36" s="9"/>
      <c r="QGF36" s="9"/>
      <c r="QGG36" s="9"/>
      <c r="QGH36" s="9"/>
      <c r="QGI36" s="9"/>
      <c r="QGJ36" s="9"/>
      <c r="QGK36" s="9"/>
      <c r="QGL36" s="9"/>
      <c r="QGM36" s="9"/>
      <c r="QGN36" s="9"/>
      <c r="QGO36" s="9"/>
      <c r="QGP36" s="9"/>
      <c r="QGQ36" s="9"/>
      <c r="QGR36" s="9"/>
      <c r="QGS36" s="9"/>
      <c r="QGT36" s="9"/>
      <c r="QGU36" s="9"/>
      <c r="QGV36" s="9"/>
      <c r="QGW36" s="9"/>
      <c r="QGX36" s="9"/>
      <c r="QGY36" s="9"/>
      <c r="QGZ36" s="9"/>
      <c r="QHA36" s="9"/>
      <c r="QHB36" s="9"/>
      <c r="QHC36" s="9"/>
      <c r="QHD36" s="9"/>
      <c r="QHE36" s="9"/>
      <c r="QHF36" s="9"/>
      <c r="QHG36" s="9"/>
      <c r="QHH36" s="9"/>
      <c r="QHI36" s="9"/>
      <c r="QHJ36" s="9"/>
      <c r="QHK36" s="9"/>
      <c r="QHL36" s="9"/>
      <c r="QHM36" s="9"/>
      <c r="QHN36" s="9"/>
      <c r="QHO36" s="9"/>
      <c r="QHP36" s="9"/>
      <c r="QHQ36" s="9"/>
      <c r="QHR36" s="9"/>
      <c r="QHS36" s="9"/>
      <c r="QHT36" s="9"/>
      <c r="QHU36" s="9"/>
      <c r="QHV36" s="9"/>
      <c r="QHW36" s="9"/>
      <c r="QHX36" s="9"/>
      <c r="QHY36" s="9"/>
      <c r="QHZ36" s="9"/>
      <c r="QIA36" s="9"/>
      <c r="QIB36" s="9"/>
      <c r="QIC36" s="9"/>
      <c r="QID36" s="9"/>
      <c r="QIE36" s="9"/>
      <c r="QIF36" s="9"/>
      <c r="QIG36" s="9"/>
      <c r="QIH36" s="9"/>
      <c r="QII36" s="9"/>
      <c r="QIJ36" s="9"/>
      <c r="QIK36" s="9"/>
      <c r="QIL36" s="9"/>
      <c r="QIM36" s="9"/>
      <c r="QIN36" s="9"/>
      <c r="QIO36" s="9"/>
      <c r="QIP36" s="9"/>
      <c r="QIQ36" s="9"/>
      <c r="QIR36" s="9"/>
      <c r="QIS36" s="9"/>
      <c r="QIT36" s="9"/>
      <c r="QIU36" s="9"/>
      <c r="QIV36" s="9"/>
      <c r="QIW36" s="9"/>
      <c r="QIX36" s="9"/>
      <c r="QIY36" s="9"/>
      <c r="QIZ36" s="9"/>
      <c r="QJA36" s="9"/>
      <c r="QJB36" s="9"/>
      <c r="QJC36" s="9"/>
      <c r="QJD36" s="9"/>
      <c r="QJE36" s="9"/>
      <c r="QJF36" s="9"/>
      <c r="QJG36" s="9"/>
      <c r="QJH36" s="9"/>
      <c r="QJI36" s="9"/>
      <c r="QJJ36" s="9"/>
      <c r="QJK36" s="9"/>
      <c r="QJL36" s="9"/>
      <c r="QJM36" s="9"/>
      <c r="QJN36" s="9"/>
      <c r="QJO36" s="9"/>
      <c r="QJP36" s="9"/>
      <c r="QJQ36" s="9"/>
      <c r="QJR36" s="9"/>
      <c r="QJS36" s="9"/>
      <c r="QJT36" s="9"/>
      <c r="QJU36" s="9"/>
      <c r="QJV36" s="9"/>
      <c r="QJW36" s="9"/>
      <c r="QJX36" s="9"/>
      <c r="QJY36" s="9"/>
      <c r="QJZ36" s="9"/>
      <c r="QKA36" s="9"/>
      <c r="QKB36" s="9"/>
      <c r="QKC36" s="9"/>
      <c r="QKD36" s="9"/>
      <c r="QKE36" s="9"/>
      <c r="QKF36" s="9"/>
      <c r="QKG36" s="9"/>
      <c r="QKH36" s="9"/>
      <c r="QKI36" s="9"/>
      <c r="QKJ36" s="9"/>
      <c r="QKK36" s="9"/>
      <c r="QKL36" s="9"/>
      <c r="QKM36" s="9"/>
      <c r="QKN36" s="9"/>
      <c r="QKO36" s="9"/>
      <c r="QKP36" s="9"/>
      <c r="QKQ36" s="9"/>
      <c r="QKR36" s="9"/>
      <c r="QKS36" s="9"/>
      <c r="QKT36" s="9"/>
      <c r="QKU36" s="9"/>
      <c r="QKV36" s="9"/>
      <c r="QKW36" s="9"/>
      <c r="QKX36" s="9"/>
      <c r="QKY36" s="9"/>
      <c r="QKZ36" s="9"/>
      <c r="QLA36" s="9"/>
      <c r="QLB36" s="9"/>
      <c r="QLC36" s="9"/>
      <c r="QLD36" s="9"/>
      <c r="QLE36" s="9"/>
      <c r="QLF36" s="9"/>
      <c r="QLG36" s="9"/>
      <c r="QLH36" s="9"/>
      <c r="QLI36" s="9"/>
      <c r="QLJ36" s="9"/>
      <c r="QLK36" s="9"/>
      <c r="QLL36" s="9"/>
      <c r="QLM36" s="9"/>
      <c r="QLN36" s="9"/>
      <c r="QLO36" s="9"/>
      <c r="QLP36" s="9"/>
      <c r="QLQ36" s="9"/>
      <c r="QLR36" s="9"/>
      <c r="QLS36" s="9"/>
      <c r="QLT36" s="9"/>
      <c r="QLU36" s="9"/>
      <c r="QLV36" s="9"/>
      <c r="QLW36" s="9"/>
      <c r="QLX36" s="9"/>
      <c r="QLY36" s="9"/>
      <c r="QLZ36" s="9"/>
      <c r="QMA36" s="9"/>
      <c r="QMB36" s="9"/>
      <c r="QMC36" s="9"/>
      <c r="QMD36" s="9"/>
      <c r="QME36" s="9"/>
      <c r="QMF36" s="9"/>
      <c r="QMG36" s="9"/>
      <c r="QMH36" s="9"/>
      <c r="QMI36" s="9"/>
      <c r="QMJ36" s="9"/>
      <c r="QMK36" s="9"/>
      <c r="QML36" s="9"/>
      <c r="QMM36" s="9"/>
      <c r="QMN36" s="9"/>
      <c r="QMO36" s="9"/>
      <c r="QMP36" s="9"/>
      <c r="QMQ36" s="9"/>
      <c r="QMR36" s="9"/>
      <c r="QMS36" s="9"/>
      <c r="QMT36" s="9"/>
      <c r="QMU36" s="9"/>
      <c r="QMV36" s="9"/>
      <c r="QMW36" s="9"/>
      <c r="QMX36" s="9"/>
      <c r="QMY36" s="9"/>
      <c r="QMZ36" s="9"/>
      <c r="QNA36" s="9"/>
      <c r="QNB36" s="9"/>
      <c r="QNC36" s="9"/>
      <c r="QND36" s="9"/>
      <c r="QNE36" s="9"/>
      <c r="QNF36" s="9"/>
      <c r="QNG36" s="9"/>
      <c r="QNH36" s="9"/>
      <c r="QNI36" s="9"/>
      <c r="QNJ36" s="9"/>
      <c r="QNK36" s="9"/>
      <c r="QNL36" s="9"/>
      <c r="QNM36" s="9"/>
      <c r="QNN36" s="9"/>
      <c r="QNO36" s="9"/>
      <c r="QNP36" s="9"/>
      <c r="QNQ36" s="9"/>
      <c r="QNR36" s="9"/>
      <c r="QNS36" s="9"/>
      <c r="QNT36" s="9"/>
      <c r="QNU36" s="9"/>
      <c r="QNV36" s="9"/>
      <c r="QNW36" s="9"/>
      <c r="QNX36" s="9"/>
      <c r="QNY36" s="9"/>
      <c r="QNZ36" s="9"/>
      <c r="QOA36" s="9"/>
      <c r="QOB36" s="9"/>
      <c r="QOC36" s="9"/>
      <c r="QOD36" s="9"/>
      <c r="QOE36" s="9"/>
      <c r="QOF36" s="9"/>
      <c r="QOG36" s="9"/>
      <c r="QOH36" s="9"/>
      <c r="QOI36" s="9"/>
      <c r="QOJ36" s="9"/>
      <c r="QOK36" s="9"/>
      <c r="QOL36" s="9"/>
      <c r="QOM36" s="9"/>
      <c r="QON36" s="9"/>
      <c r="QOO36" s="9"/>
      <c r="QOP36" s="9"/>
      <c r="QOQ36" s="9"/>
      <c r="QOR36" s="9"/>
      <c r="QOS36" s="9"/>
      <c r="QOT36" s="9"/>
      <c r="QOU36" s="9"/>
      <c r="QOV36" s="9"/>
      <c r="QOW36" s="9"/>
      <c r="QOX36" s="9"/>
      <c r="QOY36" s="9"/>
      <c r="QOZ36" s="9"/>
      <c r="QPA36" s="9"/>
      <c r="QPB36" s="9"/>
      <c r="QPC36" s="9"/>
      <c r="QPD36" s="9"/>
      <c r="QPE36" s="9"/>
      <c r="QPF36" s="9"/>
      <c r="QPG36" s="9"/>
      <c r="QPH36" s="9"/>
      <c r="QPI36" s="9"/>
      <c r="QPJ36" s="9"/>
      <c r="QPK36" s="9"/>
      <c r="QPL36" s="9"/>
      <c r="QPM36" s="9"/>
      <c r="QPN36" s="9"/>
      <c r="QPO36" s="9"/>
      <c r="QPP36" s="9"/>
      <c r="QPQ36" s="9"/>
      <c r="QPR36" s="9"/>
      <c r="QPS36" s="9"/>
      <c r="QPT36" s="9"/>
      <c r="QPU36" s="9"/>
      <c r="QPV36" s="9"/>
      <c r="QPW36" s="9"/>
      <c r="QPX36" s="9"/>
      <c r="QPY36" s="9"/>
      <c r="QPZ36" s="9"/>
      <c r="QQA36" s="9"/>
      <c r="QQB36" s="9"/>
      <c r="QQC36" s="9"/>
      <c r="QQD36" s="9"/>
      <c r="QQE36" s="9"/>
      <c r="QQF36" s="9"/>
      <c r="QQG36" s="9"/>
      <c r="QQH36" s="9"/>
      <c r="QQI36" s="9"/>
      <c r="QQJ36" s="9"/>
      <c r="QQK36" s="9"/>
      <c r="QQL36" s="9"/>
      <c r="QQM36" s="9"/>
      <c r="QQN36" s="9"/>
      <c r="QQO36" s="9"/>
      <c r="QQP36" s="9"/>
      <c r="QQQ36" s="9"/>
      <c r="QQR36" s="9"/>
      <c r="QQS36" s="9"/>
      <c r="QQT36" s="9"/>
      <c r="QQU36" s="9"/>
      <c r="QQV36" s="9"/>
      <c r="QQW36" s="9"/>
      <c r="QQX36" s="9"/>
      <c r="QQY36" s="9"/>
      <c r="QQZ36" s="9"/>
      <c r="QRA36" s="9"/>
      <c r="QRB36" s="9"/>
      <c r="QRC36" s="9"/>
      <c r="QRD36" s="9"/>
      <c r="QRE36" s="9"/>
      <c r="QRF36" s="9"/>
      <c r="QRG36" s="9"/>
      <c r="QRH36" s="9"/>
      <c r="QRI36" s="9"/>
      <c r="QRJ36" s="9"/>
      <c r="QRK36" s="9"/>
      <c r="QRL36" s="9"/>
      <c r="QRM36" s="9"/>
      <c r="QRN36" s="9"/>
      <c r="QRO36" s="9"/>
      <c r="QRP36" s="9"/>
      <c r="QRQ36" s="9"/>
      <c r="QRR36" s="9"/>
      <c r="QRS36" s="9"/>
      <c r="QRT36" s="9"/>
      <c r="QRU36" s="9"/>
      <c r="QRV36" s="9"/>
      <c r="QRW36" s="9"/>
      <c r="QRX36" s="9"/>
      <c r="QRY36" s="9"/>
      <c r="QRZ36" s="9"/>
      <c r="QSA36" s="9"/>
      <c r="QSB36" s="9"/>
      <c r="QSC36" s="9"/>
      <c r="QSD36" s="9"/>
      <c r="QSE36" s="9"/>
      <c r="QSF36" s="9"/>
      <c r="QSG36" s="9"/>
      <c r="QSH36" s="9"/>
      <c r="QSI36" s="9"/>
      <c r="QSJ36" s="9"/>
      <c r="QSK36" s="9"/>
      <c r="QSL36" s="9"/>
      <c r="QSM36" s="9"/>
      <c r="QSN36" s="9"/>
      <c r="QSO36" s="9"/>
      <c r="QSP36" s="9"/>
      <c r="QSQ36" s="9"/>
      <c r="QSR36" s="9"/>
      <c r="QSS36" s="9"/>
      <c r="QST36" s="9"/>
      <c r="QSU36" s="9"/>
      <c r="QSV36" s="9"/>
      <c r="QSW36" s="9"/>
      <c r="QSX36" s="9"/>
      <c r="QSY36" s="9"/>
      <c r="QSZ36" s="9"/>
      <c r="QTA36" s="9"/>
      <c r="QTB36" s="9"/>
      <c r="QTC36" s="9"/>
      <c r="QTD36" s="9"/>
      <c r="QTE36" s="9"/>
      <c r="QTF36" s="9"/>
      <c r="QTG36" s="9"/>
      <c r="QTH36" s="9"/>
      <c r="QTI36" s="9"/>
      <c r="QTJ36" s="9"/>
      <c r="QTK36" s="9"/>
      <c r="QTL36" s="9"/>
      <c r="QTM36" s="9"/>
      <c r="QTN36" s="9"/>
      <c r="QTO36" s="9"/>
      <c r="QTP36" s="9"/>
      <c r="QTQ36" s="9"/>
      <c r="QTR36" s="9"/>
      <c r="QTS36" s="9"/>
      <c r="QTT36" s="9"/>
      <c r="QTU36" s="9"/>
      <c r="QTV36" s="9"/>
      <c r="QTW36" s="9"/>
      <c r="QTX36" s="9"/>
      <c r="QTY36" s="9"/>
      <c r="QTZ36" s="9"/>
      <c r="QUA36" s="9"/>
      <c r="QUB36" s="9"/>
      <c r="QUC36" s="9"/>
      <c r="QUD36" s="9"/>
      <c r="QUE36" s="9"/>
      <c r="QUF36" s="9"/>
      <c r="QUG36" s="9"/>
      <c r="QUH36" s="9"/>
      <c r="QUI36" s="9"/>
      <c r="QUJ36" s="9"/>
      <c r="QUK36" s="9"/>
      <c r="QUL36" s="9"/>
      <c r="QUM36" s="9"/>
      <c r="QUN36" s="9"/>
      <c r="QUO36" s="9"/>
      <c r="QUP36" s="9"/>
      <c r="QUQ36" s="9"/>
      <c r="QUR36" s="9"/>
      <c r="QUS36" s="9"/>
      <c r="QUT36" s="9"/>
      <c r="QUU36" s="9"/>
      <c r="QUV36" s="9"/>
      <c r="QUW36" s="9"/>
      <c r="QUX36" s="9"/>
      <c r="QUY36" s="9"/>
      <c r="QUZ36" s="9"/>
      <c r="QVA36" s="9"/>
      <c r="QVB36" s="9"/>
      <c r="QVC36" s="9"/>
      <c r="QVD36" s="9"/>
      <c r="QVE36" s="9"/>
      <c r="QVF36" s="9"/>
      <c r="QVG36" s="9"/>
      <c r="QVH36" s="9"/>
      <c r="QVI36" s="9"/>
      <c r="QVJ36" s="9"/>
      <c r="QVK36" s="9"/>
      <c r="QVL36" s="9"/>
      <c r="QVM36" s="9"/>
      <c r="QVN36" s="9"/>
      <c r="QVO36" s="9"/>
      <c r="QVP36" s="9"/>
      <c r="QVQ36" s="9"/>
      <c r="QVR36" s="9"/>
      <c r="QVS36" s="9"/>
      <c r="QVT36" s="9"/>
      <c r="QVU36" s="9"/>
      <c r="QVV36" s="9"/>
      <c r="QVW36" s="9"/>
      <c r="QVX36" s="9"/>
      <c r="QVY36" s="9"/>
      <c r="QVZ36" s="9"/>
      <c r="QWA36" s="9"/>
      <c r="QWB36" s="9"/>
      <c r="QWC36" s="9"/>
      <c r="QWD36" s="9"/>
      <c r="QWE36" s="9"/>
      <c r="QWF36" s="9"/>
      <c r="QWG36" s="9"/>
      <c r="QWH36" s="9"/>
      <c r="QWI36" s="9"/>
      <c r="QWJ36" s="9"/>
      <c r="QWK36" s="9"/>
      <c r="QWL36" s="9"/>
      <c r="QWM36" s="9"/>
      <c r="QWN36" s="9"/>
      <c r="QWO36" s="9"/>
      <c r="QWP36" s="9"/>
      <c r="QWQ36" s="9"/>
      <c r="QWR36" s="9"/>
      <c r="QWS36" s="9"/>
      <c r="QWT36" s="9"/>
      <c r="QWU36" s="9"/>
      <c r="QWV36" s="9"/>
      <c r="QWW36" s="9"/>
      <c r="QWX36" s="9"/>
      <c r="QWY36" s="9"/>
      <c r="QWZ36" s="9"/>
      <c r="QXA36" s="9"/>
      <c r="QXB36" s="9"/>
      <c r="QXC36" s="9"/>
      <c r="QXD36" s="9"/>
      <c r="QXE36" s="9"/>
      <c r="QXF36" s="9"/>
      <c r="QXG36" s="9"/>
      <c r="QXH36" s="9"/>
      <c r="QXI36" s="9"/>
      <c r="QXJ36" s="9"/>
      <c r="QXK36" s="9"/>
      <c r="QXL36" s="9"/>
      <c r="QXM36" s="9"/>
      <c r="QXN36" s="9"/>
      <c r="QXO36" s="9"/>
      <c r="QXP36" s="9"/>
      <c r="QXQ36" s="9"/>
      <c r="QXR36" s="9"/>
      <c r="QXS36" s="9"/>
      <c r="QXT36" s="9"/>
      <c r="QXU36" s="9"/>
      <c r="QXV36" s="9"/>
      <c r="QXW36" s="9"/>
      <c r="QXX36" s="9"/>
      <c r="QXY36" s="9"/>
      <c r="QXZ36" s="9"/>
      <c r="QYA36" s="9"/>
      <c r="QYB36" s="9"/>
      <c r="QYC36" s="9"/>
      <c r="QYD36" s="9"/>
      <c r="QYE36" s="9"/>
      <c r="QYF36" s="9"/>
      <c r="QYG36" s="9"/>
      <c r="QYH36" s="9"/>
      <c r="QYI36" s="9"/>
      <c r="QYJ36" s="9"/>
      <c r="QYK36" s="9"/>
      <c r="QYL36" s="9"/>
      <c r="QYM36" s="9"/>
      <c r="QYN36" s="9"/>
      <c r="QYO36" s="9"/>
      <c r="QYP36" s="9"/>
      <c r="QYQ36" s="9"/>
      <c r="QYR36" s="9"/>
      <c r="QYS36" s="9"/>
      <c r="QYT36" s="9"/>
      <c r="QYU36" s="9"/>
      <c r="QYV36" s="9"/>
      <c r="QYW36" s="9"/>
      <c r="QYX36" s="9"/>
      <c r="QYY36" s="9"/>
      <c r="QYZ36" s="9"/>
      <c r="QZA36" s="9"/>
      <c r="QZB36" s="9"/>
      <c r="QZC36" s="9"/>
      <c r="QZD36" s="9"/>
      <c r="QZE36" s="9"/>
      <c r="QZF36" s="9"/>
      <c r="QZG36" s="9"/>
      <c r="QZH36" s="9"/>
      <c r="QZI36" s="9"/>
      <c r="QZJ36" s="9"/>
      <c r="QZK36" s="9"/>
      <c r="QZL36" s="9"/>
      <c r="QZM36" s="9"/>
      <c r="QZN36" s="9"/>
      <c r="QZO36" s="9"/>
      <c r="QZP36" s="9"/>
      <c r="QZQ36" s="9"/>
      <c r="QZR36" s="9"/>
      <c r="QZS36" s="9"/>
      <c r="QZT36" s="9"/>
      <c r="QZU36" s="9"/>
      <c r="QZV36" s="9"/>
      <c r="QZW36" s="9"/>
      <c r="QZX36" s="9"/>
      <c r="QZY36" s="9"/>
      <c r="QZZ36" s="9"/>
      <c r="RAA36" s="9"/>
      <c r="RAB36" s="9"/>
      <c r="RAC36" s="9"/>
      <c r="RAD36" s="9"/>
      <c r="RAE36" s="9"/>
      <c r="RAF36" s="9"/>
      <c r="RAG36" s="9"/>
      <c r="RAH36" s="9"/>
      <c r="RAI36" s="9"/>
      <c r="RAJ36" s="9"/>
      <c r="RAK36" s="9"/>
      <c r="RAL36" s="9"/>
      <c r="RAM36" s="9"/>
      <c r="RAN36" s="9"/>
      <c r="RAO36" s="9"/>
      <c r="RAP36" s="9"/>
      <c r="RAQ36" s="9"/>
      <c r="RAR36" s="9"/>
      <c r="RAS36" s="9"/>
      <c r="RAT36" s="9"/>
      <c r="RAU36" s="9"/>
      <c r="RAV36" s="9"/>
      <c r="RAW36" s="9"/>
      <c r="RAX36" s="9"/>
      <c r="RAY36" s="9"/>
      <c r="RAZ36" s="9"/>
      <c r="RBA36" s="9"/>
      <c r="RBB36" s="9"/>
      <c r="RBC36" s="9"/>
      <c r="RBD36" s="9"/>
      <c r="RBE36" s="9"/>
      <c r="RBF36" s="9"/>
      <c r="RBG36" s="9"/>
      <c r="RBH36" s="9"/>
      <c r="RBI36" s="9"/>
      <c r="RBJ36" s="9"/>
      <c r="RBK36" s="9"/>
      <c r="RBL36" s="9"/>
      <c r="RBM36" s="9"/>
      <c r="RBN36" s="9"/>
      <c r="RBO36" s="9"/>
      <c r="RBP36" s="9"/>
      <c r="RBQ36" s="9"/>
      <c r="RBR36" s="9"/>
      <c r="RBS36" s="9"/>
      <c r="RBT36" s="9"/>
      <c r="RBU36" s="9"/>
      <c r="RBV36" s="9"/>
      <c r="RBW36" s="9"/>
      <c r="RBX36" s="9"/>
      <c r="RBY36" s="9"/>
      <c r="RBZ36" s="9"/>
      <c r="RCA36" s="9"/>
      <c r="RCB36" s="9"/>
      <c r="RCC36" s="9"/>
      <c r="RCD36" s="9"/>
      <c r="RCE36" s="9"/>
      <c r="RCF36" s="9"/>
      <c r="RCG36" s="9"/>
      <c r="RCH36" s="9"/>
      <c r="RCI36" s="9"/>
      <c r="RCJ36" s="9"/>
      <c r="RCK36" s="9"/>
      <c r="RCL36" s="9"/>
      <c r="RCM36" s="9"/>
      <c r="RCN36" s="9"/>
      <c r="RCO36" s="9"/>
      <c r="RCP36" s="9"/>
      <c r="RCQ36" s="9"/>
      <c r="RCR36" s="9"/>
      <c r="RCS36" s="9"/>
      <c r="RCT36" s="9"/>
      <c r="RCU36" s="9"/>
      <c r="RCV36" s="9"/>
      <c r="RCW36" s="9"/>
      <c r="RCX36" s="9"/>
      <c r="RCY36" s="9"/>
      <c r="RCZ36" s="9"/>
      <c r="RDA36" s="9"/>
      <c r="RDB36" s="9"/>
      <c r="RDC36" s="9"/>
      <c r="RDD36" s="9"/>
      <c r="RDE36" s="9"/>
      <c r="RDF36" s="9"/>
      <c r="RDG36" s="9"/>
      <c r="RDH36" s="9"/>
      <c r="RDI36" s="9"/>
      <c r="RDJ36" s="9"/>
      <c r="RDK36" s="9"/>
      <c r="RDL36" s="9"/>
      <c r="RDM36" s="9"/>
      <c r="RDN36" s="9"/>
      <c r="RDO36" s="9"/>
      <c r="RDP36" s="9"/>
      <c r="RDQ36" s="9"/>
      <c r="RDR36" s="9"/>
      <c r="RDS36" s="9"/>
      <c r="RDT36" s="9"/>
      <c r="RDU36" s="9"/>
      <c r="RDV36" s="9"/>
      <c r="RDW36" s="9"/>
      <c r="RDX36" s="9"/>
      <c r="RDY36" s="9"/>
      <c r="RDZ36" s="9"/>
      <c r="REA36" s="9"/>
      <c r="REB36" s="9"/>
      <c r="REC36" s="9"/>
      <c r="RED36" s="9"/>
      <c r="REE36" s="9"/>
      <c r="REF36" s="9"/>
      <c r="REG36" s="9"/>
      <c r="REH36" s="9"/>
      <c r="REI36" s="9"/>
      <c r="REJ36" s="9"/>
      <c r="REK36" s="9"/>
      <c r="REL36" s="9"/>
      <c r="REM36" s="9"/>
      <c r="REN36" s="9"/>
      <c r="REO36" s="9"/>
      <c r="REP36" s="9"/>
      <c r="REQ36" s="9"/>
      <c r="RER36" s="9"/>
      <c r="RES36" s="9"/>
      <c r="RET36" s="9"/>
      <c r="REU36" s="9"/>
      <c r="REV36" s="9"/>
      <c r="REW36" s="9"/>
      <c r="REX36" s="9"/>
      <c r="REY36" s="9"/>
      <c r="REZ36" s="9"/>
      <c r="RFA36" s="9"/>
      <c r="RFB36" s="9"/>
      <c r="RFC36" s="9"/>
      <c r="RFD36" s="9"/>
      <c r="RFE36" s="9"/>
      <c r="RFF36" s="9"/>
      <c r="RFG36" s="9"/>
      <c r="RFH36" s="9"/>
      <c r="RFI36" s="9"/>
      <c r="RFJ36" s="9"/>
      <c r="RFK36" s="9"/>
      <c r="RFL36" s="9"/>
      <c r="RFM36" s="9"/>
      <c r="RFN36" s="9"/>
      <c r="RFO36" s="9"/>
      <c r="RFP36" s="9"/>
      <c r="RFQ36" s="9"/>
      <c r="RFR36" s="9"/>
      <c r="RFS36" s="9"/>
      <c r="RFT36" s="9"/>
      <c r="RFU36" s="9"/>
      <c r="RFV36" s="9"/>
      <c r="RFW36" s="9"/>
      <c r="RFX36" s="9"/>
      <c r="RFY36" s="9"/>
      <c r="RFZ36" s="9"/>
      <c r="RGA36" s="9"/>
      <c r="RGB36" s="9"/>
      <c r="RGC36" s="9"/>
      <c r="RGD36" s="9"/>
      <c r="RGE36" s="9"/>
      <c r="RGF36" s="9"/>
      <c r="RGG36" s="9"/>
      <c r="RGH36" s="9"/>
      <c r="RGI36" s="9"/>
      <c r="RGJ36" s="9"/>
      <c r="RGK36" s="9"/>
      <c r="RGL36" s="9"/>
      <c r="RGM36" s="9"/>
      <c r="RGN36" s="9"/>
      <c r="RGO36" s="9"/>
      <c r="RGP36" s="9"/>
      <c r="RGQ36" s="9"/>
      <c r="RGR36" s="9"/>
      <c r="RGS36" s="9"/>
      <c r="RGT36" s="9"/>
      <c r="RGU36" s="9"/>
      <c r="RGV36" s="9"/>
      <c r="RGW36" s="9"/>
      <c r="RGX36" s="9"/>
      <c r="RGY36" s="9"/>
      <c r="RGZ36" s="9"/>
      <c r="RHA36" s="9"/>
      <c r="RHB36" s="9"/>
      <c r="RHC36" s="9"/>
      <c r="RHD36" s="9"/>
      <c r="RHE36" s="9"/>
      <c r="RHF36" s="9"/>
      <c r="RHG36" s="9"/>
      <c r="RHH36" s="9"/>
      <c r="RHI36" s="9"/>
      <c r="RHJ36" s="9"/>
      <c r="RHK36" s="9"/>
      <c r="RHL36" s="9"/>
      <c r="RHM36" s="9"/>
      <c r="RHN36" s="9"/>
      <c r="RHO36" s="9"/>
      <c r="RHP36" s="9"/>
      <c r="RHQ36" s="9"/>
      <c r="RHR36" s="9"/>
      <c r="RHS36" s="9"/>
      <c r="RHT36" s="9"/>
      <c r="RHU36" s="9"/>
      <c r="RHV36" s="9"/>
      <c r="RHW36" s="9"/>
      <c r="RHX36" s="9"/>
      <c r="RHY36" s="9"/>
      <c r="RHZ36" s="9"/>
      <c r="RIA36" s="9"/>
      <c r="RIB36" s="9"/>
      <c r="RIC36" s="9"/>
      <c r="RID36" s="9"/>
      <c r="RIE36" s="9"/>
      <c r="RIF36" s="9"/>
      <c r="RIG36" s="9"/>
      <c r="RIH36" s="9"/>
      <c r="RII36" s="9"/>
      <c r="RIJ36" s="9"/>
      <c r="RIK36" s="9"/>
      <c r="RIL36" s="9"/>
      <c r="RIM36" s="9"/>
      <c r="RIN36" s="9"/>
      <c r="RIO36" s="9"/>
      <c r="RIP36" s="9"/>
      <c r="RIQ36" s="9"/>
      <c r="RIR36" s="9"/>
      <c r="RIS36" s="9"/>
      <c r="RIT36" s="9"/>
      <c r="RIU36" s="9"/>
      <c r="RIV36" s="9"/>
      <c r="RIW36" s="9"/>
      <c r="RIX36" s="9"/>
      <c r="RIY36" s="9"/>
      <c r="RIZ36" s="9"/>
      <c r="RJA36" s="9"/>
      <c r="RJB36" s="9"/>
      <c r="RJC36" s="9"/>
      <c r="RJD36" s="9"/>
      <c r="RJE36" s="9"/>
      <c r="RJF36" s="9"/>
      <c r="RJG36" s="9"/>
      <c r="RJH36" s="9"/>
      <c r="RJI36" s="9"/>
      <c r="RJJ36" s="9"/>
      <c r="RJK36" s="9"/>
      <c r="RJL36" s="9"/>
      <c r="RJM36" s="9"/>
      <c r="RJN36" s="9"/>
      <c r="RJO36" s="9"/>
      <c r="RJP36" s="9"/>
      <c r="RJQ36" s="9"/>
      <c r="RJR36" s="9"/>
      <c r="RJS36" s="9"/>
      <c r="RJT36" s="9"/>
      <c r="RJU36" s="9"/>
      <c r="RJV36" s="9"/>
      <c r="RJW36" s="9"/>
      <c r="RJX36" s="9"/>
      <c r="RJY36" s="9"/>
      <c r="RJZ36" s="9"/>
      <c r="RKA36" s="9"/>
      <c r="RKB36" s="9"/>
      <c r="RKC36" s="9"/>
      <c r="RKD36" s="9"/>
      <c r="RKE36" s="9"/>
      <c r="RKF36" s="9"/>
      <c r="RKG36" s="9"/>
      <c r="RKH36" s="9"/>
      <c r="RKI36" s="9"/>
      <c r="RKJ36" s="9"/>
      <c r="RKK36" s="9"/>
      <c r="RKL36" s="9"/>
      <c r="RKM36" s="9"/>
      <c r="RKN36" s="9"/>
      <c r="RKO36" s="9"/>
      <c r="RKP36" s="9"/>
      <c r="RKQ36" s="9"/>
      <c r="RKR36" s="9"/>
      <c r="RKS36" s="9"/>
      <c r="RKT36" s="9"/>
      <c r="RKU36" s="9"/>
      <c r="RKV36" s="9"/>
      <c r="RKW36" s="9"/>
      <c r="RKX36" s="9"/>
      <c r="RKY36" s="9"/>
      <c r="RKZ36" s="9"/>
      <c r="RLA36" s="9"/>
      <c r="RLB36" s="9"/>
      <c r="RLC36" s="9"/>
      <c r="RLD36" s="9"/>
      <c r="RLE36" s="9"/>
      <c r="RLF36" s="9"/>
      <c r="RLG36" s="9"/>
      <c r="RLH36" s="9"/>
      <c r="RLI36" s="9"/>
      <c r="RLJ36" s="9"/>
      <c r="RLK36" s="9"/>
      <c r="RLL36" s="9"/>
      <c r="RLM36" s="9"/>
      <c r="RLN36" s="9"/>
      <c r="RLO36" s="9"/>
      <c r="RLP36" s="9"/>
      <c r="RLQ36" s="9"/>
      <c r="RLR36" s="9"/>
      <c r="RLS36" s="9"/>
      <c r="RLT36" s="9"/>
      <c r="RLU36" s="9"/>
      <c r="RLV36" s="9"/>
      <c r="RLW36" s="9"/>
      <c r="RLX36" s="9"/>
      <c r="RLY36" s="9"/>
      <c r="RLZ36" s="9"/>
      <c r="RMA36" s="9"/>
      <c r="RMB36" s="9"/>
      <c r="RMC36" s="9"/>
      <c r="RMD36" s="9"/>
      <c r="RME36" s="9"/>
      <c r="RMF36" s="9"/>
      <c r="RMG36" s="9"/>
      <c r="RMH36" s="9"/>
      <c r="RMI36" s="9"/>
      <c r="RMJ36" s="9"/>
      <c r="RMK36" s="9"/>
      <c r="RML36" s="9"/>
      <c r="RMM36" s="9"/>
      <c r="RMN36" s="9"/>
      <c r="RMO36" s="9"/>
      <c r="RMP36" s="9"/>
      <c r="RMQ36" s="9"/>
      <c r="RMR36" s="9"/>
      <c r="RMS36" s="9"/>
      <c r="RMT36" s="9"/>
      <c r="RMU36" s="9"/>
      <c r="RMV36" s="9"/>
      <c r="RMW36" s="9"/>
      <c r="RMX36" s="9"/>
      <c r="RMY36" s="9"/>
      <c r="RMZ36" s="9"/>
      <c r="RNA36" s="9"/>
      <c r="RNB36" s="9"/>
      <c r="RNC36" s="9"/>
      <c r="RND36" s="9"/>
      <c r="RNE36" s="9"/>
      <c r="RNF36" s="9"/>
      <c r="RNG36" s="9"/>
      <c r="RNH36" s="9"/>
      <c r="RNI36" s="9"/>
      <c r="RNJ36" s="9"/>
      <c r="RNK36" s="9"/>
      <c r="RNL36" s="9"/>
      <c r="RNM36" s="9"/>
      <c r="RNN36" s="9"/>
      <c r="RNO36" s="9"/>
      <c r="RNP36" s="9"/>
      <c r="RNQ36" s="9"/>
      <c r="RNR36" s="9"/>
      <c r="RNS36" s="9"/>
      <c r="RNT36" s="9"/>
      <c r="RNU36" s="9"/>
      <c r="RNV36" s="9"/>
      <c r="RNW36" s="9"/>
      <c r="RNX36" s="9"/>
      <c r="RNY36" s="9"/>
      <c r="RNZ36" s="9"/>
      <c r="ROA36" s="9"/>
      <c r="ROB36" s="9"/>
      <c r="ROC36" s="9"/>
      <c r="ROD36" s="9"/>
      <c r="ROE36" s="9"/>
      <c r="ROF36" s="9"/>
      <c r="ROG36" s="9"/>
      <c r="ROH36" s="9"/>
      <c r="ROI36" s="9"/>
      <c r="ROJ36" s="9"/>
      <c r="ROK36" s="9"/>
      <c r="ROL36" s="9"/>
      <c r="ROM36" s="9"/>
      <c r="RON36" s="9"/>
      <c r="ROO36" s="9"/>
      <c r="ROP36" s="9"/>
      <c r="ROQ36" s="9"/>
      <c r="ROR36" s="9"/>
      <c r="ROS36" s="9"/>
      <c r="ROT36" s="9"/>
      <c r="ROU36" s="9"/>
      <c r="ROV36" s="9"/>
      <c r="ROW36" s="9"/>
      <c r="ROX36" s="9"/>
      <c r="ROY36" s="9"/>
      <c r="ROZ36" s="9"/>
      <c r="RPA36" s="9"/>
      <c r="RPB36" s="9"/>
      <c r="RPC36" s="9"/>
      <c r="RPD36" s="9"/>
      <c r="RPE36" s="9"/>
      <c r="RPF36" s="9"/>
      <c r="RPG36" s="9"/>
      <c r="RPH36" s="9"/>
      <c r="RPI36" s="9"/>
      <c r="RPJ36" s="9"/>
      <c r="RPK36" s="9"/>
      <c r="RPL36" s="9"/>
      <c r="RPM36" s="9"/>
      <c r="RPN36" s="9"/>
      <c r="RPO36" s="9"/>
      <c r="RPP36" s="9"/>
      <c r="RPQ36" s="9"/>
      <c r="RPR36" s="9"/>
      <c r="RPS36" s="9"/>
      <c r="RPT36" s="9"/>
      <c r="RPU36" s="9"/>
      <c r="RPV36" s="9"/>
      <c r="RPW36" s="9"/>
      <c r="RPX36" s="9"/>
      <c r="RPY36" s="9"/>
      <c r="RPZ36" s="9"/>
      <c r="RQA36" s="9"/>
      <c r="RQB36" s="9"/>
      <c r="RQC36" s="9"/>
      <c r="RQD36" s="9"/>
      <c r="RQE36" s="9"/>
      <c r="RQF36" s="9"/>
      <c r="RQG36" s="9"/>
      <c r="RQH36" s="9"/>
      <c r="RQI36" s="9"/>
      <c r="RQJ36" s="9"/>
      <c r="RQK36" s="9"/>
      <c r="RQL36" s="9"/>
      <c r="RQM36" s="9"/>
      <c r="RQN36" s="9"/>
      <c r="RQO36" s="9"/>
      <c r="RQP36" s="9"/>
      <c r="RQQ36" s="9"/>
      <c r="RQR36" s="9"/>
      <c r="RQS36" s="9"/>
      <c r="RQT36" s="9"/>
      <c r="RQU36" s="9"/>
      <c r="RQV36" s="9"/>
      <c r="RQW36" s="9"/>
      <c r="RQX36" s="9"/>
      <c r="RQY36" s="9"/>
      <c r="RQZ36" s="9"/>
      <c r="RRA36" s="9"/>
      <c r="RRB36" s="9"/>
      <c r="RRC36" s="9"/>
      <c r="RRD36" s="9"/>
      <c r="RRE36" s="9"/>
      <c r="RRF36" s="9"/>
      <c r="RRG36" s="9"/>
      <c r="RRH36" s="9"/>
      <c r="RRI36" s="9"/>
      <c r="RRJ36" s="9"/>
      <c r="RRK36" s="9"/>
      <c r="RRL36" s="9"/>
      <c r="RRM36" s="9"/>
      <c r="RRN36" s="9"/>
      <c r="RRO36" s="9"/>
      <c r="RRP36" s="9"/>
      <c r="RRQ36" s="9"/>
      <c r="RRR36" s="9"/>
      <c r="RRS36" s="9"/>
      <c r="RRT36" s="9"/>
      <c r="RRU36" s="9"/>
      <c r="RRV36" s="9"/>
      <c r="RRW36" s="9"/>
      <c r="RRX36" s="9"/>
      <c r="RRY36" s="9"/>
      <c r="RRZ36" s="9"/>
      <c r="RSA36" s="9"/>
      <c r="RSB36" s="9"/>
      <c r="RSC36" s="9"/>
      <c r="RSD36" s="9"/>
      <c r="RSE36" s="9"/>
      <c r="RSF36" s="9"/>
      <c r="RSG36" s="9"/>
      <c r="RSH36" s="9"/>
      <c r="RSI36" s="9"/>
      <c r="RSJ36" s="9"/>
      <c r="RSK36" s="9"/>
      <c r="RSL36" s="9"/>
      <c r="RSM36" s="9"/>
      <c r="RSN36" s="9"/>
      <c r="RSO36" s="9"/>
      <c r="RSP36" s="9"/>
      <c r="RSQ36" s="9"/>
      <c r="RSR36" s="9"/>
      <c r="RSS36" s="9"/>
      <c r="RST36" s="9"/>
      <c r="RSU36" s="9"/>
      <c r="RSV36" s="9"/>
      <c r="RSW36" s="9"/>
      <c r="RSX36" s="9"/>
      <c r="RSY36" s="9"/>
      <c r="RSZ36" s="9"/>
      <c r="RTA36" s="9"/>
      <c r="RTB36" s="9"/>
      <c r="RTC36" s="9"/>
      <c r="RTD36" s="9"/>
      <c r="RTE36" s="9"/>
      <c r="RTF36" s="9"/>
      <c r="RTG36" s="9"/>
      <c r="RTH36" s="9"/>
      <c r="RTI36" s="9"/>
      <c r="RTJ36" s="9"/>
      <c r="RTK36" s="9"/>
      <c r="RTL36" s="9"/>
      <c r="RTM36" s="9"/>
      <c r="RTN36" s="9"/>
      <c r="RTO36" s="9"/>
      <c r="RTP36" s="9"/>
      <c r="RTQ36" s="9"/>
      <c r="RTR36" s="9"/>
      <c r="RTS36" s="9"/>
      <c r="RTT36" s="9"/>
      <c r="RTU36" s="9"/>
      <c r="RTV36" s="9"/>
      <c r="RTW36" s="9"/>
      <c r="RTX36" s="9"/>
      <c r="RTY36" s="9"/>
      <c r="RTZ36" s="9"/>
      <c r="RUA36" s="9"/>
      <c r="RUB36" s="9"/>
      <c r="RUC36" s="9"/>
      <c r="RUD36" s="9"/>
      <c r="RUE36" s="9"/>
      <c r="RUF36" s="9"/>
      <c r="RUG36" s="9"/>
      <c r="RUH36" s="9"/>
      <c r="RUI36" s="9"/>
      <c r="RUJ36" s="9"/>
      <c r="RUK36" s="9"/>
      <c r="RUL36" s="9"/>
      <c r="RUM36" s="9"/>
      <c r="RUN36" s="9"/>
      <c r="RUO36" s="9"/>
      <c r="RUP36" s="9"/>
      <c r="RUQ36" s="9"/>
      <c r="RUR36" s="9"/>
      <c r="RUS36" s="9"/>
      <c r="RUT36" s="9"/>
      <c r="RUU36" s="9"/>
      <c r="RUV36" s="9"/>
      <c r="RUW36" s="9"/>
      <c r="RUX36" s="9"/>
      <c r="RUY36" s="9"/>
      <c r="RUZ36" s="9"/>
      <c r="RVA36" s="9"/>
      <c r="RVB36" s="9"/>
      <c r="RVC36" s="9"/>
      <c r="RVD36" s="9"/>
      <c r="RVE36" s="9"/>
      <c r="RVF36" s="9"/>
      <c r="RVG36" s="9"/>
      <c r="RVH36" s="9"/>
      <c r="RVI36" s="9"/>
      <c r="RVJ36" s="9"/>
      <c r="RVK36" s="9"/>
      <c r="RVL36" s="9"/>
      <c r="RVM36" s="9"/>
      <c r="RVN36" s="9"/>
      <c r="RVO36" s="9"/>
      <c r="RVP36" s="9"/>
      <c r="RVQ36" s="9"/>
      <c r="RVR36" s="9"/>
      <c r="RVS36" s="9"/>
      <c r="RVT36" s="9"/>
      <c r="RVU36" s="9"/>
      <c r="RVV36" s="9"/>
      <c r="RVW36" s="9"/>
      <c r="RVX36" s="9"/>
      <c r="RVY36" s="9"/>
      <c r="RVZ36" s="9"/>
      <c r="RWA36" s="9"/>
      <c r="RWB36" s="9"/>
      <c r="RWC36" s="9"/>
      <c r="RWD36" s="9"/>
      <c r="RWE36" s="9"/>
      <c r="RWF36" s="9"/>
      <c r="RWG36" s="9"/>
      <c r="RWH36" s="9"/>
      <c r="RWI36" s="9"/>
      <c r="RWJ36" s="9"/>
      <c r="RWK36" s="9"/>
      <c r="RWL36" s="9"/>
      <c r="RWM36" s="9"/>
      <c r="RWN36" s="9"/>
      <c r="RWO36" s="9"/>
      <c r="RWP36" s="9"/>
      <c r="RWQ36" s="9"/>
      <c r="RWR36" s="9"/>
      <c r="RWS36" s="9"/>
      <c r="RWT36" s="9"/>
      <c r="RWU36" s="9"/>
      <c r="RWV36" s="9"/>
      <c r="RWW36" s="9"/>
      <c r="RWX36" s="9"/>
      <c r="RWY36" s="9"/>
      <c r="RWZ36" s="9"/>
      <c r="RXA36" s="9"/>
      <c r="RXB36" s="9"/>
      <c r="RXC36" s="9"/>
      <c r="RXD36" s="9"/>
      <c r="RXE36" s="9"/>
      <c r="RXF36" s="9"/>
      <c r="RXG36" s="9"/>
      <c r="RXH36" s="9"/>
      <c r="RXI36" s="9"/>
      <c r="RXJ36" s="9"/>
      <c r="RXK36" s="9"/>
      <c r="RXL36" s="9"/>
      <c r="RXM36" s="9"/>
      <c r="RXN36" s="9"/>
      <c r="RXO36" s="9"/>
      <c r="RXP36" s="9"/>
      <c r="RXQ36" s="9"/>
      <c r="RXR36" s="9"/>
      <c r="RXS36" s="9"/>
      <c r="RXT36" s="9"/>
      <c r="RXU36" s="9"/>
      <c r="RXV36" s="9"/>
      <c r="RXW36" s="9"/>
      <c r="RXX36" s="9"/>
      <c r="RXY36" s="9"/>
      <c r="RXZ36" s="9"/>
      <c r="RYA36" s="9"/>
      <c r="RYB36" s="9"/>
      <c r="RYC36" s="9"/>
      <c r="RYD36" s="9"/>
      <c r="RYE36" s="9"/>
      <c r="RYF36" s="9"/>
      <c r="RYG36" s="9"/>
      <c r="RYH36" s="9"/>
      <c r="RYI36" s="9"/>
      <c r="RYJ36" s="9"/>
      <c r="RYK36" s="9"/>
      <c r="RYL36" s="9"/>
      <c r="RYM36" s="9"/>
      <c r="RYN36" s="9"/>
      <c r="RYO36" s="9"/>
      <c r="RYP36" s="9"/>
      <c r="RYQ36" s="9"/>
      <c r="RYR36" s="9"/>
      <c r="RYS36" s="9"/>
      <c r="RYT36" s="9"/>
      <c r="RYU36" s="9"/>
      <c r="RYV36" s="9"/>
      <c r="RYW36" s="9"/>
      <c r="RYX36" s="9"/>
      <c r="RYY36" s="9"/>
      <c r="RYZ36" s="9"/>
      <c r="RZA36" s="9"/>
      <c r="RZB36" s="9"/>
      <c r="RZC36" s="9"/>
      <c r="RZD36" s="9"/>
      <c r="RZE36" s="9"/>
      <c r="RZF36" s="9"/>
      <c r="RZG36" s="9"/>
      <c r="RZH36" s="9"/>
      <c r="RZI36" s="9"/>
      <c r="RZJ36" s="9"/>
      <c r="RZK36" s="9"/>
      <c r="RZL36" s="9"/>
      <c r="RZM36" s="9"/>
      <c r="RZN36" s="9"/>
      <c r="RZO36" s="9"/>
      <c r="RZP36" s="9"/>
      <c r="RZQ36" s="9"/>
      <c r="RZR36" s="9"/>
      <c r="RZS36" s="9"/>
      <c r="RZT36" s="9"/>
      <c r="RZU36" s="9"/>
      <c r="RZV36" s="9"/>
      <c r="RZW36" s="9"/>
      <c r="RZX36" s="9"/>
      <c r="RZY36" s="9"/>
      <c r="RZZ36" s="9"/>
      <c r="SAA36" s="9"/>
      <c r="SAB36" s="9"/>
      <c r="SAC36" s="9"/>
      <c r="SAD36" s="9"/>
      <c r="SAE36" s="9"/>
      <c r="SAF36" s="9"/>
      <c r="SAG36" s="9"/>
      <c r="SAH36" s="9"/>
      <c r="SAI36" s="9"/>
      <c r="SAJ36" s="9"/>
      <c r="SAK36" s="9"/>
      <c r="SAL36" s="9"/>
      <c r="SAM36" s="9"/>
      <c r="SAN36" s="9"/>
      <c r="SAO36" s="9"/>
      <c r="SAP36" s="9"/>
      <c r="SAQ36" s="9"/>
      <c r="SAR36" s="9"/>
      <c r="SAS36" s="9"/>
      <c r="SAT36" s="9"/>
      <c r="SAU36" s="9"/>
      <c r="SAV36" s="9"/>
      <c r="SAW36" s="9"/>
      <c r="SAX36" s="9"/>
      <c r="SAY36" s="9"/>
      <c r="SAZ36" s="9"/>
      <c r="SBA36" s="9"/>
      <c r="SBB36" s="9"/>
      <c r="SBC36" s="9"/>
      <c r="SBD36" s="9"/>
      <c r="SBE36" s="9"/>
      <c r="SBF36" s="9"/>
      <c r="SBG36" s="9"/>
      <c r="SBH36" s="9"/>
      <c r="SBI36" s="9"/>
      <c r="SBJ36" s="9"/>
      <c r="SBK36" s="9"/>
      <c r="SBL36" s="9"/>
      <c r="SBM36" s="9"/>
      <c r="SBN36" s="9"/>
      <c r="SBO36" s="9"/>
      <c r="SBP36" s="9"/>
      <c r="SBQ36" s="9"/>
      <c r="SBR36" s="9"/>
      <c r="SBS36" s="9"/>
      <c r="SBT36" s="9"/>
      <c r="SBU36" s="9"/>
      <c r="SBV36" s="9"/>
      <c r="SBW36" s="9"/>
      <c r="SBX36" s="9"/>
      <c r="SBY36" s="9"/>
      <c r="SBZ36" s="9"/>
      <c r="SCA36" s="9"/>
      <c r="SCB36" s="9"/>
      <c r="SCC36" s="9"/>
      <c r="SCD36" s="9"/>
      <c r="SCE36" s="9"/>
      <c r="SCF36" s="9"/>
      <c r="SCG36" s="9"/>
      <c r="SCH36" s="9"/>
      <c r="SCI36" s="9"/>
      <c r="SCJ36" s="9"/>
      <c r="SCK36" s="9"/>
      <c r="SCL36" s="9"/>
      <c r="SCM36" s="9"/>
      <c r="SCN36" s="9"/>
      <c r="SCO36" s="9"/>
      <c r="SCP36" s="9"/>
      <c r="SCQ36" s="9"/>
      <c r="SCR36" s="9"/>
      <c r="SCS36" s="9"/>
      <c r="SCT36" s="9"/>
      <c r="SCU36" s="9"/>
      <c r="SCV36" s="9"/>
      <c r="SCW36" s="9"/>
      <c r="SCX36" s="9"/>
      <c r="SCY36" s="9"/>
      <c r="SCZ36" s="9"/>
      <c r="SDA36" s="9"/>
      <c r="SDB36" s="9"/>
      <c r="SDC36" s="9"/>
      <c r="SDD36" s="9"/>
      <c r="SDE36" s="9"/>
      <c r="SDF36" s="9"/>
      <c r="SDG36" s="9"/>
      <c r="SDH36" s="9"/>
      <c r="SDI36" s="9"/>
      <c r="SDJ36" s="9"/>
      <c r="SDK36" s="9"/>
      <c r="SDL36" s="9"/>
      <c r="SDM36" s="9"/>
      <c r="SDN36" s="9"/>
      <c r="SDO36" s="9"/>
      <c r="SDP36" s="9"/>
      <c r="SDQ36" s="9"/>
      <c r="SDR36" s="9"/>
      <c r="SDS36" s="9"/>
      <c r="SDT36" s="9"/>
      <c r="SDU36" s="9"/>
      <c r="SDV36" s="9"/>
      <c r="SDW36" s="9"/>
      <c r="SDX36" s="9"/>
      <c r="SDY36" s="9"/>
      <c r="SDZ36" s="9"/>
      <c r="SEA36" s="9"/>
      <c r="SEB36" s="9"/>
      <c r="SEC36" s="9"/>
      <c r="SED36" s="9"/>
      <c r="SEE36" s="9"/>
      <c r="SEF36" s="9"/>
      <c r="SEG36" s="9"/>
      <c r="SEH36" s="9"/>
      <c r="SEI36" s="9"/>
      <c r="SEJ36" s="9"/>
      <c r="SEK36" s="9"/>
      <c r="SEL36" s="9"/>
      <c r="SEM36" s="9"/>
      <c r="SEN36" s="9"/>
      <c r="SEO36" s="9"/>
      <c r="SEP36" s="9"/>
      <c r="SEQ36" s="9"/>
      <c r="SER36" s="9"/>
      <c r="SES36" s="9"/>
      <c r="SET36" s="9"/>
      <c r="SEU36" s="9"/>
      <c r="SEV36" s="9"/>
      <c r="SEW36" s="9"/>
      <c r="SEX36" s="9"/>
      <c r="SEY36" s="9"/>
      <c r="SEZ36" s="9"/>
      <c r="SFA36" s="9"/>
      <c r="SFB36" s="9"/>
      <c r="SFC36" s="9"/>
      <c r="SFD36" s="9"/>
      <c r="SFE36" s="9"/>
      <c r="SFF36" s="9"/>
      <c r="SFG36" s="9"/>
      <c r="SFH36" s="9"/>
      <c r="SFI36" s="9"/>
      <c r="SFJ36" s="9"/>
      <c r="SFK36" s="9"/>
      <c r="SFL36" s="9"/>
      <c r="SFM36" s="9"/>
      <c r="SFN36" s="9"/>
      <c r="SFO36" s="9"/>
      <c r="SFP36" s="9"/>
      <c r="SFQ36" s="9"/>
      <c r="SFR36" s="9"/>
      <c r="SFS36" s="9"/>
      <c r="SFT36" s="9"/>
      <c r="SFU36" s="9"/>
      <c r="SFV36" s="9"/>
      <c r="SFW36" s="9"/>
      <c r="SFX36" s="9"/>
      <c r="SFY36" s="9"/>
      <c r="SFZ36" s="9"/>
      <c r="SGA36" s="9"/>
      <c r="SGB36" s="9"/>
      <c r="SGC36" s="9"/>
      <c r="SGD36" s="9"/>
      <c r="SGE36" s="9"/>
      <c r="SGF36" s="9"/>
      <c r="SGG36" s="9"/>
      <c r="SGH36" s="9"/>
      <c r="SGI36" s="9"/>
      <c r="SGJ36" s="9"/>
      <c r="SGK36" s="9"/>
      <c r="SGL36" s="9"/>
      <c r="SGM36" s="9"/>
      <c r="SGN36" s="9"/>
      <c r="SGO36" s="9"/>
      <c r="SGP36" s="9"/>
      <c r="SGQ36" s="9"/>
      <c r="SGR36" s="9"/>
      <c r="SGS36" s="9"/>
      <c r="SGT36" s="9"/>
      <c r="SGU36" s="9"/>
      <c r="SGV36" s="9"/>
      <c r="SGW36" s="9"/>
      <c r="SGX36" s="9"/>
      <c r="SGY36" s="9"/>
      <c r="SGZ36" s="9"/>
      <c r="SHA36" s="9"/>
      <c r="SHB36" s="9"/>
      <c r="SHC36" s="9"/>
      <c r="SHD36" s="9"/>
      <c r="SHE36" s="9"/>
      <c r="SHF36" s="9"/>
      <c r="SHG36" s="9"/>
      <c r="SHH36" s="9"/>
      <c r="SHI36" s="9"/>
      <c r="SHJ36" s="9"/>
      <c r="SHK36" s="9"/>
      <c r="SHL36" s="9"/>
      <c r="SHM36" s="9"/>
      <c r="SHN36" s="9"/>
      <c r="SHO36" s="9"/>
      <c r="SHP36" s="9"/>
      <c r="SHQ36" s="9"/>
      <c r="SHR36" s="9"/>
      <c r="SHS36" s="9"/>
      <c r="SHT36" s="9"/>
      <c r="SHU36" s="9"/>
      <c r="SHV36" s="9"/>
      <c r="SHW36" s="9"/>
      <c r="SHX36" s="9"/>
      <c r="SHY36" s="9"/>
      <c r="SHZ36" s="9"/>
      <c r="SIA36" s="9"/>
      <c r="SIB36" s="9"/>
      <c r="SIC36" s="9"/>
      <c r="SID36" s="9"/>
      <c r="SIE36" s="9"/>
      <c r="SIF36" s="9"/>
      <c r="SIG36" s="9"/>
      <c r="SIH36" s="9"/>
      <c r="SII36" s="9"/>
      <c r="SIJ36" s="9"/>
      <c r="SIK36" s="9"/>
      <c r="SIL36" s="9"/>
      <c r="SIM36" s="9"/>
      <c r="SIN36" s="9"/>
      <c r="SIO36" s="9"/>
      <c r="SIP36" s="9"/>
      <c r="SIQ36" s="9"/>
      <c r="SIR36" s="9"/>
      <c r="SIS36" s="9"/>
      <c r="SIT36" s="9"/>
      <c r="SIU36" s="9"/>
      <c r="SIV36" s="9"/>
      <c r="SIW36" s="9"/>
      <c r="SIX36" s="9"/>
      <c r="SIY36" s="9"/>
      <c r="SIZ36" s="9"/>
      <c r="SJA36" s="9"/>
      <c r="SJB36" s="9"/>
      <c r="SJC36" s="9"/>
      <c r="SJD36" s="9"/>
      <c r="SJE36" s="9"/>
      <c r="SJF36" s="9"/>
      <c r="SJG36" s="9"/>
      <c r="SJH36" s="9"/>
      <c r="SJI36" s="9"/>
      <c r="SJJ36" s="9"/>
      <c r="SJK36" s="9"/>
      <c r="SJL36" s="9"/>
      <c r="SJM36" s="9"/>
      <c r="SJN36" s="9"/>
      <c r="SJO36" s="9"/>
      <c r="SJP36" s="9"/>
      <c r="SJQ36" s="9"/>
      <c r="SJR36" s="9"/>
      <c r="SJS36" s="9"/>
      <c r="SJT36" s="9"/>
      <c r="SJU36" s="9"/>
      <c r="SJV36" s="9"/>
      <c r="SJW36" s="9"/>
      <c r="SJX36" s="9"/>
      <c r="SJY36" s="9"/>
      <c r="SJZ36" s="9"/>
      <c r="SKA36" s="9"/>
      <c r="SKB36" s="9"/>
      <c r="SKC36" s="9"/>
      <c r="SKD36" s="9"/>
      <c r="SKE36" s="9"/>
      <c r="SKF36" s="9"/>
      <c r="SKG36" s="9"/>
      <c r="SKH36" s="9"/>
      <c r="SKI36" s="9"/>
      <c r="SKJ36" s="9"/>
      <c r="SKK36" s="9"/>
      <c r="SKL36" s="9"/>
      <c r="SKM36" s="9"/>
      <c r="SKN36" s="9"/>
      <c r="SKO36" s="9"/>
      <c r="SKP36" s="9"/>
      <c r="SKQ36" s="9"/>
      <c r="SKR36" s="9"/>
      <c r="SKS36" s="9"/>
      <c r="SKT36" s="9"/>
      <c r="SKU36" s="9"/>
      <c r="SKV36" s="9"/>
      <c r="SKW36" s="9"/>
      <c r="SKX36" s="9"/>
      <c r="SKY36" s="9"/>
      <c r="SKZ36" s="9"/>
      <c r="SLA36" s="9"/>
      <c r="SLB36" s="9"/>
      <c r="SLC36" s="9"/>
      <c r="SLD36" s="9"/>
      <c r="SLE36" s="9"/>
      <c r="SLF36" s="9"/>
      <c r="SLG36" s="9"/>
      <c r="SLH36" s="9"/>
      <c r="SLI36" s="9"/>
      <c r="SLJ36" s="9"/>
      <c r="SLK36" s="9"/>
      <c r="SLL36" s="9"/>
      <c r="SLM36" s="9"/>
      <c r="SLN36" s="9"/>
      <c r="SLO36" s="9"/>
      <c r="SLP36" s="9"/>
      <c r="SLQ36" s="9"/>
      <c r="SLR36" s="9"/>
      <c r="SLS36" s="9"/>
      <c r="SLT36" s="9"/>
      <c r="SLU36" s="9"/>
      <c r="SLV36" s="9"/>
      <c r="SLW36" s="9"/>
      <c r="SLX36" s="9"/>
      <c r="SLY36" s="9"/>
      <c r="SLZ36" s="9"/>
      <c r="SMA36" s="9"/>
      <c r="SMB36" s="9"/>
      <c r="SMC36" s="9"/>
      <c r="SMD36" s="9"/>
      <c r="SME36" s="9"/>
      <c r="SMF36" s="9"/>
      <c r="SMG36" s="9"/>
      <c r="SMH36" s="9"/>
      <c r="SMI36" s="9"/>
      <c r="SMJ36" s="9"/>
      <c r="SMK36" s="9"/>
      <c r="SML36" s="9"/>
      <c r="SMM36" s="9"/>
      <c r="SMN36" s="9"/>
      <c r="SMO36" s="9"/>
      <c r="SMP36" s="9"/>
      <c r="SMQ36" s="9"/>
      <c r="SMR36" s="9"/>
      <c r="SMS36" s="9"/>
      <c r="SMT36" s="9"/>
      <c r="SMU36" s="9"/>
      <c r="SMV36" s="9"/>
      <c r="SMW36" s="9"/>
      <c r="SMX36" s="9"/>
      <c r="SMY36" s="9"/>
      <c r="SMZ36" s="9"/>
      <c r="SNA36" s="9"/>
      <c r="SNB36" s="9"/>
      <c r="SNC36" s="9"/>
      <c r="SND36" s="9"/>
      <c r="SNE36" s="9"/>
      <c r="SNF36" s="9"/>
      <c r="SNG36" s="9"/>
      <c r="SNH36" s="9"/>
      <c r="SNI36" s="9"/>
      <c r="SNJ36" s="9"/>
      <c r="SNK36" s="9"/>
      <c r="SNL36" s="9"/>
      <c r="SNM36" s="9"/>
      <c r="SNN36" s="9"/>
      <c r="SNO36" s="9"/>
      <c r="SNP36" s="9"/>
      <c r="SNQ36" s="9"/>
      <c r="SNR36" s="9"/>
      <c r="SNS36" s="9"/>
      <c r="SNT36" s="9"/>
      <c r="SNU36" s="9"/>
      <c r="SNV36" s="9"/>
      <c r="SNW36" s="9"/>
      <c r="SNX36" s="9"/>
      <c r="SNY36" s="9"/>
      <c r="SNZ36" s="9"/>
      <c r="SOA36" s="9"/>
      <c r="SOB36" s="9"/>
      <c r="SOC36" s="9"/>
      <c r="SOD36" s="9"/>
      <c r="SOE36" s="9"/>
      <c r="SOF36" s="9"/>
      <c r="SOG36" s="9"/>
      <c r="SOH36" s="9"/>
      <c r="SOI36" s="9"/>
      <c r="SOJ36" s="9"/>
      <c r="SOK36" s="9"/>
      <c r="SOL36" s="9"/>
      <c r="SOM36" s="9"/>
      <c r="SON36" s="9"/>
      <c r="SOO36" s="9"/>
      <c r="SOP36" s="9"/>
      <c r="SOQ36" s="9"/>
      <c r="SOR36" s="9"/>
      <c r="SOS36" s="9"/>
      <c r="SOT36" s="9"/>
      <c r="SOU36" s="9"/>
      <c r="SOV36" s="9"/>
      <c r="SOW36" s="9"/>
      <c r="SOX36" s="9"/>
      <c r="SOY36" s="9"/>
      <c r="SOZ36" s="9"/>
      <c r="SPA36" s="9"/>
      <c r="SPB36" s="9"/>
      <c r="SPC36" s="9"/>
      <c r="SPD36" s="9"/>
      <c r="SPE36" s="9"/>
      <c r="SPF36" s="9"/>
      <c r="SPG36" s="9"/>
      <c r="SPH36" s="9"/>
      <c r="SPI36" s="9"/>
      <c r="SPJ36" s="9"/>
      <c r="SPK36" s="9"/>
      <c r="SPL36" s="9"/>
      <c r="SPM36" s="9"/>
      <c r="SPN36" s="9"/>
      <c r="SPO36" s="9"/>
      <c r="SPP36" s="9"/>
      <c r="SPQ36" s="9"/>
      <c r="SPR36" s="9"/>
      <c r="SPS36" s="9"/>
      <c r="SPT36" s="9"/>
      <c r="SPU36" s="9"/>
      <c r="SPV36" s="9"/>
      <c r="SPW36" s="9"/>
      <c r="SPX36" s="9"/>
      <c r="SPY36" s="9"/>
      <c r="SPZ36" s="9"/>
      <c r="SQA36" s="9"/>
      <c r="SQB36" s="9"/>
      <c r="SQC36" s="9"/>
      <c r="SQD36" s="9"/>
      <c r="SQE36" s="9"/>
      <c r="SQF36" s="9"/>
      <c r="SQG36" s="9"/>
      <c r="SQH36" s="9"/>
      <c r="SQI36" s="9"/>
      <c r="SQJ36" s="9"/>
      <c r="SQK36" s="9"/>
      <c r="SQL36" s="9"/>
      <c r="SQM36" s="9"/>
      <c r="SQN36" s="9"/>
      <c r="SQO36" s="9"/>
      <c r="SQP36" s="9"/>
      <c r="SQQ36" s="9"/>
      <c r="SQR36" s="9"/>
      <c r="SQS36" s="9"/>
      <c r="SQT36" s="9"/>
      <c r="SQU36" s="9"/>
      <c r="SQV36" s="9"/>
      <c r="SQW36" s="9"/>
      <c r="SQX36" s="9"/>
      <c r="SQY36" s="9"/>
      <c r="SQZ36" s="9"/>
      <c r="SRA36" s="9"/>
      <c r="SRB36" s="9"/>
      <c r="SRC36" s="9"/>
      <c r="SRD36" s="9"/>
      <c r="SRE36" s="9"/>
      <c r="SRF36" s="9"/>
      <c r="SRG36" s="9"/>
      <c r="SRH36" s="9"/>
      <c r="SRI36" s="9"/>
      <c r="SRJ36" s="9"/>
      <c r="SRK36" s="9"/>
      <c r="SRL36" s="9"/>
      <c r="SRM36" s="9"/>
      <c r="SRN36" s="9"/>
      <c r="SRO36" s="9"/>
      <c r="SRP36" s="9"/>
      <c r="SRQ36" s="9"/>
      <c r="SRR36" s="9"/>
      <c r="SRS36" s="9"/>
      <c r="SRT36" s="9"/>
      <c r="SRU36" s="9"/>
      <c r="SRV36" s="9"/>
      <c r="SRW36" s="9"/>
      <c r="SRX36" s="9"/>
      <c r="SRY36" s="9"/>
      <c r="SRZ36" s="9"/>
      <c r="SSA36" s="9"/>
      <c r="SSB36" s="9"/>
      <c r="SSC36" s="9"/>
      <c r="SSD36" s="9"/>
      <c r="SSE36" s="9"/>
      <c r="SSF36" s="9"/>
      <c r="SSG36" s="9"/>
      <c r="SSH36" s="9"/>
      <c r="SSI36" s="9"/>
      <c r="SSJ36" s="9"/>
      <c r="SSK36" s="9"/>
      <c r="SSL36" s="9"/>
      <c r="SSM36" s="9"/>
      <c r="SSN36" s="9"/>
      <c r="SSO36" s="9"/>
      <c r="SSP36" s="9"/>
      <c r="SSQ36" s="9"/>
      <c r="SSR36" s="9"/>
      <c r="SSS36" s="9"/>
      <c r="SST36" s="9"/>
      <c r="SSU36" s="9"/>
      <c r="SSV36" s="9"/>
      <c r="SSW36" s="9"/>
      <c r="SSX36" s="9"/>
      <c r="SSY36" s="9"/>
      <c r="SSZ36" s="9"/>
      <c r="STA36" s="9"/>
      <c r="STB36" s="9"/>
      <c r="STC36" s="9"/>
      <c r="STD36" s="9"/>
      <c r="STE36" s="9"/>
      <c r="STF36" s="9"/>
      <c r="STG36" s="9"/>
      <c r="STH36" s="9"/>
      <c r="STI36" s="9"/>
      <c r="STJ36" s="9"/>
      <c r="STK36" s="9"/>
      <c r="STL36" s="9"/>
      <c r="STM36" s="9"/>
      <c r="STN36" s="9"/>
      <c r="STO36" s="9"/>
      <c r="STP36" s="9"/>
      <c r="STQ36" s="9"/>
      <c r="STR36" s="9"/>
      <c r="STS36" s="9"/>
      <c r="STT36" s="9"/>
      <c r="STU36" s="9"/>
      <c r="STV36" s="9"/>
      <c r="STW36" s="9"/>
      <c r="STX36" s="9"/>
      <c r="STY36" s="9"/>
      <c r="STZ36" s="9"/>
      <c r="SUA36" s="9"/>
      <c r="SUB36" s="9"/>
      <c r="SUC36" s="9"/>
      <c r="SUD36" s="9"/>
      <c r="SUE36" s="9"/>
      <c r="SUF36" s="9"/>
      <c r="SUG36" s="9"/>
      <c r="SUH36" s="9"/>
      <c r="SUI36" s="9"/>
      <c r="SUJ36" s="9"/>
      <c r="SUK36" s="9"/>
      <c r="SUL36" s="9"/>
      <c r="SUM36" s="9"/>
      <c r="SUN36" s="9"/>
      <c r="SUO36" s="9"/>
      <c r="SUP36" s="9"/>
      <c r="SUQ36" s="9"/>
      <c r="SUR36" s="9"/>
      <c r="SUS36" s="9"/>
      <c r="SUT36" s="9"/>
      <c r="SUU36" s="9"/>
      <c r="SUV36" s="9"/>
      <c r="SUW36" s="9"/>
      <c r="SUX36" s="9"/>
      <c r="SUY36" s="9"/>
      <c r="SUZ36" s="9"/>
      <c r="SVA36" s="9"/>
      <c r="SVB36" s="9"/>
      <c r="SVC36" s="9"/>
      <c r="SVD36" s="9"/>
      <c r="SVE36" s="9"/>
      <c r="SVF36" s="9"/>
      <c r="SVG36" s="9"/>
      <c r="SVH36" s="9"/>
      <c r="SVI36" s="9"/>
      <c r="SVJ36" s="9"/>
      <c r="SVK36" s="9"/>
      <c r="SVL36" s="9"/>
      <c r="SVM36" s="9"/>
      <c r="SVN36" s="9"/>
      <c r="SVO36" s="9"/>
      <c r="SVP36" s="9"/>
      <c r="SVQ36" s="9"/>
      <c r="SVR36" s="9"/>
      <c r="SVS36" s="9"/>
      <c r="SVT36" s="9"/>
      <c r="SVU36" s="9"/>
      <c r="SVV36" s="9"/>
      <c r="SVW36" s="9"/>
      <c r="SVX36" s="9"/>
      <c r="SVY36" s="9"/>
      <c r="SVZ36" s="9"/>
      <c r="SWA36" s="9"/>
      <c r="SWB36" s="9"/>
      <c r="SWC36" s="9"/>
      <c r="SWD36" s="9"/>
      <c r="SWE36" s="9"/>
      <c r="SWF36" s="9"/>
      <c r="SWG36" s="9"/>
      <c r="SWH36" s="9"/>
      <c r="SWI36" s="9"/>
      <c r="SWJ36" s="9"/>
      <c r="SWK36" s="9"/>
      <c r="SWL36" s="9"/>
      <c r="SWM36" s="9"/>
      <c r="SWN36" s="9"/>
      <c r="SWO36" s="9"/>
      <c r="SWP36" s="9"/>
      <c r="SWQ36" s="9"/>
      <c r="SWR36" s="9"/>
      <c r="SWS36" s="9"/>
      <c r="SWT36" s="9"/>
      <c r="SWU36" s="9"/>
      <c r="SWV36" s="9"/>
      <c r="SWW36" s="9"/>
      <c r="SWX36" s="9"/>
      <c r="SWY36" s="9"/>
      <c r="SWZ36" s="9"/>
      <c r="SXA36" s="9"/>
      <c r="SXB36" s="9"/>
      <c r="SXC36" s="9"/>
      <c r="SXD36" s="9"/>
      <c r="SXE36" s="9"/>
      <c r="SXF36" s="9"/>
      <c r="SXG36" s="9"/>
      <c r="SXH36" s="9"/>
      <c r="SXI36" s="9"/>
      <c r="SXJ36" s="9"/>
      <c r="SXK36" s="9"/>
      <c r="SXL36" s="9"/>
      <c r="SXM36" s="9"/>
      <c r="SXN36" s="9"/>
      <c r="SXO36" s="9"/>
      <c r="SXP36" s="9"/>
      <c r="SXQ36" s="9"/>
      <c r="SXR36" s="9"/>
      <c r="SXS36" s="9"/>
      <c r="SXT36" s="9"/>
      <c r="SXU36" s="9"/>
      <c r="SXV36" s="9"/>
      <c r="SXW36" s="9"/>
      <c r="SXX36" s="9"/>
      <c r="SXY36" s="9"/>
      <c r="SXZ36" s="9"/>
      <c r="SYA36" s="9"/>
      <c r="SYB36" s="9"/>
      <c r="SYC36" s="9"/>
      <c r="SYD36" s="9"/>
      <c r="SYE36" s="9"/>
      <c r="SYF36" s="9"/>
      <c r="SYG36" s="9"/>
      <c r="SYH36" s="9"/>
      <c r="SYI36" s="9"/>
      <c r="SYJ36" s="9"/>
      <c r="SYK36" s="9"/>
      <c r="SYL36" s="9"/>
      <c r="SYM36" s="9"/>
      <c r="SYN36" s="9"/>
      <c r="SYO36" s="9"/>
      <c r="SYP36" s="9"/>
      <c r="SYQ36" s="9"/>
      <c r="SYR36" s="9"/>
      <c r="SYS36" s="9"/>
      <c r="SYT36" s="9"/>
      <c r="SYU36" s="9"/>
      <c r="SYV36" s="9"/>
      <c r="SYW36" s="9"/>
      <c r="SYX36" s="9"/>
      <c r="SYY36" s="9"/>
      <c r="SYZ36" s="9"/>
      <c r="SZA36" s="9"/>
      <c r="SZB36" s="9"/>
      <c r="SZC36" s="9"/>
      <c r="SZD36" s="9"/>
      <c r="SZE36" s="9"/>
      <c r="SZF36" s="9"/>
      <c r="SZG36" s="9"/>
      <c r="SZH36" s="9"/>
      <c r="SZI36" s="9"/>
      <c r="SZJ36" s="9"/>
      <c r="SZK36" s="9"/>
      <c r="SZL36" s="9"/>
      <c r="SZM36" s="9"/>
      <c r="SZN36" s="9"/>
      <c r="SZO36" s="9"/>
      <c r="SZP36" s="9"/>
      <c r="SZQ36" s="9"/>
      <c r="SZR36" s="9"/>
      <c r="SZS36" s="9"/>
      <c r="SZT36" s="9"/>
      <c r="SZU36" s="9"/>
      <c r="SZV36" s="9"/>
      <c r="SZW36" s="9"/>
      <c r="SZX36" s="9"/>
      <c r="SZY36" s="9"/>
      <c r="SZZ36" s="9"/>
      <c r="TAA36" s="9"/>
      <c r="TAB36" s="9"/>
      <c r="TAC36" s="9"/>
      <c r="TAD36" s="9"/>
      <c r="TAE36" s="9"/>
      <c r="TAF36" s="9"/>
      <c r="TAG36" s="9"/>
      <c r="TAH36" s="9"/>
      <c r="TAI36" s="9"/>
      <c r="TAJ36" s="9"/>
      <c r="TAK36" s="9"/>
      <c r="TAL36" s="9"/>
      <c r="TAM36" s="9"/>
      <c r="TAN36" s="9"/>
      <c r="TAO36" s="9"/>
      <c r="TAP36" s="9"/>
      <c r="TAQ36" s="9"/>
      <c r="TAR36" s="9"/>
      <c r="TAS36" s="9"/>
      <c r="TAT36" s="9"/>
      <c r="TAU36" s="9"/>
      <c r="TAV36" s="9"/>
      <c r="TAW36" s="9"/>
      <c r="TAX36" s="9"/>
      <c r="TAY36" s="9"/>
      <c r="TAZ36" s="9"/>
      <c r="TBA36" s="9"/>
      <c r="TBB36" s="9"/>
      <c r="TBC36" s="9"/>
      <c r="TBD36" s="9"/>
      <c r="TBE36" s="9"/>
      <c r="TBF36" s="9"/>
      <c r="TBG36" s="9"/>
      <c r="TBH36" s="9"/>
      <c r="TBI36" s="9"/>
      <c r="TBJ36" s="9"/>
      <c r="TBK36" s="9"/>
      <c r="TBL36" s="9"/>
      <c r="TBM36" s="9"/>
      <c r="TBN36" s="9"/>
      <c r="TBO36" s="9"/>
      <c r="TBP36" s="9"/>
      <c r="TBQ36" s="9"/>
      <c r="TBR36" s="9"/>
      <c r="TBS36" s="9"/>
      <c r="TBT36" s="9"/>
      <c r="TBU36" s="9"/>
      <c r="TBV36" s="9"/>
      <c r="TBW36" s="9"/>
      <c r="TBX36" s="9"/>
      <c r="TBY36" s="9"/>
      <c r="TBZ36" s="9"/>
      <c r="TCA36" s="9"/>
      <c r="TCB36" s="9"/>
      <c r="TCC36" s="9"/>
      <c r="TCD36" s="9"/>
      <c r="TCE36" s="9"/>
      <c r="TCF36" s="9"/>
      <c r="TCG36" s="9"/>
      <c r="TCH36" s="9"/>
      <c r="TCI36" s="9"/>
      <c r="TCJ36" s="9"/>
      <c r="TCK36" s="9"/>
      <c r="TCL36" s="9"/>
      <c r="TCM36" s="9"/>
      <c r="TCN36" s="9"/>
      <c r="TCO36" s="9"/>
      <c r="TCP36" s="9"/>
      <c r="TCQ36" s="9"/>
      <c r="TCR36" s="9"/>
      <c r="TCS36" s="9"/>
      <c r="TCT36" s="9"/>
      <c r="TCU36" s="9"/>
      <c r="TCV36" s="9"/>
      <c r="TCW36" s="9"/>
      <c r="TCX36" s="9"/>
      <c r="TCY36" s="9"/>
      <c r="TCZ36" s="9"/>
      <c r="TDA36" s="9"/>
      <c r="TDB36" s="9"/>
      <c r="TDC36" s="9"/>
      <c r="TDD36" s="9"/>
      <c r="TDE36" s="9"/>
      <c r="TDF36" s="9"/>
      <c r="TDG36" s="9"/>
      <c r="TDH36" s="9"/>
      <c r="TDI36" s="9"/>
      <c r="TDJ36" s="9"/>
      <c r="TDK36" s="9"/>
      <c r="TDL36" s="9"/>
      <c r="TDM36" s="9"/>
      <c r="TDN36" s="9"/>
      <c r="TDO36" s="9"/>
      <c r="TDP36" s="9"/>
      <c r="TDQ36" s="9"/>
      <c r="TDR36" s="9"/>
      <c r="TDS36" s="9"/>
      <c r="TDT36" s="9"/>
      <c r="TDU36" s="9"/>
      <c r="TDV36" s="9"/>
      <c r="TDW36" s="9"/>
      <c r="TDX36" s="9"/>
      <c r="TDY36" s="9"/>
      <c r="TDZ36" s="9"/>
      <c r="TEA36" s="9"/>
      <c r="TEB36" s="9"/>
      <c r="TEC36" s="9"/>
      <c r="TED36" s="9"/>
      <c r="TEE36" s="9"/>
      <c r="TEF36" s="9"/>
      <c r="TEG36" s="9"/>
      <c r="TEH36" s="9"/>
      <c r="TEI36" s="9"/>
      <c r="TEJ36" s="9"/>
      <c r="TEK36" s="9"/>
      <c r="TEL36" s="9"/>
      <c r="TEM36" s="9"/>
      <c r="TEN36" s="9"/>
      <c r="TEO36" s="9"/>
      <c r="TEP36" s="9"/>
      <c r="TEQ36" s="9"/>
      <c r="TER36" s="9"/>
      <c r="TES36" s="9"/>
      <c r="TET36" s="9"/>
      <c r="TEU36" s="9"/>
      <c r="TEV36" s="9"/>
      <c r="TEW36" s="9"/>
      <c r="TEX36" s="9"/>
      <c r="TEY36" s="9"/>
      <c r="TEZ36" s="9"/>
      <c r="TFA36" s="9"/>
      <c r="TFB36" s="9"/>
      <c r="TFC36" s="9"/>
      <c r="TFD36" s="9"/>
      <c r="TFE36" s="9"/>
      <c r="TFF36" s="9"/>
      <c r="TFG36" s="9"/>
      <c r="TFH36" s="9"/>
      <c r="TFI36" s="9"/>
      <c r="TFJ36" s="9"/>
      <c r="TFK36" s="9"/>
      <c r="TFL36" s="9"/>
      <c r="TFM36" s="9"/>
      <c r="TFN36" s="9"/>
      <c r="TFO36" s="9"/>
      <c r="TFP36" s="9"/>
      <c r="TFQ36" s="9"/>
      <c r="TFR36" s="9"/>
      <c r="TFS36" s="9"/>
      <c r="TFT36" s="9"/>
      <c r="TFU36" s="9"/>
      <c r="TFV36" s="9"/>
      <c r="TFW36" s="9"/>
      <c r="TFX36" s="9"/>
      <c r="TFY36" s="9"/>
      <c r="TFZ36" s="9"/>
      <c r="TGA36" s="9"/>
      <c r="TGB36" s="9"/>
      <c r="TGC36" s="9"/>
      <c r="TGD36" s="9"/>
      <c r="TGE36" s="9"/>
      <c r="TGF36" s="9"/>
      <c r="TGG36" s="9"/>
      <c r="TGH36" s="9"/>
      <c r="TGI36" s="9"/>
      <c r="TGJ36" s="9"/>
      <c r="TGK36" s="9"/>
      <c r="TGL36" s="9"/>
      <c r="TGM36" s="9"/>
      <c r="TGN36" s="9"/>
      <c r="TGO36" s="9"/>
      <c r="TGP36" s="9"/>
      <c r="TGQ36" s="9"/>
      <c r="TGR36" s="9"/>
      <c r="TGS36" s="9"/>
      <c r="TGT36" s="9"/>
      <c r="TGU36" s="9"/>
      <c r="TGV36" s="9"/>
      <c r="TGW36" s="9"/>
      <c r="TGX36" s="9"/>
      <c r="TGY36" s="9"/>
      <c r="TGZ36" s="9"/>
      <c r="THA36" s="9"/>
      <c r="THB36" s="9"/>
      <c r="THC36" s="9"/>
      <c r="THD36" s="9"/>
      <c r="THE36" s="9"/>
      <c r="THF36" s="9"/>
      <c r="THG36" s="9"/>
      <c r="THH36" s="9"/>
      <c r="THI36" s="9"/>
      <c r="THJ36" s="9"/>
      <c r="THK36" s="9"/>
      <c r="THL36" s="9"/>
      <c r="THM36" s="9"/>
      <c r="THN36" s="9"/>
      <c r="THO36" s="9"/>
      <c r="THP36" s="9"/>
      <c r="THQ36" s="9"/>
      <c r="THR36" s="9"/>
      <c r="THS36" s="9"/>
      <c r="THT36" s="9"/>
      <c r="THU36" s="9"/>
      <c r="THV36" s="9"/>
      <c r="THW36" s="9"/>
      <c r="THX36" s="9"/>
      <c r="THY36" s="9"/>
      <c r="THZ36" s="9"/>
      <c r="TIA36" s="9"/>
      <c r="TIB36" s="9"/>
      <c r="TIC36" s="9"/>
      <c r="TID36" s="9"/>
      <c r="TIE36" s="9"/>
      <c r="TIF36" s="9"/>
      <c r="TIG36" s="9"/>
      <c r="TIH36" s="9"/>
      <c r="TII36" s="9"/>
      <c r="TIJ36" s="9"/>
      <c r="TIK36" s="9"/>
      <c r="TIL36" s="9"/>
      <c r="TIM36" s="9"/>
      <c r="TIN36" s="9"/>
      <c r="TIO36" s="9"/>
      <c r="TIP36" s="9"/>
      <c r="TIQ36" s="9"/>
      <c r="TIR36" s="9"/>
      <c r="TIS36" s="9"/>
      <c r="TIT36" s="9"/>
      <c r="TIU36" s="9"/>
      <c r="TIV36" s="9"/>
      <c r="TIW36" s="9"/>
      <c r="TIX36" s="9"/>
      <c r="TIY36" s="9"/>
      <c r="TIZ36" s="9"/>
      <c r="TJA36" s="9"/>
      <c r="TJB36" s="9"/>
      <c r="TJC36" s="9"/>
      <c r="TJD36" s="9"/>
      <c r="TJE36" s="9"/>
      <c r="TJF36" s="9"/>
      <c r="TJG36" s="9"/>
      <c r="TJH36" s="9"/>
      <c r="TJI36" s="9"/>
      <c r="TJJ36" s="9"/>
      <c r="TJK36" s="9"/>
      <c r="TJL36" s="9"/>
      <c r="TJM36" s="9"/>
      <c r="TJN36" s="9"/>
      <c r="TJO36" s="9"/>
      <c r="TJP36" s="9"/>
      <c r="TJQ36" s="9"/>
      <c r="TJR36" s="9"/>
      <c r="TJS36" s="9"/>
      <c r="TJT36" s="9"/>
      <c r="TJU36" s="9"/>
      <c r="TJV36" s="9"/>
      <c r="TJW36" s="9"/>
      <c r="TJX36" s="9"/>
      <c r="TJY36" s="9"/>
      <c r="TJZ36" s="9"/>
      <c r="TKA36" s="9"/>
      <c r="TKB36" s="9"/>
      <c r="TKC36" s="9"/>
      <c r="TKD36" s="9"/>
      <c r="TKE36" s="9"/>
      <c r="TKF36" s="9"/>
      <c r="TKG36" s="9"/>
      <c r="TKH36" s="9"/>
      <c r="TKI36" s="9"/>
      <c r="TKJ36" s="9"/>
      <c r="TKK36" s="9"/>
      <c r="TKL36" s="9"/>
      <c r="TKM36" s="9"/>
      <c r="TKN36" s="9"/>
      <c r="TKO36" s="9"/>
      <c r="TKP36" s="9"/>
      <c r="TKQ36" s="9"/>
      <c r="TKR36" s="9"/>
      <c r="TKS36" s="9"/>
      <c r="TKT36" s="9"/>
      <c r="TKU36" s="9"/>
      <c r="TKV36" s="9"/>
      <c r="TKW36" s="9"/>
      <c r="TKX36" s="9"/>
      <c r="TKY36" s="9"/>
      <c r="TKZ36" s="9"/>
      <c r="TLA36" s="9"/>
      <c r="TLB36" s="9"/>
      <c r="TLC36" s="9"/>
      <c r="TLD36" s="9"/>
      <c r="TLE36" s="9"/>
      <c r="TLF36" s="9"/>
      <c r="TLG36" s="9"/>
      <c r="TLH36" s="9"/>
      <c r="TLI36" s="9"/>
      <c r="TLJ36" s="9"/>
      <c r="TLK36" s="9"/>
      <c r="TLL36" s="9"/>
      <c r="TLM36" s="9"/>
      <c r="TLN36" s="9"/>
      <c r="TLO36" s="9"/>
      <c r="TLP36" s="9"/>
      <c r="TLQ36" s="9"/>
      <c r="TLR36" s="9"/>
      <c r="TLS36" s="9"/>
      <c r="TLT36" s="9"/>
      <c r="TLU36" s="9"/>
      <c r="TLV36" s="9"/>
      <c r="TLW36" s="9"/>
      <c r="TLX36" s="9"/>
      <c r="TLY36" s="9"/>
      <c r="TLZ36" s="9"/>
      <c r="TMA36" s="9"/>
      <c r="TMB36" s="9"/>
      <c r="TMC36" s="9"/>
      <c r="TMD36" s="9"/>
      <c r="TME36" s="9"/>
      <c r="TMF36" s="9"/>
      <c r="TMG36" s="9"/>
      <c r="TMH36" s="9"/>
      <c r="TMI36" s="9"/>
      <c r="TMJ36" s="9"/>
      <c r="TMK36" s="9"/>
      <c r="TML36" s="9"/>
      <c r="TMM36" s="9"/>
      <c r="TMN36" s="9"/>
      <c r="TMO36" s="9"/>
      <c r="TMP36" s="9"/>
      <c r="TMQ36" s="9"/>
      <c r="TMR36" s="9"/>
      <c r="TMS36" s="9"/>
      <c r="TMT36" s="9"/>
      <c r="TMU36" s="9"/>
      <c r="TMV36" s="9"/>
      <c r="TMW36" s="9"/>
      <c r="TMX36" s="9"/>
      <c r="TMY36" s="9"/>
      <c r="TMZ36" s="9"/>
      <c r="TNA36" s="9"/>
      <c r="TNB36" s="9"/>
      <c r="TNC36" s="9"/>
      <c r="TND36" s="9"/>
      <c r="TNE36" s="9"/>
      <c r="TNF36" s="9"/>
      <c r="TNG36" s="9"/>
      <c r="TNH36" s="9"/>
      <c r="TNI36" s="9"/>
      <c r="TNJ36" s="9"/>
      <c r="TNK36" s="9"/>
      <c r="TNL36" s="9"/>
      <c r="TNM36" s="9"/>
      <c r="TNN36" s="9"/>
      <c r="TNO36" s="9"/>
      <c r="TNP36" s="9"/>
      <c r="TNQ36" s="9"/>
      <c r="TNR36" s="9"/>
      <c r="TNS36" s="9"/>
      <c r="TNT36" s="9"/>
      <c r="TNU36" s="9"/>
      <c r="TNV36" s="9"/>
      <c r="TNW36" s="9"/>
      <c r="TNX36" s="9"/>
      <c r="TNY36" s="9"/>
      <c r="TNZ36" s="9"/>
      <c r="TOA36" s="9"/>
      <c r="TOB36" s="9"/>
      <c r="TOC36" s="9"/>
      <c r="TOD36" s="9"/>
      <c r="TOE36" s="9"/>
      <c r="TOF36" s="9"/>
      <c r="TOG36" s="9"/>
      <c r="TOH36" s="9"/>
      <c r="TOI36" s="9"/>
      <c r="TOJ36" s="9"/>
      <c r="TOK36" s="9"/>
      <c r="TOL36" s="9"/>
      <c r="TOM36" s="9"/>
      <c r="TON36" s="9"/>
      <c r="TOO36" s="9"/>
      <c r="TOP36" s="9"/>
      <c r="TOQ36" s="9"/>
      <c r="TOR36" s="9"/>
      <c r="TOS36" s="9"/>
      <c r="TOT36" s="9"/>
      <c r="TOU36" s="9"/>
      <c r="TOV36" s="9"/>
      <c r="TOW36" s="9"/>
      <c r="TOX36" s="9"/>
      <c r="TOY36" s="9"/>
      <c r="TOZ36" s="9"/>
      <c r="TPA36" s="9"/>
      <c r="TPB36" s="9"/>
      <c r="TPC36" s="9"/>
      <c r="TPD36" s="9"/>
      <c r="TPE36" s="9"/>
      <c r="TPF36" s="9"/>
      <c r="TPG36" s="9"/>
      <c r="TPH36" s="9"/>
      <c r="TPI36" s="9"/>
      <c r="TPJ36" s="9"/>
      <c r="TPK36" s="9"/>
      <c r="TPL36" s="9"/>
      <c r="TPM36" s="9"/>
      <c r="TPN36" s="9"/>
      <c r="TPO36" s="9"/>
      <c r="TPP36" s="9"/>
      <c r="TPQ36" s="9"/>
      <c r="TPR36" s="9"/>
      <c r="TPS36" s="9"/>
      <c r="TPT36" s="9"/>
      <c r="TPU36" s="9"/>
      <c r="TPV36" s="9"/>
      <c r="TPW36" s="9"/>
      <c r="TPX36" s="9"/>
      <c r="TPY36" s="9"/>
      <c r="TPZ36" s="9"/>
      <c r="TQA36" s="9"/>
      <c r="TQB36" s="9"/>
      <c r="TQC36" s="9"/>
      <c r="TQD36" s="9"/>
      <c r="TQE36" s="9"/>
      <c r="TQF36" s="9"/>
      <c r="TQG36" s="9"/>
      <c r="TQH36" s="9"/>
      <c r="TQI36" s="9"/>
      <c r="TQJ36" s="9"/>
      <c r="TQK36" s="9"/>
      <c r="TQL36" s="9"/>
      <c r="TQM36" s="9"/>
      <c r="TQN36" s="9"/>
      <c r="TQO36" s="9"/>
      <c r="TQP36" s="9"/>
      <c r="TQQ36" s="9"/>
      <c r="TQR36" s="9"/>
      <c r="TQS36" s="9"/>
      <c r="TQT36" s="9"/>
      <c r="TQU36" s="9"/>
      <c r="TQV36" s="9"/>
      <c r="TQW36" s="9"/>
      <c r="TQX36" s="9"/>
      <c r="TQY36" s="9"/>
      <c r="TQZ36" s="9"/>
      <c r="TRA36" s="9"/>
      <c r="TRB36" s="9"/>
      <c r="TRC36" s="9"/>
      <c r="TRD36" s="9"/>
      <c r="TRE36" s="9"/>
      <c r="TRF36" s="9"/>
      <c r="TRG36" s="9"/>
      <c r="TRH36" s="9"/>
      <c r="TRI36" s="9"/>
      <c r="TRJ36" s="9"/>
      <c r="TRK36" s="9"/>
      <c r="TRL36" s="9"/>
      <c r="TRM36" s="9"/>
      <c r="TRN36" s="9"/>
      <c r="TRO36" s="9"/>
      <c r="TRP36" s="9"/>
      <c r="TRQ36" s="9"/>
      <c r="TRR36" s="9"/>
      <c r="TRS36" s="9"/>
      <c r="TRT36" s="9"/>
      <c r="TRU36" s="9"/>
      <c r="TRV36" s="9"/>
      <c r="TRW36" s="9"/>
      <c r="TRX36" s="9"/>
      <c r="TRY36" s="9"/>
      <c r="TRZ36" s="9"/>
      <c r="TSA36" s="9"/>
      <c r="TSB36" s="9"/>
      <c r="TSC36" s="9"/>
      <c r="TSD36" s="9"/>
      <c r="TSE36" s="9"/>
      <c r="TSF36" s="9"/>
      <c r="TSG36" s="9"/>
      <c r="TSH36" s="9"/>
      <c r="TSI36" s="9"/>
      <c r="TSJ36" s="9"/>
      <c r="TSK36" s="9"/>
      <c r="TSL36" s="9"/>
      <c r="TSM36" s="9"/>
      <c r="TSN36" s="9"/>
      <c r="TSO36" s="9"/>
      <c r="TSP36" s="9"/>
      <c r="TSQ36" s="9"/>
      <c r="TSR36" s="9"/>
      <c r="TSS36" s="9"/>
      <c r="TST36" s="9"/>
      <c r="TSU36" s="9"/>
      <c r="TSV36" s="9"/>
      <c r="TSW36" s="9"/>
      <c r="TSX36" s="9"/>
      <c r="TSY36" s="9"/>
      <c r="TSZ36" s="9"/>
      <c r="TTA36" s="9"/>
      <c r="TTB36" s="9"/>
      <c r="TTC36" s="9"/>
      <c r="TTD36" s="9"/>
      <c r="TTE36" s="9"/>
      <c r="TTF36" s="9"/>
      <c r="TTG36" s="9"/>
      <c r="TTH36" s="9"/>
      <c r="TTI36" s="9"/>
      <c r="TTJ36" s="9"/>
      <c r="TTK36" s="9"/>
      <c r="TTL36" s="9"/>
      <c r="TTM36" s="9"/>
      <c r="TTN36" s="9"/>
      <c r="TTO36" s="9"/>
      <c r="TTP36" s="9"/>
      <c r="TTQ36" s="9"/>
      <c r="TTR36" s="9"/>
      <c r="TTS36" s="9"/>
      <c r="TTT36" s="9"/>
      <c r="TTU36" s="9"/>
      <c r="TTV36" s="9"/>
      <c r="TTW36" s="9"/>
      <c r="TTX36" s="9"/>
      <c r="TTY36" s="9"/>
      <c r="TTZ36" s="9"/>
      <c r="TUA36" s="9"/>
      <c r="TUB36" s="9"/>
      <c r="TUC36" s="9"/>
      <c r="TUD36" s="9"/>
      <c r="TUE36" s="9"/>
      <c r="TUF36" s="9"/>
      <c r="TUG36" s="9"/>
      <c r="TUH36" s="9"/>
      <c r="TUI36" s="9"/>
      <c r="TUJ36" s="9"/>
      <c r="TUK36" s="9"/>
      <c r="TUL36" s="9"/>
      <c r="TUM36" s="9"/>
      <c r="TUN36" s="9"/>
      <c r="TUO36" s="9"/>
      <c r="TUP36" s="9"/>
      <c r="TUQ36" s="9"/>
      <c r="TUR36" s="9"/>
      <c r="TUS36" s="9"/>
      <c r="TUT36" s="9"/>
      <c r="TUU36" s="9"/>
      <c r="TUV36" s="9"/>
      <c r="TUW36" s="9"/>
      <c r="TUX36" s="9"/>
      <c r="TUY36" s="9"/>
      <c r="TUZ36" s="9"/>
      <c r="TVA36" s="9"/>
      <c r="TVB36" s="9"/>
      <c r="TVC36" s="9"/>
      <c r="TVD36" s="9"/>
      <c r="TVE36" s="9"/>
      <c r="TVF36" s="9"/>
      <c r="TVG36" s="9"/>
      <c r="TVH36" s="9"/>
      <c r="TVI36" s="9"/>
      <c r="TVJ36" s="9"/>
      <c r="TVK36" s="9"/>
      <c r="TVL36" s="9"/>
      <c r="TVM36" s="9"/>
      <c r="TVN36" s="9"/>
      <c r="TVO36" s="9"/>
      <c r="TVP36" s="9"/>
      <c r="TVQ36" s="9"/>
      <c r="TVR36" s="9"/>
      <c r="TVS36" s="9"/>
      <c r="TVT36" s="9"/>
      <c r="TVU36" s="9"/>
      <c r="TVV36" s="9"/>
      <c r="TVW36" s="9"/>
      <c r="TVX36" s="9"/>
      <c r="TVY36" s="9"/>
      <c r="TVZ36" s="9"/>
      <c r="TWA36" s="9"/>
      <c r="TWB36" s="9"/>
      <c r="TWC36" s="9"/>
      <c r="TWD36" s="9"/>
      <c r="TWE36" s="9"/>
      <c r="TWF36" s="9"/>
      <c r="TWG36" s="9"/>
      <c r="TWH36" s="9"/>
      <c r="TWI36" s="9"/>
      <c r="TWJ36" s="9"/>
      <c r="TWK36" s="9"/>
      <c r="TWL36" s="9"/>
      <c r="TWM36" s="9"/>
      <c r="TWN36" s="9"/>
      <c r="TWO36" s="9"/>
      <c r="TWP36" s="9"/>
      <c r="TWQ36" s="9"/>
      <c r="TWR36" s="9"/>
      <c r="TWS36" s="9"/>
      <c r="TWT36" s="9"/>
      <c r="TWU36" s="9"/>
      <c r="TWV36" s="9"/>
      <c r="TWW36" s="9"/>
      <c r="TWX36" s="9"/>
      <c r="TWY36" s="9"/>
      <c r="TWZ36" s="9"/>
      <c r="TXA36" s="9"/>
      <c r="TXB36" s="9"/>
      <c r="TXC36" s="9"/>
      <c r="TXD36" s="9"/>
      <c r="TXE36" s="9"/>
      <c r="TXF36" s="9"/>
      <c r="TXG36" s="9"/>
      <c r="TXH36" s="9"/>
      <c r="TXI36" s="9"/>
      <c r="TXJ36" s="9"/>
      <c r="TXK36" s="9"/>
      <c r="TXL36" s="9"/>
      <c r="TXM36" s="9"/>
      <c r="TXN36" s="9"/>
      <c r="TXO36" s="9"/>
      <c r="TXP36" s="9"/>
      <c r="TXQ36" s="9"/>
      <c r="TXR36" s="9"/>
      <c r="TXS36" s="9"/>
      <c r="TXT36" s="9"/>
      <c r="TXU36" s="9"/>
      <c r="TXV36" s="9"/>
      <c r="TXW36" s="9"/>
      <c r="TXX36" s="9"/>
      <c r="TXY36" s="9"/>
      <c r="TXZ36" s="9"/>
      <c r="TYA36" s="9"/>
      <c r="TYB36" s="9"/>
      <c r="TYC36" s="9"/>
      <c r="TYD36" s="9"/>
      <c r="TYE36" s="9"/>
      <c r="TYF36" s="9"/>
      <c r="TYG36" s="9"/>
      <c r="TYH36" s="9"/>
      <c r="TYI36" s="9"/>
      <c r="TYJ36" s="9"/>
      <c r="TYK36" s="9"/>
      <c r="TYL36" s="9"/>
      <c r="TYM36" s="9"/>
      <c r="TYN36" s="9"/>
      <c r="TYO36" s="9"/>
      <c r="TYP36" s="9"/>
      <c r="TYQ36" s="9"/>
      <c r="TYR36" s="9"/>
      <c r="TYS36" s="9"/>
      <c r="TYT36" s="9"/>
      <c r="TYU36" s="9"/>
      <c r="TYV36" s="9"/>
      <c r="TYW36" s="9"/>
      <c r="TYX36" s="9"/>
      <c r="TYY36" s="9"/>
      <c r="TYZ36" s="9"/>
      <c r="TZA36" s="9"/>
      <c r="TZB36" s="9"/>
      <c r="TZC36" s="9"/>
      <c r="TZD36" s="9"/>
      <c r="TZE36" s="9"/>
      <c r="TZF36" s="9"/>
      <c r="TZG36" s="9"/>
      <c r="TZH36" s="9"/>
      <c r="TZI36" s="9"/>
      <c r="TZJ36" s="9"/>
      <c r="TZK36" s="9"/>
      <c r="TZL36" s="9"/>
      <c r="TZM36" s="9"/>
      <c r="TZN36" s="9"/>
      <c r="TZO36" s="9"/>
      <c r="TZP36" s="9"/>
      <c r="TZQ36" s="9"/>
      <c r="TZR36" s="9"/>
      <c r="TZS36" s="9"/>
      <c r="TZT36" s="9"/>
      <c r="TZU36" s="9"/>
      <c r="TZV36" s="9"/>
      <c r="TZW36" s="9"/>
      <c r="TZX36" s="9"/>
      <c r="TZY36" s="9"/>
      <c r="TZZ36" s="9"/>
      <c r="UAA36" s="9"/>
      <c r="UAB36" s="9"/>
      <c r="UAC36" s="9"/>
      <c r="UAD36" s="9"/>
      <c r="UAE36" s="9"/>
      <c r="UAF36" s="9"/>
      <c r="UAG36" s="9"/>
      <c r="UAH36" s="9"/>
      <c r="UAI36" s="9"/>
      <c r="UAJ36" s="9"/>
      <c r="UAK36" s="9"/>
      <c r="UAL36" s="9"/>
      <c r="UAM36" s="9"/>
      <c r="UAN36" s="9"/>
      <c r="UAO36" s="9"/>
      <c r="UAP36" s="9"/>
      <c r="UAQ36" s="9"/>
      <c r="UAR36" s="9"/>
      <c r="UAS36" s="9"/>
      <c r="UAT36" s="9"/>
      <c r="UAU36" s="9"/>
      <c r="UAV36" s="9"/>
      <c r="UAW36" s="9"/>
      <c r="UAX36" s="9"/>
      <c r="UAY36" s="9"/>
      <c r="UAZ36" s="9"/>
      <c r="UBA36" s="9"/>
      <c r="UBB36" s="9"/>
      <c r="UBC36" s="9"/>
      <c r="UBD36" s="9"/>
      <c r="UBE36" s="9"/>
      <c r="UBF36" s="9"/>
      <c r="UBG36" s="9"/>
      <c r="UBH36" s="9"/>
      <c r="UBI36" s="9"/>
      <c r="UBJ36" s="9"/>
      <c r="UBK36" s="9"/>
      <c r="UBL36" s="9"/>
      <c r="UBM36" s="9"/>
      <c r="UBN36" s="9"/>
      <c r="UBO36" s="9"/>
      <c r="UBP36" s="9"/>
      <c r="UBQ36" s="9"/>
      <c r="UBR36" s="9"/>
      <c r="UBS36" s="9"/>
      <c r="UBT36" s="9"/>
      <c r="UBU36" s="9"/>
      <c r="UBV36" s="9"/>
      <c r="UBW36" s="9"/>
      <c r="UBX36" s="9"/>
      <c r="UBY36" s="9"/>
      <c r="UBZ36" s="9"/>
      <c r="UCA36" s="9"/>
      <c r="UCB36" s="9"/>
      <c r="UCC36" s="9"/>
      <c r="UCD36" s="9"/>
      <c r="UCE36" s="9"/>
      <c r="UCF36" s="9"/>
      <c r="UCG36" s="9"/>
      <c r="UCH36" s="9"/>
      <c r="UCI36" s="9"/>
      <c r="UCJ36" s="9"/>
      <c r="UCK36" s="9"/>
      <c r="UCL36" s="9"/>
      <c r="UCM36" s="9"/>
      <c r="UCN36" s="9"/>
      <c r="UCO36" s="9"/>
      <c r="UCP36" s="9"/>
      <c r="UCQ36" s="9"/>
      <c r="UCR36" s="9"/>
      <c r="UCS36" s="9"/>
      <c r="UCT36" s="9"/>
      <c r="UCU36" s="9"/>
      <c r="UCV36" s="9"/>
      <c r="UCW36" s="9"/>
      <c r="UCX36" s="9"/>
      <c r="UCY36" s="9"/>
      <c r="UCZ36" s="9"/>
      <c r="UDA36" s="9"/>
      <c r="UDB36" s="9"/>
      <c r="UDC36" s="9"/>
      <c r="UDD36" s="9"/>
      <c r="UDE36" s="9"/>
      <c r="UDF36" s="9"/>
      <c r="UDG36" s="9"/>
      <c r="UDH36" s="9"/>
      <c r="UDI36" s="9"/>
      <c r="UDJ36" s="9"/>
      <c r="UDK36" s="9"/>
      <c r="UDL36" s="9"/>
      <c r="UDM36" s="9"/>
      <c r="UDN36" s="9"/>
      <c r="UDO36" s="9"/>
      <c r="UDP36" s="9"/>
      <c r="UDQ36" s="9"/>
      <c r="UDR36" s="9"/>
      <c r="UDS36" s="9"/>
      <c r="UDT36" s="9"/>
      <c r="UDU36" s="9"/>
      <c r="UDV36" s="9"/>
      <c r="UDW36" s="9"/>
      <c r="UDX36" s="9"/>
      <c r="UDY36" s="9"/>
      <c r="UDZ36" s="9"/>
      <c r="UEA36" s="9"/>
      <c r="UEB36" s="9"/>
      <c r="UEC36" s="9"/>
      <c r="UED36" s="9"/>
      <c r="UEE36" s="9"/>
      <c r="UEF36" s="9"/>
      <c r="UEG36" s="9"/>
      <c r="UEH36" s="9"/>
      <c r="UEI36" s="9"/>
      <c r="UEJ36" s="9"/>
      <c r="UEK36" s="9"/>
      <c r="UEL36" s="9"/>
      <c r="UEM36" s="9"/>
      <c r="UEN36" s="9"/>
      <c r="UEO36" s="9"/>
      <c r="UEP36" s="9"/>
      <c r="UEQ36" s="9"/>
      <c r="UER36" s="9"/>
      <c r="UES36" s="9"/>
      <c r="UET36" s="9"/>
      <c r="UEU36" s="9"/>
      <c r="UEV36" s="9"/>
      <c r="UEW36" s="9"/>
      <c r="UEX36" s="9"/>
      <c r="UEY36" s="9"/>
      <c r="UEZ36" s="9"/>
      <c r="UFA36" s="9"/>
      <c r="UFB36" s="9"/>
      <c r="UFC36" s="9"/>
      <c r="UFD36" s="9"/>
      <c r="UFE36" s="9"/>
      <c r="UFF36" s="9"/>
      <c r="UFG36" s="9"/>
      <c r="UFH36" s="9"/>
      <c r="UFI36" s="9"/>
      <c r="UFJ36" s="9"/>
      <c r="UFK36" s="9"/>
      <c r="UFL36" s="9"/>
      <c r="UFM36" s="9"/>
      <c r="UFN36" s="9"/>
      <c r="UFO36" s="9"/>
      <c r="UFP36" s="9"/>
      <c r="UFQ36" s="9"/>
      <c r="UFR36" s="9"/>
      <c r="UFS36" s="9"/>
      <c r="UFT36" s="9"/>
      <c r="UFU36" s="9"/>
      <c r="UFV36" s="9"/>
      <c r="UFW36" s="9"/>
      <c r="UFX36" s="9"/>
      <c r="UFY36" s="9"/>
      <c r="UFZ36" s="9"/>
      <c r="UGA36" s="9"/>
      <c r="UGB36" s="9"/>
      <c r="UGC36" s="9"/>
      <c r="UGD36" s="9"/>
      <c r="UGE36" s="9"/>
      <c r="UGF36" s="9"/>
      <c r="UGG36" s="9"/>
      <c r="UGH36" s="9"/>
      <c r="UGI36" s="9"/>
      <c r="UGJ36" s="9"/>
      <c r="UGK36" s="9"/>
      <c r="UGL36" s="9"/>
      <c r="UGM36" s="9"/>
      <c r="UGN36" s="9"/>
      <c r="UGO36" s="9"/>
      <c r="UGP36" s="9"/>
      <c r="UGQ36" s="9"/>
      <c r="UGR36" s="9"/>
      <c r="UGS36" s="9"/>
      <c r="UGT36" s="9"/>
      <c r="UGU36" s="9"/>
      <c r="UGV36" s="9"/>
      <c r="UGW36" s="9"/>
      <c r="UGX36" s="9"/>
      <c r="UGY36" s="9"/>
      <c r="UGZ36" s="9"/>
      <c r="UHA36" s="9"/>
      <c r="UHB36" s="9"/>
      <c r="UHC36" s="9"/>
      <c r="UHD36" s="9"/>
      <c r="UHE36" s="9"/>
      <c r="UHF36" s="9"/>
      <c r="UHG36" s="9"/>
      <c r="UHH36" s="9"/>
      <c r="UHI36" s="9"/>
      <c r="UHJ36" s="9"/>
      <c r="UHK36" s="9"/>
      <c r="UHL36" s="9"/>
      <c r="UHM36" s="9"/>
      <c r="UHN36" s="9"/>
      <c r="UHO36" s="9"/>
      <c r="UHP36" s="9"/>
      <c r="UHQ36" s="9"/>
      <c r="UHR36" s="9"/>
      <c r="UHS36" s="9"/>
      <c r="UHT36" s="9"/>
      <c r="UHU36" s="9"/>
      <c r="UHV36" s="9"/>
      <c r="UHW36" s="9"/>
      <c r="UHX36" s="9"/>
      <c r="UHY36" s="9"/>
      <c r="UHZ36" s="9"/>
      <c r="UIA36" s="9"/>
      <c r="UIB36" s="9"/>
      <c r="UIC36" s="9"/>
      <c r="UID36" s="9"/>
      <c r="UIE36" s="9"/>
      <c r="UIF36" s="9"/>
      <c r="UIG36" s="9"/>
      <c r="UIH36" s="9"/>
      <c r="UII36" s="9"/>
      <c r="UIJ36" s="9"/>
      <c r="UIK36" s="9"/>
      <c r="UIL36" s="9"/>
      <c r="UIM36" s="9"/>
      <c r="UIN36" s="9"/>
      <c r="UIO36" s="9"/>
      <c r="UIP36" s="9"/>
      <c r="UIQ36" s="9"/>
      <c r="UIR36" s="9"/>
      <c r="UIS36" s="9"/>
      <c r="UIT36" s="9"/>
      <c r="UIU36" s="9"/>
      <c r="UIV36" s="9"/>
      <c r="UIW36" s="9"/>
      <c r="UIX36" s="9"/>
      <c r="UIY36" s="9"/>
      <c r="UIZ36" s="9"/>
      <c r="UJA36" s="9"/>
      <c r="UJB36" s="9"/>
      <c r="UJC36" s="9"/>
      <c r="UJD36" s="9"/>
      <c r="UJE36" s="9"/>
      <c r="UJF36" s="9"/>
      <c r="UJG36" s="9"/>
      <c r="UJH36" s="9"/>
      <c r="UJI36" s="9"/>
      <c r="UJJ36" s="9"/>
      <c r="UJK36" s="9"/>
      <c r="UJL36" s="9"/>
      <c r="UJM36" s="9"/>
      <c r="UJN36" s="9"/>
      <c r="UJO36" s="9"/>
      <c r="UJP36" s="9"/>
      <c r="UJQ36" s="9"/>
      <c r="UJR36" s="9"/>
      <c r="UJS36" s="9"/>
      <c r="UJT36" s="9"/>
      <c r="UJU36" s="9"/>
      <c r="UJV36" s="9"/>
      <c r="UJW36" s="9"/>
      <c r="UJX36" s="9"/>
      <c r="UJY36" s="9"/>
      <c r="UJZ36" s="9"/>
      <c r="UKA36" s="9"/>
      <c r="UKB36" s="9"/>
      <c r="UKC36" s="9"/>
      <c r="UKD36" s="9"/>
      <c r="UKE36" s="9"/>
      <c r="UKF36" s="9"/>
      <c r="UKG36" s="9"/>
      <c r="UKH36" s="9"/>
      <c r="UKI36" s="9"/>
      <c r="UKJ36" s="9"/>
      <c r="UKK36" s="9"/>
      <c r="UKL36" s="9"/>
      <c r="UKM36" s="9"/>
      <c r="UKN36" s="9"/>
      <c r="UKO36" s="9"/>
      <c r="UKP36" s="9"/>
      <c r="UKQ36" s="9"/>
      <c r="UKR36" s="9"/>
      <c r="UKS36" s="9"/>
      <c r="UKT36" s="9"/>
      <c r="UKU36" s="9"/>
      <c r="UKV36" s="9"/>
      <c r="UKW36" s="9"/>
      <c r="UKX36" s="9"/>
      <c r="UKY36" s="9"/>
      <c r="UKZ36" s="9"/>
      <c r="ULA36" s="9"/>
      <c r="ULB36" s="9"/>
      <c r="ULC36" s="9"/>
      <c r="ULD36" s="9"/>
      <c r="ULE36" s="9"/>
      <c r="ULF36" s="9"/>
      <c r="ULG36" s="9"/>
      <c r="ULH36" s="9"/>
      <c r="ULI36" s="9"/>
      <c r="ULJ36" s="9"/>
      <c r="ULK36" s="9"/>
      <c r="ULL36" s="9"/>
      <c r="ULM36" s="9"/>
      <c r="ULN36" s="9"/>
      <c r="ULO36" s="9"/>
      <c r="ULP36" s="9"/>
      <c r="ULQ36" s="9"/>
      <c r="ULR36" s="9"/>
      <c r="ULS36" s="9"/>
      <c r="ULT36" s="9"/>
      <c r="ULU36" s="9"/>
      <c r="ULV36" s="9"/>
      <c r="ULW36" s="9"/>
      <c r="ULX36" s="9"/>
      <c r="ULY36" s="9"/>
      <c r="ULZ36" s="9"/>
      <c r="UMA36" s="9"/>
      <c r="UMB36" s="9"/>
      <c r="UMC36" s="9"/>
      <c r="UMD36" s="9"/>
      <c r="UME36" s="9"/>
      <c r="UMF36" s="9"/>
      <c r="UMG36" s="9"/>
      <c r="UMH36" s="9"/>
      <c r="UMI36" s="9"/>
      <c r="UMJ36" s="9"/>
      <c r="UMK36" s="9"/>
      <c r="UML36" s="9"/>
      <c r="UMM36" s="9"/>
      <c r="UMN36" s="9"/>
      <c r="UMO36" s="9"/>
      <c r="UMP36" s="9"/>
      <c r="UMQ36" s="9"/>
      <c r="UMR36" s="9"/>
      <c r="UMS36" s="9"/>
      <c r="UMT36" s="9"/>
      <c r="UMU36" s="9"/>
      <c r="UMV36" s="9"/>
      <c r="UMW36" s="9"/>
      <c r="UMX36" s="9"/>
      <c r="UMY36" s="9"/>
      <c r="UMZ36" s="9"/>
      <c r="UNA36" s="9"/>
      <c r="UNB36" s="9"/>
      <c r="UNC36" s="9"/>
      <c r="UND36" s="9"/>
      <c r="UNE36" s="9"/>
      <c r="UNF36" s="9"/>
      <c r="UNG36" s="9"/>
      <c r="UNH36" s="9"/>
      <c r="UNI36" s="9"/>
      <c r="UNJ36" s="9"/>
      <c r="UNK36" s="9"/>
      <c r="UNL36" s="9"/>
      <c r="UNM36" s="9"/>
      <c r="UNN36" s="9"/>
      <c r="UNO36" s="9"/>
      <c r="UNP36" s="9"/>
      <c r="UNQ36" s="9"/>
      <c r="UNR36" s="9"/>
      <c r="UNS36" s="9"/>
      <c r="UNT36" s="9"/>
      <c r="UNU36" s="9"/>
      <c r="UNV36" s="9"/>
      <c r="UNW36" s="9"/>
      <c r="UNX36" s="9"/>
      <c r="UNY36" s="9"/>
      <c r="UNZ36" s="9"/>
      <c r="UOA36" s="9"/>
      <c r="UOB36" s="9"/>
      <c r="UOC36" s="9"/>
      <c r="UOD36" s="9"/>
      <c r="UOE36" s="9"/>
      <c r="UOF36" s="9"/>
      <c r="UOG36" s="9"/>
      <c r="UOH36" s="9"/>
      <c r="UOI36" s="9"/>
      <c r="UOJ36" s="9"/>
      <c r="UOK36" s="9"/>
      <c r="UOL36" s="9"/>
      <c r="UOM36" s="9"/>
      <c r="UON36" s="9"/>
      <c r="UOO36" s="9"/>
      <c r="UOP36" s="9"/>
      <c r="UOQ36" s="9"/>
      <c r="UOR36" s="9"/>
      <c r="UOS36" s="9"/>
      <c r="UOT36" s="9"/>
      <c r="UOU36" s="9"/>
      <c r="UOV36" s="9"/>
      <c r="UOW36" s="9"/>
      <c r="UOX36" s="9"/>
      <c r="UOY36" s="9"/>
      <c r="UOZ36" s="9"/>
      <c r="UPA36" s="9"/>
      <c r="UPB36" s="9"/>
      <c r="UPC36" s="9"/>
      <c r="UPD36" s="9"/>
      <c r="UPE36" s="9"/>
      <c r="UPF36" s="9"/>
      <c r="UPG36" s="9"/>
      <c r="UPH36" s="9"/>
      <c r="UPI36" s="9"/>
      <c r="UPJ36" s="9"/>
      <c r="UPK36" s="9"/>
      <c r="UPL36" s="9"/>
      <c r="UPM36" s="9"/>
      <c r="UPN36" s="9"/>
      <c r="UPO36" s="9"/>
      <c r="UPP36" s="9"/>
      <c r="UPQ36" s="9"/>
      <c r="UPR36" s="9"/>
      <c r="UPS36" s="9"/>
      <c r="UPT36" s="9"/>
      <c r="UPU36" s="9"/>
      <c r="UPV36" s="9"/>
      <c r="UPW36" s="9"/>
      <c r="UPX36" s="9"/>
      <c r="UPY36" s="9"/>
      <c r="UPZ36" s="9"/>
      <c r="UQA36" s="9"/>
      <c r="UQB36" s="9"/>
      <c r="UQC36" s="9"/>
      <c r="UQD36" s="9"/>
      <c r="UQE36" s="9"/>
      <c r="UQF36" s="9"/>
      <c r="UQG36" s="9"/>
      <c r="UQH36" s="9"/>
      <c r="UQI36" s="9"/>
      <c r="UQJ36" s="9"/>
      <c r="UQK36" s="9"/>
      <c r="UQL36" s="9"/>
      <c r="UQM36" s="9"/>
      <c r="UQN36" s="9"/>
      <c r="UQO36" s="9"/>
      <c r="UQP36" s="9"/>
      <c r="UQQ36" s="9"/>
      <c r="UQR36" s="9"/>
      <c r="UQS36" s="9"/>
      <c r="UQT36" s="9"/>
      <c r="UQU36" s="9"/>
      <c r="UQV36" s="9"/>
      <c r="UQW36" s="9"/>
      <c r="UQX36" s="9"/>
      <c r="UQY36" s="9"/>
      <c r="UQZ36" s="9"/>
      <c r="URA36" s="9"/>
      <c r="URB36" s="9"/>
      <c r="URC36" s="9"/>
      <c r="URD36" s="9"/>
      <c r="URE36" s="9"/>
      <c r="URF36" s="9"/>
      <c r="URG36" s="9"/>
      <c r="URH36" s="9"/>
      <c r="URI36" s="9"/>
      <c r="URJ36" s="9"/>
      <c r="URK36" s="9"/>
      <c r="URL36" s="9"/>
      <c r="URM36" s="9"/>
      <c r="URN36" s="9"/>
      <c r="URO36" s="9"/>
      <c r="URP36" s="9"/>
      <c r="URQ36" s="9"/>
      <c r="URR36" s="9"/>
      <c r="URS36" s="9"/>
      <c r="URT36" s="9"/>
      <c r="URU36" s="9"/>
      <c r="URV36" s="9"/>
      <c r="URW36" s="9"/>
      <c r="URX36" s="9"/>
      <c r="URY36" s="9"/>
      <c r="URZ36" s="9"/>
      <c r="USA36" s="9"/>
      <c r="USB36" s="9"/>
      <c r="USC36" s="9"/>
      <c r="USD36" s="9"/>
      <c r="USE36" s="9"/>
      <c r="USF36" s="9"/>
      <c r="USG36" s="9"/>
      <c r="USH36" s="9"/>
      <c r="USI36" s="9"/>
      <c r="USJ36" s="9"/>
      <c r="USK36" s="9"/>
      <c r="USL36" s="9"/>
      <c r="USM36" s="9"/>
      <c r="USN36" s="9"/>
      <c r="USO36" s="9"/>
      <c r="USP36" s="9"/>
      <c r="USQ36" s="9"/>
      <c r="USR36" s="9"/>
      <c r="USS36" s="9"/>
      <c r="UST36" s="9"/>
      <c r="USU36" s="9"/>
      <c r="USV36" s="9"/>
      <c r="USW36" s="9"/>
      <c r="USX36" s="9"/>
      <c r="USY36" s="9"/>
      <c r="USZ36" s="9"/>
      <c r="UTA36" s="9"/>
      <c r="UTB36" s="9"/>
      <c r="UTC36" s="9"/>
      <c r="UTD36" s="9"/>
      <c r="UTE36" s="9"/>
      <c r="UTF36" s="9"/>
      <c r="UTG36" s="9"/>
      <c r="UTH36" s="9"/>
      <c r="UTI36" s="9"/>
      <c r="UTJ36" s="9"/>
      <c r="UTK36" s="9"/>
      <c r="UTL36" s="9"/>
      <c r="UTM36" s="9"/>
      <c r="UTN36" s="9"/>
      <c r="UTO36" s="9"/>
      <c r="UTP36" s="9"/>
      <c r="UTQ36" s="9"/>
      <c r="UTR36" s="9"/>
      <c r="UTS36" s="9"/>
      <c r="UTT36" s="9"/>
      <c r="UTU36" s="9"/>
      <c r="UTV36" s="9"/>
      <c r="UTW36" s="9"/>
      <c r="UTX36" s="9"/>
      <c r="UTY36" s="9"/>
      <c r="UTZ36" s="9"/>
      <c r="UUA36" s="9"/>
      <c r="UUB36" s="9"/>
      <c r="UUC36" s="9"/>
      <c r="UUD36" s="9"/>
      <c r="UUE36" s="9"/>
      <c r="UUF36" s="9"/>
      <c r="UUG36" s="9"/>
      <c r="UUH36" s="9"/>
      <c r="UUI36" s="9"/>
      <c r="UUJ36" s="9"/>
      <c r="UUK36" s="9"/>
      <c r="UUL36" s="9"/>
      <c r="UUM36" s="9"/>
      <c r="UUN36" s="9"/>
      <c r="UUO36" s="9"/>
      <c r="UUP36" s="9"/>
      <c r="UUQ36" s="9"/>
      <c r="UUR36" s="9"/>
      <c r="UUS36" s="9"/>
      <c r="UUT36" s="9"/>
      <c r="UUU36" s="9"/>
      <c r="UUV36" s="9"/>
      <c r="UUW36" s="9"/>
      <c r="UUX36" s="9"/>
      <c r="UUY36" s="9"/>
      <c r="UUZ36" s="9"/>
      <c r="UVA36" s="9"/>
      <c r="UVB36" s="9"/>
      <c r="UVC36" s="9"/>
      <c r="UVD36" s="9"/>
      <c r="UVE36" s="9"/>
      <c r="UVF36" s="9"/>
      <c r="UVG36" s="9"/>
      <c r="UVH36" s="9"/>
      <c r="UVI36" s="9"/>
      <c r="UVJ36" s="9"/>
      <c r="UVK36" s="9"/>
      <c r="UVL36" s="9"/>
      <c r="UVM36" s="9"/>
      <c r="UVN36" s="9"/>
      <c r="UVO36" s="9"/>
      <c r="UVP36" s="9"/>
      <c r="UVQ36" s="9"/>
      <c r="UVR36" s="9"/>
      <c r="UVS36" s="9"/>
      <c r="UVT36" s="9"/>
      <c r="UVU36" s="9"/>
      <c r="UVV36" s="9"/>
      <c r="UVW36" s="9"/>
      <c r="UVX36" s="9"/>
      <c r="UVY36" s="9"/>
      <c r="UVZ36" s="9"/>
      <c r="UWA36" s="9"/>
      <c r="UWB36" s="9"/>
      <c r="UWC36" s="9"/>
      <c r="UWD36" s="9"/>
      <c r="UWE36" s="9"/>
      <c r="UWF36" s="9"/>
      <c r="UWG36" s="9"/>
      <c r="UWH36" s="9"/>
      <c r="UWI36" s="9"/>
      <c r="UWJ36" s="9"/>
      <c r="UWK36" s="9"/>
      <c r="UWL36" s="9"/>
      <c r="UWM36" s="9"/>
      <c r="UWN36" s="9"/>
      <c r="UWO36" s="9"/>
      <c r="UWP36" s="9"/>
      <c r="UWQ36" s="9"/>
      <c r="UWR36" s="9"/>
      <c r="UWS36" s="9"/>
      <c r="UWT36" s="9"/>
      <c r="UWU36" s="9"/>
      <c r="UWV36" s="9"/>
      <c r="UWW36" s="9"/>
      <c r="UWX36" s="9"/>
      <c r="UWY36" s="9"/>
      <c r="UWZ36" s="9"/>
      <c r="UXA36" s="9"/>
      <c r="UXB36" s="9"/>
      <c r="UXC36" s="9"/>
      <c r="UXD36" s="9"/>
      <c r="UXE36" s="9"/>
      <c r="UXF36" s="9"/>
      <c r="UXG36" s="9"/>
      <c r="UXH36" s="9"/>
      <c r="UXI36" s="9"/>
      <c r="UXJ36" s="9"/>
      <c r="UXK36" s="9"/>
      <c r="UXL36" s="9"/>
      <c r="UXM36" s="9"/>
      <c r="UXN36" s="9"/>
      <c r="UXO36" s="9"/>
      <c r="UXP36" s="9"/>
      <c r="UXQ36" s="9"/>
      <c r="UXR36" s="9"/>
      <c r="UXS36" s="9"/>
      <c r="UXT36" s="9"/>
      <c r="UXU36" s="9"/>
      <c r="UXV36" s="9"/>
      <c r="UXW36" s="9"/>
      <c r="UXX36" s="9"/>
      <c r="UXY36" s="9"/>
      <c r="UXZ36" s="9"/>
      <c r="UYA36" s="9"/>
      <c r="UYB36" s="9"/>
      <c r="UYC36" s="9"/>
      <c r="UYD36" s="9"/>
      <c r="UYE36" s="9"/>
      <c r="UYF36" s="9"/>
      <c r="UYG36" s="9"/>
      <c r="UYH36" s="9"/>
      <c r="UYI36" s="9"/>
      <c r="UYJ36" s="9"/>
      <c r="UYK36" s="9"/>
      <c r="UYL36" s="9"/>
      <c r="UYM36" s="9"/>
      <c r="UYN36" s="9"/>
      <c r="UYO36" s="9"/>
      <c r="UYP36" s="9"/>
      <c r="UYQ36" s="9"/>
      <c r="UYR36" s="9"/>
      <c r="UYS36" s="9"/>
      <c r="UYT36" s="9"/>
      <c r="UYU36" s="9"/>
      <c r="UYV36" s="9"/>
      <c r="UYW36" s="9"/>
      <c r="UYX36" s="9"/>
      <c r="UYY36" s="9"/>
      <c r="UYZ36" s="9"/>
      <c r="UZA36" s="9"/>
      <c r="UZB36" s="9"/>
      <c r="UZC36" s="9"/>
      <c r="UZD36" s="9"/>
      <c r="UZE36" s="9"/>
      <c r="UZF36" s="9"/>
      <c r="UZG36" s="9"/>
      <c r="UZH36" s="9"/>
      <c r="UZI36" s="9"/>
      <c r="UZJ36" s="9"/>
      <c r="UZK36" s="9"/>
      <c r="UZL36" s="9"/>
      <c r="UZM36" s="9"/>
      <c r="UZN36" s="9"/>
      <c r="UZO36" s="9"/>
      <c r="UZP36" s="9"/>
      <c r="UZQ36" s="9"/>
      <c r="UZR36" s="9"/>
      <c r="UZS36" s="9"/>
      <c r="UZT36" s="9"/>
      <c r="UZU36" s="9"/>
      <c r="UZV36" s="9"/>
      <c r="UZW36" s="9"/>
      <c r="UZX36" s="9"/>
      <c r="UZY36" s="9"/>
      <c r="UZZ36" s="9"/>
      <c r="VAA36" s="9"/>
      <c r="VAB36" s="9"/>
      <c r="VAC36" s="9"/>
      <c r="VAD36" s="9"/>
      <c r="VAE36" s="9"/>
      <c r="VAF36" s="9"/>
      <c r="VAG36" s="9"/>
      <c r="VAH36" s="9"/>
      <c r="VAI36" s="9"/>
      <c r="VAJ36" s="9"/>
      <c r="VAK36" s="9"/>
      <c r="VAL36" s="9"/>
      <c r="VAM36" s="9"/>
      <c r="VAN36" s="9"/>
      <c r="VAO36" s="9"/>
      <c r="VAP36" s="9"/>
      <c r="VAQ36" s="9"/>
      <c r="VAR36" s="9"/>
      <c r="VAS36" s="9"/>
      <c r="VAT36" s="9"/>
      <c r="VAU36" s="9"/>
      <c r="VAV36" s="9"/>
      <c r="VAW36" s="9"/>
      <c r="VAX36" s="9"/>
      <c r="VAY36" s="9"/>
      <c r="VAZ36" s="9"/>
      <c r="VBA36" s="9"/>
      <c r="VBB36" s="9"/>
      <c r="VBC36" s="9"/>
      <c r="VBD36" s="9"/>
      <c r="VBE36" s="9"/>
      <c r="VBF36" s="9"/>
      <c r="VBG36" s="9"/>
      <c r="VBH36" s="9"/>
      <c r="VBI36" s="9"/>
      <c r="VBJ36" s="9"/>
      <c r="VBK36" s="9"/>
      <c r="VBL36" s="9"/>
      <c r="VBM36" s="9"/>
      <c r="VBN36" s="9"/>
      <c r="VBO36" s="9"/>
      <c r="VBP36" s="9"/>
      <c r="VBQ36" s="9"/>
      <c r="VBR36" s="9"/>
      <c r="VBS36" s="9"/>
      <c r="VBT36" s="9"/>
      <c r="VBU36" s="9"/>
      <c r="VBV36" s="9"/>
      <c r="VBW36" s="9"/>
      <c r="VBX36" s="9"/>
      <c r="VBY36" s="9"/>
      <c r="VBZ36" s="9"/>
      <c r="VCA36" s="9"/>
      <c r="VCB36" s="9"/>
      <c r="VCC36" s="9"/>
      <c r="VCD36" s="9"/>
      <c r="VCE36" s="9"/>
      <c r="VCF36" s="9"/>
      <c r="VCG36" s="9"/>
      <c r="VCH36" s="9"/>
      <c r="VCI36" s="9"/>
      <c r="VCJ36" s="9"/>
      <c r="VCK36" s="9"/>
      <c r="VCL36" s="9"/>
      <c r="VCM36" s="9"/>
      <c r="VCN36" s="9"/>
      <c r="VCO36" s="9"/>
      <c r="VCP36" s="9"/>
      <c r="VCQ36" s="9"/>
      <c r="VCR36" s="9"/>
      <c r="VCS36" s="9"/>
      <c r="VCT36" s="9"/>
      <c r="VCU36" s="9"/>
      <c r="VCV36" s="9"/>
      <c r="VCW36" s="9"/>
      <c r="VCX36" s="9"/>
      <c r="VCY36" s="9"/>
      <c r="VCZ36" s="9"/>
      <c r="VDA36" s="9"/>
      <c r="VDB36" s="9"/>
      <c r="VDC36" s="9"/>
      <c r="VDD36" s="9"/>
      <c r="VDE36" s="9"/>
      <c r="VDF36" s="9"/>
      <c r="VDG36" s="9"/>
      <c r="VDH36" s="9"/>
      <c r="VDI36" s="9"/>
      <c r="VDJ36" s="9"/>
      <c r="VDK36" s="9"/>
      <c r="VDL36" s="9"/>
      <c r="VDM36" s="9"/>
      <c r="VDN36" s="9"/>
      <c r="VDO36" s="9"/>
      <c r="VDP36" s="9"/>
      <c r="VDQ36" s="9"/>
      <c r="VDR36" s="9"/>
      <c r="VDS36" s="9"/>
      <c r="VDT36" s="9"/>
      <c r="VDU36" s="9"/>
      <c r="VDV36" s="9"/>
      <c r="VDW36" s="9"/>
      <c r="VDX36" s="9"/>
      <c r="VDY36" s="9"/>
      <c r="VDZ36" s="9"/>
      <c r="VEA36" s="9"/>
      <c r="VEB36" s="9"/>
      <c r="VEC36" s="9"/>
      <c r="VED36" s="9"/>
      <c r="VEE36" s="9"/>
      <c r="VEF36" s="9"/>
      <c r="VEG36" s="9"/>
      <c r="VEH36" s="9"/>
      <c r="VEI36" s="9"/>
      <c r="VEJ36" s="9"/>
      <c r="VEK36" s="9"/>
      <c r="VEL36" s="9"/>
      <c r="VEM36" s="9"/>
      <c r="VEN36" s="9"/>
      <c r="VEO36" s="9"/>
      <c r="VEP36" s="9"/>
      <c r="VEQ36" s="9"/>
      <c r="VER36" s="9"/>
      <c r="VES36" s="9"/>
      <c r="VET36" s="9"/>
      <c r="VEU36" s="9"/>
      <c r="VEV36" s="9"/>
      <c r="VEW36" s="9"/>
      <c r="VEX36" s="9"/>
      <c r="VEY36" s="9"/>
      <c r="VEZ36" s="9"/>
      <c r="VFA36" s="9"/>
      <c r="VFB36" s="9"/>
      <c r="VFC36" s="9"/>
      <c r="VFD36" s="9"/>
      <c r="VFE36" s="9"/>
      <c r="VFF36" s="9"/>
      <c r="VFG36" s="9"/>
      <c r="VFH36" s="9"/>
      <c r="VFI36" s="9"/>
      <c r="VFJ36" s="9"/>
      <c r="VFK36" s="9"/>
      <c r="VFL36" s="9"/>
      <c r="VFM36" s="9"/>
      <c r="VFN36" s="9"/>
      <c r="VFO36" s="9"/>
      <c r="VFP36" s="9"/>
      <c r="VFQ36" s="9"/>
      <c r="VFR36" s="9"/>
      <c r="VFS36" s="9"/>
      <c r="VFT36" s="9"/>
      <c r="VFU36" s="9"/>
      <c r="VFV36" s="9"/>
      <c r="VFW36" s="9"/>
      <c r="VFX36" s="9"/>
      <c r="VFY36" s="9"/>
      <c r="VFZ36" s="9"/>
      <c r="VGA36" s="9"/>
      <c r="VGB36" s="9"/>
      <c r="VGC36" s="9"/>
      <c r="VGD36" s="9"/>
      <c r="VGE36" s="9"/>
      <c r="VGF36" s="9"/>
      <c r="VGG36" s="9"/>
      <c r="VGH36" s="9"/>
      <c r="VGI36" s="9"/>
      <c r="VGJ36" s="9"/>
      <c r="VGK36" s="9"/>
      <c r="VGL36" s="9"/>
      <c r="VGM36" s="9"/>
      <c r="VGN36" s="9"/>
      <c r="VGO36" s="9"/>
      <c r="VGP36" s="9"/>
      <c r="VGQ36" s="9"/>
      <c r="VGR36" s="9"/>
      <c r="VGS36" s="9"/>
      <c r="VGT36" s="9"/>
      <c r="VGU36" s="9"/>
      <c r="VGV36" s="9"/>
      <c r="VGW36" s="9"/>
      <c r="VGX36" s="9"/>
      <c r="VGY36" s="9"/>
      <c r="VGZ36" s="9"/>
      <c r="VHA36" s="9"/>
      <c r="VHB36" s="9"/>
      <c r="VHC36" s="9"/>
      <c r="VHD36" s="9"/>
      <c r="VHE36" s="9"/>
      <c r="VHF36" s="9"/>
      <c r="VHG36" s="9"/>
      <c r="VHH36" s="9"/>
      <c r="VHI36" s="9"/>
      <c r="VHJ36" s="9"/>
      <c r="VHK36" s="9"/>
      <c r="VHL36" s="9"/>
      <c r="VHM36" s="9"/>
      <c r="VHN36" s="9"/>
      <c r="VHO36" s="9"/>
      <c r="VHP36" s="9"/>
      <c r="VHQ36" s="9"/>
      <c r="VHR36" s="9"/>
      <c r="VHS36" s="9"/>
      <c r="VHT36" s="9"/>
      <c r="VHU36" s="9"/>
      <c r="VHV36" s="9"/>
      <c r="VHW36" s="9"/>
      <c r="VHX36" s="9"/>
      <c r="VHY36" s="9"/>
      <c r="VHZ36" s="9"/>
      <c r="VIA36" s="9"/>
      <c r="VIB36" s="9"/>
      <c r="VIC36" s="9"/>
      <c r="VID36" s="9"/>
      <c r="VIE36" s="9"/>
      <c r="VIF36" s="9"/>
      <c r="VIG36" s="9"/>
      <c r="VIH36" s="9"/>
      <c r="VII36" s="9"/>
      <c r="VIJ36" s="9"/>
      <c r="VIK36" s="9"/>
      <c r="VIL36" s="9"/>
      <c r="VIM36" s="9"/>
      <c r="VIN36" s="9"/>
      <c r="VIO36" s="9"/>
      <c r="VIP36" s="9"/>
      <c r="VIQ36" s="9"/>
      <c r="VIR36" s="9"/>
      <c r="VIS36" s="9"/>
      <c r="VIT36" s="9"/>
      <c r="VIU36" s="9"/>
      <c r="VIV36" s="9"/>
      <c r="VIW36" s="9"/>
      <c r="VIX36" s="9"/>
      <c r="VIY36" s="9"/>
      <c r="VIZ36" s="9"/>
      <c r="VJA36" s="9"/>
      <c r="VJB36" s="9"/>
      <c r="VJC36" s="9"/>
      <c r="VJD36" s="9"/>
      <c r="VJE36" s="9"/>
      <c r="VJF36" s="9"/>
      <c r="VJG36" s="9"/>
      <c r="VJH36" s="9"/>
      <c r="VJI36" s="9"/>
      <c r="VJJ36" s="9"/>
      <c r="VJK36" s="9"/>
      <c r="VJL36" s="9"/>
      <c r="VJM36" s="9"/>
      <c r="VJN36" s="9"/>
      <c r="VJO36" s="9"/>
      <c r="VJP36" s="9"/>
      <c r="VJQ36" s="9"/>
      <c r="VJR36" s="9"/>
      <c r="VJS36" s="9"/>
      <c r="VJT36" s="9"/>
      <c r="VJU36" s="9"/>
      <c r="VJV36" s="9"/>
      <c r="VJW36" s="9"/>
      <c r="VJX36" s="9"/>
      <c r="VJY36" s="9"/>
      <c r="VJZ36" s="9"/>
      <c r="VKA36" s="9"/>
      <c r="VKB36" s="9"/>
      <c r="VKC36" s="9"/>
      <c r="VKD36" s="9"/>
      <c r="VKE36" s="9"/>
      <c r="VKF36" s="9"/>
      <c r="VKG36" s="9"/>
      <c r="VKH36" s="9"/>
      <c r="VKI36" s="9"/>
      <c r="VKJ36" s="9"/>
      <c r="VKK36" s="9"/>
      <c r="VKL36" s="9"/>
      <c r="VKM36" s="9"/>
      <c r="VKN36" s="9"/>
      <c r="VKO36" s="9"/>
      <c r="VKP36" s="9"/>
      <c r="VKQ36" s="9"/>
      <c r="VKR36" s="9"/>
      <c r="VKS36" s="9"/>
      <c r="VKT36" s="9"/>
      <c r="VKU36" s="9"/>
      <c r="VKV36" s="9"/>
      <c r="VKW36" s="9"/>
      <c r="VKX36" s="9"/>
      <c r="VKY36" s="9"/>
      <c r="VKZ36" s="9"/>
      <c r="VLA36" s="9"/>
      <c r="VLB36" s="9"/>
      <c r="VLC36" s="9"/>
      <c r="VLD36" s="9"/>
      <c r="VLE36" s="9"/>
      <c r="VLF36" s="9"/>
      <c r="VLG36" s="9"/>
      <c r="VLH36" s="9"/>
      <c r="VLI36" s="9"/>
      <c r="VLJ36" s="9"/>
      <c r="VLK36" s="9"/>
      <c r="VLL36" s="9"/>
      <c r="VLM36" s="9"/>
      <c r="VLN36" s="9"/>
      <c r="VLO36" s="9"/>
      <c r="VLP36" s="9"/>
      <c r="VLQ36" s="9"/>
      <c r="VLR36" s="9"/>
      <c r="VLS36" s="9"/>
      <c r="VLT36" s="9"/>
      <c r="VLU36" s="9"/>
      <c r="VLV36" s="9"/>
      <c r="VLW36" s="9"/>
      <c r="VLX36" s="9"/>
      <c r="VLY36" s="9"/>
      <c r="VLZ36" s="9"/>
      <c r="VMA36" s="9"/>
      <c r="VMB36" s="9"/>
      <c r="VMC36" s="9"/>
      <c r="VMD36" s="9"/>
      <c r="VME36" s="9"/>
      <c r="VMF36" s="9"/>
      <c r="VMG36" s="9"/>
      <c r="VMH36" s="9"/>
      <c r="VMI36" s="9"/>
      <c r="VMJ36" s="9"/>
      <c r="VMK36" s="9"/>
      <c r="VML36" s="9"/>
      <c r="VMM36" s="9"/>
      <c r="VMN36" s="9"/>
      <c r="VMO36" s="9"/>
      <c r="VMP36" s="9"/>
      <c r="VMQ36" s="9"/>
      <c r="VMR36" s="9"/>
      <c r="VMS36" s="9"/>
      <c r="VMT36" s="9"/>
      <c r="VMU36" s="9"/>
      <c r="VMV36" s="9"/>
      <c r="VMW36" s="9"/>
      <c r="VMX36" s="9"/>
      <c r="VMY36" s="9"/>
      <c r="VMZ36" s="9"/>
      <c r="VNA36" s="9"/>
      <c r="VNB36" s="9"/>
      <c r="VNC36" s="9"/>
      <c r="VND36" s="9"/>
      <c r="VNE36" s="9"/>
      <c r="VNF36" s="9"/>
      <c r="VNG36" s="9"/>
      <c r="VNH36" s="9"/>
      <c r="VNI36" s="9"/>
      <c r="VNJ36" s="9"/>
      <c r="VNK36" s="9"/>
      <c r="VNL36" s="9"/>
      <c r="VNM36" s="9"/>
      <c r="VNN36" s="9"/>
      <c r="VNO36" s="9"/>
      <c r="VNP36" s="9"/>
      <c r="VNQ36" s="9"/>
      <c r="VNR36" s="9"/>
      <c r="VNS36" s="9"/>
      <c r="VNT36" s="9"/>
      <c r="VNU36" s="9"/>
      <c r="VNV36" s="9"/>
      <c r="VNW36" s="9"/>
      <c r="VNX36" s="9"/>
      <c r="VNY36" s="9"/>
      <c r="VNZ36" s="9"/>
      <c r="VOA36" s="9"/>
      <c r="VOB36" s="9"/>
      <c r="VOC36" s="9"/>
      <c r="VOD36" s="9"/>
      <c r="VOE36" s="9"/>
      <c r="VOF36" s="9"/>
      <c r="VOG36" s="9"/>
      <c r="VOH36" s="9"/>
      <c r="VOI36" s="9"/>
      <c r="VOJ36" s="9"/>
      <c r="VOK36" s="9"/>
      <c r="VOL36" s="9"/>
      <c r="VOM36" s="9"/>
      <c r="VON36" s="9"/>
      <c r="VOO36" s="9"/>
      <c r="VOP36" s="9"/>
      <c r="VOQ36" s="9"/>
      <c r="VOR36" s="9"/>
      <c r="VOS36" s="9"/>
      <c r="VOT36" s="9"/>
      <c r="VOU36" s="9"/>
      <c r="VOV36" s="9"/>
      <c r="VOW36" s="9"/>
      <c r="VOX36" s="9"/>
      <c r="VOY36" s="9"/>
      <c r="VOZ36" s="9"/>
      <c r="VPA36" s="9"/>
      <c r="VPB36" s="9"/>
      <c r="VPC36" s="9"/>
      <c r="VPD36" s="9"/>
      <c r="VPE36" s="9"/>
      <c r="VPF36" s="9"/>
      <c r="VPG36" s="9"/>
      <c r="VPH36" s="9"/>
      <c r="VPI36" s="9"/>
      <c r="VPJ36" s="9"/>
      <c r="VPK36" s="9"/>
      <c r="VPL36" s="9"/>
      <c r="VPM36" s="9"/>
      <c r="VPN36" s="9"/>
      <c r="VPO36" s="9"/>
      <c r="VPP36" s="9"/>
      <c r="VPQ36" s="9"/>
      <c r="VPR36" s="9"/>
      <c r="VPS36" s="9"/>
      <c r="VPT36" s="9"/>
      <c r="VPU36" s="9"/>
      <c r="VPV36" s="9"/>
      <c r="VPW36" s="9"/>
      <c r="VPX36" s="9"/>
      <c r="VPY36" s="9"/>
      <c r="VPZ36" s="9"/>
      <c r="VQA36" s="9"/>
      <c r="VQB36" s="9"/>
      <c r="VQC36" s="9"/>
      <c r="VQD36" s="9"/>
      <c r="VQE36" s="9"/>
      <c r="VQF36" s="9"/>
      <c r="VQG36" s="9"/>
      <c r="VQH36" s="9"/>
      <c r="VQI36" s="9"/>
      <c r="VQJ36" s="9"/>
      <c r="VQK36" s="9"/>
      <c r="VQL36" s="9"/>
      <c r="VQM36" s="9"/>
      <c r="VQN36" s="9"/>
      <c r="VQO36" s="9"/>
      <c r="VQP36" s="9"/>
      <c r="VQQ36" s="9"/>
      <c r="VQR36" s="9"/>
      <c r="VQS36" s="9"/>
      <c r="VQT36" s="9"/>
      <c r="VQU36" s="9"/>
      <c r="VQV36" s="9"/>
      <c r="VQW36" s="9"/>
      <c r="VQX36" s="9"/>
      <c r="VQY36" s="9"/>
      <c r="VQZ36" s="9"/>
      <c r="VRA36" s="9"/>
      <c r="VRB36" s="9"/>
      <c r="VRC36" s="9"/>
      <c r="VRD36" s="9"/>
      <c r="VRE36" s="9"/>
      <c r="VRF36" s="9"/>
      <c r="VRG36" s="9"/>
      <c r="VRH36" s="9"/>
      <c r="VRI36" s="9"/>
      <c r="VRJ36" s="9"/>
      <c r="VRK36" s="9"/>
      <c r="VRL36" s="9"/>
      <c r="VRM36" s="9"/>
      <c r="VRN36" s="9"/>
      <c r="VRO36" s="9"/>
      <c r="VRP36" s="9"/>
      <c r="VRQ36" s="9"/>
      <c r="VRR36" s="9"/>
      <c r="VRS36" s="9"/>
      <c r="VRT36" s="9"/>
      <c r="VRU36" s="9"/>
      <c r="VRV36" s="9"/>
      <c r="VRW36" s="9"/>
      <c r="VRX36" s="9"/>
      <c r="VRY36" s="9"/>
      <c r="VRZ36" s="9"/>
      <c r="VSA36" s="9"/>
      <c r="VSB36" s="9"/>
      <c r="VSC36" s="9"/>
      <c r="VSD36" s="9"/>
      <c r="VSE36" s="9"/>
      <c r="VSF36" s="9"/>
      <c r="VSG36" s="9"/>
      <c r="VSH36" s="9"/>
      <c r="VSI36" s="9"/>
      <c r="VSJ36" s="9"/>
      <c r="VSK36" s="9"/>
      <c r="VSL36" s="9"/>
      <c r="VSM36" s="9"/>
      <c r="VSN36" s="9"/>
      <c r="VSO36" s="9"/>
      <c r="VSP36" s="9"/>
      <c r="VSQ36" s="9"/>
      <c r="VSR36" s="9"/>
      <c r="VSS36" s="9"/>
      <c r="VST36" s="9"/>
      <c r="VSU36" s="9"/>
      <c r="VSV36" s="9"/>
      <c r="VSW36" s="9"/>
      <c r="VSX36" s="9"/>
      <c r="VSY36" s="9"/>
      <c r="VSZ36" s="9"/>
      <c r="VTA36" s="9"/>
      <c r="VTB36" s="9"/>
      <c r="VTC36" s="9"/>
      <c r="VTD36" s="9"/>
      <c r="VTE36" s="9"/>
      <c r="VTF36" s="9"/>
      <c r="VTG36" s="9"/>
      <c r="VTH36" s="9"/>
      <c r="VTI36" s="9"/>
      <c r="VTJ36" s="9"/>
      <c r="VTK36" s="9"/>
      <c r="VTL36" s="9"/>
      <c r="VTM36" s="9"/>
      <c r="VTN36" s="9"/>
      <c r="VTO36" s="9"/>
      <c r="VTP36" s="9"/>
      <c r="VTQ36" s="9"/>
      <c r="VTR36" s="9"/>
      <c r="VTS36" s="9"/>
      <c r="VTT36" s="9"/>
      <c r="VTU36" s="9"/>
      <c r="VTV36" s="9"/>
      <c r="VTW36" s="9"/>
      <c r="VTX36" s="9"/>
      <c r="VTY36" s="9"/>
      <c r="VTZ36" s="9"/>
      <c r="VUA36" s="9"/>
      <c r="VUB36" s="9"/>
      <c r="VUC36" s="9"/>
      <c r="VUD36" s="9"/>
      <c r="VUE36" s="9"/>
      <c r="VUF36" s="9"/>
      <c r="VUG36" s="9"/>
      <c r="VUH36" s="9"/>
      <c r="VUI36" s="9"/>
      <c r="VUJ36" s="9"/>
      <c r="VUK36" s="9"/>
      <c r="VUL36" s="9"/>
      <c r="VUM36" s="9"/>
      <c r="VUN36" s="9"/>
      <c r="VUO36" s="9"/>
      <c r="VUP36" s="9"/>
      <c r="VUQ36" s="9"/>
      <c r="VUR36" s="9"/>
      <c r="VUS36" s="9"/>
      <c r="VUT36" s="9"/>
      <c r="VUU36" s="9"/>
      <c r="VUV36" s="9"/>
      <c r="VUW36" s="9"/>
      <c r="VUX36" s="9"/>
      <c r="VUY36" s="9"/>
      <c r="VUZ36" s="9"/>
      <c r="VVA36" s="9"/>
      <c r="VVB36" s="9"/>
      <c r="VVC36" s="9"/>
      <c r="VVD36" s="9"/>
      <c r="VVE36" s="9"/>
      <c r="VVF36" s="9"/>
      <c r="VVG36" s="9"/>
      <c r="VVH36" s="9"/>
      <c r="VVI36" s="9"/>
      <c r="VVJ36" s="9"/>
      <c r="VVK36" s="9"/>
      <c r="VVL36" s="9"/>
      <c r="VVM36" s="9"/>
      <c r="VVN36" s="9"/>
      <c r="VVO36" s="9"/>
      <c r="VVP36" s="9"/>
      <c r="VVQ36" s="9"/>
      <c r="VVR36" s="9"/>
      <c r="VVS36" s="9"/>
      <c r="VVT36" s="9"/>
      <c r="VVU36" s="9"/>
      <c r="VVV36" s="9"/>
      <c r="VVW36" s="9"/>
      <c r="VVX36" s="9"/>
      <c r="VVY36" s="9"/>
      <c r="VVZ36" s="9"/>
      <c r="VWA36" s="9"/>
      <c r="VWB36" s="9"/>
      <c r="VWC36" s="9"/>
      <c r="VWD36" s="9"/>
      <c r="VWE36" s="9"/>
      <c r="VWF36" s="9"/>
      <c r="VWG36" s="9"/>
      <c r="VWH36" s="9"/>
      <c r="VWI36" s="9"/>
      <c r="VWJ36" s="9"/>
      <c r="VWK36" s="9"/>
      <c r="VWL36" s="9"/>
      <c r="VWM36" s="9"/>
      <c r="VWN36" s="9"/>
      <c r="VWO36" s="9"/>
      <c r="VWP36" s="9"/>
      <c r="VWQ36" s="9"/>
      <c r="VWR36" s="9"/>
      <c r="VWS36" s="9"/>
      <c r="VWT36" s="9"/>
      <c r="VWU36" s="9"/>
      <c r="VWV36" s="9"/>
      <c r="VWW36" s="9"/>
      <c r="VWX36" s="9"/>
      <c r="VWY36" s="9"/>
      <c r="VWZ36" s="9"/>
      <c r="VXA36" s="9"/>
      <c r="VXB36" s="9"/>
      <c r="VXC36" s="9"/>
      <c r="VXD36" s="9"/>
      <c r="VXE36" s="9"/>
      <c r="VXF36" s="9"/>
      <c r="VXG36" s="9"/>
      <c r="VXH36" s="9"/>
      <c r="VXI36" s="9"/>
      <c r="VXJ36" s="9"/>
      <c r="VXK36" s="9"/>
      <c r="VXL36" s="9"/>
      <c r="VXM36" s="9"/>
      <c r="VXN36" s="9"/>
      <c r="VXO36" s="9"/>
      <c r="VXP36" s="9"/>
      <c r="VXQ36" s="9"/>
      <c r="VXR36" s="9"/>
      <c r="VXS36" s="9"/>
      <c r="VXT36" s="9"/>
      <c r="VXU36" s="9"/>
      <c r="VXV36" s="9"/>
      <c r="VXW36" s="9"/>
      <c r="VXX36" s="9"/>
      <c r="VXY36" s="9"/>
      <c r="VXZ36" s="9"/>
      <c r="VYA36" s="9"/>
      <c r="VYB36" s="9"/>
      <c r="VYC36" s="9"/>
      <c r="VYD36" s="9"/>
      <c r="VYE36" s="9"/>
      <c r="VYF36" s="9"/>
      <c r="VYG36" s="9"/>
      <c r="VYH36" s="9"/>
      <c r="VYI36" s="9"/>
      <c r="VYJ36" s="9"/>
      <c r="VYK36" s="9"/>
      <c r="VYL36" s="9"/>
      <c r="VYM36" s="9"/>
      <c r="VYN36" s="9"/>
      <c r="VYO36" s="9"/>
      <c r="VYP36" s="9"/>
      <c r="VYQ36" s="9"/>
      <c r="VYR36" s="9"/>
      <c r="VYS36" s="9"/>
      <c r="VYT36" s="9"/>
      <c r="VYU36" s="9"/>
      <c r="VYV36" s="9"/>
      <c r="VYW36" s="9"/>
      <c r="VYX36" s="9"/>
      <c r="VYY36" s="9"/>
      <c r="VYZ36" s="9"/>
      <c r="VZA36" s="9"/>
      <c r="VZB36" s="9"/>
      <c r="VZC36" s="9"/>
      <c r="VZD36" s="9"/>
      <c r="VZE36" s="9"/>
      <c r="VZF36" s="9"/>
      <c r="VZG36" s="9"/>
      <c r="VZH36" s="9"/>
      <c r="VZI36" s="9"/>
      <c r="VZJ36" s="9"/>
      <c r="VZK36" s="9"/>
      <c r="VZL36" s="9"/>
      <c r="VZM36" s="9"/>
      <c r="VZN36" s="9"/>
      <c r="VZO36" s="9"/>
      <c r="VZP36" s="9"/>
      <c r="VZQ36" s="9"/>
      <c r="VZR36" s="9"/>
      <c r="VZS36" s="9"/>
      <c r="VZT36" s="9"/>
      <c r="VZU36" s="9"/>
      <c r="VZV36" s="9"/>
      <c r="VZW36" s="9"/>
      <c r="VZX36" s="9"/>
      <c r="VZY36" s="9"/>
      <c r="VZZ36" s="9"/>
      <c r="WAA36" s="9"/>
      <c r="WAB36" s="9"/>
      <c r="WAC36" s="9"/>
      <c r="WAD36" s="9"/>
      <c r="WAE36" s="9"/>
      <c r="WAF36" s="9"/>
      <c r="WAG36" s="9"/>
      <c r="WAH36" s="9"/>
      <c r="WAI36" s="9"/>
      <c r="WAJ36" s="9"/>
      <c r="WAK36" s="9"/>
      <c r="WAL36" s="9"/>
      <c r="WAM36" s="9"/>
      <c r="WAN36" s="9"/>
      <c r="WAO36" s="9"/>
      <c r="WAP36" s="9"/>
      <c r="WAQ36" s="9"/>
      <c r="WAR36" s="9"/>
      <c r="WAS36" s="9"/>
      <c r="WAT36" s="9"/>
      <c r="WAU36" s="9"/>
      <c r="WAV36" s="9"/>
      <c r="WAW36" s="9"/>
      <c r="WAX36" s="9"/>
      <c r="WAY36" s="9"/>
      <c r="WAZ36" s="9"/>
      <c r="WBA36" s="9"/>
      <c r="WBB36" s="9"/>
      <c r="WBC36" s="9"/>
      <c r="WBD36" s="9"/>
      <c r="WBE36" s="9"/>
      <c r="WBF36" s="9"/>
      <c r="WBG36" s="9"/>
      <c r="WBH36" s="9"/>
      <c r="WBI36" s="9"/>
      <c r="WBJ36" s="9"/>
      <c r="WBK36" s="9"/>
      <c r="WBL36" s="9"/>
      <c r="WBM36" s="9"/>
      <c r="WBN36" s="9"/>
      <c r="WBO36" s="9"/>
      <c r="WBP36" s="9"/>
      <c r="WBQ36" s="9"/>
      <c r="WBR36" s="9"/>
      <c r="WBS36" s="9"/>
      <c r="WBT36" s="9"/>
      <c r="WBU36" s="9"/>
      <c r="WBV36" s="9"/>
      <c r="WBW36" s="9"/>
      <c r="WBX36" s="9"/>
      <c r="WBY36" s="9"/>
      <c r="WBZ36" s="9"/>
      <c r="WCA36" s="9"/>
      <c r="WCB36" s="9"/>
      <c r="WCC36" s="9"/>
      <c r="WCD36" s="9"/>
      <c r="WCE36" s="9"/>
      <c r="WCF36" s="9"/>
      <c r="WCG36" s="9"/>
      <c r="WCH36" s="9"/>
      <c r="WCI36" s="9"/>
      <c r="WCJ36" s="9"/>
      <c r="WCK36" s="9"/>
      <c r="WCL36" s="9"/>
      <c r="WCM36" s="9"/>
      <c r="WCN36" s="9"/>
      <c r="WCO36" s="9"/>
      <c r="WCP36" s="9"/>
      <c r="WCQ36" s="9"/>
      <c r="WCR36" s="9"/>
      <c r="WCS36" s="9"/>
      <c r="WCT36" s="9"/>
      <c r="WCU36" s="9"/>
      <c r="WCV36" s="9"/>
      <c r="WCW36" s="9"/>
      <c r="WCX36" s="9"/>
      <c r="WCY36" s="9"/>
      <c r="WCZ36" s="9"/>
      <c r="WDA36" s="9"/>
      <c r="WDB36" s="9"/>
      <c r="WDC36" s="9"/>
      <c r="WDD36" s="9"/>
      <c r="WDE36" s="9"/>
      <c r="WDF36" s="9"/>
      <c r="WDG36" s="9"/>
      <c r="WDH36" s="9"/>
      <c r="WDI36" s="9"/>
      <c r="WDJ36" s="9"/>
      <c r="WDK36" s="9"/>
      <c r="WDL36" s="9"/>
      <c r="WDM36" s="9"/>
      <c r="WDN36" s="9"/>
      <c r="WDO36" s="9"/>
      <c r="WDP36" s="9"/>
      <c r="WDQ36" s="9"/>
      <c r="WDR36" s="9"/>
      <c r="WDS36" s="9"/>
      <c r="WDT36" s="9"/>
      <c r="WDU36" s="9"/>
      <c r="WDV36" s="9"/>
      <c r="WDW36" s="9"/>
      <c r="WDX36" s="9"/>
      <c r="WDY36" s="9"/>
      <c r="WDZ36" s="9"/>
      <c r="WEA36" s="9"/>
      <c r="WEB36" s="9"/>
      <c r="WEC36" s="9"/>
      <c r="WED36" s="9"/>
      <c r="WEE36" s="9"/>
      <c r="WEF36" s="9"/>
      <c r="WEG36" s="9"/>
      <c r="WEH36" s="9"/>
      <c r="WEI36" s="9"/>
      <c r="WEJ36" s="9"/>
      <c r="WEK36" s="9"/>
      <c r="WEL36" s="9"/>
      <c r="WEM36" s="9"/>
      <c r="WEN36" s="9"/>
      <c r="WEO36" s="9"/>
      <c r="WEP36" s="9"/>
      <c r="WEQ36" s="9"/>
      <c r="WER36" s="9"/>
      <c r="WES36" s="9"/>
      <c r="WET36" s="9"/>
      <c r="WEU36" s="9"/>
      <c r="WEV36" s="9"/>
      <c r="WEW36" s="9"/>
      <c r="WEX36" s="9"/>
      <c r="WEY36" s="9"/>
      <c r="WEZ36" s="9"/>
      <c r="WFA36" s="9"/>
      <c r="WFB36" s="9"/>
      <c r="WFC36" s="9"/>
      <c r="WFD36" s="9"/>
      <c r="WFE36" s="9"/>
      <c r="WFF36" s="9"/>
      <c r="WFG36" s="9"/>
      <c r="WFH36" s="9"/>
      <c r="WFI36" s="9"/>
      <c r="WFJ36" s="9"/>
      <c r="WFK36" s="9"/>
      <c r="WFL36" s="9"/>
      <c r="WFM36" s="9"/>
      <c r="WFN36" s="9"/>
      <c r="WFO36" s="9"/>
      <c r="WFP36" s="9"/>
      <c r="WFQ36" s="9"/>
      <c r="WFR36" s="9"/>
      <c r="WFS36" s="9"/>
      <c r="WFT36" s="9"/>
      <c r="WFU36" s="9"/>
      <c r="WFV36" s="9"/>
      <c r="WFW36" s="9"/>
      <c r="WFX36" s="9"/>
      <c r="WFY36" s="9"/>
      <c r="WFZ36" s="9"/>
      <c r="WGA36" s="9"/>
      <c r="WGB36" s="9"/>
      <c r="WGC36" s="9"/>
      <c r="WGD36" s="9"/>
      <c r="WGE36" s="9"/>
      <c r="WGF36" s="9"/>
      <c r="WGG36" s="9"/>
      <c r="WGH36" s="9"/>
      <c r="WGI36" s="9"/>
      <c r="WGJ36" s="9"/>
      <c r="WGK36" s="9"/>
      <c r="WGL36" s="9"/>
      <c r="WGM36" s="9"/>
      <c r="WGN36" s="9"/>
      <c r="WGO36" s="9"/>
      <c r="WGP36" s="9"/>
      <c r="WGQ36" s="9"/>
      <c r="WGR36" s="9"/>
      <c r="WGS36" s="9"/>
      <c r="WGT36" s="9"/>
      <c r="WGU36" s="9"/>
      <c r="WGV36" s="9"/>
      <c r="WGW36" s="9"/>
      <c r="WGX36" s="9"/>
      <c r="WGY36" s="9"/>
      <c r="WGZ36" s="9"/>
      <c r="WHA36" s="9"/>
      <c r="WHB36" s="9"/>
      <c r="WHC36" s="9"/>
      <c r="WHD36" s="9"/>
      <c r="WHE36" s="9"/>
      <c r="WHF36" s="9"/>
      <c r="WHG36" s="9"/>
      <c r="WHH36" s="9"/>
      <c r="WHI36" s="9"/>
      <c r="WHJ36" s="9"/>
      <c r="WHK36" s="9"/>
      <c r="WHL36" s="9"/>
      <c r="WHM36" s="9"/>
      <c r="WHN36" s="9"/>
      <c r="WHO36" s="9"/>
      <c r="WHP36" s="9"/>
      <c r="WHQ36" s="9"/>
      <c r="WHR36" s="9"/>
      <c r="WHS36" s="9"/>
      <c r="WHT36" s="9"/>
      <c r="WHU36" s="9"/>
      <c r="WHV36" s="9"/>
      <c r="WHW36" s="9"/>
      <c r="WHX36" s="9"/>
      <c r="WHY36" s="9"/>
      <c r="WHZ36" s="9"/>
      <c r="WIA36" s="9"/>
      <c r="WIB36" s="9"/>
      <c r="WIC36" s="9"/>
      <c r="WID36" s="9"/>
      <c r="WIE36" s="9"/>
      <c r="WIF36" s="9"/>
      <c r="WIG36" s="9"/>
      <c r="WIH36" s="9"/>
      <c r="WII36" s="9"/>
      <c r="WIJ36" s="9"/>
      <c r="WIK36" s="9"/>
      <c r="WIL36" s="9"/>
      <c r="WIM36" s="9"/>
      <c r="WIN36" s="9"/>
      <c r="WIO36" s="9"/>
      <c r="WIP36" s="9"/>
      <c r="WIQ36" s="9"/>
      <c r="WIR36" s="9"/>
      <c r="WIS36" s="9"/>
      <c r="WIT36" s="9"/>
      <c r="WIU36" s="9"/>
      <c r="WIV36" s="9"/>
      <c r="WIW36" s="9"/>
      <c r="WIX36" s="9"/>
      <c r="WIY36" s="9"/>
      <c r="WIZ36" s="9"/>
      <c r="WJA36" s="9"/>
      <c r="WJB36" s="9"/>
      <c r="WJC36" s="9"/>
      <c r="WJD36" s="9"/>
      <c r="WJE36" s="9"/>
      <c r="WJF36" s="9"/>
      <c r="WJG36" s="9"/>
      <c r="WJH36" s="9"/>
      <c r="WJI36" s="9"/>
      <c r="WJJ36" s="9"/>
      <c r="WJK36" s="9"/>
      <c r="WJL36" s="9"/>
      <c r="WJM36" s="9"/>
      <c r="WJN36" s="9"/>
      <c r="WJO36" s="9"/>
      <c r="WJP36" s="9"/>
      <c r="WJQ36" s="9"/>
      <c r="WJR36" s="9"/>
      <c r="WJS36" s="9"/>
      <c r="WJT36" s="9"/>
      <c r="WJU36" s="9"/>
      <c r="WJV36" s="9"/>
      <c r="WJW36" s="9"/>
      <c r="WJX36" s="9"/>
      <c r="WJY36" s="9"/>
      <c r="WJZ36" s="9"/>
      <c r="WKA36" s="9"/>
      <c r="WKB36" s="9"/>
      <c r="WKC36" s="9"/>
      <c r="WKD36" s="9"/>
      <c r="WKE36" s="9"/>
      <c r="WKF36" s="9"/>
      <c r="WKG36" s="9"/>
      <c r="WKH36" s="9"/>
      <c r="WKI36" s="9"/>
      <c r="WKJ36" s="9"/>
      <c r="WKK36" s="9"/>
      <c r="WKL36" s="9"/>
      <c r="WKM36" s="9"/>
      <c r="WKN36" s="9"/>
      <c r="WKO36" s="9"/>
      <c r="WKP36" s="9"/>
      <c r="WKQ36" s="9"/>
      <c r="WKR36" s="9"/>
      <c r="WKS36" s="9"/>
      <c r="WKT36" s="9"/>
      <c r="WKU36" s="9"/>
      <c r="WKV36" s="9"/>
      <c r="WKW36" s="9"/>
      <c r="WKX36" s="9"/>
      <c r="WKY36" s="9"/>
      <c r="WKZ36" s="9"/>
      <c r="WLA36" s="9"/>
      <c r="WLB36" s="9"/>
      <c r="WLC36" s="9"/>
      <c r="WLD36" s="9"/>
      <c r="WLE36" s="9"/>
      <c r="WLF36" s="9"/>
      <c r="WLG36" s="9"/>
      <c r="WLH36" s="9"/>
      <c r="WLI36" s="9"/>
      <c r="WLJ36" s="9"/>
      <c r="WLK36" s="9"/>
      <c r="WLL36" s="9"/>
      <c r="WLM36" s="9"/>
      <c r="WLN36" s="9"/>
      <c r="WLO36" s="9"/>
      <c r="WLP36" s="9"/>
      <c r="WLQ36" s="9"/>
      <c r="WLR36" s="9"/>
      <c r="WLS36" s="9"/>
      <c r="WLT36" s="9"/>
      <c r="WLU36" s="9"/>
      <c r="WLV36" s="9"/>
      <c r="WLW36" s="9"/>
      <c r="WLX36" s="9"/>
      <c r="WLY36" s="9"/>
      <c r="WLZ36" s="9"/>
      <c r="WMA36" s="9"/>
      <c r="WMB36" s="9"/>
      <c r="WMC36" s="9"/>
      <c r="WMD36" s="9"/>
      <c r="WME36" s="9"/>
      <c r="WMF36" s="9"/>
      <c r="WMG36" s="9"/>
      <c r="WMH36" s="9"/>
      <c r="WMI36" s="9"/>
      <c r="WMJ36" s="9"/>
      <c r="WMK36" s="9"/>
      <c r="WML36" s="9"/>
      <c r="WMM36" s="9"/>
      <c r="WMN36" s="9"/>
      <c r="WMO36" s="9"/>
      <c r="WMP36" s="9"/>
      <c r="WMQ36" s="9"/>
      <c r="WMR36" s="9"/>
      <c r="WMS36" s="9"/>
      <c r="WMT36" s="9"/>
      <c r="WMU36" s="9"/>
      <c r="WMV36" s="9"/>
      <c r="WMW36" s="9"/>
      <c r="WMX36" s="9"/>
      <c r="WMY36" s="9"/>
      <c r="WMZ36" s="9"/>
      <c r="WNA36" s="9"/>
      <c r="WNB36" s="9"/>
      <c r="WNC36" s="9"/>
      <c r="WND36" s="9"/>
      <c r="WNE36" s="9"/>
      <c r="WNF36" s="9"/>
      <c r="WNG36" s="9"/>
      <c r="WNH36" s="9"/>
      <c r="WNI36" s="9"/>
      <c r="WNJ36" s="9"/>
      <c r="WNK36" s="9"/>
      <c r="WNL36" s="9"/>
      <c r="WNM36" s="9"/>
      <c r="WNN36" s="9"/>
      <c r="WNO36" s="9"/>
      <c r="WNP36" s="9"/>
      <c r="WNQ36" s="9"/>
      <c r="WNR36" s="9"/>
      <c r="WNS36" s="9"/>
      <c r="WNT36" s="9"/>
      <c r="WNU36" s="9"/>
      <c r="WNV36" s="9"/>
      <c r="WNW36" s="9"/>
      <c r="WNX36" s="9"/>
      <c r="WNY36" s="9"/>
      <c r="WNZ36" s="9"/>
      <c r="WOA36" s="9"/>
      <c r="WOB36" s="9"/>
      <c r="WOC36" s="9"/>
      <c r="WOD36" s="9"/>
      <c r="WOE36" s="9"/>
      <c r="WOF36" s="9"/>
      <c r="WOG36" s="9"/>
      <c r="WOH36" s="9"/>
      <c r="WOI36" s="9"/>
      <c r="WOJ36" s="9"/>
      <c r="WOK36" s="9"/>
      <c r="WOL36" s="9"/>
      <c r="WOM36" s="9"/>
      <c r="WON36" s="9"/>
      <c r="WOO36" s="9"/>
      <c r="WOP36" s="9"/>
      <c r="WOQ36" s="9"/>
      <c r="WOR36" s="9"/>
      <c r="WOS36" s="9"/>
      <c r="WOT36" s="9"/>
      <c r="WOU36" s="9"/>
      <c r="WOV36" s="9"/>
      <c r="WOW36" s="9"/>
      <c r="WOX36" s="9"/>
      <c r="WOY36" s="9"/>
      <c r="WOZ36" s="9"/>
      <c r="WPA36" s="9"/>
      <c r="WPB36" s="9"/>
      <c r="WPC36" s="9"/>
      <c r="WPD36" s="9"/>
      <c r="WPE36" s="9"/>
      <c r="WPF36" s="9"/>
      <c r="WPG36" s="9"/>
      <c r="WPH36" s="9"/>
      <c r="WPI36" s="9"/>
      <c r="WPJ36" s="9"/>
      <c r="WPK36" s="9"/>
      <c r="WPL36" s="9"/>
      <c r="WPM36" s="9"/>
      <c r="WPN36" s="9"/>
      <c r="WPO36" s="9"/>
      <c r="WPP36" s="9"/>
      <c r="WPQ36" s="9"/>
      <c r="WPR36" s="9"/>
      <c r="WPS36" s="9"/>
      <c r="WPT36" s="9"/>
      <c r="WPU36" s="9"/>
      <c r="WPV36" s="9"/>
      <c r="WPW36" s="9"/>
      <c r="WPX36" s="9"/>
      <c r="WPY36" s="9"/>
      <c r="WPZ36" s="9"/>
      <c r="WQA36" s="9"/>
      <c r="WQB36" s="9"/>
      <c r="WQC36" s="9"/>
      <c r="WQD36" s="9"/>
      <c r="WQE36" s="9"/>
      <c r="WQF36" s="9"/>
      <c r="WQG36" s="9"/>
      <c r="WQH36" s="9"/>
      <c r="WQI36" s="9"/>
      <c r="WQJ36" s="9"/>
      <c r="WQK36" s="9"/>
      <c r="WQL36" s="9"/>
      <c r="WQM36" s="9"/>
      <c r="WQN36" s="9"/>
      <c r="WQO36" s="9"/>
      <c r="WQP36" s="9"/>
      <c r="WQQ36" s="9"/>
      <c r="WQR36" s="9"/>
      <c r="WQS36" s="9"/>
      <c r="WQT36" s="9"/>
      <c r="WQU36" s="9"/>
      <c r="WQV36" s="9"/>
      <c r="WQW36" s="9"/>
      <c r="WQX36" s="9"/>
      <c r="WQY36" s="9"/>
      <c r="WQZ36" s="9"/>
      <c r="WRA36" s="9"/>
      <c r="WRB36" s="9"/>
      <c r="WRC36" s="9"/>
      <c r="WRD36" s="9"/>
      <c r="WRE36" s="9"/>
      <c r="WRF36" s="9"/>
      <c r="WRG36" s="9"/>
      <c r="WRH36" s="9"/>
      <c r="WRI36" s="9"/>
      <c r="WRJ36" s="9"/>
      <c r="WRK36" s="9"/>
      <c r="WRL36" s="9"/>
      <c r="WRM36" s="9"/>
      <c r="WRN36" s="9"/>
      <c r="WRO36" s="9"/>
      <c r="WRP36" s="9"/>
      <c r="WRQ36" s="9"/>
      <c r="WRR36" s="9"/>
      <c r="WRS36" s="9"/>
      <c r="WRT36" s="9"/>
      <c r="WRU36" s="9"/>
      <c r="WRV36" s="9"/>
      <c r="WRW36" s="9"/>
      <c r="WRX36" s="9"/>
      <c r="WRY36" s="9"/>
      <c r="WRZ36" s="9"/>
      <c r="WSA36" s="9"/>
      <c r="WSB36" s="9"/>
      <c r="WSC36" s="9"/>
      <c r="WSD36" s="9"/>
      <c r="WSE36" s="9"/>
      <c r="WSF36" s="9"/>
      <c r="WSG36" s="9"/>
      <c r="WSH36" s="9"/>
      <c r="WSI36" s="9"/>
      <c r="WSJ36" s="9"/>
      <c r="WSK36" s="9"/>
      <c r="WSL36" s="9"/>
      <c r="WSM36" s="9"/>
      <c r="WSN36" s="9"/>
      <c r="WSO36" s="9"/>
      <c r="WSP36" s="9"/>
      <c r="WSQ36" s="9"/>
      <c r="WSR36" s="9"/>
      <c r="WSS36" s="9"/>
      <c r="WST36" s="9"/>
      <c r="WSU36" s="9"/>
      <c r="WSV36" s="9"/>
      <c r="WSW36" s="9"/>
      <c r="WSX36" s="9"/>
      <c r="WSY36" s="9"/>
      <c r="WSZ36" s="9"/>
      <c r="WTA36" s="9"/>
      <c r="WTB36" s="9"/>
      <c r="WTC36" s="9"/>
      <c r="WTD36" s="9"/>
      <c r="WTE36" s="9"/>
      <c r="WTF36" s="9"/>
      <c r="WTG36" s="9"/>
      <c r="WTH36" s="9"/>
      <c r="WTI36" s="9"/>
      <c r="WTJ36" s="9"/>
      <c r="WTK36" s="9"/>
      <c r="WTL36" s="9"/>
      <c r="WTM36" s="9"/>
      <c r="WTN36" s="9"/>
      <c r="WTO36" s="9"/>
      <c r="WTP36" s="9"/>
      <c r="WTQ36" s="9"/>
      <c r="WTR36" s="9"/>
      <c r="WTS36" s="9"/>
      <c r="WTT36" s="9"/>
      <c r="WTU36" s="9"/>
      <c r="WTV36" s="9"/>
      <c r="WTW36" s="9"/>
      <c r="WTX36" s="9"/>
      <c r="WTY36" s="9"/>
      <c r="WTZ36" s="9"/>
      <c r="WUA36" s="9"/>
      <c r="WUB36" s="9"/>
      <c r="WUC36" s="9"/>
      <c r="WUD36" s="9"/>
      <c r="WUE36" s="9"/>
      <c r="WUF36" s="9"/>
      <c r="WUG36" s="9"/>
      <c r="WUH36" s="9"/>
      <c r="WUI36" s="9"/>
      <c r="WUJ36" s="9"/>
      <c r="WUK36" s="9"/>
      <c r="WUL36" s="9"/>
      <c r="WUM36" s="9"/>
      <c r="WUN36" s="9"/>
      <c r="WUO36" s="9"/>
      <c r="WUP36" s="9"/>
      <c r="WUQ36" s="9"/>
      <c r="WUR36" s="9"/>
      <c r="WUS36" s="9"/>
      <c r="WUT36" s="9"/>
      <c r="WUU36" s="9"/>
      <c r="WUV36" s="9"/>
      <c r="WUW36" s="9"/>
      <c r="WUX36" s="9"/>
      <c r="WUY36" s="9"/>
      <c r="WUZ36" s="9"/>
      <c r="WVA36" s="9"/>
      <c r="WVB36" s="9"/>
      <c r="WVC36" s="9"/>
      <c r="WVD36" s="9"/>
      <c r="WVE36" s="9"/>
      <c r="WVF36" s="9"/>
      <c r="WVG36" s="9"/>
      <c r="WVH36" s="9"/>
      <c r="WVI36" s="9"/>
      <c r="WVJ36" s="9"/>
      <c r="WVK36" s="9"/>
      <c r="WVL36" s="9"/>
      <c r="WVM36" s="9"/>
      <c r="WVN36" s="9"/>
      <c r="WVO36" s="9"/>
      <c r="WVP36" s="9"/>
      <c r="WVQ36" s="9"/>
      <c r="WVR36" s="9"/>
      <c r="WVS36" s="9"/>
      <c r="WVT36" s="9"/>
      <c r="WVU36" s="9"/>
      <c r="WVV36" s="9"/>
      <c r="WVW36" s="9"/>
      <c r="WVX36" s="9"/>
      <c r="WVY36" s="9"/>
      <c r="WVZ36" s="9"/>
      <c r="WWA36" s="9"/>
      <c r="WWB36" s="9"/>
      <c r="WWC36" s="9"/>
      <c r="WWD36" s="9"/>
      <c r="WWE36" s="9"/>
      <c r="WWF36" s="9"/>
      <c r="WWG36" s="9"/>
      <c r="WWH36" s="9"/>
      <c r="WWI36" s="9"/>
      <c r="WWJ36" s="9"/>
      <c r="WWK36" s="9"/>
      <c r="WWL36" s="9"/>
      <c r="WWM36" s="9"/>
      <c r="WWN36" s="9"/>
      <c r="WWO36" s="9"/>
      <c r="WWP36" s="9"/>
      <c r="WWQ36" s="9"/>
      <c r="WWR36" s="9"/>
      <c r="WWS36" s="9"/>
      <c r="WWT36" s="9"/>
      <c r="WWU36" s="9"/>
      <c r="WWV36" s="9"/>
      <c r="WWW36" s="9"/>
      <c r="WWX36" s="9"/>
      <c r="WWY36" s="9"/>
      <c r="WWZ36" s="9"/>
      <c r="WXA36" s="9"/>
      <c r="WXB36" s="9"/>
      <c r="WXC36" s="9"/>
      <c r="WXD36" s="9"/>
      <c r="WXE36" s="9"/>
      <c r="WXF36" s="9"/>
      <c r="WXG36" s="9"/>
      <c r="WXH36" s="9"/>
      <c r="WXI36" s="9"/>
      <c r="WXJ36" s="9"/>
      <c r="WXK36" s="9"/>
      <c r="WXL36" s="9"/>
      <c r="WXM36" s="9"/>
      <c r="WXN36" s="9"/>
      <c r="WXO36" s="9"/>
      <c r="WXP36" s="9"/>
      <c r="WXQ36" s="9"/>
      <c r="WXR36" s="9"/>
      <c r="WXS36" s="9"/>
      <c r="WXT36" s="9"/>
      <c r="WXU36" s="9"/>
      <c r="WXV36" s="9"/>
      <c r="WXW36" s="9"/>
      <c r="WXX36" s="9"/>
      <c r="WXY36" s="9"/>
      <c r="WXZ36" s="9"/>
      <c r="WYA36" s="9"/>
      <c r="WYB36" s="9"/>
      <c r="WYC36" s="9"/>
      <c r="WYD36" s="9"/>
      <c r="WYE36" s="9"/>
      <c r="WYF36" s="9"/>
      <c r="WYG36" s="9"/>
      <c r="WYH36" s="9"/>
      <c r="WYI36" s="9"/>
      <c r="WYJ36" s="9"/>
      <c r="WYK36" s="9"/>
      <c r="WYL36" s="9"/>
      <c r="WYM36" s="9"/>
      <c r="WYN36" s="9"/>
      <c r="WYO36" s="9"/>
      <c r="WYP36" s="9"/>
      <c r="WYQ36" s="9"/>
      <c r="WYR36" s="9"/>
      <c r="WYS36" s="9"/>
      <c r="WYT36" s="9"/>
      <c r="WYU36" s="9"/>
      <c r="WYV36" s="9"/>
      <c r="WYW36" s="9"/>
      <c r="WYX36" s="9"/>
      <c r="WYY36" s="9"/>
      <c r="WYZ36" s="9"/>
      <c r="WZA36" s="9"/>
      <c r="WZB36" s="9"/>
      <c r="WZC36" s="9"/>
      <c r="WZD36" s="9"/>
      <c r="WZE36" s="9"/>
      <c r="WZF36" s="9"/>
      <c r="WZG36" s="9"/>
      <c r="WZH36" s="9"/>
      <c r="WZI36" s="9"/>
      <c r="WZJ36" s="9"/>
      <c r="WZK36" s="9"/>
      <c r="WZL36" s="9"/>
      <c r="WZM36" s="9"/>
      <c r="WZN36" s="9"/>
      <c r="WZO36" s="9"/>
      <c r="WZP36" s="9"/>
      <c r="WZQ36" s="9"/>
      <c r="WZR36" s="9"/>
      <c r="WZS36" s="9"/>
      <c r="WZT36" s="9"/>
      <c r="WZU36" s="9"/>
      <c r="WZV36" s="9"/>
      <c r="WZW36" s="9"/>
      <c r="WZX36" s="9"/>
      <c r="WZY36" s="9"/>
      <c r="WZZ36" s="9"/>
      <c r="XAA36" s="9"/>
      <c r="XAB36" s="9"/>
      <c r="XAC36" s="9"/>
      <c r="XAD36" s="9"/>
      <c r="XAE36" s="9"/>
      <c r="XAF36" s="9"/>
      <c r="XAG36" s="9"/>
      <c r="XAH36" s="9"/>
      <c r="XAI36" s="9"/>
      <c r="XAJ36" s="9"/>
      <c r="XAK36" s="9"/>
      <c r="XAL36" s="9"/>
      <c r="XAM36" s="9"/>
      <c r="XAN36" s="9"/>
      <c r="XAO36" s="9"/>
      <c r="XAP36" s="9"/>
      <c r="XAQ36" s="9"/>
      <c r="XAR36" s="9"/>
      <c r="XAS36" s="9"/>
      <c r="XAT36" s="9"/>
      <c r="XAU36" s="9"/>
      <c r="XAV36" s="9"/>
      <c r="XAW36" s="9"/>
      <c r="XAX36" s="9"/>
      <c r="XAY36" s="9"/>
      <c r="XAZ36" s="9"/>
      <c r="XBA36" s="9"/>
      <c r="XBB36" s="9"/>
      <c r="XBC36" s="9"/>
      <c r="XBD36" s="9"/>
      <c r="XBE36" s="9"/>
      <c r="XBF36" s="9"/>
      <c r="XBG36" s="9"/>
      <c r="XBH36" s="9"/>
      <c r="XBI36" s="9"/>
      <c r="XBJ36" s="9"/>
      <c r="XBK36" s="9"/>
      <c r="XBL36" s="9"/>
      <c r="XBM36" s="9"/>
      <c r="XBN36" s="9"/>
      <c r="XBO36" s="9"/>
      <c r="XBP36" s="9"/>
      <c r="XBQ36" s="9"/>
      <c r="XBR36" s="9"/>
      <c r="XBS36" s="9"/>
      <c r="XBT36" s="9"/>
      <c r="XBU36" s="9"/>
      <c r="XBV36" s="9"/>
      <c r="XBW36" s="9"/>
      <c r="XBX36" s="9"/>
      <c r="XBY36" s="9"/>
      <c r="XBZ36" s="9"/>
      <c r="XCA36" s="9"/>
      <c r="XCB36" s="9"/>
      <c r="XCC36" s="9"/>
      <c r="XCD36" s="9"/>
      <c r="XCE36" s="9"/>
      <c r="XCF36" s="9"/>
      <c r="XCG36" s="9"/>
      <c r="XCH36" s="9"/>
      <c r="XCI36" s="9"/>
      <c r="XCJ36" s="9"/>
      <c r="XCK36" s="9"/>
      <c r="XCL36" s="9"/>
      <c r="XCM36" s="9"/>
      <c r="XCN36" s="9"/>
      <c r="XCO36" s="9"/>
      <c r="XCP36" s="9"/>
      <c r="XCQ36" s="9"/>
      <c r="XCR36" s="9"/>
      <c r="XCS36" s="9"/>
      <c r="XCT36" s="9"/>
      <c r="XCU36" s="9"/>
      <c r="XCV36" s="9"/>
      <c r="XCW36" s="9"/>
      <c r="XCX36" s="9"/>
      <c r="XCY36" s="9"/>
      <c r="XCZ36" s="9"/>
      <c r="XDA36" s="9"/>
      <c r="XDB36" s="9"/>
      <c r="XDC36" s="9"/>
      <c r="XDD36" s="9"/>
      <c r="XDE36" s="9"/>
      <c r="XDF36" s="9"/>
      <c r="XDG36" s="9"/>
      <c r="XDH36" s="9"/>
      <c r="XDI36" s="9"/>
      <c r="XDJ36" s="9"/>
      <c r="XDK36" s="9"/>
      <c r="XDL36" s="9"/>
      <c r="XDM36" s="9"/>
      <c r="XDN36" s="9"/>
      <c r="XDO36" s="9"/>
      <c r="XDP36" s="9"/>
      <c r="XDQ36" s="9"/>
      <c r="XDR36" s="9"/>
      <c r="XDS36" s="9"/>
      <c r="XDT36" s="9"/>
      <c r="XDU36" s="9"/>
      <c r="XDV36" s="9"/>
      <c r="XDW36" s="9"/>
      <c r="XDX36" s="9"/>
      <c r="XDY36" s="9"/>
      <c r="XDZ36" s="9"/>
      <c r="XEA36" s="9"/>
      <c r="XEB36" s="9"/>
      <c r="XEC36" s="9"/>
      <c r="XED36" s="9"/>
      <c r="XEE36" s="9"/>
      <c r="XEF36" s="9"/>
      <c r="XEG36" s="9"/>
      <c r="XEH36" s="9"/>
      <c r="XEI36" s="9"/>
      <c r="XEJ36" s="9"/>
      <c r="XEK36" s="9"/>
      <c r="XEL36" s="9"/>
      <c r="XEM36" s="9"/>
      <c r="XEN36" s="9"/>
      <c r="XEO36" s="9"/>
      <c r="XEP36" s="9"/>
      <c r="XEQ36" s="9"/>
      <c r="XER36" s="9"/>
      <c r="XES36" s="9"/>
      <c r="XET36" s="9"/>
      <c r="XEU36" s="9"/>
      <c r="XEV36" s="9"/>
      <c r="XEW36" s="9"/>
      <c r="XEX36" s="9"/>
      <c r="XEY36" s="9"/>
      <c r="XEZ36" s="9"/>
    </row>
    <row r="37" spans="1:16380" s="18" customFormat="1" x14ac:dyDescent="0.25">
      <c r="A37" s="19">
        <v>27</v>
      </c>
      <c r="B37" s="22" t="s">
        <v>2124</v>
      </c>
      <c r="C37" s="23" t="s">
        <v>60</v>
      </c>
      <c r="D37" s="23"/>
      <c r="E37" s="24" t="s">
        <v>2042</v>
      </c>
      <c r="F37" s="25">
        <v>42517</v>
      </c>
      <c r="G37" s="23" t="s">
        <v>79</v>
      </c>
      <c r="H37" s="23" t="s">
        <v>2125</v>
      </c>
      <c r="I37" s="23" t="s">
        <v>301</v>
      </c>
      <c r="J37" s="23" t="s">
        <v>314</v>
      </c>
      <c r="K37" s="23"/>
      <c r="L37" s="23" t="s">
        <v>1768</v>
      </c>
      <c r="M37" s="26">
        <v>3100014</v>
      </c>
      <c r="N37" s="23" t="s">
        <v>69</v>
      </c>
      <c r="O37" s="23"/>
      <c r="P37" s="23" t="s">
        <v>115</v>
      </c>
      <c r="Q37" s="23" t="s">
        <v>64</v>
      </c>
      <c r="R37" s="23" t="s">
        <v>83</v>
      </c>
      <c r="S37" s="23">
        <v>96353959</v>
      </c>
      <c r="T37" s="23"/>
      <c r="U37" s="23" t="s">
        <v>115</v>
      </c>
      <c r="V37" s="23" t="s">
        <v>58</v>
      </c>
      <c r="W37" s="23" t="s">
        <v>2126</v>
      </c>
      <c r="X37" s="23" t="s">
        <v>205</v>
      </c>
      <c r="Y37" s="23" t="s">
        <v>246</v>
      </c>
      <c r="Z37" s="25">
        <v>42522</v>
      </c>
      <c r="AA37" s="23" t="s">
        <v>75</v>
      </c>
      <c r="AB37" s="23" t="s">
        <v>97</v>
      </c>
      <c r="AC37" s="23"/>
      <c r="AD37" s="23"/>
      <c r="AE37" s="23" t="s">
        <v>115</v>
      </c>
      <c r="AF37" s="23" t="s">
        <v>58</v>
      </c>
      <c r="AG37" s="23"/>
      <c r="AH37" s="23" t="s">
        <v>83</v>
      </c>
      <c r="AI37" s="23">
        <v>71114184</v>
      </c>
      <c r="AJ37" s="23"/>
      <c r="AK37" s="23" t="s">
        <v>115</v>
      </c>
      <c r="AL37" s="23" t="s">
        <v>58</v>
      </c>
      <c r="AM37" s="23" t="s">
        <v>2081</v>
      </c>
      <c r="AN37" s="23">
        <v>210</v>
      </c>
      <c r="AO37" s="23" t="s">
        <v>85</v>
      </c>
      <c r="AP37" s="23">
        <v>0</v>
      </c>
      <c r="AQ37" s="23" t="s">
        <v>92</v>
      </c>
      <c r="AR37" s="23">
        <v>0</v>
      </c>
      <c r="AS37" s="23">
        <v>0</v>
      </c>
      <c r="AT37" s="25">
        <v>42522</v>
      </c>
      <c r="AU37" s="25">
        <v>42734</v>
      </c>
      <c r="AV37" s="25">
        <v>43175</v>
      </c>
      <c r="AW37" s="23">
        <v>100</v>
      </c>
      <c r="AX37" s="22">
        <v>100</v>
      </c>
      <c r="AY37" s="22">
        <v>100</v>
      </c>
      <c r="AZ37" s="22">
        <v>100</v>
      </c>
      <c r="BA37" s="22"/>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c r="AMK37" s="9"/>
      <c r="AML37" s="9"/>
      <c r="AMM37" s="9"/>
      <c r="AMN37" s="9"/>
      <c r="AMO37" s="9"/>
      <c r="AMP37" s="9"/>
      <c r="AMQ37" s="9"/>
      <c r="AMR37" s="9"/>
      <c r="AMS37" s="9"/>
      <c r="AMT37" s="9"/>
      <c r="AMU37" s="9"/>
      <c r="AMV37" s="9"/>
      <c r="AMW37" s="9"/>
      <c r="AMX37" s="9"/>
      <c r="AMY37" s="9"/>
      <c r="AMZ37" s="9"/>
      <c r="ANA37" s="9"/>
      <c r="ANB37" s="9"/>
      <c r="ANC37" s="9"/>
      <c r="AND37" s="9"/>
      <c r="ANE37" s="9"/>
      <c r="ANF37" s="9"/>
      <c r="ANG37" s="9"/>
      <c r="ANH37" s="9"/>
      <c r="ANI37" s="9"/>
      <c r="ANJ37" s="9"/>
      <c r="ANK37" s="9"/>
      <c r="ANL37" s="9"/>
      <c r="ANM37" s="9"/>
      <c r="ANN37" s="9"/>
      <c r="ANO37" s="9"/>
      <c r="ANP37" s="9"/>
      <c r="ANQ37" s="9"/>
      <c r="ANR37" s="9"/>
      <c r="ANS37" s="9"/>
      <c r="ANT37" s="9"/>
      <c r="ANU37" s="9"/>
      <c r="ANV37" s="9"/>
      <c r="ANW37" s="9"/>
      <c r="ANX37" s="9"/>
      <c r="ANY37" s="9"/>
      <c r="ANZ37" s="9"/>
      <c r="AOA37" s="9"/>
      <c r="AOB37" s="9"/>
      <c r="AOC37" s="9"/>
      <c r="AOD37" s="9"/>
      <c r="AOE37" s="9"/>
      <c r="AOF37" s="9"/>
      <c r="AOG37" s="9"/>
      <c r="AOH37" s="9"/>
      <c r="AOI37" s="9"/>
      <c r="AOJ37" s="9"/>
      <c r="AOK37" s="9"/>
      <c r="AOL37" s="9"/>
      <c r="AOM37" s="9"/>
      <c r="AON37" s="9"/>
      <c r="AOO37" s="9"/>
      <c r="AOP37" s="9"/>
      <c r="AOQ37" s="9"/>
      <c r="AOR37" s="9"/>
      <c r="AOS37" s="9"/>
      <c r="AOT37" s="9"/>
      <c r="AOU37" s="9"/>
      <c r="AOV37" s="9"/>
      <c r="AOW37" s="9"/>
      <c r="AOX37" s="9"/>
      <c r="AOY37" s="9"/>
      <c r="AOZ37" s="9"/>
      <c r="APA37" s="9"/>
      <c r="APB37" s="9"/>
      <c r="APC37" s="9"/>
      <c r="APD37" s="9"/>
      <c r="APE37" s="9"/>
      <c r="APF37" s="9"/>
      <c r="APG37" s="9"/>
      <c r="APH37" s="9"/>
      <c r="API37" s="9"/>
      <c r="APJ37" s="9"/>
      <c r="APK37" s="9"/>
      <c r="APL37" s="9"/>
      <c r="APM37" s="9"/>
      <c r="APN37" s="9"/>
      <c r="APO37" s="9"/>
      <c r="APP37" s="9"/>
      <c r="APQ37" s="9"/>
      <c r="APR37" s="9"/>
      <c r="APS37" s="9"/>
      <c r="APT37" s="9"/>
      <c r="APU37" s="9"/>
      <c r="APV37" s="9"/>
      <c r="APW37" s="9"/>
      <c r="APX37" s="9"/>
      <c r="APY37" s="9"/>
      <c r="APZ37" s="9"/>
      <c r="AQA37" s="9"/>
      <c r="AQB37" s="9"/>
      <c r="AQC37" s="9"/>
      <c r="AQD37" s="9"/>
      <c r="AQE37" s="9"/>
      <c r="AQF37" s="9"/>
      <c r="AQG37" s="9"/>
      <c r="AQH37" s="9"/>
      <c r="AQI37" s="9"/>
      <c r="AQJ37" s="9"/>
      <c r="AQK37" s="9"/>
      <c r="AQL37" s="9"/>
      <c r="AQM37" s="9"/>
      <c r="AQN37" s="9"/>
      <c r="AQO37" s="9"/>
      <c r="AQP37" s="9"/>
      <c r="AQQ37" s="9"/>
      <c r="AQR37" s="9"/>
      <c r="AQS37" s="9"/>
      <c r="AQT37" s="9"/>
      <c r="AQU37" s="9"/>
      <c r="AQV37" s="9"/>
      <c r="AQW37" s="9"/>
      <c r="AQX37" s="9"/>
      <c r="AQY37" s="9"/>
      <c r="AQZ37" s="9"/>
      <c r="ARA37" s="9"/>
      <c r="ARB37" s="9"/>
      <c r="ARC37" s="9"/>
      <c r="ARD37" s="9"/>
      <c r="ARE37" s="9"/>
      <c r="ARF37" s="9"/>
      <c r="ARG37" s="9"/>
      <c r="ARH37" s="9"/>
      <c r="ARI37" s="9"/>
      <c r="ARJ37" s="9"/>
      <c r="ARK37" s="9"/>
      <c r="ARL37" s="9"/>
      <c r="ARM37" s="9"/>
      <c r="ARN37" s="9"/>
      <c r="ARO37" s="9"/>
      <c r="ARP37" s="9"/>
      <c r="ARQ37" s="9"/>
      <c r="ARR37" s="9"/>
      <c r="ARS37" s="9"/>
      <c r="ART37" s="9"/>
      <c r="ARU37" s="9"/>
      <c r="ARV37" s="9"/>
      <c r="ARW37" s="9"/>
      <c r="ARX37" s="9"/>
      <c r="ARY37" s="9"/>
      <c r="ARZ37" s="9"/>
      <c r="ASA37" s="9"/>
      <c r="ASB37" s="9"/>
      <c r="ASC37" s="9"/>
      <c r="ASD37" s="9"/>
      <c r="ASE37" s="9"/>
      <c r="ASF37" s="9"/>
      <c r="ASG37" s="9"/>
      <c r="ASH37" s="9"/>
      <c r="ASI37" s="9"/>
      <c r="ASJ37" s="9"/>
      <c r="ASK37" s="9"/>
      <c r="ASL37" s="9"/>
      <c r="ASM37" s="9"/>
      <c r="ASN37" s="9"/>
      <c r="ASO37" s="9"/>
      <c r="ASP37" s="9"/>
      <c r="ASQ37" s="9"/>
      <c r="ASR37" s="9"/>
      <c r="ASS37" s="9"/>
      <c r="AST37" s="9"/>
      <c r="ASU37" s="9"/>
      <c r="ASV37" s="9"/>
      <c r="ASW37" s="9"/>
      <c r="ASX37" s="9"/>
      <c r="ASY37" s="9"/>
      <c r="ASZ37" s="9"/>
      <c r="ATA37" s="9"/>
      <c r="ATB37" s="9"/>
      <c r="ATC37" s="9"/>
      <c r="ATD37" s="9"/>
      <c r="ATE37" s="9"/>
      <c r="ATF37" s="9"/>
      <c r="ATG37" s="9"/>
      <c r="ATH37" s="9"/>
      <c r="ATI37" s="9"/>
      <c r="ATJ37" s="9"/>
      <c r="ATK37" s="9"/>
      <c r="ATL37" s="9"/>
      <c r="ATM37" s="9"/>
      <c r="ATN37" s="9"/>
      <c r="ATO37" s="9"/>
      <c r="ATP37" s="9"/>
      <c r="ATQ37" s="9"/>
      <c r="ATR37" s="9"/>
      <c r="ATS37" s="9"/>
      <c r="ATT37" s="9"/>
      <c r="ATU37" s="9"/>
      <c r="ATV37" s="9"/>
      <c r="ATW37" s="9"/>
      <c r="ATX37" s="9"/>
      <c r="ATY37" s="9"/>
      <c r="ATZ37" s="9"/>
      <c r="AUA37" s="9"/>
      <c r="AUB37" s="9"/>
      <c r="AUC37" s="9"/>
      <c r="AUD37" s="9"/>
      <c r="AUE37" s="9"/>
      <c r="AUF37" s="9"/>
      <c r="AUG37" s="9"/>
      <c r="AUH37" s="9"/>
      <c r="AUI37" s="9"/>
      <c r="AUJ37" s="9"/>
      <c r="AUK37" s="9"/>
      <c r="AUL37" s="9"/>
      <c r="AUM37" s="9"/>
      <c r="AUN37" s="9"/>
      <c r="AUO37" s="9"/>
      <c r="AUP37" s="9"/>
      <c r="AUQ37" s="9"/>
      <c r="AUR37" s="9"/>
      <c r="AUS37" s="9"/>
      <c r="AUT37" s="9"/>
      <c r="AUU37" s="9"/>
      <c r="AUV37" s="9"/>
      <c r="AUW37" s="9"/>
      <c r="AUX37" s="9"/>
      <c r="AUY37" s="9"/>
      <c r="AUZ37" s="9"/>
      <c r="AVA37" s="9"/>
      <c r="AVB37" s="9"/>
      <c r="AVC37" s="9"/>
      <c r="AVD37" s="9"/>
      <c r="AVE37" s="9"/>
      <c r="AVF37" s="9"/>
      <c r="AVG37" s="9"/>
      <c r="AVH37" s="9"/>
      <c r="AVI37" s="9"/>
      <c r="AVJ37" s="9"/>
      <c r="AVK37" s="9"/>
      <c r="AVL37" s="9"/>
      <c r="AVM37" s="9"/>
      <c r="AVN37" s="9"/>
      <c r="AVO37" s="9"/>
      <c r="AVP37" s="9"/>
      <c r="AVQ37" s="9"/>
      <c r="AVR37" s="9"/>
      <c r="AVS37" s="9"/>
      <c r="AVT37" s="9"/>
      <c r="AVU37" s="9"/>
      <c r="AVV37" s="9"/>
      <c r="AVW37" s="9"/>
      <c r="AVX37" s="9"/>
      <c r="AVY37" s="9"/>
      <c r="AVZ37" s="9"/>
      <c r="AWA37" s="9"/>
      <c r="AWB37" s="9"/>
      <c r="AWC37" s="9"/>
      <c r="AWD37" s="9"/>
      <c r="AWE37" s="9"/>
      <c r="AWF37" s="9"/>
      <c r="AWG37" s="9"/>
      <c r="AWH37" s="9"/>
      <c r="AWI37" s="9"/>
      <c r="AWJ37" s="9"/>
      <c r="AWK37" s="9"/>
      <c r="AWL37" s="9"/>
      <c r="AWM37" s="9"/>
      <c r="AWN37" s="9"/>
      <c r="AWO37" s="9"/>
      <c r="AWP37" s="9"/>
      <c r="AWQ37" s="9"/>
      <c r="AWR37" s="9"/>
      <c r="AWS37" s="9"/>
      <c r="AWT37" s="9"/>
      <c r="AWU37" s="9"/>
      <c r="AWV37" s="9"/>
      <c r="AWW37" s="9"/>
      <c r="AWX37" s="9"/>
      <c r="AWY37" s="9"/>
      <c r="AWZ37" s="9"/>
      <c r="AXA37" s="9"/>
      <c r="AXB37" s="9"/>
      <c r="AXC37" s="9"/>
      <c r="AXD37" s="9"/>
      <c r="AXE37" s="9"/>
      <c r="AXF37" s="9"/>
      <c r="AXG37" s="9"/>
      <c r="AXH37" s="9"/>
      <c r="AXI37" s="9"/>
      <c r="AXJ37" s="9"/>
      <c r="AXK37" s="9"/>
      <c r="AXL37" s="9"/>
      <c r="AXM37" s="9"/>
      <c r="AXN37" s="9"/>
      <c r="AXO37" s="9"/>
      <c r="AXP37" s="9"/>
      <c r="AXQ37" s="9"/>
      <c r="AXR37" s="9"/>
      <c r="AXS37" s="9"/>
      <c r="AXT37" s="9"/>
      <c r="AXU37" s="9"/>
      <c r="AXV37" s="9"/>
      <c r="AXW37" s="9"/>
      <c r="AXX37" s="9"/>
      <c r="AXY37" s="9"/>
      <c r="AXZ37" s="9"/>
      <c r="AYA37" s="9"/>
      <c r="AYB37" s="9"/>
      <c r="AYC37" s="9"/>
      <c r="AYD37" s="9"/>
      <c r="AYE37" s="9"/>
      <c r="AYF37" s="9"/>
      <c r="AYG37" s="9"/>
      <c r="AYH37" s="9"/>
      <c r="AYI37" s="9"/>
      <c r="AYJ37" s="9"/>
      <c r="AYK37" s="9"/>
      <c r="AYL37" s="9"/>
      <c r="AYM37" s="9"/>
      <c r="AYN37" s="9"/>
      <c r="AYO37" s="9"/>
      <c r="AYP37" s="9"/>
      <c r="AYQ37" s="9"/>
      <c r="AYR37" s="9"/>
      <c r="AYS37" s="9"/>
      <c r="AYT37" s="9"/>
      <c r="AYU37" s="9"/>
      <c r="AYV37" s="9"/>
      <c r="AYW37" s="9"/>
      <c r="AYX37" s="9"/>
      <c r="AYY37" s="9"/>
      <c r="AYZ37" s="9"/>
      <c r="AZA37" s="9"/>
      <c r="AZB37" s="9"/>
      <c r="AZC37" s="9"/>
      <c r="AZD37" s="9"/>
      <c r="AZE37" s="9"/>
      <c r="AZF37" s="9"/>
      <c r="AZG37" s="9"/>
      <c r="AZH37" s="9"/>
      <c r="AZI37" s="9"/>
      <c r="AZJ37" s="9"/>
      <c r="AZK37" s="9"/>
      <c r="AZL37" s="9"/>
      <c r="AZM37" s="9"/>
      <c r="AZN37" s="9"/>
      <c r="AZO37" s="9"/>
      <c r="AZP37" s="9"/>
      <c r="AZQ37" s="9"/>
      <c r="AZR37" s="9"/>
      <c r="AZS37" s="9"/>
      <c r="AZT37" s="9"/>
      <c r="AZU37" s="9"/>
      <c r="AZV37" s="9"/>
      <c r="AZW37" s="9"/>
      <c r="AZX37" s="9"/>
      <c r="AZY37" s="9"/>
      <c r="AZZ37" s="9"/>
      <c r="BAA37" s="9"/>
      <c r="BAB37" s="9"/>
      <c r="BAC37" s="9"/>
      <c r="BAD37" s="9"/>
      <c r="BAE37" s="9"/>
      <c r="BAF37" s="9"/>
      <c r="BAG37" s="9"/>
      <c r="BAH37" s="9"/>
      <c r="BAI37" s="9"/>
      <c r="BAJ37" s="9"/>
      <c r="BAK37" s="9"/>
      <c r="BAL37" s="9"/>
      <c r="BAM37" s="9"/>
      <c r="BAN37" s="9"/>
      <c r="BAO37" s="9"/>
      <c r="BAP37" s="9"/>
      <c r="BAQ37" s="9"/>
      <c r="BAR37" s="9"/>
      <c r="BAS37" s="9"/>
      <c r="BAT37" s="9"/>
      <c r="BAU37" s="9"/>
      <c r="BAV37" s="9"/>
      <c r="BAW37" s="9"/>
      <c r="BAX37" s="9"/>
      <c r="BAY37" s="9"/>
      <c r="BAZ37" s="9"/>
      <c r="BBA37" s="9"/>
      <c r="BBB37" s="9"/>
      <c r="BBC37" s="9"/>
      <c r="BBD37" s="9"/>
      <c r="BBE37" s="9"/>
      <c r="BBF37" s="9"/>
      <c r="BBG37" s="9"/>
      <c r="BBH37" s="9"/>
      <c r="BBI37" s="9"/>
      <c r="BBJ37" s="9"/>
      <c r="BBK37" s="9"/>
      <c r="BBL37" s="9"/>
      <c r="BBM37" s="9"/>
      <c r="BBN37" s="9"/>
      <c r="BBO37" s="9"/>
      <c r="BBP37" s="9"/>
      <c r="BBQ37" s="9"/>
      <c r="BBR37" s="9"/>
      <c r="BBS37" s="9"/>
      <c r="BBT37" s="9"/>
      <c r="BBU37" s="9"/>
      <c r="BBV37" s="9"/>
      <c r="BBW37" s="9"/>
      <c r="BBX37" s="9"/>
      <c r="BBY37" s="9"/>
      <c r="BBZ37" s="9"/>
      <c r="BCA37" s="9"/>
      <c r="BCB37" s="9"/>
      <c r="BCC37" s="9"/>
      <c r="BCD37" s="9"/>
      <c r="BCE37" s="9"/>
      <c r="BCF37" s="9"/>
      <c r="BCG37" s="9"/>
      <c r="BCH37" s="9"/>
      <c r="BCI37" s="9"/>
      <c r="BCJ37" s="9"/>
      <c r="BCK37" s="9"/>
      <c r="BCL37" s="9"/>
      <c r="BCM37" s="9"/>
      <c r="BCN37" s="9"/>
      <c r="BCO37" s="9"/>
      <c r="BCP37" s="9"/>
      <c r="BCQ37" s="9"/>
      <c r="BCR37" s="9"/>
      <c r="BCS37" s="9"/>
      <c r="BCT37" s="9"/>
      <c r="BCU37" s="9"/>
      <c r="BCV37" s="9"/>
      <c r="BCW37" s="9"/>
      <c r="BCX37" s="9"/>
      <c r="BCY37" s="9"/>
      <c r="BCZ37" s="9"/>
      <c r="BDA37" s="9"/>
      <c r="BDB37" s="9"/>
      <c r="BDC37" s="9"/>
      <c r="BDD37" s="9"/>
      <c r="BDE37" s="9"/>
      <c r="BDF37" s="9"/>
      <c r="BDG37" s="9"/>
      <c r="BDH37" s="9"/>
      <c r="BDI37" s="9"/>
      <c r="BDJ37" s="9"/>
      <c r="BDK37" s="9"/>
      <c r="BDL37" s="9"/>
      <c r="BDM37" s="9"/>
      <c r="BDN37" s="9"/>
      <c r="BDO37" s="9"/>
      <c r="BDP37" s="9"/>
      <c r="BDQ37" s="9"/>
      <c r="BDR37" s="9"/>
      <c r="BDS37" s="9"/>
      <c r="BDT37" s="9"/>
      <c r="BDU37" s="9"/>
      <c r="BDV37" s="9"/>
      <c r="BDW37" s="9"/>
      <c r="BDX37" s="9"/>
      <c r="BDY37" s="9"/>
      <c r="BDZ37" s="9"/>
      <c r="BEA37" s="9"/>
      <c r="BEB37" s="9"/>
      <c r="BEC37" s="9"/>
      <c r="BED37" s="9"/>
      <c r="BEE37" s="9"/>
      <c r="BEF37" s="9"/>
      <c r="BEG37" s="9"/>
      <c r="BEH37" s="9"/>
      <c r="BEI37" s="9"/>
      <c r="BEJ37" s="9"/>
      <c r="BEK37" s="9"/>
      <c r="BEL37" s="9"/>
      <c r="BEM37" s="9"/>
      <c r="BEN37" s="9"/>
      <c r="BEO37" s="9"/>
      <c r="BEP37" s="9"/>
      <c r="BEQ37" s="9"/>
      <c r="BER37" s="9"/>
      <c r="BES37" s="9"/>
      <c r="BET37" s="9"/>
      <c r="BEU37" s="9"/>
      <c r="BEV37" s="9"/>
      <c r="BEW37" s="9"/>
      <c r="BEX37" s="9"/>
      <c r="BEY37" s="9"/>
      <c r="BEZ37" s="9"/>
      <c r="BFA37" s="9"/>
      <c r="BFB37" s="9"/>
      <c r="BFC37" s="9"/>
      <c r="BFD37" s="9"/>
      <c r="BFE37" s="9"/>
      <c r="BFF37" s="9"/>
      <c r="BFG37" s="9"/>
      <c r="BFH37" s="9"/>
      <c r="BFI37" s="9"/>
      <c r="BFJ37" s="9"/>
      <c r="BFK37" s="9"/>
      <c r="BFL37" s="9"/>
      <c r="BFM37" s="9"/>
      <c r="BFN37" s="9"/>
      <c r="BFO37" s="9"/>
      <c r="BFP37" s="9"/>
      <c r="BFQ37" s="9"/>
      <c r="BFR37" s="9"/>
      <c r="BFS37" s="9"/>
      <c r="BFT37" s="9"/>
      <c r="BFU37" s="9"/>
      <c r="BFV37" s="9"/>
      <c r="BFW37" s="9"/>
      <c r="BFX37" s="9"/>
      <c r="BFY37" s="9"/>
      <c r="BFZ37" s="9"/>
      <c r="BGA37" s="9"/>
      <c r="BGB37" s="9"/>
      <c r="BGC37" s="9"/>
      <c r="BGD37" s="9"/>
      <c r="BGE37" s="9"/>
      <c r="BGF37" s="9"/>
      <c r="BGG37" s="9"/>
      <c r="BGH37" s="9"/>
      <c r="BGI37" s="9"/>
      <c r="BGJ37" s="9"/>
      <c r="BGK37" s="9"/>
      <c r="BGL37" s="9"/>
      <c r="BGM37" s="9"/>
      <c r="BGN37" s="9"/>
      <c r="BGO37" s="9"/>
      <c r="BGP37" s="9"/>
      <c r="BGQ37" s="9"/>
      <c r="BGR37" s="9"/>
      <c r="BGS37" s="9"/>
      <c r="BGT37" s="9"/>
      <c r="BGU37" s="9"/>
      <c r="BGV37" s="9"/>
      <c r="BGW37" s="9"/>
      <c r="BGX37" s="9"/>
      <c r="BGY37" s="9"/>
      <c r="BGZ37" s="9"/>
      <c r="BHA37" s="9"/>
      <c r="BHB37" s="9"/>
      <c r="BHC37" s="9"/>
      <c r="BHD37" s="9"/>
      <c r="BHE37" s="9"/>
      <c r="BHF37" s="9"/>
      <c r="BHG37" s="9"/>
      <c r="BHH37" s="9"/>
      <c r="BHI37" s="9"/>
      <c r="BHJ37" s="9"/>
      <c r="BHK37" s="9"/>
      <c r="BHL37" s="9"/>
      <c r="BHM37" s="9"/>
      <c r="BHN37" s="9"/>
      <c r="BHO37" s="9"/>
      <c r="BHP37" s="9"/>
      <c r="BHQ37" s="9"/>
      <c r="BHR37" s="9"/>
      <c r="BHS37" s="9"/>
      <c r="BHT37" s="9"/>
      <c r="BHU37" s="9"/>
      <c r="BHV37" s="9"/>
      <c r="BHW37" s="9"/>
      <c r="BHX37" s="9"/>
      <c r="BHY37" s="9"/>
      <c r="BHZ37" s="9"/>
      <c r="BIA37" s="9"/>
      <c r="BIB37" s="9"/>
      <c r="BIC37" s="9"/>
      <c r="BID37" s="9"/>
      <c r="BIE37" s="9"/>
      <c r="BIF37" s="9"/>
      <c r="BIG37" s="9"/>
      <c r="BIH37" s="9"/>
      <c r="BII37" s="9"/>
      <c r="BIJ37" s="9"/>
      <c r="BIK37" s="9"/>
      <c r="BIL37" s="9"/>
      <c r="BIM37" s="9"/>
      <c r="BIN37" s="9"/>
      <c r="BIO37" s="9"/>
      <c r="BIP37" s="9"/>
      <c r="BIQ37" s="9"/>
      <c r="BIR37" s="9"/>
      <c r="BIS37" s="9"/>
      <c r="BIT37" s="9"/>
      <c r="BIU37" s="9"/>
      <c r="BIV37" s="9"/>
      <c r="BIW37" s="9"/>
      <c r="BIX37" s="9"/>
      <c r="BIY37" s="9"/>
      <c r="BIZ37" s="9"/>
      <c r="BJA37" s="9"/>
      <c r="BJB37" s="9"/>
      <c r="BJC37" s="9"/>
      <c r="BJD37" s="9"/>
      <c r="BJE37" s="9"/>
      <c r="BJF37" s="9"/>
      <c r="BJG37" s="9"/>
      <c r="BJH37" s="9"/>
      <c r="BJI37" s="9"/>
      <c r="BJJ37" s="9"/>
      <c r="BJK37" s="9"/>
      <c r="BJL37" s="9"/>
      <c r="BJM37" s="9"/>
      <c r="BJN37" s="9"/>
      <c r="BJO37" s="9"/>
      <c r="BJP37" s="9"/>
      <c r="BJQ37" s="9"/>
      <c r="BJR37" s="9"/>
      <c r="BJS37" s="9"/>
      <c r="BJT37" s="9"/>
      <c r="BJU37" s="9"/>
      <c r="BJV37" s="9"/>
      <c r="BJW37" s="9"/>
      <c r="BJX37" s="9"/>
      <c r="BJY37" s="9"/>
      <c r="BJZ37" s="9"/>
      <c r="BKA37" s="9"/>
      <c r="BKB37" s="9"/>
      <c r="BKC37" s="9"/>
      <c r="BKD37" s="9"/>
      <c r="BKE37" s="9"/>
      <c r="BKF37" s="9"/>
      <c r="BKG37" s="9"/>
      <c r="BKH37" s="9"/>
      <c r="BKI37" s="9"/>
      <c r="BKJ37" s="9"/>
      <c r="BKK37" s="9"/>
      <c r="BKL37" s="9"/>
      <c r="BKM37" s="9"/>
      <c r="BKN37" s="9"/>
      <c r="BKO37" s="9"/>
      <c r="BKP37" s="9"/>
      <c r="BKQ37" s="9"/>
      <c r="BKR37" s="9"/>
      <c r="BKS37" s="9"/>
      <c r="BKT37" s="9"/>
      <c r="BKU37" s="9"/>
      <c r="BKV37" s="9"/>
      <c r="BKW37" s="9"/>
      <c r="BKX37" s="9"/>
      <c r="BKY37" s="9"/>
      <c r="BKZ37" s="9"/>
      <c r="BLA37" s="9"/>
      <c r="BLB37" s="9"/>
      <c r="BLC37" s="9"/>
      <c r="BLD37" s="9"/>
      <c r="BLE37" s="9"/>
      <c r="BLF37" s="9"/>
      <c r="BLG37" s="9"/>
      <c r="BLH37" s="9"/>
      <c r="BLI37" s="9"/>
      <c r="BLJ37" s="9"/>
      <c r="BLK37" s="9"/>
      <c r="BLL37" s="9"/>
      <c r="BLM37" s="9"/>
      <c r="BLN37" s="9"/>
      <c r="BLO37" s="9"/>
      <c r="BLP37" s="9"/>
      <c r="BLQ37" s="9"/>
      <c r="BLR37" s="9"/>
      <c r="BLS37" s="9"/>
      <c r="BLT37" s="9"/>
      <c r="BLU37" s="9"/>
      <c r="BLV37" s="9"/>
      <c r="BLW37" s="9"/>
      <c r="BLX37" s="9"/>
      <c r="BLY37" s="9"/>
      <c r="BLZ37" s="9"/>
      <c r="BMA37" s="9"/>
      <c r="BMB37" s="9"/>
      <c r="BMC37" s="9"/>
      <c r="BMD37" s="9"/>
      <c r="BME37" s="9"/>
      <c r="BMF37" s="9"/>
      <c r="BMG37" s="9"/>
      <c r="BMH37" s="9"/>
      <c r="BMI37" s="9"/>
      <c r="BMJ37" s="9"/>
      <c r="BMK37" s="9"/>
      <c r="BML37" s="9"/>
      <c r="BMM37" s="9"/>
      <c r="BMN37" s="9"/>
      <c r="BMO37" s="9"/>
      <c r="BMP37" s="9"/>
      <c r="BMQ37" s="9"/>
      <c r="BMR37" s="9"/>
      <c r="BMS37" s="9"/>
      <c r="BMT37" s="9"/>
      <c r="BMU37" s="9"/>
      <c r="BMV37" s="9"/>
      <c r="BMW37" s="9"/>
      <c r="BMX37" s="9"/>
      <c r="BMY37" s="9"/>
      <c r="BMZ37" s="9"/>
      <c r="BNA37" s="9"/>
      <c r="BNB37" s="9"/>
      <c r="BNC37" s="9"/>
      <c r="BND37" s="9"/>
      <c r="BNE37" s="9"/>
      <c r="BNF37" s="9"/>
      <c r="BNG37" s="9"/>
      <c r="BNH37" s="9"/>
      <c r="BNI37" s="9"/>
      <c r="BNJ37" s="9"/>
      <c r="BNK37" s="9"/>
      <c r="BNL37" s="9"/>
      <c r="BNM37" s="9"/>
      <c r="BNN37" s="9"/>
      <c r="BNO37" s="9"/>
      <c r="BNP37" s="9"/>
      <c r="BNQ37" s="9"/>
      <c r="BNR37" s="9"/>
      <c r="BNS37" s="9"/>
      <c r="BNT37" s="9"/>
      <c r="BNU37" s="9"/>
      <c r="BNV37" s="9"/>
      <c r="BNW37" s="9"/>
      <c r="BNX37" s="9"/>
      <c r="BNY37" s="9"/>
      <c r="BNZ37" s="9"/>
      <c r="BOA37" s="9"/>
      <c r="BOB37" s="9"/>
      <c r="BOC37" s="9"/>
      <c r="BOD37" s="9"/>
      <c r="BOE37" s="9"/>
      <c r="BOF37" s="9"/>
      <c r="BOG37" s="9"/>
      <c r="BOH37" s="9"/>
      <c r="BOI37" s="9"/>
      <c r="BOJ37" s="9"/>
      <c r="BOK37" s="9"/>
      <c r="BOL37" s="9"/>
      <c r="BOM37" s="9"/>
      <c r="BON37" s="9"/>
      <c r="BOO37" s="9"/>
      <c r="BOP37" s="9"/>
      <c r="BOQ37" s="9"/>
      <c r="BOR37" s="9"/>
      <c r="BOS37" s="9"/>
      <c r="BOT37" s="9"/>
      <c r="BOU37" s="9"/>
      <c r="BOV37" s="9"/>
      <c r="BOW37" s="9"/>
      <c r="BOX37" s="9"/>
      <c r="BOY37" s="9"/>
      <c r="BOZ37" s="9"/>
      <c r="BPA37" s="9"/>
      <c r="BPB37" s="9"/>
      <c r="BPC37" s="9"/>
      <c r="BPD37" s="9"/>
      <c r="BPE37" s="9"/>
      <c r="BPF37" s="9"/>
      <c r="BPG37" s="9"/>
      <c r="BPH37" s="9"/>
      <c r="BPI37" s="9"/>
      <c r="BPJ37" s="9"/>
      <c r="BPK37" s="9"/>
      <c r="BPL37" s="9"/>
      <c r="BPM37" s="9"/>
      <c r="BPN37" s="9"/>
      <c r="BPO37" s="9"/>
      <c r="BPP37" s="9"/>
      <c r="BPQ37" s="9"/>
      <c r="BPR37" s="9"/>
      <c r="BPS37" s="9"/>
      <c r="BPT37" s="9"/>
      <c r="BPU37" s="9"/>
      <c r="BPV37" s="9"/>
      <c r="BPW37" s="9"/>
      <c r="BPX37" s="9"/>
      <c r="BPY37" s="9"/>
      <c r="BPZ37" s="9"/>
      <c r="BQA37" s="9"/>
      <c r="BQB37" s="9"/>
      <c r="BQC37" s="9"/>
      <c r="BQD37" s="9"/>
      <c r="BQE37" s="9"/>
      <c r="BQF37" s="9"/>
      <c r="BQG37" s="9"/>
      <c r="BQH37" s="9"/>
      <c r="BQI37" s="9"/>
      <c r="BQJ37" s="9"/>
      <c r="BQK37" s="9"/>
      <c r="BQL37" s="9"/>
      <c r="BQM37" s="9"/>
      <c r="BQN37" s="9"/>
      <c r="BQO37" s="9"/>
      <c r="BQP37" s="9"/>
      <c r="BQQ37" s="9"/>
      <c r="BQR37" s="9"/>
      <c r="BQS37" s="9"/>
      <c r="BQT37" s="9"/>
      <c r="BQU37" s="9"/>
      <c r="BQV37" s="9"/>
      <c r="BQW37" s="9"/>
      <c r="BQX37" s="9"/>
      <c r="BQY37" s="9"/>
      <c r="BQZ37" s="9"/>
      <c r="BRA37" s="9"/>
      <c r="BRB37" s="9"/>
      <c r="BRC37" s="9"/>
      <c r="BRD37" s="9"/>
      <c r="BRE37" s="9"/>
      <c r="BRF37" s="9"/>
      <c r="BRG37" s="9"/>
      <c r="BRH37" s="9"/>
      <c r="BRI37" s="9"/>
      <c r="BRJ37" s="9"/>
      <c r="BRK37" s="9"/>
      <c r="BRL37" s="9"/>
      <c r="BRM37" s="9"/>
      <c r="BRN37" s="9"/>
      <c r="BRO37" s="9"/>
      <c r="BRP37" s="9"/>
      <c r="BRQ37" s="9"/>
      <c r="BRR37" s="9"/>
      <c r="BRS37" s="9"/>
      <c r="BRT37" s="9"/>
      <c r="BRU37" s="9"/>
      <c r="BRV37" s="9"/>
      <c r="BRW37" s="9"/>
      <c r="BRX37" s="9"/>
      <c r="BRY37" s="9"/>
      <c r="BRZ37" s="9"/>
      <c r="BSA37" s="9"/>
      <c r="BSB37" s="9"/>
      <c r="BSC37" s="9"/>
      <c r="BSD37" s="9"/>
      <c r="BSE37" s="9"/>
      <c r="BSF37" s="9"/>
      <c r="BSG37" s="9"/>
      <c r="BSH37" s="9"/>
      <c r="BSI37" s="9"/>
      <c r="BSJ37" s="9"/>
      <c r="BSK37" s="9"/>
      <c r="BSL37" s="9"/>
      <c r="BSM37" s="9"/>
      <c r="BSN37" s="9"/>
      <c r="BSO37" s="9"/>
      <c r="BSP37" s="9"/>
      <c r="BSQ37" s="9"/>
      <c r="BSR37" s="9"/>
      <c r="BSS37" s="9"/>
      <c r="BST37" s="9"/>
      <c r="BSU37" s="9"/>
      <c r="BSV37" s="9"/>
      <c r="BSW37" s="9"/>
      <c r="BSX37" s="9"/>
      <c r="BSY37" s="9"/>
      <c r="BSZ37" s="9"/>
      <c r="BTA37" s="9"/>
      <c r="BTB37" s="9"/>
      <c r="BTC37" s="9"/>
      <c r="BTD37" s="9"/>
      <c r="BTE37" s="9"/>
      <c r="BTF37" s="9"/>
      <c r="BTG37" s="9"/>
      <c r="BTH37" s="9"/>
      <c r="BTI37" s="9"/>
      <c r="BTJ37" s="9"/>
      <c r="BTK37" s="9"/>
      <c r="BTL37" s="9"/>
      <c r="BTM37" s="9"/>
      <c r="BTN37" s="9"/>
      <c r="BTO37" s="9"/>
      <c r="BTP37" s="9"/>
      <c r="BTQ37" s="9"/>
      <c r="BTR37" s="9"/>
      <c r="BTS37" s="9"/>
      <c r="BTT37" s="9"/>
      <c r="BTU37" s="9"/>
      <c r="BTV37" s="9"/>
      <c r="BTW37" s="9"/>
      <c r="BTX37" s="9"/>
      <c r="BTY37" s="9"/>
      <c r="BTZ37" s="9"/>
      <c r="BUA37" s="9"/>
      <c r="BUB37" s="9"/>
      <c r="BUC37" s="9"/>
      <c r="BUD37" s="9"/>
      <c r="BUE37" s="9"/>
      <c r="BUF37" s="9"/>
      <c r="BUG37" s="9"/>
      <c r="BUH37" s="9"/>
      <c r="BUI37" s="9"/>
      <c r="BUJ37" s="9"/>
      <c r="BUK37" s="9"/>
      <c r="BUL37" s="9"/>
      <c r="BUM37" s="9"/>
      <c r="BUN37" s="9"/>
      <c r="BUO37" s="9"/>
      <c r="BUP37" s="9"/>
      <c r="BUQ37" s="9"/>
      <c r="BUR37" s="9"/>
      <c r="BUS37" s="9"/>
      <c r="BUT37" s="9"/>
      <c r="BUU37" s="9"/>
      <c r="BUV37" s="9"/>
      <c r="BUW37" s="9"/>
      <c r="BUX37" s="9"/>
      <c r="BUY37" s="9"/>
      <c r="BUZ37" s="9"/>
      <c r="BVA37" s="9"/>
      <c r="BVB37" s="9"/>
      <c r="BVC37" s="9"/>
      <c r="BVD37" s="9"/>
      <c r="BVE37" s="9"/>
      <c r="BVF37" s="9"/>
      <c r="BVG37" s="9"/>
      <c r="BVH37" s="9"/>
      <c r="BVI37" s="9"/>
      <c r="BVJ37" s="9"/>
      <c r="BVK37" s="9"/>
      <c r="BVL37" s="9"/>
      <c r="BVM37" s="9"/>
      <c r="BVN37" s="9"/>
      <c r="BVO37" s="9"/>
      <c r="BVP37" s="9"/>
      <c r="BVQ37" s="9"/>
      <c r="BVR37" s="9"/>
      <c r="BVS37" s="9"/>
      <c r="BVT37" s="9"/>
      <c r="BVU37" s="9"/>
      <c r="BVV37" s="9"/>
      <c r="BVW37" s="9"/>
      <c r="BVX37" s="9"/>
      <c r="BVY37" s="9"/>
      <c r="BVZ37" s="9"/>
      <c r="BWA37" s="9"/>
      <c r="BWB37" s="9"/>
      <c r="BWC37" s="9"/>
      <c r="BWD37" s="9"/>
      <c r="BWE37" s="9"/>
      <c r="BWF37" s="9"/>
      <c r="BWG37" s="9"/>
      <c r="BWH37" s="9"/>
      <c r="BWI37" s="9"/>
      <c r="BWJ37" s="9"/>
      <c r="BWK37" s="9"/>
      <c r="BWL37" s="9"/>
      <c r="BWM37" s="9"/>
      <c r="BWN37" s="9"/>
      <c r="BWO37" s="9"/>
      <c r="BWP37" s="9"/>
      <c r="BWQ37" s="9"/>
      <c r="BWR37" s="9"/>
      <c r="BWS37" s="9"/>
      <c r="BWT37" s="9"/>
      <c r="BWU37" s="9"/>
      <c r="BWV37" s="9"/>
      <c r="BWW37" s="9"/>
      <c r="BWX37" s="9"/>
      <c r="BWY37" s="9"/>
      <c r="BWZ37" s="9"/>
      <c r="BXA37" s="9"/>
      <c r="BXB37" s="9"/>
      <c r="BXC37" s="9"/>
      <c r="BXD37" s="9"/>
      <c r="BXE37" s="9"/>
      <c r="BXF37" s="9"/>
      <c r="BXG37" s="9"/>
      <c r="BXH37" s="9"/>
      <c r="BXI37" s="9"/>
      <c r="BXJ37" s="9"/>
      <c r="BXK37" s="9"/>
      <c r="BXL37" s="9"/>
      <c r="BXM37" s="9"/>
      <c r="BXN37" s="9"/>
      <c r="BXO37" s="9"/>
      <c r="BXP37" s="9"/>
      <c r="BXQ37" s="9"/>
      <c r="BXR37" s="9"/>
      <c r="BXS37" s="9"/>
      <c r="BXT37" s="9"/>
      <c r="BXU37" s="9"/>
      <c r="BXV37" s="9"/>
      <c r="BXW37" s="9"/>
      <c r="BXX37" s="9"/>
      <c r="BXY37" s="9"/>
      <c r="BXZ37" s="9"/>
      <c r="BYA37" s="9"/>
      <c r="BYB37" s="9"/>
      <c r="BYC37" s="9"/>
      <c r="BYD37" s="9"/>
      <c r="BYE37" s="9"/>
      <c r="BYF37" s="9"/>
      <c r="BYG37" s="9"/>
      <c r="BYH37" s="9"/>
      <c r="BYI37" s="9"/>
      <c r="BYJ37" s="9"/>
      <c r="BYK37" s="9"/>
      <c r="BYL37" s="9"/>
      <c r="BYM37" s="9"/>
      <c r="BYN37" s="9"/>
      <c r="BYO37" s="9"/>
      <c r="BYP37" s="9"/>
      <c r="BYQ37" s="9"/>
      <c r="BYR37" s="9"/>
      <c r="BYS37" s="9"/>
      <c r="BYT37" s="9"/>
      <c r="BYU37" s="9"/>
      <c r="BYV37" s="9"/>
      <c r="BYW37" s="9"/>
      <c r="BYX37" s="9"/>
      <c r="BYY37" s="9"/>
      <c r="BYZ37" s="9"/>
      <c r="BZA37" s="9"/>
      <c r="BZB37" s="9"/>
      <c r="BZC37" s="9"/>
      <c r="BZD37" s="9"/>
      <c r="BZE37" s="9"/>
      <c r="BZF37" s="9"/>
      <c r="BZG37" s="9"/>
      <c r="BZH37" s="9"/>
      <c r="BZI37" s="9"/>
      <c r="BZJ37" s="9"/>
      <c r="BZK37" s="9"/>
      <c r="BZL37" s="9"/>
      <c r="BZM37" s="9"/>
      <c r="BZN37" s="9"/>
      <c r="BZO37" s="9"/>
      <c r="BZP37" s="9"/>
      <c r="BZQ37" s="9"/>
      <c r="BZR37" s="9"/>
      <c r="BZS37" s="9"/>
      <c r="BZT37" s="9"/>
      <c r="BZU37" s="9"/>
      <c r="BZV37" s="9"/>
      <c r="BZW37" s="9"/>
      <c r="BZX37" s="9"/>
      <c r="BZY37" s="9"/>
      <c r="BZZ37" s="9"/>
      <c r="CAA37" s="9"/>
      <c r="CAB37" s="9"/>
      <c r="CAC37" s="9"/>
      <c r="CAD37" s="9"/>
      <c r="CAE37" s="9"/>
      <c r="CAF37" s="9"/>
      <c r="CAG37" s="9"/>
      <c r="CAH37" s="9"/>
      <c r="CAI37" s="9"/>
      <c r="CAJ37" s="9"/>
      <c r="CAK37" s="9"/>
      <c r="CAL37" s="9"/>
      <c r="CAM37" s="9"/>
      <c r="CAN37" s="9"/>
      <c r="CAO37" s="9"/>
      <c r="CAP37" s="9"/>
      <c r="CAQ37" s="9"/>
      <c r="CAR37" s="9"/>
      <c r="CAS37" s="9"/>
      <c r="CAT37" s="9"/>
      <c r="CAU37" s="9"/>
      <c r="CAV37" s="9"/>
      <c r="CAW37" s="9"/>
      <c r="CAX37" s="9"/>
      <c r="CAY37" s="9"/>
      <c r="CAZ37" s="9"/>
      <c r="CBA37" s="9"/>
      <c r="CBB37" s="9"/>
      <c r="CBC37" s="9"/>
      <c r="CBD37" s="9"/>
      <c r="CBE37" s="9"/>
      <c r="CBF37" s="9"/>
      <c r="CBG37" s="9"/>
      <c r="CBH37" s="9"/>
      <c r="CBI37" s="9"/>
      <c r="CBJ37" s="9"/>
      <c r="CBK37" s="9"/>
      <c r="CBL37" s="9"/>
      <c r="CBM37" s="9"/>
      <c r="CBN37" s="9"/>
      <c r="CBO37" s="9"/>
      <c r="CBP37" s="9"/>
      <c r="CBQ37" s="9"/>
      <c r="CBR37" s="9"/>
      <c r="CBS37" s="9"/>
      <c r="CBT37" s="9"/>
      <c r="CBU37" s="9"/>
      <c r="CBV37" s="9"/>
      <c r="CBW37" s="9"/>
      <c r="CBX37" s="9"/>
      <c r="CBY37" s="9"/>
      <c r="CBZ37" s="9"/>
      <c r="CCA37" s="9"/>
      <c r="CCB37" s="9"/>
      <c r="CCC37" s="9"/>
      <c r="CCD37" s="9"/>
      <c r="CCE37" s="9"/>
      <c r="CCF37" s="9"/>
      <c r="CCG37" s="9"/>
      <c r="CCH37" s="9"/>
      <c r="CCI37" s="9"/>
      <c r="CCJ37" s="9"/>
      <c r="CCK37" s="9"/>
      <c r="CCL37" s="9"/>
      <c r="CCM37" s="9"/>
      <c r="CCN37" s="9"/>
      <c r="CCO37" s="9"/>
      <c r="CCP37" s="9"/>
      <c r="CCQ37" s="9"/>
      <c r="CCR37" s="9"/>
      <c r="CCS37" s="9"/>
      <c r="CCT37" s="9"/>
      <c r="CCU37" s="9"/>
      <c r="CCV37" s="9"/>
      <c r="CCW37" s="9"/>
      <c r="CCX37" s="9"/>
      <c r="CCY37" s="9"/>
      <c r="CCZ37" s="9"/>
      <c r="CDA37" s="9"/>
      <c r="CDB37" s="9"/>
      <c r="CDC37" s="9"/>
      <c r="CDD37" s="9"/>
      <c r="CDE37" s="9"/>
      <c r="CDF37" s="9"/>
      <c r="CDG37" s="9"/>
      <c r="CDH37" s="9"/>
      <c r="CDI37" s="9"/>
      <c r="CDJ37" s="9"/>
      <c r="CDK37" s="9"/>
      <c r="CDL37" s="9"/>
      <c r="CDM37" s="9"/>
      <c r="CDN37" s="9"/>
      <c r="CDO37" s="9"/>
      <c r="CDP37" s="9"/>
      <c r="CDQ37" s="9"/>
      <c r="CDR37" s="9"/>
      <c r="CDS37" s="9"/>
      <c r="CDT37" s="9"/>
      <c r="CDU37" s="9"/>
      <c r="CDV37" s="9"/>
      <c r="CDW37" s="9"/>
      <c r="CDX37" s="9"/>
      <c r="CDY37" s="9"/>
      <c r="CDZ37" s="9"/>
      <c r="CEA37" s="9"/>
      <c r="CEB37" s="9"/>
      <c r="CEC37" s="9"/>
      <c r="CED37" s="9"/>
      <c r="CEE37" s="9"/>
      <c r="CEF37" s="9"/>
      <c r="CEG37" s="9"/>
      <c r="CEH37" s="9"/>
      <c r="CEI37" s="9"/>
      <c r="CEJ37" s="9"/>
      <c r="CEK37" s="9"/>
      <c r="CEL37" s="9"/>
      <c r="CEM37" s="9"/>
      <c r="CEN37" s="9"/>
      <c r="CEO37" s="9"/>
      <c r="CEP37" s="9"/>
      <c r="CEQ37" s="9"/>
      <c r="CER37" s="9"/>
      <c r="CES37" s="9"/>
      <c r="CET37" s="9"/>
      <c r="CEU37" s="9"/>
      <c r="CEV37" s="9"/>
      <c r="CEW37" s="9"/>
      <c r="CEX37" s="9"/>
      <c r="CEY37" s="9"/>
      <c r="CEZ37" s="9"/>
      <c r="CFA37" s="9"/>
      <c r="CFB37" s="9"/>
      <c r="CFC37" s="9"/>
      <c r="CFD37" s="9"/>
      <c r="CFE37" s="9"/>
      <c r="CFF37" s="9"/>
      <c r="CFG37" s="9"/>
      <c r="CFH37" s="9"/>
      <c r="CFI37" s="9"/>
      <c r="CFJ37" s="9"/>
      <c r="CFK37" s="9"/>
      <c r="CFL37" s="9"/>
      <c r="CFM37" s="9"/>
      <c r="CFN37" s="9"/>
      <c r="CFO37" s="9"/>
      <c r="CFP37" s="9"/>
      <c r="CFQ37" s="9"/>
      <c r="CFR37" s="9"/>
      <c r="CFS37" s="9"/>
      <c r="CFT37" s="9"/>
      <c r="CFU37" s="9"/>
      <c r="CFV37" s="9"/>
      <c r="CFW37" s="9"/>
      <c r="CFX37" s="9"/>
      <c r="CFY37" s="9"/>
      <c r="CFZ37" s="9"/>
      <c r="CGA37" s="9"/>
      <c r="CGB37" s="9"/>
      <c r="CGC37" s="9"/>
      <c r="CGD37" s="9"/>
      <c r="CGE37" s="9"/>
      <c r="CGF37" s="9"/>
      <c r="CGG37" s="9"/>
      <c r="CGH37" s="9"/>
      <c r="CGI37" s="9"/>
      <c r="CGJ37" s="9"/>
      <c r="CGK37" s="9"/>
      <c r="CGL37" s="9"/>
      <c r="CGM37" s="9"/>
      <c r="CGN37" s="9"/>
      <c r="CGO37" s="9"/>
      <c r="CGP37" s="9"/>
      <c r="CGQ37" s="9"/>
      <c r="CGR37" s="9"/>
      <c r="CGS37" s="9"/>
      <c r="CGT37" s="9"/>
      <c r="CGU37" s="9"/>
      <c r="CGV37" s="9"/>
      <c r="CGW37" s="9"/>
      <c r="CGX37" s="9"/>
      <c r="CGY37" s="9"/>
      <c r="CGZ37" s="9"/>
      <c r="CHA37" s="9"/>
      <c r="CHB37" s="9"/>
      <c r="CHC37" s="9"/>
      <c r="CHD37" s="9"/>
      <c r="CHE37" s="9"/>
      <c r="CHF37" s="9"/>
      <c r="CHG37" s="9"/>
      <c r="CHH37" s="9"/>
      <c r="CHI37" s="9"/>
      <c r="CHJ37" s="9"/>
      <c r="CHK37" s="9"/>
      <c r="CHL37" s="9"/>
      <c r="CHM37" s="9"/>
      <c r="CHN37" s="9"/>
      <c r="CHO37" s="9"/>
      <c r="CHP37" s="9"/>
      <c r="CHQ37" s="9"/>
      <c r="CHR37" s="9"/>
      <c r="CHS37" s="9"/>
      <c r="CHT37" s="9"/>
      <c r="CHU37" s="9"/>
      <c r="CHV37" s="9"/>
      <c r="CHW37" s="9"/>
      <c r="CHX37" s="9"/>
      <c r="CHY37" s="9"/>
      <c r="CHZ37" s="9"/>
      <c r="CIA37" s="9"/>
      <c r="CIB37" s="9"/>
      <c r="CIC37" s="9"/>
      <c r="CID37" s="9"/>
      <c r="CIE37" s="9"/>
      <c r="CIF37" s="9"/>
      <c r="CIG37" s="9"/>
      <c r="CIH37" s="9"/>
      <c r="CII37" s="9"/>
      <c r="CIJ37" s="9"/>
      <c r="CIK37" s="9"/>
      <c r="CIL37" s="9"/>
      <c r="CIM37" s="9"/>
      <c r="CIN37" s="9"/>
      <c r="CIO37" s="9"/>
      <c r="CIP37" s="9"/>
      <c r="CIQ37" s="9"/>
      <c r="CIR37" s="9"/>
      <c r="CIS37" s="9"/>
      <c r="CIT37" s="9"/>
      <c r="CIU37" s="9"/>
      <c r="CIV37" s="9"/>
      <c r="CIW37" s="9"/>
      <c r="CIX37" s="9"/>
      <c r="CIY37" s="9"/>
      <c r="CIZ37" s="9"/>
      <c r="CJA37" s="9"/>
      <c r="CJB37" s="9"/>
      <c r="CJC37" s="9"/>
      <c r="CJD37" s="9"/>
      <c r="CJE37" s="9"/>
      <c r="CJF37" s="9"/>
      <c r="CJG37" s="9"/>
      <c r="CJH37" s="9"/>
      <c r="CJI37" s="9"/>
      <c r="CJJ37" s="9"/>
      <c r="CJK37" s="9"/>
      <c r="CJL37" s="9"/>
      <c r="CJM37" s="9"/>
      <c r="CJN37" s="9"/>
      <c r="CJO37" s="9"/>
      <c r="CJP37" s="9"/>
      <c r="CJQ37" s="9"/>
      <c r="CJR37" s="9"/>
      <c r="CJS37" s="9"/>
      <c r="CJT37" s="9"/>
      <c r="CJU37" s="9"/>
      <c r="CJV37" s="9"/>
      <c r="CJW37" s="9"/>
      <c r="CJX37" s="9"/>
      <c r="CJY37" s="9"/>
      <c r="CJZ37" s="9"/>
      <c r="CKA37" s="9"/>
      <c r="CKB37" s="9"/>
      <c r="CKC37" s="9"/>
      <c r="CKD37" s="9"/>
      <c r="CKE37" s="9"/>
      <c r="CKF37" s="9"/>
      <c r="CKG37" s="9"/>
      <c r="CKH37" s="9"/>
      <c r="CKI37" s="9"/>
      <c r="CKJ37" s="9"/>
      <c r="CKK37" s="9"/>
      <c r="CKL37" s="9"/>
      <c r="CKM37" s="9"/>
      <c r="CKN37" s="9"/>
      <c r="CKO37" s="9"/>
      <c r="CKP37" s="9"/>
      <c r="CKQ37" s="9"/>
      <c r="CKR37" s="9"/>
      <c r="CKS37" s="9"/>
      <c r="CKT37" s="9"/>
      <c r="CKU37" s="9"/>
      <c r="CKV37" s="9"/>
      <c r="CKW37" s="9"/>
      <c r="CKX37" s="9"/>
      <c r="CKY37" s="9"/>
      <c r="CKZ37" s="9"/>
      <c r="CLA37" s="9"/>
      <c r="CLB37" s="9"/>
      <c r="CLC37" s="9"/>
      <c r="CLD37" s="9"/>
      <c r="CLE37" s="9"/>
      <c r="CLF37" s="9"/>
      <c r="CLG37" s="9"/>
      <c r="CLH37" s="9"/>
      <c r="CLI37" s="9"/>
      <c r="CLJ37" s="9"/>
      <c r="CLK37" s="9"/>
      <c r="CLL37" s="9"/>
      <c r="CLM37" s="9"/>
      <c r="CLN37" s="9"/>
      <c r="CLO37" s="9"/>
      <c r="CLP37" s="9"/>
      <c r="CLQ37" s="9"/>
      <c r="CLR37" s="9"/>
      <c r="CLS37" s="9"/>
      <c r="CLT37" s="9"/>
      <c r="CLU37" s="9"/>
      <c r="CLV37" s="9"/>
      <c r="CLW37" s="9"/>
      <c r="CLX37" s="9"/>
      <c r="CLY37" s="9"/>
      <c r="CLZ37" s="9"/>
      <c r="CMA37" s="9"/>
      <c r="CMB37" s="9"/>
      <c r="CMC37" s="9"/>
      <c r="CMD37" s="9"/>
      <c r="CME37" s="9"/>
      <c r="CMF37" s="9"/>
      <c r="CMG37" s="9"/>
      <c r="CMH37" s="9"/>
      <c r="CMI37" s="9"/>
      <c r="CMJ37" s="9"/>
      <c r="CMK37" s="9"/>
      <c r="CML37" s="9"/>
      <c r="CMM37" s="9"/>
      <c r="CMN37" s="9"/>
      <c r="CMO37" s="9"/>
      <c r="CMP37" s="9"/>
      <c r="CMQ37" s="9"/>
      <c r="CMR37" s="9"/>
      <c r="CMS37" s="9"/>
      <c r="CMT37" s="9"/>
      <c r="CMU37" s="9"/>
      <c r="CMV37" s="9"/>
      <c r="CMW37" s="9"/>
      <c r="CMX37" s="9"/>
      <c r="CMY37" s="9"/>
      <c r="CMZ37" s="9"/>
      <c r="CNA37" s="9"/>
      <c r="CNB37" s="9"/>
      <c r="CNC37" s="9"/>
      <c r="CND37" s="9"/>
      <c r="CNE37" s="9"/>
      <c r="CNF37" s="9"/>
      <c r="CNG37" s="9"/>
      <c r="CNH37" s="9"/>
      <c r="CNI37" s="9"/>
      <c r="CNJ37" s="9"/>
      <c r="CNK37" s="9"/>
      <c r="CNL37" s="9"/>
      <c r="CNM37" s="9"/>
      <c r="CNN37" s="9"/>
      <c r="CNO37" s="9"/>
      <c r="CNP37" s="9"/>
      <c r="CNQ37" s="9"/>
      <c r="CNR37" s="9"/>
      <c r="CNS37" s="9"/>
      <c r="CNT37" s="9"/>
      <c r="CNU37" s="9"/>
      <c r="CNV37" s="9"/>
      <c r="CNW37" s="9"/>
      <c r="CNX37" s="9"/>
      <c r="CNY37" s="9"/>
      <c r="CNZ37" s="9"/>
      <c r="COA37" s="9"/>
      <c r="COB37" s="9"/>
      <c r="COC37" s="9"/>
      <c r="COD37" s="9"/>
      <c r="COE37" s="9"/>
      <c r="COF37" s="9"/>
      <c r="COG37" s="9"/>
      <c r="COH37" s="9"/>
      <c r="COI37" s="9"/>
      <c r="COJ37" s="9"/>
      <c r="COK37" s="9"/>
      <c r="COL37" s="9"/>
      <c r="COM37" s="9"/>
      <c r="CON37" s="9"/>
      <c r="COO37" s="9"/>
      <c r="COP37" s="9"/>
      <c r="COQ37" s="9"/>
      <c r="COR37" s="9"/>
      <c r="COS37" s="9"/>
      <c r="COT37" s="9"/>
      <c r="COU37" s="9"/>
      <c r="COV37" s="9"/>
      <c r="COW37" s="9"/>
      <c r="COX37" s="9"/>
      <c r="COY37" s="9"/>
      <c r="COZ37" s="9"/>
      <c r="CPA37" s="9"/>
      <c r="CPB37" s="9"/>
      <c r="CPC37" s="9"/>
      <c r="CPD37" s="9"/>
      <c r="CPE37" s="9"/>
      <c r="CPF37" s="9"/>
      <c r="CPG37" s="9"/>
      <c r="CPH37" s="9"/>
      <c r="CPI37" s="9"/>
      <c r="CPJ37" s="9"/>
      <c r="CPK37" s="9"/>
      <c r="CPL37" s="9"/>
      <c r="CPM37" s="9"/>
      <c r="CPN37" s="9"/>
      <c r="CPO37" s="9"/>
      <c r="CPP37" s="9"/>
      <c r="CPQ37" s="9"/>
      <c r="CPR37" s="9"/>
      <c r="CPS37" s="9"/>
      <c r="CPT37" s="9"/>
      <c r="CPU37" s="9"/>
      <c r="CPV37" s="9"/>
      <c r="CPW37" s="9"/>
      <c r="CPX37" s="9"/>
      <c r="CPY37" s="9"/>
      <c r="CPZ37" s="9"/>
      <c r="CQA37" s="9"/>
      <c r="CQB37" s="9"/>
      <c r="CQC37" s="9"/>
      <c r="CQD37" s="9"/>
      <c r="CQE37" s="9"/>
      <c r="CQF37" s="9"/>
      <c r="CQG37" s="9"/>
      <c r="CQH37" s="9"/>
      <c r="CQI37" s="9"/>
      <c r="CQJ37" s="9"/>
      <c r="CQK37" s="9"/>
      <c r="CQL37" s="9"/>
      <c r="CQM37" s="9"/>
      <c r="CQN37" s="9"/>
      <c r="CQO37" s="9"/>
      <c r="CQP37" s="9"/>
      <c r="CQQ37" s="9"/>
      <c r="CQR37" s="9"/>
      <c r="CQS37" s="9"/>
      <c r="CQT37" s="9"/>
      <c r="CQU37" s="9"/>
      <c r="CQV37" s="9"/>
      <c r="CQW37" s="9"/>
      <c r="CQX37" s="9"/>
      <c r="CQY37" s="9"/>
      <c r="CQZ37" s="9"/>
      <c r="CRA37" s="9"/>
      <c r="CRB37" s="9"/>
      <c r="CRC37" s="9"/>
      <c r="CRD37" s="9"/>
      <c r="CRE37" s="9"/>
      <c r="CRF37" s="9"/>
      <c r="CRG37" s="9"/>
      <c r="CRH37" s="9"/>
      <c r="CRI37" s="9"/>
      <c r="CRJ37" s="9"/>
      <c r="CRK37" s="9"/>
      <c r="CRL37" s="9"/>
      <c r="CRM37" s="9"/>
      <c r="CRN37" s="9"/>
      <c r="CRO37" s="9"/>
      <c r="CRP37" s="9"/>
      <c r="CRQ37" s="9"/>
      <c r="CRR37" s="9"/>
      <c r="CRS37" s="9"/>
      <c r="CRT37" s="9"/>
      <c r="CRU37" s="9"/>
      <c r="CRV37" s="9"/>
      <c r="CRW37" s="9"/>
      <c r="CRX37" s="9"/>
      <c r="CRY37" s="9"/>
      <c r="CRZ37" s="9"/>
      <c r="CSA37" s="9"/>
      <c r="CSB37" s="9"/>
      <c r="CSC37" s="9"/>
      <c r="CSD37" s="9"/>
      <c r="CSE37" s="9"/>
      <c r="CSF37" s="9"/>
      <c r="CSG37" s="9"/>
      <c r="CSH37" s="9"/>
      <c r="CSI37" s="9"/>
      <c r="CSJ37" s="9"/>
      <c r="CSK37" s="9"/>
      <c r="CSL37" s="9"/>
      <c r="CSM37" s="9"/>
      <c r="CSN37" s="9"/>
      <c r="CSO37" s="9"/>
      <c r="CSP37" s="9"/>
      <c r="CSQ37" s="9"/>
      <c r="CSR37" s="9"/>
      <c r="CSS37" s="9"/>
      <c r="CST37" s="9"/>
      <c r="CSU37" s="9"/>
      <c r="CSV37" s="9"/>
      <c r="CSW37" s="9"/>
      <c r="CSX37" s="9"/>
      <c r="CSY37" s="9"/>
      <c r="CSZ37" s="9"/>
      <c r="CTA37" s="9"/>
      <c r="CTB37" s="9"/>
      <c r="CTC37" s="9"/>
      <c r="CTD37" s="9"/>
      <c r="CTE37" s="9"/>
      <c r="CTF37" s="9"/>
      <c r="CTG37" s="9"/>
      <c r="CTH37" s="9"/>
      <c r="CTI37" s="9"/>
      <c r="CTJ37" s="9"/>
      <c r="CTK37" s="9"/>
      <c r="CTL37" s="9"/>
      <c r="CTM37" s="9"/>
      <c r="CTN37" s="9"/>
      <c r="CTO37" s="9"/>
      <c r="CTP37" s="9"/>
      <c r="CTQ37" s="9"/>
      <c r="CTR37" s="9"/>
      <c r="CTS37" s="9"/>
      <c r="CTT37" s="9"/>
      <c r="CTU37" s="9"/>
      <c r="CTV37" s="9"/>
      <c r="CTW37" s="9"/>
      <c r="CTX37" s="9"/>
      <c r="CTY37" s="9"/>
      <c r="CTZ37" s="9"/>
      <c r="CUA37" s="9"/>
      <c r="CUB37" s="9"/>
      <c r="CUC37" s="9"/>
      <c r="CUD37" s="9"/>
      <c r="CUE37" s="9"/>
      <c r="CUF37" s="9"/>
      <c r="CUG37" s="9"/>
      <c r="CUH37" s="9"/>
      <c r="CUI37" s="9"/>
      <c r="CUJ37" s="9"/>
      <c r="CUK37" s="9"/>
      <c r="CUL37" s="9"/>
      <c r="CUM37" s="9"/>
      <c r="CUN37" s="9"/>
      <c r="CUO37" s="9"/>
      <c r="CUP37" s="9"/>
      <c r="CUQ37" s="9"/>
      <c r="CUR37" s="9"/>
      <c r="CUS37" s="9"/>
      <c r="CUT37" s="9"/>
      <c r="CUU37" s="9"/>
      <c r="CUV37" s="9"/>
      <c r="CUW37" s="9"/>
      <c r="CUX37" s="9"/>
      <c r="CUY37" s="9"/>
      <c r="CUZ37" s="9"/>
      <c r="CVA37" s="9"/>
      <c r="CVB37" s="9"/>
      <c r="CVC37" s="9"/>
      <c r="CVD37" s="9"/>
      <c r="CVE37" s="9"/>
      <c r="CVF37" s="9"/>
      <c r="CVG37" s="9"/>
      <c r="CVH37" s="9"/>
      <c r="CVI37" s="9"/>
      <c r="CVJ37" s="9"/>
      <c r="CVK37" s="9"/>
      <c r="CVL37" s="9"/>
      <c r="CVM37" s="9"/>
      <c r="CVN37" s="9"/>
      <c r="CVO37" s="9"/>
      <c r="CVP37" s="9"/>
      <c r="CVQ37" s="9"/>
      <c r="CVR37" s="9"/>
      <c r="CVS37" s="9"/>
      <c r="CVT37" s="9"/>
      <c r="CVU37" s="9"/>
      <c r="CVV37" s="9"/>
      <c r="CVW37" s="9"/>
      <c r="CVX37" s="9"/>
      <c r="CVY37" s="9"/>
      <c r="CVZ37" s="9"/>
      <c r="CWA37" s="9"/>
      <c r="CWB37" s="9"/>
      <c r="CWC37" s="9"/>
      <c r="CWD37" s="9"/>
      <c r="CWE37" s="9"/>
      <c r="CWF37" s="9"/>
      <c r="CWG37" s="9"/>
      <c r="CWH37" s="9"/>
      <c r="CWI37" s="9"/>
      <c r="CWJ37" s="9"/>
      <c r="CWK37" s="9"/>
      <c r="CWL37" s="9"/>
      <c r="CWM37" s="9"/>
      <c r="CWN37" s="9"/>
      <c r="CWO37" s="9"/>
      <c r="CWP37" s="9"/>
      <c r="CWQ37" s="9"/>
      <c r="CWR37" s="9"/>
      <c r="CWS37" s="9"/>
      <c r="CWT37" s="9"/>
      <c r="CWU37" s="9"/>
      <c r="CWV37" s="9"/>
      <c r="CWW37" s="9"/>
      <c r="CWX37" s="9"/>
      <c r="CWY37" s="9"/>
      <c r="CWZ37" s="9"/>
      <c r="CXA37" s="9"/>
      <c r="CXB37" s="9"/>
      <c r="CXC37" s="9"/>
      <c r="CXD37" s="9"/>
      <c r="CXE37" s="9"/>
      <c r="CXF37" s="9"/>
      <c r="CXG37" s="9"/>
      <c r="CXH37" s="9"/>
      <c r="CXI37" s="9"/>
      <c r="CXJ37" s="9"/>
      <c r="CXK37" s="9"/>
      <c r="CXL37" s="9"/>
      <c r="CXM37" s="9"/>
      <c r="CXN37" s="9"/>
      <c r="CXO37" s="9"/>
      <c r="CXP37" s="9"/>
      <c r="CXQ37" s="9"/>
      <c r="CXR37" s="9"/>
      <c r="CXS37" s="9"/>
      <c r="CXT37" s="9"/>
      <c r="CXU37" s="9"/>
      <c r="CXV37" s="9"/>
      <c r="CXW37" s="9"/>
      <c r="CXX37" s="9"/>
      <c r="CXY37" s="9"/>
      <c r="CXZ37" s="9"/>
      <c r="CYA37" s="9"/>
      <c r="CYB37" s="9"/>
      <c r="CYC37" s="9"/>
      <c r="CYD37" s="9"/>
      <c r="CYE37" s="9"/>
      <c r="CYF37" s="9"/>
      <c r="CYG37" s="9"/>
      <c r="CYH37" s="9"/>
      <c r="CYI37" s="9"/>
      <c r="CYJ37" s="9"/>
      <c r="CYK37" s="9"/>
      <c r="CYL37" s="9"/>
      <c r="CYM37" s="9"/>
      <c r="CYN37" s="9"/>
      <c r="CYO37" s="9"/>
      <c r="CYP37" s="9"/>
      <c r="CYQ37" s="9"/>
      <c r="CYR37" s="9"/>
      <c r="CYS37" s="9"/>
      <c r="CYT37" s="9"/>
      <c r="CYU37" s="9"/>
      <c r="CYV37" s="9"/>
      <c r="CYW37" s="9"/>
      <c r="CYX37" s="9"/>
      <c r="CYY37" s="9"/>
      <c r="CYZ37" s="9"/>
      <c r="CZA37" s="9"/>
      <c r="CZB37" s="9"/>
      <c r="CZC37" s="9"/>
      <c r="CZD37" s="9"/>
      <c r="CZE37" s="9"/>
      <c r="CZF37" s="9"/>
      <c r="CZG37" s="9"/>
      <c r="CZH37" s="9"/>
      <c r="CZI37" s="9"/>
      <c r="CZJ37" s="9"/>
      <c r="CZK37" s="9"/>
      <c r="CZL37" s="9"/>
      <c r="CZM37" s="9"/>
      <c r="CZN37" s="9"/>
      <c r="CZO37" s="9"/>
      <c r="CZP37" s="9"/>
      <c r="CZQ37" s="9"/>
      <c r="CZR37" s="9"/>
      <c r="CZS37" s="9"/>
      <c r="CZT37" s="9"/>
      <c r="CZU37" s="9"/>
      <c r="CZV37" s="9"/>
      <c r="CZW37" s="9"/>
      <c r="CZX37" s="9"/>
      <c r="CZY37" s="9"/>
      <c r="CZZ37" s="9"/>
      <c r="DAA37" s="9"/>
      <c r="DAB37" s="9"/>
      <c r="DAC37" s="9"/>
      <c r="DAD37" s="9"/>
      <c r="DAE37" s="9"/>
      <c r="DAF37" s="9"/>
      <c r="DAG37" s="9"/>
      <c r="DAH37" s="9"/>
      <c r="DAI37" s="9"/>
      <c r="DAJ37" s="9"/>
      <c r="DAK37" s="9"/>
      <c r="DAL37" s="9"/>
      <c r="DAM37" s="9"/>
      <c r="DAN37" s="9"/>
      <c r="DAO37" s="9"/>
      <c r="DAP37" s="9"/>
      <c r="DAQ37" s="9"/>
      <c r="DAR37" s="9"/>
      <c r="DAS37" s="9"/>
      <c r="DAT37" s="9"/>
      <c r="DAU37" s="9"/>
      <c r="DAV37" s="9"/>
      <c r="DAW37" s="9"/>
      <c r="DAX37" s="9"/>
      <c r="DAY37" s="9"/>
      <c r="DAZ37" s="9"/>
      <c r="DBA37" s="9"/>
      <c r="DBB37" s="9"/>
      <c r="DBC37" s="9"/>
      <c r="DBD37" s="9"/>
      <c r="DBE37" s="9"/>
      <c r="DBF37" s="9"/>
      <c r="DBG37" s="9"/>
      <c r="DBH37" s="9"/>
      <c r="DBI37" s="9"/>
      <c r="DBJ37" s="9"/>
      <c r="DBK37" s="9"/>
      <c r="DBL37" s="9"/>
      <c r="DBM37" s="9"/>
      <c r="DBN37" s="9"/>
      <c r="DBO37" s="9"/>
      <c r="DBP37" s="9"/>
      <c r="DBQ37" s="9"/>
      <c r="DBR37" s="9"/>
      <c r="DBS37" s="9"/>
      <c r="DBT37" s="9"/>
      <c r="DBU37" s="9"/>
      <c r="DBV37" s="9"/>
      <c r="DBW37" s="9"/>
      <c r="DBX37" s="9"/>
      <c r="DBY37" s="9"/>
      <c r="DBZ37" s="9"/>
      <c r="DCA37" s="9"/>
      <c r="DCB37" s="9"/>
      <c r="DCC37" s="9"/>
      <c r="DCD37" s="9"/>
      <c r="DCE37" s="9"/>
      <c r="DCF37" s="9"/>
      <c r="DCG37" s="9"/>
      <c r="DCH37" s="9"/>
      <c r="DCI37" s="9"/>
      <c r="DCJ37" s="9"/>
      <c r="DCK37" s="9"/>
      <c r="DCL37" s="9"/>
      <c r="DCM37" s="9"/>
      <c r="DCN37" s="9"/>
      <c r="DCO37" s="9"/>
      <c r="DCP37" s="9"/>
      <c r="DCQ37" s="9"/>
      <c r="DCR37" s="9"/>
      <c r="DCS37" s="9"/>
      <c r="DCT37" s="9"/>
      <c r="DCU37" s="9"/>
      <c r="DCV37" s="9"/>
      <c r="DCW37" s="9"/>
      <c r="DCX37" s="9"/>
      <c r="DCY37" s="9"/>
      <c r="DCZ37" s="9"/>
      <c r="DDA37" s="9"/>
      <c r="DDB37" s="9"/>
      <c r="DDC37" s="9"/>
      <c r="DDD37" s="9"/>
      <c r="DDE37" s="9"/>
      <c r="DDF37" s="9"/>
      <c r="DDG37" s="9"/>
      <c r="DDH37" s="9"/>
      <c r="DDI37" s="9"/>
      <c r="DDJ37" s="9"/>
      <c r="DDK37" s="9"/>
      <c r="DDL37" s="9"/>
      <c r="DDM37" s="9"/>
      <c r="DDN37" s="9"/>
      <c r="DDO37" s="9"/>
      <c r="DDP37" s="9"/>
      <c r="DDQ37" s="9"/>
      <c r="DDR37" s="9"/>
      <c r="DDS37" s="9"/>
      <c r="DDT37" s="9"/>
      <c r="DDU37" s="9"/>
      <c r="DDV37" s="9"/>
      <c r="DDW37" s="9"/>
      <c r="DDX37" s="9"/>
      <c r="DDY37" s="9"/>
      <c r="DDZ37" s="9"/>
      <c r="DEA37" s="9"/>
      <c r="DEB37" s="9"/>
      <c r="DEC37" s="9"/>
      <c r="DED37" s="9"/>
      <c r="DEE37" s="9"/>
      <c r="DEF37" s="9"/>
      <c r="DEG37" s="9"/>
      <c r="DEH37" s="9"/>
      <c r="DEI37" s="9"/>
      <c r="DEJ37" s="9"/>
      <c r="DEK37" s="9"/>
      <c r="DEL37" s="9"/>
      <c r="DEM37" s="9"/>
      <c r="DEN37" s="9"/>
      <c r="DEO37" s="9"/>
      <c r="DEP37" s="9"/>
      <c r="DEQ37" s="9"/>
      <c r="DER37" s="9"/>
      <c r="DES37" s="9"/>
      <c r="DET37" s="9"/>
      <c r="DEU37" s="9"/>
      <c r="DEV37" s="9"/>
      <c r="DEW37" s="9"/>
      <c r="DEX37" s="9"/>
      <c r="DEY37" s="9"/>
      <c r="DEZ37" s="9"/>
      <c r="DFA37" s="9"/>
      <c r="DFB37" s="9"/>
      <c r="DFC37" s="9"/>
      <c r="DFD37" s="9"/>
      <c r="DFE37" s="9"/>
      <c r="DFF37" s="9"/>
      <c r="DFG37" s="9"/>
      <c r="DFH37" s="9"/>
      <c r="DFI37" s="9"/>
      <c r="DFJ37" s="9"/>
      <c r="DFK37" s="9"/>
      <c r="DFL37" s="9"/>
      <c r="DFM37" s="9"/>
      <c r="DFN37" s="9"/>
      <c r="DFO37" s="9"/>
      <c r="DFP37" s="9"/>
      <c r="DFQ37" s="9"/>
      <c r="DFR37" s="9"/>
      <c r="DFS37" s="9"/>
      <c r="DFT37" s="9"/>
      <c r="DFU37" s="9"/>
      <c r="DFV37" s="9"/>
      <c r="DFW37" s="9"/>
      <c r="DFX37" s="9"/>
      <c r="DFY37" s="9"/>
      <c r="DFZ37" s="9"/>
      <c r="DGA37" s="9"/>
      <c r="DGB37" s="9"/>
      <c r="DGC37" s="9"/>
      <c r="DGD37" s="9"/>
      <c r="DGE37" s="9"/>
      <c r="DGF37" s="9"/>
      <c r="DGG37" s="9"/>
      <c r="DGH37" s="9"/>
      <c r="DGI37" s="9"/>
      <c r="DGJ37" s="9"/>
      <c r="DGK37" s="9"/>
      <c r="DGL37" s="9"/>
      <c r="DGM37" s="9"/>
      <c r="DGN37" s="9"/>
      <c r="DGO37" s="9"/>
      <c r="DGP37" s="9"/>
      <c r="DGQ37" s="9"/>
      <c r="DGR37" s="9"/>
      <c r="DGS37" s="9"/>
      <c r="DGT37" s="9"/>
      <c r="DGU37" s="9"/>
      <c r="DGV37" s="9"/>
      <c r="DGW37" s="9"/>
      <c r="DGX37" s="9"/>
      <c r="DGY37" s="9"/>
      <c r="DGZ37" s="9"/>
      <c r="DHA37" s="9"/>
      <c r="DHB37" s="9"/>
      <c r="DHC37" s="9"/>
      <c r="DHD37" s="9"/>
      <c r="DHE37" s="9"/>
      <c r="DHF37" s="9"/>
      <c r="DHG37" s="9"/>
      <c r="DHH37" s="9"/>
      <c r="DHI37" s="9"/>
      <c r="DHJ37" s="9"/>
      <c r="DHK37" s="9"/>
      <c r="DHL37" s="9"/>
      <c r="DHM37" s="9"/>
      <c r="DHN37" s="9"/>
      <c r="DHO37" s="9"/>
      <c r="DHP37" s="9"/>
      <c r="DHQ37" s="9"/>
      <c r="DHR37" s="9"/>
      <c r="DHS37" s="9"/>
      <c r="DHT37" s="9"/>
      <c r="DHU37" s="9"/>
      <c r="DHV37" s="9"/>
      <c r="DHW37" s="9"/>
      <c r="DHX37" s="9"/>
      <c r="DHY37" s="9"/>
      <c r="DHZ37" s="9"/>
      <c r="DIA37" s="9"/>
      <c r="DIB37" s="9"/>
      <c r="DIC37" s="9"/>
      <c r="DID37" s="9"/>
      <c r="DIE37" s="9"/>
      <c r="DIF37" s="9"/>
      <c r="DIG37" s="9"/>
      <c r="DIH37" s="9"/>
      <c r="DII37" s="9"/>
      <c r="DIJ37" s="9"/>
      <c r="DIK37" s="9"/>
      <c r="DIL37" s="9"/>
      <c r="DIM37" s="9"/>
      <c r="DIN37" s="9"/>
      <c r="DIO37" s="9"/>
      <c r="DIP37" s="9"/>
      <c r="DIQ37" s="9"/>
      <c r="DIR37" s="9"/>
      <c r="DIS37" s="9"/>
      <c r="DIT37" s="9"/>
      <c r="DIU37" s="9"/>
      <c r="DIV37" s="9"/>
      <c r="DIW37" s="9"/>
      <c r="DIX37" s="9"/>
      <c r="DIY37" s="9"/>
      <c r="DIZ37" s="9"/>
      <c r="DJA37" s="9"/>
      <c r="DJB37" s="9"/>
      <c r="DJC37" s="9"/>
      <c r="DJD37" s="9"/>
      <c r="DJE37" s="9"/>
      <c r="DJF37" s="9"/>
      <c r="DJG37" s="9"/>
      <c r="DJH37" s="9"/>
      <c r="DJI37" s="9"/>
      <c r="DJJ37" s="9"/>
      <c r="DJK37" s="9"/>
      <c r="DJL37" s="9"/>
      <c r="DJM37" s="9"/>
      <c r="DJN37" s="9"/>
      <c r="DJO37" s="9"/>
      <c r="DJP37" s="9"/>
      <c r="DJQ37" s="9"/>
      <c r="DJR37" s="9"/>
      <c r="DJS37" s="9"/>
      <c r="DJT37" s="9"/>
      <c r="DJU37" s="9"/>
      <c r="DJV37" s="9"/>
      <c r="DJW37" s="9"/>
      <c r="DJX37" s="9"/>
      <c r="DJY37" s="9"/>
      <c r="DJZ37" s="9"/>
      <c r="DKA37" s="9"/>
      <c r="DKB37" s="9"/>
      <c r="DKC37" s="9"/>
      <c r="DKD37" s="9"/>
      <c r="DKE37" s="9"/>
      <c r="DKF37" s="9"/>
      <c r="DKG37" s="9"/>
      <c r="DKH37" s="9"/>
      <c r="DKI37" s="9"/>
      <c r="DKJ37" s="9"/>
      <c r="DKK37" s="9"/>
      <c r="DKL37" s="9"/>
      <c r="DKM37" s="9"/>
      <c r="DKN37" s="9"/>
      <c r="DKO37" s="9"/>
      <c r="DKP37" s="9"/>
      <c r="DKQ37" s="9"/>
      <c r="DKR37" s="9"/>
      <c r="DKS37" s="9"/>
      <c r="DKT37" s="9"/>
      <c r="DKU37" s="9"/>
      <c r="DKV37" s="9"/>
      <c r="DKW37" s="9"/>
      <c r="DKX37" s="9"/>
      <c r="DKY37" s="9"/>
      <c r="DKZ37" s="9"/>
      <c r="DLA37" s="9"/>
      <c r="DLB37" s="9"/>
      <c r="DLC37" s="9"/>
      <c r="DLD37" s="9"/>
      <c r="DLE37" s="9"/>
      <c r="DLF37" s="9"/>
      <c r="DLG37" s="9"/>
      <c r="DLH37" s="9"/>
      <c r="DLI37" s="9"/>
      <c r="DLJ37" s="9"/>
      <c r="DLK37" s="9"/>
      <c r="DLL37" s="9"/>
      <c r="DLM37" s="9"/>
      <c r="DLN37" s="9"/>
      <c r="DLO37" s="9"/>
      <c r="DLP37" s="9"/>
      <c r="DLQ37" s="9"/>
      <c r="DLR37" s="9"/>
      <c r="DLS37" s="9"/>
      <c r="DLT37" s="9"/>
      <c r="DLU37" s="9"/>
      <c r="DLV37" s="9"/>
      <c r="DLW37" s="9"/>
      <c r="DLX37" s="9"/>
      <c r="DLY37" s="9"/>
      <c r="DLZ37" s="9"/>
      <c r="DMA37" s="9"/>
      <c r="DMB37" s="9"/>
      <c r="DMC37" s="9"/>
      <c r="DMD37" s="9"/>
      <c r="DME37" s="9"/>
      <c r="DMF37" s="9"/>
      <c r="DMG37" s="9"/>
      <c r="DMH37" s="9"/>
      <c r="DMI37" s="9"/>
      <c r="DMJ37" s="9"/>
      <c r="DMK37" s="9"/>
      <c r="DML37" s="9"/>
      <c r="DMM37" s="9"/>
      <c r="DMN37" s="9"/>
      <c r="DMO37" s="9"/>
      <c r="DMP37" s="9"/>
      <c r="DMQ37" s="9"/>
      <c r="DMR37" s="9"/>
      <c r="DMS37" s="9"/>
      <c r="DMT37" s="9"/>
      <c r="DMU37" s="9"/>
      <c r="DMV37" s="9"/>
      <c r="DMW37" s="9"/>
      <c r="DMX37" s="9"/>
      <c r="DMY37" s="9"/>
      <c r="DMZ37" s="9"/>
      <c r="DNA37" s="9"/>
      <c r="DNB37" s="9"/>
      <c r="DNC37" s="9"/>
      <c r="DND37" s="9"/>
      <c r="DNE37" s="9"/>
      <c r="DNF37" s="9"/>
      <c r="DNG37" s="9"/>
      <c r="DNH37" s="9"/>
      <c r="DNI37" s="9"/>
      <c r="DNJ37" s="9"/>
      <c r="DNK37" s="9"/>
      <c r="DNL37" s="9"/>
      <c r="DNM37" s="9"/>
      <c r="DNN37" s="9"/>
      <c r="DNO37" s="9"/>
      <c r="DNP37" s="9"/>
      <c r="DNQ37" s="9"/>
      <c r="DNR37" s="9"/>
      <c r="DNS37" s="9"/>
      <c r="DNT37" s="9"/>
      <c r="DNU37" s="9"/>
      <c r="DNV37" s="9"/>
      <c r="DNW37" s="9"/>
      <c r="DNX37" s="9"/>
      <c r="DNY37" s="9"/>
      <c r="DNZ37" s="9"/>
      <c r="DOA37" s="9"/>
      <c r="DOB37" s="9"/>
      <c r="DOC37" s="9"/>
      <c r="DOD37" s="9"/>
      <c r="DOE37" s="9"/>
      <c r="DOF37" s="9"/>
      <c r="DOG37" s="9"/>
      <c r="DOH37" s="9"/>
      <c r="DOI37" s="9"/>
      <c r="DOJ37" s="9"/>
      <c r="DOK37" s="9"/>
      <c r="DOL37" s="9"/>
      <c r="DOM37" s="9"/>
      <c r="DON37" s="9"/>
      <c r="DOO37" s="9"/>
      <c r="DOP37" s="9"/>
      <c r="DOQ37" s="9"/>
      <c r="DOR37" s="9"/>
      <c r="DOS37" s="9"/>
      <c r="DOT37" s="9"/>
      <c r="DOU37" s="9"/>
      <c r="DOV37" s="9"/>
      <c r="DOW37" s="9"/>
      <c r="DOX37" s="9"/>
      <c r="DOY37" s="9"/>
      <c r="DOZ37" s="9"/>
      <c r="DPA37" s="9"/>
      <c r="DPB37" s="9"/>
      <c r="DPC37" s="9"/>
      <c r="DPD37" s="9"/>
      <c r="DPE37" s="9"/>
      <c r="DPF37" s="9"/>
      <c r="DPG37" s="9"/>
      <c r="DPH37" s="9"/>
      <c r="DPI37" s="9"/>
      <c r="DPJ37" s="9"/>
      <c r="DPK37" s="9"/>
      <c r="DPL37" s="9"/>
      <c r="DPM37" s="9"/>
      <c r="DPN37" s="9"/>
      <c r="DPO37" s="9"/>
      <c r="DPP37" s="9"/>
      <c r="DPQ37" s="9"/>
      <c r="DPR37" s="9"/>
      <c r="DPS37" s="9"/>
      <c r="DPT37" s="9"/>
      <c r="DPU37" s="9"/>
      <c r="DPV37" s="9"/>
      <c r="DPW37" s="9"/>
      <c r="DPX37" s="9"/>
      <c r="DPY37" s="9"/>
      <c r="DPZ37" s="9"/>
      <c r="DQA37" s="9"/>
      <c r="DQB37" s="9"/>
      <c r="DQC37" s="9"/>
      <c r="DQD37" s="9"/>
      <c r="DQE37" s="9"/>
      <c r="DQF37" s="9"/>
      <c r="DQG37" s="9"/>
      <c r="DQH37" s="9"/>
      <c r="DQI37" s="9"/>
      <c r="DQJ37" s="9"/>
      <c r="DQK37" s="9"/>
      <c r="DQL37" s="9"/>
      <c r="DQM37" s="9"/>
      <c r="DQN37" s="9"/>
      <c r="DQO37" s="9"/>
      <c r="DQP37" s="9"/>
      <c r="DQQ37" s="9"/>
      <c r="DQR37" s="9"/>
      <c r="DQS37" s="9"/>
      <c r="DQT37" s="9"/>
      <c r="DQU37" s="9"/>
      <c r="DQV37" s="9"/>
      <c r="DQW37" s="9"/>
      <c r="DQX37" s="9"/>
      <c r="DQY37" s="9"/>
      <c r="DQZ37" s="9"/>
      <c r="DRA37" s="9"/>
      <c r="DRB37" s="9"/>
      <c r="DRC37" s="9"/>
      <c r="DRD37" s="9"/>
      <c r="DRE37" s="9"/>
      <c r="DRF37" s="9"/>
      <c r="DRG37" s="9"/>
      <c r="DRH37" s="9"/>
      <c r="DRI37" s="9"/>
      <c r="DRJ37" s="9"/>
      <c r="DRK37" s="9"/>
      <c r="DRL37" s="9"/>
      <c r="DRM37" s="9"/>
      <c r="DRN37" s="9"/>
      <c r="DRO37" s="9"/>
      <c r="DRP37" s="9"/>
      <c r="DRQ37" s="9"/>
      <c r="DRR37" s="9"/>
      <c r="DRS37" s="9"/>
      <c r="DRT37" s="9"/>
      <c r="DRU37" s="9"/>
      <c r="DRV37" s="9"/>
      <c r="DRW37" s="9"/>
      <c r="DRX37" s="9"/>
      <c r="DRY37" s="9"/>
      <c r="DRZ37" s="9"/>
      <c r="DSA37" s="9"/>
      <c r="DSB37" s="9"/>
      <c r="DSC37" s="9"/>
      <c r="DSD37" s="9"/>
      <c r="DSE37" s="9"/>
      <c r="DSF37" s="9"/>
      <c r="DSG37" s="9"/>
      <c r="DSH37" s="9"/>
      <c r="DSI37" s="9"/>
      <c r="DSJ37" s="9"/>
      <c r="DSK37" s="9"/>
      <c r="DSL37" s="9"/>
      <c r="DSM37" s="9"/>
      <c r="DSN37" s="9"/>
      <c r="DSO37" s="9"/>
      <c r="DSP37" s="9"/>
      <c r="DSQ37" s="9"/>
      <c r="DSR37" s="9"/>
      <c r="DSS37" s="9"/>
      <c r="DST37" s="9"/>
      <c r="DSU37" s="9"/>
      <c r="DSV37" s="9"/>
      <c r="DSW37" s="9"/>
      <c r="DSX37" s="9"/>
      <c r="DSY37" s="9"/>
      <c r="DSZ37" s="9"/>
      <c r="DTA37" s="9"/>
      <c r="DTB37" s="9"/>
      <c r="DTC37" s="9"/>
      <c r="DTD37" s="9"/>
      <c r="DTE37" s="9"/>
      <c r="DTF37" s="9"/>
      <c r="DTG37" s="9"/>
      <c r="DTH37" s="9"/>
      <c r="DTI37" s="9"/>
      <c r="DTJ37" s="9"/>
      <c r="DTK37" s="9"/>
      <c r="DTL37" s="9"/>
      <c r="DTM37" s="9"/>
      <c r="DTN37" s="9"/>
      <c r="DTO37" s="9"/>
      <c r="DTP37" s="9"/>
      <c r="DTQ37" s="9"/>
      <c r="DTR37" s="9"/>
      <c r="DTS37" s="9"/>
      <c r="DTT37" s="9"/>
      <c r="DTU37" s="9"/>
      <c r="DTV37" s="9"/>
      <c r="DTW37" s="9"/>
      <c r="DTX37" s="9"/>
      <c r="DTY37" s="9"/>
      <c r="DTZ37" s="9"/>
      <c r="DUA37" s="9"/>
      <c r="DUB37" s="9"/>
      <c r="DUC37" s="9"/>
      <c r="DUD37" s="9"/>
      <c r="DUE37" s="9"/>
      <c r="DUF37" s="9"/>
      <c r="DUG37" s="9"/>
      <c r="DUH37" s="9"/>
      <c r="DUI37" s="9"/>
      <c r="DUJ37" s="9"/>
      <c r="DUK37" s="9"/>
      <c r="DUL37" s="9"/>
      <c r="DUM37" s="9"/>
      <c r="DUN37" s="9"/>
      <c r="DUO37" s="9"/>
      <c r="DUP37" s="9"/>
      <c r="DUQ37" s="9"/>
      <c r="DUR37" s="9"/>
      <c r="DUS37" s="9"/>
      <c r="DUT37" s="9"/>
      <c r="DUU37" s="9"/>
      <c r="DUV37" s="9"/>
      <c r="DUW37" s="9"/>
      <c r="DUX37" s="9"/>
      <c r="DUY37" s="9"/>
      <c r="DUZ37" s="9"/>
      <c r="DVA37" s="9"/>
      <c r="DVB37" s="9"/>
      <c r="DVC37" s="9"/>
      <c r="DVD37" s="9"/>
      <c r="DVE37" s="9"/>
      <c r="DVF37" s="9"/>
      <c r="DVG37" s="9"/>
      <c r="DVH37" s="9"/>
      <c r="DVI37" s="9"/>
      <c r="DVJ37" s="9"/>
      <c r="DVK37" s="9"/>
      <c r="DVL37" s="9"/>
      <c r="DVM37" s="9"/>
      <c r="DVN37" s="9"/>
      <c r="DVO37" s="9"/>
      <c r="DVP37" s="9"/>
      <c r="DVQ37" s="9"/>
      <c r="DVR37" s="9"/>
      <c r="DVS37" s="9"/>
      <c r="DVT37" s="9"/>
      <c r="DVU37" s="9"/>
      <c r="DVV37" s="9"/>
      <c r="DVW37" s="9"/>
      <c r="DVX37" s="9"/>
      <c r="DVY37" s="9"/>
      <c r="DVZ37" s="9"/>
      <c r="DWA37" s="9"/>
      <c r="DWB37" s="9"/>
      <c r="DWC37" s="9"/>
      <c r="DWD37" s="9"/>
      <c r="DWE37" s="9"/>
      <c r="DWF37" s="9"/>
      <c r="DWG37" s="9"/>
      <c r="DWH37" s="9"/>
      <c r="DWI37" s="9"/>
      <c r="DWJ37" s="9"/>
      <c r="DWK37" s="9"/>
      <c r="DWL37" s="9"/>
      <c r="DWM37" s="9"/>
      <c r="DWN37" s="9"/>
      <c r="DWO37" s="9"/>
      <c r="DWP37" s="9"/>
      <c r="DWQ37" s="9"/>
      <c r="DWR37" s="9"/>
      <c r="DWS37" s="9"/>
      <c r="DWT37" s="9"/>
      <c r="DWU37" s="9"/>
      <c r="DWV37" s="9"/>
      <c r="DWW37" s="9"/>
      <c r="DWX37" s="9"/>
      <c r="DWY37" s="9"/>
      <c r="DWZ37" s="9"/>
      <c r="DXA37" s="9"/>
      <c r="DXB37" s="9"/>
      <c r="DXC37" s="9"/>
      <c r="DXD37" s="9"/>
      <c r="DXE37" s="9"/>
      <c r="DXF37" s="9"/>
      <c r="DXG37" s="9"/>
      <c r="DXH37" s="9"/>
      <c r="DXI37" s="9"/>
      <c r="DXJ37" s="9"/>
      <c r="DXK37" s="9"/>
      <c r="DXL37" s="9"/>
      <c r="DXM37" s="9"/>
      <c r="DXN37" s="9"/>
      <c r="DXO37" s="9"/>
      <c r="DXP37" s="9"/>
      <c r="DXQ37" s="9"/>
      <c r="DXR37" s="9"/>
      <c r="DXS37" s="9"/>
      <c r="DXT37" s="9"/>
      <c r="DXU37" s="9"/>
      <c r="DXV37" s="9"/>
      <c r="DXW37" s="9"/>
      <c r="DXX37" s="9"/>
      <c r="DXY37" s="9"/>
      <c r="DXZ37" s="9"/>
      <c r="DYA37" s="9"/>
      <c r="DYB37" s="9"/>
      <c r="DYC37" s="9"/>
      <c r="DYD37" s="9"/>
      <c r="DYE37" s="9"/>
      <c r="DYF37" s="9"/>
      <c r="DYG37" s="9"/>
      <c r="DYH37" s="9"/>
      <c r="DYI37" s="9"/>
      <c r="DYJ37" s="9"/>
      <c r="DYK37" s="9"/>
      <c r="DYL37" s="9"/>
      <c r="DYM37" s="9"/>
      <c r="DYN37" s="9"/>
      <c r="DYO37" s="9"/>
      <c r="DYP37" s="9"/>
      <c r="DYQ37" s="9"/>
      <c r="DYR37" s="9"/>
      <c r="DYS37" s="9"/>
      <c r="DYT37" s="9"/>
      <c r="DYU37" s="9"/>
      <c r="DYV37" s="9"/>
      <c r="DYW37" s="9"/>
      <c r="DYX37" s="9"/>
      <c r="DYY37" s="9"/>
      <c r="DYZ37" s="9"/>
      <c r="DZA37" s="9"/>
      <c r="DZB37" s="9"/>
      <c r="DZC37" s="9"/>
      <c r="DZD37" s="9"/>
      <c r="DZE37" s="9"/>
      <c r="DZF37" s="9"/>
      <c r="DZG37" s="9"/>
      <c r="DZH37" s="9"/>
      <c r="DZI37" s="9"/>
      <c r="DZJ37" s="9"/>
      <c r="DZK37" s="9"/>
      <c r="DZL37" s="9"/>
      <c r="DZM37" s="9"/>
      <c r="DZN37" s="9"/>
      <c r="DZO37" s="9"/>
      <c r="DZP37" s="9"/>
      <c r="DZQ37" s="9"/>
      <c r="DZR37" s="9"/>
      <c r="DZS37" s="9"/>
      <c r="DZT37" s="9"/>
      <c r="DZU37" s="9"/>
      <c r="DZV37" s="9"/>
      <c r="DZW37" s="9"/>
      <c r="DZX37" s="9"/>
      <c r="DZY37" s="9"/>
      <c r="DZZ37" s="9"/>
      <c r="EAA37" s="9"/>
      <c r="EAB37" s="9"/>
      <c r="EAC37" s="9"/>
      <c r="EAD37" s="9"/>
      <c r="EAE37" s="9"/>
      <c r="EAF37" s="9"/>
      <c r="EAG37" s="9"/>
      <c r="EAH37" s="9"/>
      <c r="EAI37" s="9"/>
      <c r="EAJ37" s="9"/>
      <c r="EAK37" s="9"/>
      <c r="EAL37" s="9"/>
      <c r="EAM37" s="9"/>
      <c r="EAN37" s="9"/>
      <c r="EAO37" s="9"/>
      <c r="EAP37" s="9"/>
      <c r="EAQ37" s="9"/>
      <c r="EAR37" s="9"/>
      <c r="EAS37" s="9"/>
      <c r="EAT37" s="9"/>
      <c r="EAU37" s="9"/>
      <c r="EAV37" s="9"/>
      <c r="EAW37" s="9"/>
      <c r="EAX37" s="9"/>
      <c r="EAY37" s="9"/>
      <c r="EAZ37" s="9"/>
      <c r="EBA37" s="9"/>
      <c r="EBB37" s="9"/>
      <c r="EBC37" s="9"/>
      <c r="EBD37" s="9"/>
      <c r="EBE37" s="9"/>
      <c r="EBF37" s="9"/>
      <c r="EBG37" s="9"/>
      <c r="EBH37" s="9"/>
      <c r="EBI37" s="9"/>
      <c r="EBJ37" s="9"/>
      <c r="EBK37" s="9"/>
      <c r="EBL37" s="9"/>
      <c r="EBM37" s="9"/>
      <c r="EBN37" s="9"/>
      <c r="EBO37" s="9"/>
      <c r="EBP37" s="9"/>
      <c r="EBQ37" s="9"/>
      <c r="EBR37" s="9"/>
      <c r="EBS37" s="9"/>
      <c r="EBT37" s="9"/>
      <c r="EBU37" s="9"/>
      <c r="EBV37" s="9"/>
      <c r="EBW37" s="9"/>
      <c r="EBX37" s="9"/>
      <c r="EBY37" s="9"/>
      <c r="EBZ37" s="9"/>
      <c r="ECA37" s="9"/>
      <c r="ECB37" s="9"/>
      <c r="ECC37" s="9"/>
      <c r="ECD37" s="9"/>
      <c r="ECE37" s="9"/>
      <c r="ECF37" s="9"/>
      <c r="ECG37" s="9"/>
      <c r="ECH37" s="9"/>
      <c r="ECI37" s="9"/>
      <c r="ECJ37" s="9"/>
      <c r="ECK37" s="9"/>
      <c r="ECL37" s="9"/>
      <c r="ECM37" s="9"/>
      <c r="ECN37" s="9"/>
      <c r="ECO37" s="9"/>
      <c r="ECP37" s="9"/>
      <c r="ECQ37" s="9"/>
      <c r="ECR37" s="9"/>
      <c r="ECS37" s="9"/>
      <c r="ECT37" s="9"/>
      <c r="ECU37" s="9"/>
      <c r="ECV37" s="9"/>
      <c r="ECW37" s="9"/>
      <c r="ECX37" s="9"/>
      <c r="ECY37" s="9"/>
      <c r="ECZ37" s="9"/>
      <c r="EDA37" s="9"/>
      <c r="EDB37" s="9"/>
      <c r="EDC37" s="9"/>
      <c r="EDD37" s="9"/>
      <c r="EDE37" s="9"/>
      <c r="EDF37" s="9"/>
      <c r="EDG37" s="9"/>
      <c r="EDH37" s="9"/>
      <c r="EDI37" s="9"/>
      <c r="EDJ37" s="9"/>
      <c r="EDK37" s="9"/>
      <c r="EDL37" s="9"/>
      <c r="EDM37" s="9"/>
      <c r="EDN37" s="9"/>
      <c r="EDO37" s="9"/>
      <c r="EDP37" s="9"/>
      <c r="EDQ37" s="9"/>
      <c r="EDR37" s="9"/>
      <c r="EDS37" s="9"/>
      <c r="EDT37" s="9"/>
      <c r="EDU37" s="9"/>
      <c r="EDV37" s="9"/>
      <c r="EDW37" s="9"/>
      <c r="EDX37" s="9"/>
      <c r="EDY37" s="9"/>
      <c r="EDZ37" s="9"/>
      <c r="EEA37" s="9"/>
      <c r="EEB37" s="9"/>
      <c r="EEC37" s="9"/>
      <c r="EED37" s="9"/>
      <c r="EEE37" s="9"/>
      <c r="EEF37" s="9"/>
      <c r="EEG37" s="9"/>
      <c r="EEH37" s="9"/>
      <c r="EEI37" s="9"/>
      <c r="EEJ37" s="9"/>
      <c r="EEK37" s="9"/>
      <c r="EEL37" s="9"/>
      <c r="EEM37" s="9"/>
      <c r="EEN37" s="9"/>
      <c r="EEO37" s="9"/>
      <c r="EEP37" s="9"/>
      <c r="EEQ37" s="9"/>
      <c r="EER37" s="9"/>
      <c r="EES37" s="9"/>
      <c r="EET37" s="9"/>
      <c r="EEU37" s="9"/>
      <c r="EEV37" s="9"/>
      <c r="EEW37" s="9"/>
      <c r="EEX37" s="9"/>
      <c r="EEY37" s="9"/>
      <c r="EEZ37" s="9"/>
      <c r="EFA37" s="9"/>
      <c r="EFB37" s="9"/>
      <c r="EFC37" s="9"/>
      <c r="EFD37" s="9"/>
      <c r="EFE37" s="9"/>
      <c r="EFF37" s="9"/>
      <c r="EFG37" s="9"/>
      <c r="EFH37" s="9"/>
      <c r="EFI37" s="9"/>
      <c r="EFJ37" s="9"/>
      <c r="EFK37" s="9"/>
      <c r="EFL37" s="9"/>
      <c r="EFM37" s="9"/>
      <c r="EFN37" s="9"/>
      <c r="EFO37" s="9"/>
      <c r="EFP37" s="9"/>
      <c r="EFQ37" s="9"/>
      <c r="EFR37" s="9"/>
      <c r="EFS37" s="9"/>
      <c r="EFT37" s="9"/>
      <c r="EFU37" s="9"/>
      <c r="EFV37" s="9"/>
      <c r="EFW37" s="9"/>
      <c r="EFX37" s="9"/>
      <c r="EFY37" s="9"/>
      <c r="EFZ37" s="9"/>
      <c r="EGA37" s="9"/>
      <c r="EGB37" s="9"/>
      <c r="EGC37" s="9"/>
      <c r="EGD37" s="9"/>
      <c r="EGE37" s="9"/>
      <c r="EGF37" s="9"/>
      <c r="EGG37" s="9"/>
      <c r="EGH37" s="9"/>
      <c r="EGI37" s="9"/>
      <c r="EGJ37" s="9"/>
      <c r="EGK37" s="9"/>
      <c r="EGL37" s="9"/>
      <c r="EGM37" s="9"/>
      <c r="EGN37" s="9"/>
      <c r="EGO37" s="9"/>
      <c r="EGP37" s="9"/>
      <c r="EGQ37" s="9"/>
      <c r="EGR37" s="9"/>
      <c r="EGS37" s="9"/>
      <c r="EGT37" s="9"/>
      <c r="EGU37" s="9"/>
      <c r="EGV37" s="9"/>
      <c r="EGW37" s="9"/>
      <c r="EGX37" s="9"/>
      <c r="EGY37" s="9"/>
      <c r="EGZ37" s="9"/>
      <c r="EHA37" s="9"/>
      <c r="EHB37" s="9"/>
      <c r="EHC37" s="9"/>
      <c r="EHD37" s="9"/>
      <c r="EHE37" s="9"/>
      <c r="EHF37" s="9"/>
      <c r="EHG37" s="9"/>
      <c r="EHH37" s="9"/>
      <c r="EHI37" s="9"/>
      <c r="EHJ37" s="9"/>
      <c r="EHK37" s="9"/>
      <c r="EHL37" s="9"/>
      <c r="EHM37" s="9"/>
      <c r="EHN37" s="9"/>
      <c r="EHO37" s="9"/>
      <c r="EHP37" s="9"/>
      <c r="EHQ37" s="9"/>
      <c r="EHR37" s="9"/>
      <c r="EHS37" s="9"/>
      <c r="EHT37" s="9"/>
      <c r="EHU37" s="9"/>
      <c r="EHV37" s="9"/>
      <c r="EHW37" s="9"/>
      <c r="EHX37" s="9"/>
      <c r="EHY37" s="9"/>
      <c r="EHZ37" s="9"/>
      <c r="EIA37" s="9"/>
      <c r="EIB37" s="9"/>
      <c r="EIC37" s="9"/>
      <c r="EID37" s="9"/>
      <c r="EIE37" s="9"/>
      <c r="EIF37" s="9"/>
      <c r="EIG37" s="9"/>
      <c r="EIH37" s="9"/>
      <c r="EII37" s="9"/>
      <c r="EIJ37" s="9"/>
      <c r="EIK37" s="9"/>
      <c r="EIL37" s="9"/>
      <c r="EIM37" s="9"/>
      <c r="EIN37" s="9"/>
      <c r="EIO37" s="9"/>
      <c r="EIP37" s="9"/>
      <c r="EIQ37" s="9"/>
      <c r="EIR37" s="9"/>
      <c r="EIS37" s="9"/>
      <c r="EIT37" s="9"/>
      <c r="EIU37" s="9"/>
      <c r="EIV37" s="9"/>
      <c r="EIW37" s="9"/>
      <c r="EIX37" s="9"/>
      <c r="EIY37" s="9"/>
      <c r="EIZ37" s="9"/>
      <c r="EJA37" s="9"/>
      <c r="EJB37" s="9"/>
      <c r="EJC37" s="9"/>
      <c r="EJD37" s="9"/>
      <c r="EJE37" s="9"/>
      <c r="EJF37" s="9"/>
      <c r="EJG37" s="9"/>
      <c r="EJH37" s="9"/>
      <c r="EJI37" s="9"/>
      <c r="EJJ37" s="9"/>
      <c r="EJK37" s="9"/>
      <c r="EJL37" s="9"/>
      <c r="EJM37" s="9"/>
      <c r="EJN37" s="9"/>
      <c r="EJO37" s="9"/>
      <c r="EJP37" s="9"/>
      <c r="EJQ37" s="9"/>
      <c r="EJR37" s="9"/>
      <c r="EJS37" s="9"/>
      <c r="EJT37" s="9"/>
      <c r="EJU37" s="9"/>
      <c r="EJV37" s="9"/>
      <c r="EJW37" s="9"/>
      <c r="EJX37" s="9"/>
      <c r="EJY37" s="9"/>
      <c r="EJZ37" s="9"/>
      <c r="EKA37" s="9"/>
      <c r="EKB37" s="9"/>
      <c r="EKC37" s="9"/>
      <c r="EKD37" s="9"/>
      <c r="EKE37" s="9"/>
      <c r="EKF37" s="9"/>
      <c r="EKG37" s="9"/>
      <c r="EKH37" s="9"/>
      <c r="EKI37" s="9"/>
      <c r="EKJ37" s="9"/>
      <c r="EKK37" s="9"/>
      <c r="EKL37" s="9"/>
      <c r="EKM37" s="9"/>
      <c r="EKN37" s="9"/>
      <c r="EKO37" s="9"/>
      <c r="EKP37" s="9"/>
      <c r="EKQ37" s="9"/>
      <c r="EKR37" s="9"/>
      <c r="EKS37" s="9"/>
      <c r="EKT37" s="9"/>
      <c r="EKU37" s="9"/>
      <c r="EKV37" s="9"/>
      <c r="EKW37" s="9"/>
      <c r="EKX37" s="9"/>
      <c r="EKY37" s="9"/>
      <c r="EKZ37" s="9"/>
      <c r="ELA37" s="9"/>
      <c r="ELB37" s="9"/>
      <c r="ELC37" s="9"/>
      <c r="ELD37" s="9"/>
      <c r="ELE37" s="9"/>
      <c r="ELF37" s="9"/>
      <c r="ELG37" s="9"/>
      <c r="ELH37" s="9"/>
      <c r="ELI37" s="9"/>
      <c r="ELJ37" s="9"/>
      <c r="ELK37" s="9"/>
      <c r="ELL37" s="9"/>
      <c r="ELM37" s="9"/>
      <c r="ELN37" s="9"/>
      <c r="ELO37" s="9"/>
      <c r="ELP37" s="9"/>
      <c r="ELQ37" s="9"/>
      <c r="ELR37" s="9"/>
      <c r="ELS37" s="9"/>
      <c r="ELT37" s="9"/>
      <c r="ELU37" s="9"/>
      <c r="ELV37" s="9"/>
      <c r="ELW37" s="9"/>
      <c r="ELX37" s="9"/>
      <c r="ELY37" s="9"/>
      <c r="ELZ37" s="9"/>
      <c r="EMA37" s="9"/>
      <c r="EMB37" s="9"/>
      <c r="EMC37" s="9"/>
      <c r="EMD37" s="9"/>
      <c r="EME37" s="9"/>
      <c r="EMF37" s="9"/>
      <c r="EMG37" s="9"/>
      <c r="EMH37" s="9"/>
      <c r="EMI37" s="9"/>
      <c r="EMJ37" s="9"/>
      <c r="EMK37" s="9"/>
      <c r="EML37" s="9"/>
      <c r="EMM37" s="9"/>
      <c r="EMN37" s="9"/>
      <c r="EMO37" s="9"/>
      <c r="EMP37" s="9"/>
      <c r="EMQ37" s="9"/>
      <c r="EMR37" s="9"/>
      <c r="EMS37" s="9"/>
      <c r="EMT37" s="9"/>
      <c r="EMU37" s="9"/>
      <c r="EMV37" s="9"/>
      <c r="EMW37" s="9"/>
      <c r="EMX37" s="9"/>
      <c r="EMY37" s="9"/>
      <c r="EMZ37" s="9"/>
      <c r="ENA37" s="9"/>
      <c r="ENB37" s="9"/>
      <c r="ENC37" s="9"/>
      <c r="END37" s="9"/>
      <c r="ENE37" s="9"/>
      <c r="ENF37" s="9"/>
      <c r="ENG37" s="9"/>
      <c r="ENH37" s="9"/>
      <c r="ENI37" s="9"/>
      <c r="ENJ37" s="9"/>
      <c r="ENK37" s="9"/>
      <c r="ENL37" s="9"/>
      <c r="ENM37" s="9"/>
      <c r="ENN37" s="9"/>
      <c r="ENO37" s="9"/>
      <c r="ENP37" s="9"/>
      <c r="ENQ37" s="9"/>
      <c r="ENR37" s="9"/>
      <c r="ENS37" s="9"/>
      <c r="ENT37" s="9"/>
      <c r="ENU37" s="9"/>
      <c r="ENV37" s="9"/>
      <c r="ENW37" s="9"/>
      <c r="ENX37" s="9"/>
      <c r="ENY37" s="9"/>
      <c r="ENZ37" s="9"/>
      <c r="EOA37" s="9"/>
      <c r="EOB37" s="9"/>
      <c r="EOC37" s="9"/>
      <c r="EOD37" s="9"/>
      <c r="EOE37" s="9"/>
      <c r="EOF37" s="9"/>
      <c r="EOG37" s="9"/>
      <c r="EOH37" s="9"/>
      <c r="EOI37" s="9"/>
      <c r="EOJ37" s="9"/>
      <c r="EOK37" s="9"/>
      <c r="EOL37" s="9"/>
      <c r="EOM37" s="9"/>
      <c r="EON37" s="9"/>
      <c r="EOO37" s="9"/>
      <c r="EOP37" s="9"/>
      <c r="EOQ37" s="9"/>
      <c r="EOR37" s="9"/>
      <c r="EOS37" s="9"/>
      <c r="EOT37" s="9"/>
      <c r="EOU37" s="9"/>
      <c r="EOV37" s="9"/>
      <c r="EOW37" s="9"/>
      <c r="EOX37" s="9"/>
      <c r="EOY37" s="9"/>
      <c r="EOZ37" s="9"/>
      <c r="EPA37" s="9"/>
      <c r="EPB37" s="9"/>
      <c r="EPC37" s="9"/>
      <c r="EPD37" s="9"/>
      <c r="EPE37" s="9"/>
      <c r="EPF37" s="9"/>
      <c r="EPG37" s="9"/>
      <c r="EPH37" s="9"/>
      <c r="EPI37" s="9"/>
      <c r="EPJ37" s="9"/>
      <c r="EPK37" s="9"/>
      <c r="EPL37" s="9"/>
      <c r="EPM37" s="9"/>
      <c r="EPN37" s="9"/>
      <c r="EPO37" s="9"/>
      <c r="EPP37" s="9"/>
      <c r="EPQ37" s="9"/>
      <c r="EPR37" s="9"/>
      <c r="EPS37" s="9"/>
      <c r="EPT37" s="9"/>
      <c r="EPU37" s="9"/>
      <c r="EPV37" s="9"/>
      <c r="EPW37" s="9"/>
      <c r="EPX37" s="9"/>
      <c r="EPY37" s="9"/>
      <c r="EPZ37" s="9"/>
      <c r="EQA37" s="9"/>
      <c r="EQB37" s="9"/>
      <c r="EQC37" s="9"/>
      <c r="EQD37" s="9"/>
      <c r="EQE37" s="9"/>
      <c r="EQF37" s="9"/>
      <c r="EQG37" s="9"/>
      <c r="EQH37" s="9"/>
      <c r="EQI37" s="9"/>
      <c r="EQJ37" s="9"/>
      <c r="EQK37" s="9"/>
      <c r="EQL37" s="9"/>
      <c r="EQM37" s="9"/>
      <c r="EQN37" s="9"/>
      <c r="EQO37" s="9"/>
      <c r="EQP37" s="9"/>
      <c r="EQQ37" s="9"/>
      <c r="EQR37" s="9"/>
      <c r="EQS37" s="9"/>
      <c r="EQT37" s="9"/>
      <c r="EQU37" s="9"/>
      <c r="EQV37" s="9"/>
      <c r="EQW37" s="9"/>
      <c r="EQX37" s="9"/>
      <c r="EQY37" s="9"/>
      <c r="EQZ37" s="9"/>
      <c r="ERA37" s="9"/>
      <c r="ERB37" s="9"/>
      <c r="ERC37" s="9"/>
      <c r="ERD37" s="9"/>
      <c r="ERE37" s="9"/>
      <c r="ERF37" s="9"/>
      <c r="ERG37" s="9"/>
      <c r="ERH37" s="9"/>
      <c r="ERI37" s="9"/>
      <c r="ERJ37" s="9"/>
      <c r="ERK37" s="9"/>
      <c r="ERL37" s="9"/>
      <c r="ERM37" s="9"/>
      <c r="ERN37" s="9"/>
      <c r="ERO37" s="9"/>
      <c r="ERP37" s="9"/>
      <c r="ERQ37" s="9"/>
      <c r="ERR37" s="9"/>
      <c r="ERS37" s="9"/>
      <c r="ERT37" s="9"/>
      <c r="ERU37" s="9"/>
      <c r="ERV37" s="9"/>
      <c r="ERW37" s="9"/>
      <c r="ERX37" s="9"/>
      <c r="ERY37" s="9"/>
      <c r="ERZ37" s="9"/>
      <c r="ESA37" s="9"/>
      <c r="ESB37" s="9"/>
      <c r="ESC37" s="9"/>
      <c r="ESD37" s="9"/>
      <c r="ESE37" s="9"/>
      <c r="ESF37" s="9"/>
      <c r="ESG37" s="9"/>
      <c r="ESH37" s="9"/>
      <c r="ESI37" s="9"/>
      <c r="ESJ37" s="9"/>
      <c r="ESK37" s="9"/>
      <c r="ESL37" s="9"/>
      <c r="ESM37" s="9"/>
      <c r="ESN37" s="9"/>
      <c r="ESO37" s="9"/>
      <c r="ESP37" s="9"/>
      <c r="ESQ37" s="9"/>
      <c r="ESR37" s="9"/>
      <c r="ESS37" s="9"/>
      <c r="EST37" s="9"/>
      <c r="ESU37" s="9"/>
      <c r="ESV37" s="9"/>
      <c r="ESW37" s="9"/>
      <c r="ESX37" s="9"/>
      <c r="ESY37" s="9"/>
      <c r="ESZ37" s="9"/>
      <c r="ETA37" s="9"/>
      <c r="ETB37" s="9"/>
      <c r="ETC37" s="9"/>
      <c r="ETD37" s="9"/>
      <c r="ETE37" s="9"/>
      <c r="ETF37" s="9"/>
      <c r="ETG37" s="9"/>
      <c r="ETH37" s="9"/>
      <c r="ETI37" s="9"/>
      <c r="ETJ37" s="9"/>
      <c r="ETK37" s="9"/>
      <c r="ETL37" s="9"/>
      <c r="ETM37" s="9"/>
      <c r="ETN37" s="9"/>
      <c r="ETO37" s="9"/>
      <c r="ETP37" s="9"/>
      <c r="ETQ37" s="9"/>
      <c r="ETR37" s="9"/>
      <c r="ETS37" s="9"/>
      <c r="ETT37" s="9"/>
      <c r="ETU37" s="9"/>
      <c r="ETV37" s="9"/>
      <c r="ETW37" s="9"/>
      <c r="ETX37" s="9"/>
      <c r="ETY37" s="9"/>
      <c r="ETZ37" s="9"/>
      <c r="EUA37" s="9"/>
      <c r="EUB37" s="9"/>
      <c r="EUC37" s="9"/>
      <c r="EUD37" s="9"/>
      <c r="EUE37" s="9"/>
      <c r="EUF37" s="9"/>
      <c r="EUG37" s="9"/>
      <c r="EUH37" s="9"/>
      <c r="EUI37" s="9"/>
      <c r="EUJ37" s="9"/>
      <c r="EUK37" s="9"/>
      <c r="EUL37" s="9"/>
      <c r="EUM37" s="9"/>
      <c r="EUN37" s="9"/>
      <c r="EUO37" s="9"/>
      <c r="EUP37" s="9"/>
      <c r="EUQ37" s="9"/>
      <c r="EUR37" s="9"/>
      <c r="EUS37" s="9"/>
      <c r="EUT37" s="9"/>
      <c r="EUU37" s="9"/>
      <c r="EUV37" s="9"/>
      <c r="EUW37" s="9"/>
      <c r="EUX37" s="9"/>
      <c r="EUY37" s="9"/>
      <c r="EUZ37" s="9"/>
      <c r="EVA37" s="9"/>
      <c r="EVB37" s="9"/>
      <c r="EVC37" s="9"/>
      <c r="EVD37" s="9"/>
      <c r="EVE37" s="9"/>
      <c r="EVF37" s="9"/>
      <c r="EVG37" s="9"/>
      <c r="EVH37" s="9"/>
      <c r="EVI37" s="9"/>
      <c r="EVJ37" s="9"/>
      <c r="EVK37" s="9"/>
      <c r="EVL37" s="9"/>
      <c r="EVM37" s="9"/>
      <c r="EVN37" s="9"/>
      <c r="EVO37" s="9"/>
      <c r="EVP37" s="9"/>
      <c r="EVQ37" s="9"/>
      <c r="EVR37" s="9"/>
      <c r="EVS37" s="9"/>
      <c r="EVT37" s="9"/>
      <c r="EVU37" s="9"/>
      <c r="EVV37" s="9"/>
      <c r="EVW37" s="9"/>
      <c r="EVX37" s="9"/>
      <c r="EVY37" s="9"/>
      <c r="EVZ37" s="9"/>
      <c r="EWA37" s="9"/>
      <c r="EWB37" s="9"/>
      <c r="EWC37" s="9"/>
      <c r="EWD37" s="9"/>
      <c r="EWE37" s="9"/>
      <c r="EWF37" s="9"/>
      <c r="EWG37" s="9"/>
      <c r="EWH37" s="9"/>
      <c r="EWI37" s="9"/>
      <c r="EWJ37" s="9"/>
      <c r="EWK37" s="9"/>
      <c r="EWL37" s="9"/>
      <c r="EWM37" s="9"/>
      <c r="EWN37" s="9"/>
      <c r="EWO37" s="9"/>
      <c r="EWP37" s="9"/>
      <c r="EWQ37" s="9"/>
      <c r="EWR37" s="9"/>
      <c r="EWS37" s="9"/>
      <c r="EWT37" s="9"/>
      <c r="EWU37" s="9"/>
      <c r="EWV37" s="9"/>
      <c r="EWW37" s="9"/>
      <c r="EWX37" s="9"/>
      <c r="EWY37" s="9"/>
      <c r="EWZ37" s="9"/>
      <c r="EXA37" s="9"/>
      <c r="EXB37" s="9"/>
      <c r="EXC37" s="9"/>
      <c r="EXD37" s="9"/>
      <c r="EXE37" s="9"/>
      <c r="EXF37" s="9"/>
      <c r="EXG37" s="9"/>
      <c r="EXH37" s="9"/>
      <c r="EXI37" s="9"/>
      <c r="EXJ37" s="9"/>
      <c r="EXK37" s="9"/>
      <c r="EXL37" s="9"/>
      <c r="EXM37" s="9"/>
      <c r="EXN37" s="9"/>
      <c r="EXO37" s="9"/>
      <c r="EXP37" s="9"/>
      <c r="EXQ37" s="9"/>
      <c r="EXR37" s="9"/>
      <c r="EXS37" s="9"/>
      <c r="EXT37" s="9"/>
      <c r="EXU37" s="9"/>
      <c r="EXV37" s="9"/>
      <c r="EXW37" s="9"/>
      <c r="EXX37" s="9"/>
      <c r="EXY37" s="9"/>
      <c r="EXZ37" s="9"/>
      <c r="EYA37" s="9"/>
      <c r="EYB37" s="9"/>
      <c r="EYC37" s="9"/>
      <c r="EYD37" s="9"/>
      <c r="EYE37" s="9"/>
      <c r="EYF37" s="9"/>
      <c r="EYG37" s="9"/>
      <c r="EYH37" s="9"/>
      <c r="EYI37" s="9"/>
      <c r="EYJ37" s="9"/>
      <c r="EYK37" s="9"/>
      <c r="EYL37" s="9"/>
      <c r="EYM37" s="9"/>
      <c r="EYN37" s="9"/>
      <c r="EYO37" s="9"/>
      <c r="EYP37" s="9"/>
      <c r="EYQ37" s="9"/>
      <c r="EYR37" s="9"/>
      <c r="EYS37" s="9"/>
      <c r="EYT37" s="9"/>
      <c r="EYU37" s="9"/>
      <c r="EYV37" s="9"/>
      <c r="EYW37" s="9"/>
      <c r="EYX37" s="9"/>
      <c r="EYY37" s="9"/>
      <c r="EYZ37" s="9"/>
      <c r="EZA37" s="9"/>
      <c r="EZB37" s="9"/>
      <c r="EZC37" s="9"/>
      <c r="EZD37" s="9"/>
      <c r="EZE37" s="9"/>
      <c r="EZF37" s="9"/>
      <c r="EZG37" s="9"/>
      <c r="EZH37" s="9"/>
      <c r="EZI37" s="9"/>
      <c r="EZJ37" s="9"/>
      <c r="EZK37" s="9"/>
      <c r="EZL37" s="9"/>
      <c r="EZM37" s="9"/>
      <c r="EZN37" s="9"/>
      <c r="EZO37" s="9"/>
      <c r="EZP37" s="9"/>
      <c r="EZQ37" s="9"/>
      <c r="EZR37" s="9"/>
      <c r="EZS37" s="9"/>
      <c r="EZT37" s="9"/>
      <c r="EZU37" s="9"/>
      <c r="EZV37" s="9"/>
      <c r="EZW37" s="9"/>
      <c r="EZX37" s="9"/>
      <c r="EZY37" s="9"/>
      <c r="EZZ37" s="9"/>
      <c r="FAA37" s="9"/>
      <c r="FAB37" s="9"/>
      <c r="FAC37" s="9"/>
      <c r="FAD37" s="9"/>
      <c r="FAE37" s="9"/>
      <c r="FAF37" s="9"/>
      <c r="FAG37" s="9"/>
      <c r="FAH37" s="9"/>
      <c r="FAI37" s="9"/>
      <c r="FAJ37" s="9"/>
      <c r="FAK37" s="9"/>
      <c r="FAL37" s="9"/>
      <c r="FAM37" s="9"/>
      <c r="FAN37" s="9"/>
      <c r="FAO37" s="9"/>
      <c r="FAP37" s="9"/>
      <c r="FAQ37" s="9"/>
      <c r="FAR37" s="9"/>
      <c r="FAS37" s="9"/>
      <c r="FAT37" s="9"/>
      <c r="FAU37" s="9"/>
      <c r="FAV37" s="9"/>
      <c r="FAW37" s="9"/>
      <c r="FAX37" s="9"/>
      <c r="FAY37" s="9"/>
      <c r="FAZ37" s="9"/>
      <c r="FBA37" s="9"/>
      <c r="FBB37" s="9"/>
      <c r="FBC37" s="9"/>
      <c r="FBD37" s="9"/>
      <c r="FBE37" s="9"/>
      <c r="FBF37" s="9"/>
      <c r="FBG37" s="9"/>
      <c r="FBH37" s="9"/>
      <c r="FBI37" s="9"/>
      <c r="FBJ37" s="9"/>
      <c r="FBK37" s="9"/>
      <c r="FBL37" s="9"/>
      <c r="FBM37" s="9"/>
      <c r="FBN37" s="9"/>
      <c r="FBO37" s="9"/>
      <c r="FBP37" s="9"/>
      <c r="FBQ37" s="9"/>
      <c r="FBR37" s="9"/>
      <c r="FBS37" s="9"/>
      <c r="FBT37" s="9"/>
      <c r="FBU37" s="9"/>
      <c r="FBV37" s="9"/>
      <c r="FBW37" s="9"/>
      <c r="FBX37" s="9"/>
      <c r="FBY37" s="9"/>
      <c r="FBZ37" s="9"/>
      <c r="FCA37" s="9"/>
      <c r="FCB37" s="9"/>
      <c r="FCC37" s="9"/>
      <c r="FCD37" s="9"/>
      <c r="FCE37" s="9"/>
      <c r="FCF37" s="9"/>
      <c r="FCG37" s="9"/>
      <c r="FCH37" s="9"/>
      <c r="FCI37" s="9"/>
      <c r="FCJ37" s="9"/>
      <c r="FCK37" s="9"/>
      <c r="FCL37" s="9"/>
      <c r="FCM37" s="9"/>
      <c r="FCN37" s="9"/>
      <c r="FCO37" s="9"/>
      <c r="FCP37" s="9"/>
      <c r="FCQ37" s="9"/>
      <c r="FCR37" s="9"/>
      <c r="FCS37" s="9"/>
      <c r="FCT37" s="9"/>
      <c r="FCU37" s="9"/>
      <c r="FCV37" s="9"/>
      <c r="FCW37" s="9"/>
      <c r="FCX37" s="9"/>
      <c r="FCY37" s="9"/>
      <c r="FCZ37" s="9"/>
      <c r="FDA37" s="9"/>
      <c r="FDB37" s="9"/>
      <c r="FDC37" s="9"/>
      <c r="FDD37" s="9"/>
      <c r="FDE37" s="9"/>
      <c r="FDF37" s="9"/>
      <c r="FDG37" s="9"/>
      <c r="FDH37" s="9"/>
      <c r="FDI37" s="9"/>
      <c r="FDJ37" s="9"/>
      <c r="FDK37" s="9"/>
      <c r="FDL37" s="9"/>
      <c r="FDM37" s="9"/>
      <c r="FDN37" s="9"/>
      <c r="FDO37" s="9"/>
      <c r="FDP37" s="9"/>
      <c r="FDQ37" s="9"/>
      <c r="FDR37" s="9"/>
      <c r="FDS37" s="9"/>
      <c r="FDT37" s="9"/>
      <c r="FDU37" s="9"/>
      <c r="FDV37" s="9"/>
      <c r="FDW37" s="9"/>
      <c r="FDX37" s="9"/>
      <c r="FDY37" s="9"/>
      <c r="FDZ37" s="9"/>
      <c r="FEA37" s="9"/>
      <c r="FEB37" s="9"/>
      <c r="FEC37" s="9"/>
      <c r="FED37" s="9"/>
      <c r="FEE37" s="9"/>
      <c r="FEF37" s="9"/>
      <c r="FEG37" s="9"/>
      <c r="FEH37" s="9"/>
      <c r="FEI37" s="9"/>
      <c r="FEJ37" s="9"/>
      <c r="FEK37" s="9"/>
      <c r="FEL37" s="9"/>
      <c r="FEM37" s="9"/>
      <c r="FEN37" s="9"/>
      <c r="FEO37" s="9"/>
      <c r="FEP37" s="9"/>
      <c r="FEQ37" s="9"/>
      <c r="FER37" s="9"/>
      <c r="FES37" s="9"/>
      <c r="FET37" s="9"/>
      <c r="FEU37" s="9"/>
      <c r="FEV37" s="9"/>
      <c r="FEW37" s="9"/>
      <c r="FEX37" s="9"/>
      <c r="FEY37" s="9"/>
      <c r="FEZ37" s="9"/>
      <c r="FFA37" s="9"/>
      <c r="FFB37" s="9"/>
      <c r="FFC37" s="9"/>
      <c r="FFD37" s="9"/>
      <c r="FFE37" s="9"/>
      <c r="FFF37" s="9"/>
      <c r="FFG37" s="9"/>
      <c r="FFH37" s="9"/>
      <c r="FFI37" s="9"/>
      <c r="FFJ37" s="9"/>
      <c r="FFK37" s="9"/>
      <c r="FFL37" s="9"/>
      <c r="FFM37" s="9"/>
      <c r="FFN37" s="9"/>
      <c r="FFO37" s="9"/>
      <c r="FFP37" s="9"/>
      <c r="FFQ37" s="9"/>
      <c r="FFR37" s="9"/>
      <c r="FFS37" s="9"/>
      <c r="FFT37" s="9"/>
      <c r="FFU37" s="9"/>
      <c r="FFV37" s="9"/>
      <c r="FFW37" s="9"/>
      <c r="FFX37" s="9"/>
      <c r="FFY37" s="9"/>
      <c r="FFZ37" s="9"/>
      <c r="FGA37" s="9"/>
      <c r="FGB37" s="9"/>
      <c r="FGC37" s="9"/>
      <c r="FGD37" s="9"/>
      <c r="FGE37" s="9"/>
      <c r="FGF37" s="9"/>
      <c r="FGG37" s="9"/>
      <c r="FGH37" s="9"/>
      <c r="FGI37" s="9"/>
      <c r="FGJ37" s="9"/>
      <c r="FGK37" s="9"/>
      <c r="FGL37" s="9"/>
      <c r="FGM37" s="9"/>
      <c r="FGN37" s="9"/>
      <c r="FGO37" s="9"/>
      <c r="FGP37" s="9"/>
      <c r="FGQ37" s="9"/>
      <c r="FGR37" s="9"/>
      <c r="FGS37" s="9"/>
      <c r="FGT37" s="9"/>
      <c r="FGU37" s="9"/>
      <c r="FGV37" s="9"/>
      <c r="FGW37" s="9"/>
      <c r="FGX37" s="9"/>
      <c r="FGY37" s="9"/>
      <c r="FGZ37" s="9"/>
      <c r="FHA37" s="9"/>
      <c r="FHB37" s="9"/>
      <c r="FHC37" s="9"/>
      <c r="FHD37" s="9"/>
      <c r="FHE37" s="9"/>
      <c r="FHF37" s="9"/>
      <c r="FHG37" s="9"/>
      <c r="FHH37" s="9"/>
      <c r="FHI37" s="9"/>
      <c r="FHJ37" s="9"/>
      <c r="FHK37" s="9"/>
      <c r="FHL37" s="9"/>
      <c r="FHM37" s="9"/>
      <c r="FHN37" s="9"/>
      <c r="FHO37" s="9"/>
      <c r="FHP37" s="9"/>
      <c r="FHQ37" s="9"/>
      <c r="FHR37" s="9"/>
      <c r="FHS37" s="9"/>
      <c r="FHT37" s="9"/>
      <c r="FHU37" s="9"/>
      <c r="FHV37" s="9"/>
      <c r="FHW37" s="9"/>
      <c r="FHX37" s="9"/>
      <c r="FHY37" s="9"/>
      <c r="FHZ37" s="9"/>
      <c r="FIA37" s="9"/>
      <c r="FIB37" s="9"/>
      <c r="FIC37" s="9"/>
      <c r="FID37" s="9"/>
      <c r="FIE37" s="9"/>
      <c r="FIF37" s="9"/>
      <c r="FIG37" s="9"/>
      <c r="FIH37" s="9"/>
      <c r="FII37" s="9"/>
      <c r="FIJ37" s="9"/>
      <c r="FIK37" s="9"/>
      <c r="FIL37" s="9"/>
      <c r="FIM37" s="9"/>
      <c r="FIN37" s="9"/>
      <c r="FIO37" s="9"/>
      <c r="FIP37" s="9"/>
      <c r="FIQ37" s="9"/>
      <c r="FIR37" s="9"/>
      <c r="FIS37" s="9"/>
      <c r="FIT37" s="9"/>
      <c r="FIU37" s="9"/>
      <c r="FIV37" s="9"/>
      <c r="FIW37" s="9"/>
      <c r="FIX37" s="9"/>
      <c r="FIY37" s="9"/>
      <c r="FIZ37" s="9"/>
      <c r="FJA37" s="9"/>
      <c r="FJB37" s="9"/>
      <c r="FJC37" s="9"/>
      <c r="FJD37" s="9"/>
      <c r="FJE37" s="9"/>
      <c r="FJF37" s="9"/>
      <c r="FJG37" s="9"/>
      <c r="FJH37" s="9"/>
      <c r="FJI37" s="9"/>
      <c r="FJJ37" s="9"/>
      <c r="FJK37" s="9"/>
      <c r="FJL37" s="9"/>
      <c r="FJM37" s="9"/>
      <c r="FJN37" s="9"/>
      <c r="FJO37" s="9"/>
      <c r="FJP37" s="9"/>
      <c r="FJQ37" s="9"/>
      <c r="FJR37" s="9"/>
      <c r="FJS37" s="9"/>
      <c r="FJT37" s="9"/>
      <c r="FJU37" s="9"/>
      <c r="FJV37" s="9"/>
      <c r="FJW37" s="9"/>
      <c r="FJX37" s="9"/>
      <c r="FJY37" s="9"/>
      <c r="FJZ37" s="9"/>
      <c r="FKA37" s="9"/>
      <c r="FKB37" s="9"/>
      <c r="FKC37" s="9"/>
      <c r="FKD37" s="9"/>
      <c r="FKE37" s="9"/>
      <c r="FKF37" s="9"/>
      <c r="FKG37" s="9"/>
      <c r="FKH37" s="9"/>
      <c r="FKI37" s="9"/>
      <c r="FKJ37" s="9"/>
      <c r="FKK37" s="9"/>
      <c r="FKL37" s="9"/>
      <c r="FKM37" s="9"/>
      <c r="FKN37" s="9"/>
      <c r="FKO37" s="9"/>
      <c r="FKP37" s="9"/>
      <c r="FKQ37" s="9"/>
      <c r="FKR37" s="9"/>
      <c r="FKS37" s="9"/>
      <c r="FKT37" s="9"/>
      <c r="FKU37" s="9"/>
      <c r="FKV37" s="9"/>
      <c r="FKW37" s="9"/>
      <c r="FKX37" s="9"/>
      <c r="FKY37" s="9"/>
      <c r="FKZ37" s="9"/>
      <c r="FLA37" s="9"/>
      <c r="FLB37" s="9"/>
      <c r="FLC37" s="9"/>
      <c r="FLD37" s="9"/>
      <c r="FLE37" s="9"/>
      <c r="FLF37" s="9"/>
      <c r="FLG37" s="9"/>
      <c r="FLH37" s="9"/>
      <c r="FLI37" s="9"/>
      <c r="FLJ37" s="9"/>
      <c r="FLK37" s="9"/>
      <c r="FLL37" s="9"/>
      <c r="FLM37" s="9"/>
      <c r="FLN37" s="9"/>
      <c r="FLO37" s="9"/>
      <c r="FLP37" s="9"/>
      <c r="FLQ37" s="9"/>
      <c r="FLR37" s="9"/>
      <c r="FLS37" s="9"/>
      <c r="FLT37" s="9"/>
      <c r="FLU37" s="9"/>
      <c r="FLV37" s="9"/>
      <c r="FLW37" s="9"/>
      <c r="FLX37" s="9"/>
      <c r="FLY37" s="9"/>
      <c r="FLZ37" s="9"/>
      <c r="FMA37" s="9"/>
      <c r="FMB37" s="9"/>
      <c r="FMC37" s="9"/>
      <c r="FMD37" s="9"/>
      <c r="FME37" s="9"/>
      <c r="FMF37" s="9"/>
      <c r="FMG37" s="9"/>
      <c r="FMH37" s="9"/>
      <c r="FMI37" s="9"/>
      <c r="FMJ37" s="9"/>
      <c r="FMK37" s="9"/>
      <c r="FML37" s="9"/>
      <c r="FMM37" s="9"/>
      <c r="FMN37" s="9"/>
      <c r="FMO37" s="9"/>
      <c r="FMP37" s="9"/>
      <c r="FMQ37" s="9"/>
      <c r="FMR37" s="9"/>
      <c r="FMS37" s="9"/>
      <c r="FMT37" s="9"/>
      <c r="FMU37" s="9"/>
      <c r="FMV37" s="9"/>
      <c r="FMW37" s="9"/>
      <c r="FMX37" s="9"/>
      <c r="FMY37" s="9"/>
      <c r="FMZ37" s="9"/>
      <c r="FNA37" s="9"/>
      <c r="FNB37" s="9"/>
      <c r="FNC37" s="9"/>
      <c r="FND37" s="9"/>
      <c r="FNE37" s="9"/>
      <c r="FNF37" s="9"/>
      <c r="FNG37" s="9"/>
      <c r="FNH37" s="9"/>
      <c r="FNI37" s="9"/>
      <c r="FNJ37" s="9"/>
      <c r="FNK37" s="9"/>
      <c r="FNL37" s="9"/>
      <c r="FNM37" s="9"/>
      <c r="FNN37" s="9"/>
      <c r="FNO37" s="9"/>
      <c r="FNP37" s="9"/>
      <c r="FNQ37" s="9"/>
      <c r="FNR37" s="9"/>
      <c r="FNS37" s="9"/>
      <c r="FNT37" s="9"/>
      <c r="FNU37" s="9"/>
      <c r="FNV37" s="9"/>
      <c r="FNW37" s="9"/>
      <c r="FNX37" s="9"/>
      <c r="FNY37" s="9"/>
      <c r="FNZ37" s="9"/>
      <c r="FOA37" s="9"/>
      <c r="FOB37" s="9"/>
      <c r="FOC37" s="9"/>
      <c r="FOD37" s="9"/>
      <c r="FOE37" s="9"/>
      <c r="FOF37" s="9"/>
      <c r="FOG37" s="9"/>
      <c r="FOH37" s="9"/>
      <c r="FOI37" s="9"/>
      <c r="FOJ37" s="9"/>
      <c r="FOK37" s="9"/>
      <c r="FOL37" s="9"/>
      <c r="FOM37" s="9"/>
      <c r="FON37" s="9"/>
      <c r="FOO37" s="9"/>
      <c r="FOP37" s="9"/>
      <c r="FOQ37" s="9"/>
      <c r="FOR37" s="9"/>
      <c r="FOS37" s="9"/>
      <c r="FOT37" s="9"/>
      <c r="FOU37" s="9"/>
      <c r="FOV37" s="9"/>
      <c r="FOW37" s="9"/>
      <c r="FOX37" s="9"/>
      <c r="FOY37" s="9"/>
      <c r="FOZ37" s="9"/>
      <c r="FPA37" s="9"/>
      <c r="FPB37" s="9"/>
      <c r="FPC37" s="9"/>
      <c r="FPD37" s="9"/>
      <c r="FPE37" s="9"/>
      <c r="FPF37" s="9"/>
      <c r="FPG37" s="9"/>
      <c r="FPH37" s="9"/>
      <c r="FPI37" s="9"/>
      <c r="FPJ37" s="9"/>
      <c r="FPK37" s="9"/>
      <c r="FPL37" s="9"/>
      <c r="FPM37" s="9"/>
      <c r="FPN37" s="9"/>
      <c r="FPO37" s="9"/>
      <c r="FPP37" s="9"/>
      <c r="FPQ37" s="9"/>
      <c r="FPR37" s="9"/>
      <c r="FPS37" s="9"/>
      <c r="FPT37" s="9"/>
      <c r="FPU37" s="9"/>
      <c r="FPV37" s="9"/>
      <c r="FPW37" s="9"/>
      <c r="FPX37" s="9"/>
      <c r="FPY37" s="9"/>
      <c r="FPZ37" s="9"/>
      <c r="FQA37" s="9"/>
      <c r="FQB37" s="9"/>
      <c r="FQC37" s="9"/>
      <c r="FQD37" s="9"/>
      <c r="FQE37" s="9"/>
      <c r="FQF37" s="9"/>
      <c r="FQG37" s="9"/>
      <c r="FQH37" s="9"/>
      <c r="FQI37" s="9"/>
      <c r="FQJ37" s="9"/>
      <c r="FQK37" s="9"/>
      <c r="FQL37" s="9"/>
      <c r="FQM37" s="9"/>
      <c r="FQN37" s="9"/>
      <c r="FQO37" s="9"/>
      <c r="FQP37" s="9"/>
      <c r="FQQ37" s="9"/>
      <c r="FQR37" s="9"/>
      <c r="FQS37" s="9"/>
      <c r="FQT37" s="9"/>
      <c r="FQU37" s="9"/>
      <c r="FQV37" s="9"/>
      <c r="FQW37" s="9"/>
      <c r="FQX37" s="9"/>
      <c r="FQY37" s="9"/>
      <c r="FQZ37" s="9"/>
      <c r="FRA37" s="9"/>
      <c r="FRB37" s="9"/>
      <c r="FRC37" s="9"/>
      <c r="FRD37" s="9"/>
      <c r="FRE37" s="9"/>
      <c r="FRF37" s="9"/>
      <c r="FRG37" s="9"/>
      <c r="FRH37" s="9"/>
      <c r="FRI37" s="9"/>
      <c r="FRJ37" s="9"/>
      <c r="FRK37" s="9"/>
      <c r="FRL37" s="9"/>
      <c r="FRM37" s="9"/>
      <c r="FRN37" s="9"/>
      <c r="FRO37" s="9"/>
      <c r="FRP37" s="9"/>
      <c r="FRQ37" s="9"/>
      <c r="FRR37" s="9"/>
      <c r="FRS37" s="9"/>
      <c r="FRT37" s="9"/>
      <c r="FRU37" s="9"/>
      <c r="FRV37" s="9"/>
      <c r="FRW37" s="9"/>
      <c r="FRX37" s="9"/>
      <c r="FRY37" s="9"/>
      <c r="FRZ37" s="9"/>
      <c r="FSA37" s="9"/>
      <c r="FSB37" s="9"/>
      <c r="FSC37" s="9"/>
      <c r="FSD37" s="9"/>
      <c r="FSE37" s="9"/>
      <c r="FSF37" s="9"/>
      <c r="FSG37" s="9"/>
      <c r="FSH37" s="9"/>
      <c r="FSI37" s="9"/>
      <c r="FSJ37" s="9"/>
      <c r="FSK37" s="9"/>
      <c r="FSL37" s="9"/>
      <c r="FSM37" s="9"/>
      <c r="FSN37" s="9"/>
      <c r="FSO37" s="9"/>
      <c r="FSP37" s="9"/>
      <c r="FSQ37" s="9"/>
      <c r="FSR37" s="9"/>
      <c r="FSS37" s="9"/>
      <c r="FST37" s="9"/>
      <c r="FSU37" s="9"/>
      <c r="FSV37" s="9"/>
      <c r="FSW37" s="9"/>
      <c r="FSX37" s="9"/>
      <c r="FSY37" s="9"/>
      <c r="FSZ37" s="9"/>
      <c r="FTA37" s="9"/>
      <c r="FTB37" s="9"/>
      <c r="FTC37" s="9"/>
      <c r="FTD37" s="9"/>
      <c r="FTE37" s="9"/>
      <c r="FTF37" s="9"/>
      <c r="FTG37" s="9"/>
      <c r="FTH37" s="9"/>
      <c r="FTI37" s="9"/>
      <c r="FTJ37" s="9"/>
      <c r="FTK37" s="9"/>
      <c r="FTL37" s="9"/>
      <c r="FTM37" s="9"/>
      <c r="FTN37" s="9"/>
      <c r="FTO37" s="9"/>
      <c r="FTP37" s="9"/>
      <c r="FTQ37" s="9"/>
      <c r="FTR37" s="9"/>
      <c r="FTS37" s="9"/>
      <c r="FTT37" s="9"/>
      <c r="FTU37" s="9"/>
      <c r="FTV37" s="9"/>
      <c r="FTW37" s="9"/>
      <c r="FTX37" s="9"/>
      <c r="FTY37" s="9"/>
      <c r="FTZ37" s="9"/>
      <c r="FUA37" s="9"/>
      <c r="FUB37" s="9"/>
      <c r="FUC37" s="9"/>
      <c r="FUD37" s="9"/>
      <c r="FUE37" s="9"/>
      <c r="FUF37" s="9"/>
      <c r="FUG37" s="9"/>
      <c r="FUH37" s="9"/>
      <c r="FUI37" s="9"/>
      <c r="FUJ37" s="9"/>
      <c r="FUK37" s="9"/>
      <c r="FUL37" s="9"/>
      <c r="FUM37" s="9"/>
      <c r="FUN37" s="9"/>
      <c r="FUO37" s="9"/>
      <c r="FUP37" s="9"/>
      <c r="FUQ37" s="9"/>
      <c r="FUR37" s="9"/>
      <c r="FUS37" s="9"/>
      <c r="FUT37" s="9"/>
      <c r="FUU37" s="9"/>
      <c r="FUV37" s="9"/>
      <c r="FUW37" s="9"/>
      <c r="FUX37" s="9"/>
      <c r="FUY37" s="9"/>
      <c r="FUZ37" s="9"/>
      <c r="FVA37" s="9"/>
      <c r="FVB37" s="9"/>
      <c r="FVC37" s="9"/>
      <c r="FVD37" s="9"/>
      <c r="FVE37" s="9"/>
      <c r="FVF37" s="9"/>
      <c r="FVG37" s="9"/>
      <c r="FVH37" s="9"/>
      <c r="FVI37" s="9"/>
      <c r="FVJ37" s="9"/>
      <c r="FVK37" s="9"/>
      <c r="FVL37" s="9"/>
      <c r="FVM37" s="9"/>
      <c r="FVN37" s="9"/>
      <c r="FVO37" s="9"/>
      <c r="FVP37" s="9"/>
      <c r="FVQ37" s="9"/>
      <c r="FVR37" s="9"/>
      <c r="FVS37" s="9"/>
      <c r="FVT37" s="9"/>
      <c r="FVU37" s="9"/>
      <c r="FVV37" s="9"/>
      <c r="FVW37" s="9"/>
      <c r="FVX37" s="9"/>
      <c r="FVY37" s="9"/>
      <c r="FVZ37" s="9"/>
      <c r="FWA37" s="9"/>
      <c r="FWB37" s="9"/>
      <c r="FWC37" s="9"/>
      <c r="FWD37" s="9"/>
      <c r="FWE37" s="9"/>
      <c r="FWF37" s="9"/>
      <c r="FWG37" s="9"/>
      <c r="FWH37" s="9"/>
      <c r="FWI37" s="9"/>
      <c r="FWJ37" s="9"/>
      <c r="FWK37" s="9"/>
      <c r="FWL37" s="9"/>
      <c r="FWM37" s="9"/>
      <c r="FWN37" s="9"/>
      <c r="FWO37" s="9"/>
      <c r="FWP37" s="9"/>
      <c r="FWQ37" s="9"/>
      <c r="FWR37" s="9"/>
      <c r="FWS37" s="9"/>
      <c r="FWT37" s="9"/>
      <c r="FWU37" s="9"/>
      <c r="FWV37" s="9"/>
      <c r="FWW37" s="9"/>
      <c r="FWX37" s="9"/>
      <c r="FWY37" s="9"/>
      <c r="FWZ37" s="9"/>
      <c r="FXA37" s="9"/>
      <c r="FXB37" s="9"/>
      <c r="FXC37" s="9"/>
      <c r="FXD37" s="9"/>
      <c r="FXE37" s="9"/>
      <c r="FXF37" s="9"/>
      <c r="FXG37" s="9"/>
      <c r="FXH37" s="9"/>
      <c r="FXI37" s="9"/>
      <c r="FXJ37" s="9"/>
      <c r="FXK37" s="9"/>
      <c r="FXL37" s="9"/>
      <c r="FXM37" s="9"/>
      <c r="FXN37" s="9"/>
      <c r="FXO37" s="9"/>
      <c r="FXP37" s="9"/>
      <c r="FXQ37" s="9"/>
      <c r="FXR37" s="9"/>
      <c r="FXS37" s="9"/>
      <c r="FXT37" s="9"/>
      <c r="FXU37" s="9"/>
      <c r="FXV37" s="9"/>
      <c r="FXW37" s="9"/>
      <c r="FXX37" s="9"/>
      <c r="FXY37" s="9"/>
      <c r="FXZ37" s="9"/>
      <c r="FYA37" s="9"/>
      <c r="FYB37" s="9"/>
      <c r="FYC37" s="9"/>
      <c r="FYD37" s="9"/>
      <c r="FYE37" s="9"/>
      <c r="FYF37" s="9"/>
      <c r="FYG37" s="9"/>
      <c r="FYH37" s="9"/>
      <c r="FYI37" s="9"/>
      <c r="FYJ37" s="9"/>
      <c r="FYK37" s="9"/>
      <c r="FYL37" s="9"/>
      <c r="FYM37" s="9"/>
      <c r="FYN37" s="9"/>
      <c r="FYO37" s="9"/>
      <c r="FYP37" s="9"/>
      <c r="FYQ37" s="9"/>
      <c r="FYR37" s="9"/>
      <c r="FYS37" s="9"/>
      <c r="FYT37" s="9"/>
      <c r="FYU37" s="9"/>
      <c r="FYV37" s="9"/>
      <c r="FYW37" s="9"/>
      <c r="FYX37" s="9"/>
      <c r="FYY37" s="9"/>
      <c r="FYZ37" s="9"/>
      <c r="FZA37" s="9"/>
      <c r="FZB37" s="9"/>
      <c r="FZC37" s="9"/>
      <c r="FZD37" s="9"/>
      <c r="FZE37" s="9"/>
      <c r="FZF37" s="9"/>
      <c r="FZG37" s="9"/>
      <c r="FZH37" s="9"/>
      <c r="FZI37" s="9"/>
      <c r="FZJ37" s="9"/>
      <c r="FZK37" s="9"/>
      <c r="FZL37" s="9"/>
      <c r="FZM37" s="9"/>
      <c r="FZN37" s="9"/>
      <c r="FZO37" s="9"/>
      <c r="FZP37" s="9"/>
      <c r="FZQ37" s="9"/>
      <c r="FZR37" s="9"/>
      <c r="FZS37" s="9"/>
      <c r="FZT37" s="9"/>
      <c r="FZU37" s="9"/>
      <c r="FZV37" s="9"/>
      <c r="FZW37" s="9"/>
      <c r="FZX37" s="9"/>
      <c r="FZY37" s="9"/>
      <c r="FZZ37" s="9"/>
      <c r="GAA37" s="9"/>
      <c r="GAB37" s="9"/>
      <c r="GAC37" s="9"/>
      <c r="GAD37" s="9"/>
      <c r="GAE37" s="9"/>
      <c r="GAF37" s="9"/>
      <c r="GAG37" s="9"/>
      <c r="GAH37" s="9"/>
      <c r="GAI37" s="9"/>
      <c r="GAJ37" s="9"/>
      <c r="GAK37" s="9"/>
      <c r="GAL37" s="9"/>
      <c r="GAM37" s="9"/>
      <c r="GAN37" s="9"/>
      <c r="GAO37" s="9"/>
      <c r="GAP37" s="9"/>
      <c r="GAQ37" s="9"/>
      <c r="GAR37" s="9"/>
      <c r="GAS37" s="9"/>
      <c r="GAT37" s="9"/>
      <c r="GAU37" s="9"/>
      <c r="GAV37" s="9"/>
      <c r="GAW37" s="9"/>
      <c r="GAX37" s="9"/>
      <c r="GAY37" s="9"/>
      <c r="GAZ37" s="9"/>
      <c r="GBA37" s="9"/>
      <c r="GBB37" s="9"/>
      <c r="GBC37" s="9"/>
      <c r="GBD37" s="9"/>
      <c r="GBE37" s="9"/>
      <c r="GBF37" s="9"/>
      <c r="GBG37" s="9"/>
      <c r="GBH37" s="9"/>
      <c r="GBI37" s="9"/>
      <c r="GBJ37" s="9"/>
      <c r="GBK37" s="9"/>
      <c r="GBL37" s="9"/>
      <c r="GBM37" s="9"/>
      <c r="GBN37" s="9"/>
      <c r="GBO37" s="9"/>
      <c r="GBP37" s="9"/>
      <c r="GBQ37" s="9"/>
      <c r="GBR37" s="9"/>
      <c r="GBS37" s="9"/>
      <c r="GBT37" s="9"/>
      <c r="GBU37" s="9"/>
      <c r="GBV37" s="9"/>
      <c r="GBW37" s="9"/>
      <c r="GBX37" s="9"/>
      <c r="GBY37" s="9"/>
      <c r="GBZ37" s="9"/>
      <c r="GCA37" s="9"/>
      <c r="GCB37" s="9"/>
      <c r="GCC37" s="9"/>
      <c r="GCD37" s="9"/>
      <c r="GCE37" s="9"/>
      <c r="GCF37" s="9"/>
      <c r="GCG37" s="9"/>
      <c r="GCH37" s="9"/>
      <c r="GCI37" s="9"/>
      <c r="GCJ37" s="9"/>
      <c r="GCK37" s="9"/>
      <c r="GCL37" s="9"/>
      <c r="GCM37" s="9"/>
      <c r="GCN37" s="9"/>
      <c r="GCO37" s="9"/>
      <c r="GCP37" s="9"/>
      <c r="GCQ37" s="9"/>
      <c r="GCR37" s="9"/>
      <c r="GCS37" s="9"/>
      <c r="GCT37" s="9"/>
      <c r="GCU37" s="9"/>
      <c r="GCV37" s="9"/>
      <c r="GCW37" s="9"/>
      <c r="GCX37" s="9"/>
      <c r="GCY37" s="9"/>
      <c r="GCZ37" s="9"/>
      <c r="GDA37" s="9"/>
      <c r="GDB37" s="9"/>
      <c r="GDC37" s="9"/>
      <c r="GDD37" s="9"/>
      <c r="GDE37" s="9"/>
      <c r="GDF37" s="9"/>
      <c r="GDG37" s="9"/>
      <c r="GDH37" s="9"/>
      <c r="GDI37" s="9"/>
      <c r="GDJ37" s="9"/>
      <c r="GDK37" s="9"/>
      <c r="GDL37" s="9"/>
      <c r="GDM37" s="9"/>
      <c r="GDN37" s="9"/>
      <c r="GDO37" s="9"/>
      <c r="GDP37" s="9"/>
      <c r="GDQ37" s="9"/>
      <c r="GDR37" s="9"/>
      <c r="GDS37" s="9"/>
      <c r="GDT37" s="9"/>
      <c r="GDU37" s="9"/>
      <c r="GDV37" s="9"/>
      <c r="GDW37" s="9"/>
      <c r="GDX37" s="9"/>
      <c r="GDY37" s="9"/>
      <c r="GDZ37" s="9"/>
      <c r="GEA37" s="9"/>
      <c r="GEB37" s="9"/>
      <c r="GEC37" s="9"/>
      <c r="GED37" s="9"/>
      <c r="GEE37" s="9"/>
      <c r="GEF37" s="9"/>
      <c r="GEG37" s="9"/>
      <c r="GEH37" s="9"/>
      <c r="GEI37" s="9"/>
      <c r="GEJ37" s="9"/>
      <c r="GEK37" s="9"/>
      <c r="GEL37" s="9"/>
      <c r="GEM37" s="9"/>
      <c r="GEN37" s="9"/>
      <c r="GEO37" s="9"/>
      <c r="GEP37" s="9"/>
      <c r="GEQ37" s="9"/>
      <c r="GER37" s="9"/>
      <c r="GES37" s="9"/>
      <c r="GET37" s="9"/>
      <c r="GEU37" s="9"/>
      <c r="GEV37" s="9"/>
      <c r="GEW37" s="9"/>
      <c r="GEX37" s="9"/>
      <c r="GEY37" s="9"/>
      <c r="GEZ37" s="9"/>
      <c r="GFA37" s="9"/>
      <c r="GFB37" s="9"/>
      <c r="GFC37" s="9"/>
      <c r="GFD37" s="9"/>
      <c r="GFE37" s="9"/>
      <c r="GFF37" s="9"/>
      <c r="GFG37" s="9"/>
      <c r="GFH37" s="9"/>
      <c r="GFI37" s="9"/>
      <c r="GFJ37" s="9"/>
      <c r="GFK37" s="9"/>
      <c r="GFL37" s="9"/>
      <c r="GFM37" s="9"/>
      <c r="GFN37" s="9"/>
      <c r="GFO37" s="9"/>
      <c r="GFP37" s="9"/>
      <c r="GFQ37" s="9"/>
      <c r="GFR37" s="9"/>
      <c r="GFS37" s="9"/>
      <c r="GFT37" s="9"/>
      <c r="GFU37" s="9"/>
      <c r="GFV37" s="9"/>
      <c r="GFW37" s="9"/>
      <c r="GFX37" s="9"/>
      <c r="GFY37" s="9"/>
      <c r="GFZ37" s="9"/>
      <c r="GGA37" s="9"/>
      <c r="GGB37" s="9"/>
      <c r="GGC37" s="9"/>
      <c r="GGD37" s="9"/>
      <c r="GGE37" s="9"/>
      <c r="GGF37" s="9"/>
      <c r="GGG37" s="9"/>
      <c r="GGH37" s="9"/>
      <c r="GGI37" s="9"/>
      <c r="GGJ37" s="9"/>
      <c r="GGK37" s="9"/>
      <c r="GGL37" s="9"/>
      <c r="GGM37" s="9"/>
      <c r="GGN37" s="9"/>
      <c r="GGO37" s="9"/>
      <c r="GGP37" s="9"/>
      <c r="GGQ37" s="9"/>
      <c r="GGR37" s="9"/>
      <c r="GGS37" s="9"/>
      <c r="GGT37" s="9"/>
      <c r="GGU37" s="9"/>
      <c r="GGV37" s="9"/>
      <c r="GGW37" s="9"/>
      <c r="GGX37" s="9"/>
      <c r="GGY37" s="9"/>
      <c r="GGZ37" s="9"/>
      <c r="GHA37" s="9"/>
      <c r="GHB37" s="9"/>
      <c r="GHC37" s="9"/>
      <c r="GHD37" s="9"/>
      <c r="GHE37" s="9"/>
      <c r="GHF37" s="9"/>
      <c r="GHG37" s="9"/>
      <c r="GHH37" s="9"/>
      <c r="GHI37" s="9"/>
      <c r="GHJ37" s="9"/>
      <c r="GHK37" s="9"/>
      <c r="GHL37" s="9"/>
      <c r="GHM37" s="9"/>
      <c r="GHN37" s="9"/>
      <c r="GHO37" s="9"/>
      <c r="GHP37" s="9"/>
      <c r="GHQ37" s="9"/>
      <c r="GHR37" s="9"/>
      <c r="GHS37" s="9"/>
      <c r="GHT37" s="9"/>
      <c r="GHU37" s="9"/>
      <c r="GHV37" s="9"/>
      <c r="GHW37" s="9"/>
      <c r="GHX37" s="9"/>
      <c r="GHY37" s="9"/>
      <c r="GHZ37" s="9"/>
      <c r="GIA37" s="9"/>
      <c r="GIB37" s="9"/>
      <c r="GIC37" s="9"/>
      <c r="GID37" s="9"/>
      <c r="GIE37" s="9"/>
      <c r="GIF37" s="9"/>
      <c r="GIG37" s="9"/>
      <c r="GIH37" s="9"/>
      <c r="GII37" s="9"/>
      <c r="GIJ37" s="9"/>
      <c r="GIK37" s="9"/>
      <c r="GIL37" s="9"/>
      <c r="GIM37" s="9"/>
      <c r="GIN37" s="9"/>
      <c r="GIO37" s="9"/>
      <c r="GIP37" s="9"/>
      <c r="GIQ37" s="9"/>
      <c r="GIR37" s="9"/>
      <c r="GIS37" s="9"/>
      <c r="GIT37" s="9"/>
      <c r="GIU37" s="9"/>
      <c r="GIV37" s="9"/>
      <c r="GIW37" s="9"/>
      <c r="GIX37" s="9"/>
      <c r="GIY37" s="9"/>
      <c r="GIZ37" s="9"/>
      <c r="GJA37" s="9"/>
      <c r="GJB37" s="9"/>
      <c r="GJC37" s="9"/>
      <c r="GJD37" s="9"/>
      <c r="GJE37" s="9"/>
      <c r="GJF37" s="9"/>
      <c r="GJG37" s="9"/>
      <c r="GJH37" s="9"/>
      <c r="GJI37" s="9"/>
      <c r="GJJ37" s="9"/>
      <c r="GJK37" s="9"/>
      <c r="GJL37" s="9"/>
      <c r="GJM37" s="9"/>
      <c r="GJN37" s="9"/>
      <c r="GJO37" s="9"/>
      <c r="GJP37" s="9"/>
      <c r="GJQ37" s="9"/>
      <c r="GJR37" s="9"/>
      <c r="GJS37" s="9"/>
      <c r="GJT37" s="9"/>
      <c r="GJU37" s="9"/>
      <c r="GJV37" s="9"/>
      <c r="GJW37" s="9"/>
      <c r="GJX37" s="9"/>
      <c r="GJY37" s="9"/>
      <c r="GJZ37" s="9"/>
      <c r="GKA37" s="9"/>
      <c r="GKB37" s="9"/>
      <c r="GKC37" s="9"/>
      <c r="GKD37" s="9"/>
      <c r="GKE37" s="9"/>
      <c r="GKF37" s="9"/>
      <c r="GKG37" s="9"/>
      <c r="GKH37" s="9"/>
      <c r="GKI37" s="9"/>
      <c r="GKJ37" s="9"/>
      <c r="GKK37" s="9"/>
      <c r="GKL37" s="9"/>
      <c r="GKM37" s="9"/>
      <c r="GKN37" s="9"/>
      <c r="GKO37" s="9"/>
      <c r="GKP37" s="9"/>
      <c r="GKQ37" s="9"/>
      <c r="GKR37" s="9"/>
      <c r="GKS37" s="9"/>
      <c r="GKT37" s="9"/>
      <c r="GKU37" s="9"/>
      <c r="GKV37" s="9"/>
      <c r="GKW37" s="9"/>
      <c r="GKX37" s="9"/>
      <c r="GKY37" s="9"/>
      <c r="GKZ37" s="9"/>
      <c r="GLA37" s="9"/>
      <c r="GLB37" s="9"/>
      <c r="GLC37" s="9"/>
      <c r="GLD37" s="9"/>
      <c r="GLE37" s="9"/>
      <c r="GLF37" s="9"/>
      <c r="GLG37" s="9"/>
      <c r="GLH37" s="9"/>
      <c r="GLI37" s="9"/>
      <c r="GLJ37" s="9"/>
      <c r="GLK37" s="9"/>
      <c r="GLL37" s="9"/>
      <c r="GLM37" s="9"/>
      <c r="GLN37" s="9"/>
      <c r="GLO37" s="9"/>
      <c r="GLP37" s="9"/>
      <c r="GLQ37" s="9"/>
      <c r="GLR37" s="9"/>
      <c r="GLS37" s="9"/>
      <c r="GLT37" s="9"/>
      <c r="GLU37" s="9"/>
      <c r="GLV37" s="9"/>
      <c r="GLW37" s="9"/>
      <c r="GLX37" s="9"/>
      <c r="GLY37" s="9"/>
      <c r="GLZ37" s="9"/>
      <c r="GMA37" s="9"/>
      <c r="GMB37" s="9"/>
      <c r="GMC37" s="9"/>
      <c r="GMD37" s="9"/>
      <c r="GME37" s="9"/>
      <c r="GMF37" s="9"/>
      <c r="GMG37" s="9"/>
      <c r="GMH37" s="9"/>
      <c r="GMI37" s="9"/>
      <c r="GMJ37" s="9"/>
      <c r="GMK37" s="9"/>
      <c r="GML37" s="9"/>
      <c r="GMM37" s="9"/>
      <c r="GMN37" s="9"/>
      <c r="GMO37" s="9"/>
      <c r="GMP37" s="9"/>
      <c r="GMQ37" s="9"/>
      <c r="GMR37" s="9"/>
      <c r="GMS37" s="9"/>
      <c r="GMT37" s="9"/>
      <c r="GMU37" s="9"/>
      <c r="GMV37" s="9"/>
      <c r="GMW37" s="9"/>
      <c r="GMX37" s="9"/>
      <c r="GMY37" s="9"/>
      <c r="GMZ37" s="9"/>
      <c r="GNA37" s="9"/>
      <c r="GNB37" s="9"/>
      <c r="GNC37" s="9"/>
      <c r="GND37" s="9"/>
      <c r="GNE37" s="9"/>
      <c r="GNF37" s="9"/>
      <c r="GNG37" s="9"/>
      <c r="GNH37" s="9"/>
      <c r="GNI37" s="9"/>
      <c r="GNJ37" s="9"/>
      <c r="GNK37" s="9"/>
      <c r="GNL37" s="9"/>
      <c r="GNM37" s="9"/>
      <c r="GNN37" s="9"/>
      <c r="GNO37" s="9"/>
      <c r="GNP37" s="9"/>
      <c r="GNQ37" s="9"/>
      <c r="GNR37" s="9"/>
      <c r="GNS37" s="9"/>
      <c r="GNT37" s="9"/>
      <c r="GNU37" s="9"/>
      <c r="GNV37" s="9"/>
      <c r="GNW37" s="9"/>
      <c r="GNX37" s="9"/>
      <c r="GNY37" s="9"/>
      <c r="GNZ37" s="9"/>
      <c r="GOA37" s="9"/>
      <c r="GOB37" s="9"/>
      <c r="GOC37" s="9"/>
      <c r="GOD37" s="9"/>
      <c r="GOE37" s="9"/>
      <c r="GOF37" s="9"/>
      <c r="GOG37" s="9"/>
      <c r="GOH37" s="9"/>
      <c r="GOI37" s="9"/>
      <c r="GOJ37" s="9"/>
      <c r="GOK37" s="9"/>
      <c r="GOL37" s="9"/>
      <c r="GOM37" s="9"/>
      <c r="GON37" s="9"/>
      <c r="GOO37" s="9"/>
      <c r="GOP37" s="9"/>
      <c r="GOQ37" s="9"/>
      <c r="GOR37" s="9"/>
      <c r="GOS37" s="9"/>
      <c r="GOT37" s="9"/>
      <c r="GOU37" s="9"/>
      <c r="GOV37" s="9"/>
      <c r="GOW37" s="9"/>
      <c r="GOX37" s="9"/>
      <c r="GOY37" s="9"/>
      <c r="GOZ37" s="9"/>
      <c r="GPA37" s="9"/>
      <c r="GPB37" s="9"/>
      <c r="GPC37" s="9"/>
      <c r="GPD37" s="9"/>
      <c r="GPE37" s="9"/>
      <c r="GPF37" s="9"/>
      <c r="GPG37" s="9"/>
      <c r="GPH37" s="9"/>
      <c r="GPI37" s="9"/>
      <c r="GPJ37" s="9"/>
      <c r="GPK37" s="9"/>
      <c r="GPL37" s="9"/>
      <c r="GPM37" s="9"/>
      <c r="GPN37" s="9"/>
      <c r="GPO37" s="9"/>
      <c r="GPP37" s="9"/>
      <c r="GPQ37" s="9"/>
      <c r="GPR37" s="9"/>
      <c r="GPS37" s="9"/>
      <c r="GPT37" s="9"/>
      <c r="GPU37" s="9"/>
      <c r="GPV37" s="9"/>
      <c r="GPW37" s="9"/>
      <c r="GPX37" s="9"/>
      <c r="GPY37" s="9"/>
      <c r="GPZ37" s="9"/>
      <c r="GQA37" s="9"/>
      <c r="GQB37" s="9"/>
      <c r="GQC37" s="9"/>
      <c r="GQD37" s="9"/>
      <c r="GQE37" s="9"/>
      <c r="GQF37" s="9"/>
      <c r="GQG37" s="9"/>
      <c r="GQH37" s="9"/>
      <c r="GQI37" s="9"/>
      <c r="GQJ37" s="9"/>
      <c r="GQK37" s="9"/>
      <c r="GQL37" s="9"/>
      <c r="GQM37" s="9"/>
      <c r="GQN37" s="9"/>
      <c r="GQO37" s="9"/>
      <c r="GQP37" s="9"/>
      <c r="GQQ37" s="9"/>
      <c r="GQR37" s="9"/>
      <c r="GQS37" s="9"/>
      <c r="GQT37" s="9"/>
      <c r="GQU37" s="9"/>
      <c r="GQV37" s="9"/>
      <c r="GQW37" s="9"/>
      <c r="GQX37" s="9"/>
      <c r="GQY37" s="9"/>
      <c r="GQZ37" s="9"/>
      <c r="GRA37" s="9"/>
      <c r="GRB37" s="9"/>
      <c r="GRC37" s="9"/>
      <c r="GRD37" s="9"/>
      <c r="GRE37" s="9"/>
      <c r="GRF37" s="9"/>
      <c r="GRG37" s="9"/>
      <c r="GRH37" s="9"/>
      <c r="GRI37" s="9"/>
      <c r="GRJ37" s="9"/>
      <c r="GRK37" s="9"/>
      <c r="GRL37" s="9"/>
      <c r="GRM37" s="9"/>
      <c r="GRN37" s="9"/>
      <c r="GRO37" s="9"/>
      <c r="GRP37" s="9"/>
      <c r="GRQ37" s="9"/>
      <c r="GRR37" s="9"/>
      <c r="GRS37" s="9"/>
      <c r="GRT37" s="9"/>
      <c r="GRU37" s="9"/>
      <c r="GRV37" s="9"/>
      <c r="GRW37" s="9"/>
      <c r="GRX37" s="9"/>
      <c r="GRY37" s="9"/>
      <c r="GRZ37" s="9"/>
      <c r="GSA37" s="9"/>
      <c r="GSB37" s="9"/>
      <c r="GSC37" s="9"/>
      <c r="GSD37" s="9"/>
      <c r="GSE37" s="9"/>
      <c r="GSF37" s="9"/>
      <c r="GSG37" s="9"/>
      <c r="GSH37" s="9"/>
      <c r="GSI37" s="9"/>
      <c r="GSJ37" s="9"/>
      <c r="GSK37" s="9"/>
      <c r="GSL37" s="9"/>
      <c r="GSM37" s="9"/>
      <c r="GSN37" s="9"/>
      <c r="GSO37" s="9"/>
      <c r="GSP37" s="9"/>
      <c r="GSQ37" s="9"/>
      <c r="GSR37" s="9"/>
      <c r="GSS37" s="9"/>
      <c r="GST37" s="9"/>
      <c r="GSU37" s="9"/>
      <c r="GSV37" s="9"/>
      <c r="GSW37" s="9"/>
      <c r="GSX37" s="9"/>
      <c r="GSY37" s="9"/>
      <c r="GSZ37" s="9"/>
      <c r="GTA37" s="9"/>
      <c r="GTB37" s="9"/>
      <c r="GTC37" s="9"/>
      <c r="GTD37" s="9"/>
      <c r="GTE37" s="9"/>
      <c r="GTF37" s="9"/>
      <c r="GTG37" s="9"/>
      <c r="GTH37" s="9"/>
      <c r="GTI37" s="9"/>
      <c r="GTJ37" s="9"/>
      <c r="GTK37" s="9"/>
      <c r="GTL37" s="9"/>
      <c r="GTM37" s="9"/>
      <c r="GTN37" s="9"/>
      <c r="GTO37" s="9"/>
      <c r="GTP37" s="9"/>
      <c r="GTQ37" s="9"/>
      <c r="GTR37" s="9"/>
      <c r="GTS37" s="9"/>
      <c r="GTT37" s="9"/>
      <c r="GTU37" s="9"/>
      <c r="GTV37" s="9"/>
      <c r="GTW37" s="9"/>
      <c r="GTX37" s="9"/>
      <c r="GTY37" s="9"/>
      <c r="GTZ37" s="9"/>
      <c r="GUA37" s="9"/>
      <c r="GUB37" s="9"/>
      <c r="GUC37" s="9"/>
      <c r="GUD37" s="9"/>
      <c r="GUE37" s="9"/>
      <c r="GUF37" s="9"/>
      <c r="GUG37" s="9"/>
      <c r="GUH37" s="9"/>
      <c r="GUI37" s="9"/>
      <c r="GUJ37" s="9"/>
      <c r="GUK37" s="9"/>
      <c r="GUL37" s="9"/>
      <c r="GUM37" s="9"/>
      <c r="GUN37" s="9"/>
      <c r="GUO37" s="9"/>
      <c r="GUP37" s="9"/>
      <c r="GUQ37" s="9"/>
      <c r="GUR37" s="9"/>
      <c r="GUS37" s="9"/>
      <c r="GUT37" s="9"/>
      <c r="GUU37" s="9"/>
      <c r="GUV37" s="9"/>
      <c r="GUW37" s="9"/>
      <c r="GUX37" s="9"/>
      <c r="GUY37" s="9"/>
      <c r="GUZ37" s="9"/>
      <c r="GVA37" s="9"/>
      <c r="GVB37" s="9"/>
      <c r="GVC37" s="9"/>
      <c r="GVD37" s="9"/>
      <c r="GVE37" s="9"/>
      <c r="GVF37" s="9"/>
      <c r="GVG37" s="9"/>
      <c r="GVH37" s="9"/>
      <c r="GVI37" s="9"/>
      <c r="GVJ37" s="9"/>
      <c r="GVK37" s="9"/>
      <c r="GVL37" s="9"/>
      <c r="GVM37" s="9"/>
      <c r="GVN37" s="9"/>
      <c r="GVO37" s="9"/>
      <c r="GVP37" s="9"/>
      <c r="GVQ37" s="9"/>
      <c r="GVR37" s="9"/>
      <c r="GVS37" s="9"/>
      <c r="GVT37" s="9"/>
      <c r="GVU37" s="9"/>
      <c r="GVV37" s="9"/>
      <c r="GVW37" s="9"/>
      <c r="GVX37" s="9"/>
      <c r="GVY37" s="9"/>
      <c r="GVZ37" s="9"/>
      <c r="GWA37" s="9"/>
      <c r="GWB37" s="9"/>
      <c r="GWC37" s="9"/>
      <c r="GWD37" s="9"/>
      <c r="GWE37" s="9"/>
      <c r="GWF37" s="9"/>
      <c r="GWG37" s="9"/>
      <c r="GWH37" s="9"/>
      <c r="GWI37" s="9"/>
      <c r="GWJ37" s="9"/>
      <c r="GWK37" s="9"/>
      <c r="GWL37" s="9"/>
      <c r="GWM37" s="9"/>
      <c r="GWN37" s="9"/>
      <c r="GWO37" s="9"/>
      <c r="GWP37" s="9"/>
      <c r="GWQ37" s="9"/>
      <c r="GWR37" s="9"/>
      <c r="GWS37" s="9"/>
      <c r="GWT37" s="9"/>
      <c r="GWU37" s="9"/>
      <c r="GWV37" s="9"/>
      <c r="GWW37" s="9"/>
      <c r="GWX37" s="9"/>
      <c r="GWY37" s="9"/>
      <c r="GWZ37" s="9"/>
      <c r="GXA37" s="9"/>
      <c r="GXB37" s="9"/>
      <c r="GXC37" s="9"/>
      <c r="GXD37" s="9"/>
      <c r="GXE37" s="9"/>
      <c r="GXF37" s="9"/>
      <c r="GXG37" s="9"/>
      <c r="GXH37" s="9"/>
      <c r="GXI37" s="9"/>
      <c r="GXJ37" s="9"/>
      <c r="GXK37" s="9"/>
      <c r="GXL37" s="9"/>
      <c r="GXM37" s="9"/>
      <c r="GXN37" s="9"/>
      <c r="GXO37" s="9"/>
      <c r="GXP37" s="9"/>
      <c r="GXQ37" s="9"/>
      <c r="GXR37" s="9"/>
      <c r="GXS37" s="9"/>
      <c r="GXT37" s="9"/>
      <c r="GXU37" s="9"/>
      <c r="GXV37" s="9"/>
      <c r="GXW37" s="9"/>
      <c r="GXX37" s="9"/>
      <c r="GXY37" s="9"/>
      <c r="GXZ37" s="9"/>
      <c r="GYA37" s="9"/>
      <c r="GYB37" s="9"/>
      <c r="GYC37" s="9"/>
      <c r="GYD37" s="9"/>
      <c r="GYE37" s="9"/>
      <c r="GYF37" s="9"/>
      <c r="GYG37" s="9"/>
      <c r="GYH37" s="9"/>
      <c r="GYI37" s="9"/>
      <c r="GYJ37" s="9"/>
      <c r="GYK37" s="9"/>
      <c r="GYL37" s="9"/>
      <c r="GYM37" s="9"/>
      <c r="GYN37" s="9"/>
      <c r="GYO37" s="9"/>
      <c r="GYP37" s="9"/>
      <c r="GYQ37" s="9"/>
      <c r="GYR37" s="9"/>
      <c r="GYS37" s="9"/>
      <c r="GYT37" s="9"/>
      <c r="GYU37" s="9"/>
      <c r="GYV37" s="9"/>
      <c r="GYW37" s="9"/>
      <c r="GYX37" s="9"/>
      <c r="GYY37" s="9"/>
      <c r="GYZ37" s="9"/>
      <c r="GZA37" s="9"/>
      <c r="GZB37" s="9"/>
      <c r="GZC37" s="9"/>
      <c r="GZD37" s="9"/>
      <c r="GZE37" s="9"/>
      <c r="GZF37" s="9"/>
      <c r="GZG37" s="9"/>
      <c r="GZH37" s="9"/>
      <c r="GZI37" s="9"/>
      <c r="GZJ37" s="9"/>
      <c r="GZK37" s="9"/>
      <c r="GZL37" s="9"/>
      <c r="GZM37" s="9"/>
      <c r="GZN37" s="9"/>
      <c r="GZO37" s="9"/>
      <c r="GZP37" s="9"/>
      <c r="GZQ37" s="9"/>
      <c r="GZR37" s="9"/>
      <c r="GZS37" s="9"/>
      <c r="GZT37" s="9"/>
      <c r="GZU37" s="9"/>
      <c r="GZV37" s="9"/>
      <c r="GZW37" s="9"/>
      <c r="GZX37" s="9"/>
      <c r="GZY37" s="9"/>
      <c r="GZZ37" s="9"/>
      <c r="HAA37" s="9"/>
      <c r="HAB37" s="9"/>
      <c r="HAC37" s="9"/>
      <c r="HAD37" s="9"/>
      <c r="HAE37" s="9"/>
      <c r="HAF37" s="9"/>
      <c r="HAG37" s="9"/>
      <c r="HAH37" s="9"/>
      <c r="HAI37" s="9"/>
      <c r="HAJ37" s="9"/>
      <c r="HAK37" s="9"/>
      <c r="HAL37" s="9"/>
      <c r="HAM37" s="9"/>
      <c r="HAN37" s="9"/>
      <c r="HAO37" s="9"/>
      <c r="HAP37" s="9"/>
      <c r="HAQ37" s="9"/>
      <c r="HAR37" s="9"/>
      <c r="HAS37" s="9"/>
      <c r="HAT37" s="9"/>
      <c r="HAU37" s="9"/>
      <c r="HAV37" s="9"/>
      <c r="HAW37" s="9"/>
      <c r="HAX37" s="9"/>
      <c r="HAY37" s="9"/>
      <c r="HAZ37" s="9"/>
      <c r="HBA37" s="9"/>
      <c r="HBB37" s="9"/>
      <c r="HBC37" s="9"/>
      <c r="HBD37" s="9"/>
      <c r="HBE37" s="9"/>
      <c r="HBF37" s="9"/>
      <c r="HBG37" s="9"/>
      <c r="HBH37" s="9"/>
      <c r="HBI37" s="9"/>
      <c r="HBJ37" s="9"/>
      <c r="HBK37" s="9"/>
      <c r="HBL37" s="9"/>
      <c r="HBM37" s="9"/>
      <c r="HBN37" s="9"/>
      <c r="HBO37" s="9"/>
      <c r="HBP37" s="9"/>
      <c r="HBQ37" s="9"/>
      <c r="HBR37" s="9"/>
      <c r="HBS37" s="9"/>
      <c r="HBT37" s="9"/>
      <c r="HBU37" s="9"/>
      <c r="HBV37" s="9"/>
      <c r="HBW37" s="9"/>
      <c r="HBX37" s="9"/>
      <c r="HBY37" s="9"/>
      <c r="HBZ37" s="9"/>
      <c r="HCA37" s="9"/>
      <c r="HCB37" s="9"/>
      <c r="HCC37" s="9"/>
      <c r="HCD37" s="9"/>
      <c r="HCE37" s="9"/>
      <c r="HCF37" s="9"/>
      <c r="HCG37" s="9"/>
      <c r="HCH37" s="9"/>
      <c r="HCI37" s="9"/>
      <c r="HCJ37" s="9"/>
      <c r="HCK37" s="9"/>
      <c r="HCL37" s="9"/>
      <c r="HCM37" s="9"/>
      <c r="HCN37" s="9"/>
      <c r="HCO37" s="9"/>
      <c r="HCP37" s="9"/>
      <c r="HCQ37" s="9"/>
      <c r="HCR37" s="9"/>
      <c r="HCS37" s="9"/>
      <c r="HCT37" s="9"/>
      <c r="HCU37" s="9"/>
      <c r="HCV37" s="9"/>
      <c r="HCW37" s="9"/>
      <c r="HCX37" s="9"/>
      <c r="HCY37" s="9"/>
      <c r="HCZ37" s="9"/>
      <c r="HDA37" s="9"/>
      <c r="HDB37" s="9"/>
      <c r="HDC37" s="9"/>
      <c r="HDD37" s="9"/>
      <c r="HDE37" s="9"/>
      <c r="HDF37" s="9"/>
      <c r="HDG37" s="9"/>
      <c r="HDH37" s="9"/>
      <c r="HDI37" s="9"/>
      <c r="HDJ37" s="9"/>
      <c r="HDK37" s="9"/>
      <c r="HDL37" s="9"/>
      <c r="HDM37" s="9"/>
      <c r="HDN37" s="9"/>
      <c r="HDO37" s="9"/>
      <c r="HDP37" s="9"/>
      <c r="HDQ37" s="9"/>
      <c r="HDR37" s="9"/>
      <c r="HDS37" s="9"/>
      <c r="HDT37" s="9"/>
      <c r="HDU37" s="9"/>
      <c r="HDV37" s="9"/>
      <c r="HDW37" s="9"/>
      <c r="HDX37" s="9"/>
      <c r="HDY37" s="9"/>
      <c r="HDZ37" s="9"/>
      <c r="HEA37" s="9"/>
      <c r="HEB37" s="9"/>
      <c r="HEC37" s="9"/>
      <c r="HED37" s="9"/>
      <c r="HEE37" s="9"/>
      <c r="HEF37" s="9"/>
      <c r="HEG37" s="9"/>
      <c r="HEH37" s="9"/>
      <c r="HEI37" s="9"/>
      <c r="HEJ37" s="9"/>
      <c r="HEK37" s="9"/>
      <c r="HEL37" s="9"/>
      <c r="HEM37" s="9"/>
      <c r="HEN37" s="9"/>
      <c r="HEO37" s="9"/>
      <c r="HEP37" s="9"/>
      <c r="HEQ37" s="9"/>
      <c r="HER37" s="9"/>
      <c r="HES37" s="9"/>
      <c r="HET37" s="9"/>
      <c r="HEU37" s="9"/>
      <c r="HEV37" s="9"/>
      <c r="HEW37" s="9"/>
      <c r="HEX37" s="9"/>
      <c r="HEY37" s="9"/>
      <c r="HEZ37" s="9"/>
      <c r="HFA37" s="9"/>
      <c r="HFB37" s="9"/>
      <c r="HFC37" s="9"/>
      <c r="HFD37" s="9"/>
      <c r="HFE37" s="9"/>
      <c r="HFF37" s="9"/>
      <c r="HFG37" s="9"/>
      <c r="HFH37" s="9"/>
      <c r="HFI37" s="9"/>
      <c r="HFJ37" s="9"/>
      <c r="HFK37" s="9"/>
      <c r="HFL37" s="9"/>
      <c r="HFM37" s="9"/>
      <c r="HFN37" s="9"/>
      <c r="HFO37" s="9"/>
      <c r="HFP37" s="9"/>
      <c r="HFQ37" s="9"/>
      <c r="HFR37" s="9"/>
      <c r="HFS37" s="9"/>
      <c r="HFT37" s="9"/>
      <c r="HFU37" s="9"/>
      <c r="HFV37" s="9"/>
      <c r="HFW37" s="9"/>
      <c r="HFX37" s="9"/>
      <c r="HFY37" s="9"/>
      <c r="HFZ37" s="9"/>
      <c r="HGA37" s="9"/>
      <c r="HGB37" s="9"/>
      <c r="HGC37" s="9"/>
      <c r="HGD37" s="9"/>
      <c r="HGE37" s="9"/>
      <c r="HGF37" s="9"/>
      <c r="HGG37" s="9"/>
      <c r="HGH37" s="9"/>
      <c r="HGI37" s="9"/>
      <c r="HGJ37" s="9"/>
      <c r="HGK37" s="9"/>
      <c r="HGL37" s="9"/>
      <c r="HGM37" s="9"/>
      <c r="HGN37" s="9"/>
      <c r="HGO37" s="9"/>
      <c r="HGP37" s="9"/>
      <c r="HGQ37" s="9"/>
      <c r="HGR37" s="9"/>
      <c r="HGS37" s="9"/>
      <c r="HGT37" s="9"/>
      <c r="HGU37" s="9"/>
      <c r="HGV37" s="9"/>
      <c r="HGW37" s="9"/>
      <c r="HGX37" s="9"/>
      <c r="HGY37" s="9"/>
      <c r="HGZ37" s="9"/>
      <c r="HHA37" s="9"/>
      <c r="HHB37" s="9"/>
      <c r="HHC37" s="9"/>
      <c r="HHD37" s="9"/>
      <c r="HHE37" s="9"/>
      <c r="HHF37" s="9"/>
      <c r="HHG37" s="9"/>
      <c r="HHH37" s="9"/>
      <c r="HHI37" s="9"/>
      <c r="HHJ37" s="9"/>
      <c r="HHK37" s="9"/>
      <c r="HHL37" s="9"/>
      <c r="HHM37" s="9"/>
      <c r="HHN37" s="9"/>
      <c r="HHO37" s="9"/>
      <c r="HHP37" s="9"/>
      <c r="HHQ37" s="9"/>
      <c r="HHR37" s="9"/>
      <c r="HHS37" s="9"/>
      <c r="HHT37" s="9"/>
      <c r="HHU37" s="9"/>
      <c r="HHV37" s="9"/>
      <c r="HHW37" s="9"/>
      <c r="HHX37" s="9"/>
      <c r="HHY37" s="9"/>
      <c r="HHZ37" s="9"/>
      <c r="HIA37" s="9"/>
      <c r="HIB37" s="9"/>
      <c r="HIC37" s="9"/>
      <c r="HID37" s="9"/>
      <c r="HIE37" s="9"/>
      <c r="HIF37" s="9"/>
      <c r="HIG37" s="9"/>
      <c r="HIH37" s="9"/>
      <c r="HII37" s="9"/>
      <c r="HIJ37" s="9"/>
      <c r="HIK37" s="9"/>
      <c r="HIL37" s="9"/>
      <c r="HIM37" s="9"/>
      <c r="HIN37" s="9"/>
      <c r="HIO37" s="9"/>
      <c r="HIP37" s="9"/>
      <c r="HIQ37" s="9"/>
      <c r="HIR37" s="9"/>
      <c r="HIS37" s="9"/>
      <c r="HIT37" s="9"/>
      <c r="HIU37" s="9"/>
      <c r="HIV37" s="9"/>
      <c r="HIW37" s="9"/>
      <c r="HIX37" s="9"/>
      <c r="HIY37" s="9"/>
      <c r="HIZ37" s="9"/>
      <c r="HJA37" s="9"/>
      <c r="HJB37" s="9"/>
      <c r="HJC37" s="9"/>
      <c r="HJD37" s="9"/>
      <c r="HJE37" s="9"/>
      <c r="HJF37" s="9"/>
      <c r="HJG37" s="9"/>
      <c r="HJH37" s="9"/>
      <c r="HJI37" s="9"/>
      <c r="HJJ37" s="9"/>
      <c r="HJK37" s="9"/>
      <c r="HJL37" s="9"/>
      <c r="HJM37" s="9"/>
      <c r="HJN37" s="9"/>
      <c r="HJO37" s="9"/>
      <c r="HJP37" s="9"/>
      <c r="HJQ37" s="9"/>
      <c r="HJR37" s="9"/>
      <c r="HJS37" s="9"/>
      <c r="HJT37" s="9"/>
      <c r="HJU37" s="9"/>
      <c r="HJV37" s="9"/>
      <c r="HJW37" s="9"/>
      <c r="HJX37" s="9"/>
      <c r="HJY37" s="9"/>
      <c r="HJZ37" s="9"/>
      <c r="HKA37" s="9"/>
      <c r="HKB37" s="9"/>
      <c r="HKC37" s="9"/>
      <c r="HKD37" s="9"/>
      <c r="HKE37" s="9"/>
      <c r="HKF37" s="9"/>
      <c r="HKG37" s="9"/>
      <c r="HKH37" s="9"/>
      <c r="HKI37" s="9"/>
      <c r="HKJ37" s="9"/>
      <c r="HKK37" s="9"/>
      <c r="HKL37" s="9"/>
      <c r="HKM37" s="9"/>
      <c r="HKN37" s="9"/>
      <c r="HKO37" s="9"/>
      <c r="HKP37" s="9"/>
      <c r="HKQ37" s="9"/>
      <c r="HKR37" s="9"/>
      <c r="HKS37" s="9"/>
      <c r="HKT37" s="9"/>
      <c r="HKU37" s="9"/>
      <c r="HKV37" s="9"/>
      <c r="HKW37" s="9"/>
      <c r="HKX37" s="9"/>
      <c r="HKY37" s="9"/>
      <c r="HKZ37" s="9"/>
      <c r="HLA37" s="9"/>
      <c r="HLB37" s="9"/>
      <c r="HLC37" s="9"/>
      <c r="HLD37" s="9"/>
      <c r="HLE37" s="9"/>
      <c r="HLF37" s="9"/>
      <c r="HLG37" s="9"/>
      <c r="HLH37" s="9"/>
      <c r="HLI37" s="9"/>
      <c r="HLJ37" s="9"/>
      <c r="HLK37" s="9"/>
      <c r="HLL37" s="9"/>
      <c r="HLM37" s="9"/>
      <c r="HLN37" s="9"/>
      <c r="HLO37" s="9"/>
      <c r="HLP37" s="9"/>
      <c r="HLQ37" s="9"/>
      <c r="HLR37" s="9"/>
      <c r="HLS37" s="9"/>
      <c r="HLT37" s="9"/>
      <c r="HLU37" s="9"/>
      <c r="HLV37" s="9"/>
      <c r="HLW37" s="9"/>
      <c r="HLX37" s="9"/>
      <c r="HLY37" s="9"/>
      <c r="HLZ37" s="9"/>
      <c r="HMA37" s="9"/>
      <c r="HMB37" s="9"/>
      <c r="HMC37" s="9"/>
      <c r="HMD37" s="9"/>
      <c r="HME37" s="9"/>
      <c r="HMF37" s="9"/>
      <c r="HMG37" s="9"/>
      <c r="HMH37" s="9"/>
      <c r="HMI37" s="9"/>
      <c r="HMJ37" s="9"/>
      <c r="HMK37" s="9"/>
      <c r="HML37" s="9"/>
      <c r="HMM37" s="9"/>
      <c r="HMN37" s="9"/>
      <c r="HMO37" s="9"/>
      <c r="HMP37" s="9"/>
      <c r="HMQ37" s="9"/>
      <c r="HMR37" s="9"/>
      <c r="HMS37" s="9"/>
      <c r="HMT37" s="9"/>
      <c r="HMU37" s="9"/>
      <c r="HMV37" s="9"/>
      <c r="HMW37" s="9"/>
      <c r="HMX37" s="9"/>
      <c r="HMY37" s="9"/>
      <c r="HMZ37" s="9"/>
      <c r="HNA37" s="9"/>
      <c r="HNB37" s="9"/>
      <c r="HNC37" s="9"/>
      <c r="HND37" s="9"/>
      <c r="HNE37" s="9"/>
      <c r="HNF37" s="9"/>
      <c r="HNG37" s="9"/>
      <c r="HNH37" s="9"/>
      <c r="HNI37" s="9"/>
      <c r="HNJ37" s="9"/>
      <c r="HNK37" s="9"/>
      <c r="HNL37" s="9"/>
      <c r="HNM37" s="9"/>
      <c r="HNN37" s="9"/>
      <c r="HNO37" s="9"/>
      <c r="HNP37" s="9"/>
      <c r="HNQ37" s="9"/>
      <c r="HNR37" s="9"/>
      <c r="HNS37" s="9"/>
      <c r="HNT37" s="9"/>
      <c r="HNU37" s="9"/>
      <c r="HNV37" s="9"/>
      <c r="HNW37" s="9"/>
      <c r="HNX37" s="9"/>
      <c r="HNY37" s="9"/>
      <c r="HNZ37" s="9"/>
      <c r="HOA37" s="9"/>
      <c r="HOB37" s="9"/>
      <c r="HOC37" s="9"/>
      <c r="HOD37" s="9"/>
      <c r="HOE37" s="9"/>
      <c r="HOF37" s="9"/>
      <c r="HOG37" s="9"/>
      <c r="HOH37" s="9"/>
      <c r="HOI37" s="9"/>
      <c r="HOJ37" s="9"/>
      <c r="HOK37" s="9"/>
      <c r="HOL37" s="9"/>
      <c r="HOM37" s="9"/>
      <c r="HON37" s="9"/>
      <c r="HOO37" s="9"/>
      <c r="HOP37" s="9"/>
      <c r="HOQ37" s="9"/>
      <c r="HOR37" s="9"/>
      <c r="HOS37" s="9"/>
      <c r="HOT37" s="9"/>
      <c r="HOU37" s="9"/>
      <c r="HOV37" s="9"/>
      <c r="HOW37" s="9"/>
      <c r="HOX37" s="9"/>
      <c r="HOY37" s="9"/>
      <c r="HOZ37" s="9"/>
      <c r="HPA37" s="9"/>
      <c r="HPB37" s="9"/>
      <c r="HPC37" s="9"/>
      <c r="HPD37" s="9"/>
      <c r="HPE37" s="9"/>
      <c r="HPF37" s="9"/>
      <c r="HPG37" s="9"/>
      <c r="HPH37" s="9"/>
      <c r="HPI37" s="9"/>
      <c r="HPJ37" s="9"/>
      <c r="HPK37" s="9"/>
      <c r="HPL37" s="9"/>
      <c r="HPM37" s="9"/>
      <c r="HPN37" s="9"/>
      <c r="HPO37" s="9"/>
      <c r="HPP37" s="9"/>
      <c r="HPQ37" s="9"/>
      <c r="HPR37" s="9"/>
      <c r="HPS37" s="9"/>
      <c r="HPT37" s="9"/>
      <c r="HPU37" s="9"/>
      <c r="HPV37" s="9"/>
      <c r="HPW37" s="9"/>
      <c r="HPX37" s="9"/>
      <c r="HPY37" s="9"/>
      <c r="HPZ37" s="9"/>
      <c r="HQA37" s="9"/>
      <c r="HQB37" s="9"/>
      <c r="HQC37" s="9"/>
      <c r="HQD37" s="9"/>
      <c r="HQE37" s="9"/>
      <c r="HQF37" s="9"/>
      <c r="HQG37" s="9"/>
      <c r="HQH37" s="9"/>
      <c r="HQI37" s="9"/>
      <c r="HQJ37" s="9"/>
      <c r="HQK37" s="9"/>
      <c r="HQL37" s="9"/>
      <c r="HQM37" s="9"/>
      <c r="HQN37" s="9"/>
      <c r="HQO37" s="9"/>
      <c r="HQP37" s="9"/>
      <c r="HQQ37" s="9"/>
      <c r="HQR37" s="9"/>
      <c r="HQS37" s="9"/>
      <c r="HQT37" s="9"/>
      <c r="HQU37" s="9"/>
      <c r="HQV37" s="9"/>
      <c r="HQW37" s="9"/>
      <c r="HQX37" s="9"/>
      <c r="HQY37" s="9"/>
      <c r="HQZ37" s="9"/>
      <c r="HRA37" s="9"/>
      <c r="HRB37" s="9"/>
      <c r="HRC37" s="9"/>
      <c r="HRD37" s="9"/>
      <c r="HRE37" s="9"/>
      <c r="HRF37" s="9"/>
      <c r="HRG37" s="9"/>
      <c r="HRH37" s="9"/>
      <c r="HRI37" s="9"/>
      <c r="HRJ37" s="9"/>
      <c r="HRK37" s="9"/>
      <c r="HRL37" s="9"/>
      <c r="HRM37" s="9"/>
      <c r="HRN37" s="9"/>
      <c r="HRO37" s="9"/>
      <c r="HRP37" s="9"/>
      <c r="HRQ37" s="9"/>
      <c r="HRR37" s="9"/>
      <c r="HRS37" s="9"/>
      <c r="HRT37" s="9"/>
      <c r="HRU37" s="9"/>
      <c r="HRV37" s="9"/>
      <c r="HRW37" s="9"/>
      <c r="HRX37" s="9"/>
      <c r="HRY37" s="9"/>
      <c r="HRZ37" s="9"/>
      <c r="HSA37" s="9"/>
      <c r="HSB37" s="9"/>
      <c r="HSC37" s="9"/>
      <c r="HSD37" s="9"/>
      <c r="HSE37" s="9"/>
      <c r="HSF37" s="9"/>
      <c r="HSG37" s="9"/>
      <c r="HSH37" s="9"/>
      <c r="HSI37" s="9"/>
      <c r="HSJ37" s="9"/>
      <c r="HSK37" s="9"/>
      <c r="HSL37" s="9"/>
      <c r="HSM37" s="9"/>
      <c r="HSN37" s="9"/>
      <c r="HSO37" s="9"/>
      <c r="HSP37" s="9"/>
      <c r="HSQ37" s="9"/>
      <c r="HSR37" s="9"/>
      <c r="HSS37" s="9"/>
      <c r="HST37" s="9"/>
      <c r="HSU37" s="9"/>
      <c r="HSV37" s="9"/>
      <c r="HSW37" s="9"/>
      <c r="HSX37" s="9"/>
      <c r="HSY37" s="9"/>
      <c r="HSZ37" s="9"/>
      <c r="HTA37" s="9"/>
      <c r="HTB37" s="9"/>
      <c r="HTC37" s="9"/>
      <c r="HTD37" s="9"/>
      <c r="HTE37" s="9"/>
      <c r="HTF37" s="9"/>
      <c r="HTG37" s="9"/>
      <c r="HTH37" s="9"/>
      <c r="HTI37" s="9"/>
      <c r="HTJ37" s="9"/>
      <c r="HTK37" s="9"/>
      <c r="HTL37" s="9"/>
      <c r="HTM37" s="9"/>
      <c r="HTN37" s="9"/>
      <c r="HTO37" s="9"/>
      <c r="HTP37" s="9"/>
      <c r="HTQ37" s="9"/>
      <c r="HTR37" s="9"/>
      <c r="HTS37" s="9"/>
      <c r="HTT37" s="9"/>
      <c r="HTU37" s="9"/>
      <c r="HTV37" s="9"/>
      <c r="HTW37" s="9"/>
      <c r="HTX37" s="9"/>
      <c r="HTY37" s="9"/>
      <c r="HTZ37" s="9"/>
      <c r="HUA37" s="9"/>
      <c r="HUB37" s="9"/>
      <c r="HUC37" s="9"/>
      <c r="HUD37" s="9"/>
      <c r="HUE37" s="9"/>
      <c r="HUF37" s="9"/>
      <c r="HUG37" s="9"/>
      <c r="HUH37" s="9"/>
      <c r="HUI37" s="9"/>
      <c r="HUJ37" s="9"/>
      <c r="HUK37" s="9"/>
      <c r="HUL37" s="9"/>
      <c r="HUM37" s="9"/>
      <c r="HUN37" s="9"/>
      <c r="HUO37" s="9"/>
      <c r="HUP37" s="9"/>
      <c r="HUQ37" s="9"/>
      <c r="HUR37" s="9"/>
      <c r="HUS37" s="9"/>
      <c r="HUT37" s="9"/>
      <c r="HUU37" s="9"/>
      <c r="HUV37" s="9"/>
      <c r="HUW37" s="9"/>
      <c r="HUX37" s="9"/>
      <c r="HUY37" s="9"/>
      <c r="HUZ37" s="9"/>
      <c r="HVA37" s="9"/>
      <c r="HVB37" s="9"/>
      <c r="HVC37" s="9"/>
      <c r="HVD37" s="9"/>
      <c r="HVE37" s="9"/>
      <c r="HVF37" s="9"/>
      <c r="HVG37" s="9"/>
      <c r="HVH37" s="9"/>
      <c r="HVI37" s="9"/>
      <c r="HVJ37" s="9"/>
      <c r="HVK37" s="9"/>
      <c r="HVL37" s="9"/>
      <c r="HVM37" s="9"/>
      <c r="HVN37" s="9"/>
      <c r="HVO37" s="9"/>
      <c r="HVP37" s="9"/>
      <c r="HVQ37" s="9"/>
      <c r="HVR37" s="9"/>
      <c r="HVS37" s="9"/>
      <c r="HVT37" s="9"/>
      <c r="HVU37" s="9"/>
      <c r="HVV37" s="9"/>
      <c r="HVW37" s="9"/>
      <c r="HVX37" s="9"/>
      <c r="HVY37" s="9"/>
      <c r="HVZ37" s="9"/>
      <c r="HWA37" s="9"/>
      <c r="HWB37" s="9"/>
      <c r="HWC37" s="9"/>
      <c r="HWD37" s="9"/>
      <c r="HWE37" s="9"/>
      <c r="HWF37" s="9"/>
      <c r="HWG37" s="9"/>
      <c r="HWH37" s="9"/>
      <c r="HWI37" s="9"/>
      <c r="HWJ37" s="9"/>
      <c r="HWK37" s="9"/>
      <c r="HWL37" s="9"/>
      <c r="HWM37" s="9"/>
      <c r="HWN37" s="9"/>
      <c r="HWO37" s="9"/>
      <c r="HWP37" s="9"/>
      <c r="HWQ37" s="9"/>
      <c r="HWR37" s="9"/>
      <c r="HWS37" s="9"/>
      <c r="HWT37" s="9"/>
      <c r="HWU37" s="9"/>
      <c r="HWV37" s="9"/>
      <c r="HWW37" s="9"/>
      <c r="HWX37" s="9"/>
      <c r="HWY37" s="9"/>
      <c r="HWZ37" s="9"/>
      <c r="HXA37" s="9"/>
      <c r="HXB37" s="9"/>
      <c r="HXC37" s="9"/>
      <c r="HXD37" s="9"/>
      <c r="HXE37" s="9"/>
      <c r="HXF37" s="9"/>
      <c r="HXG37" s="9"/>
      <c r="HXH37" s="9"/>
      <c r="HXI37" s="9"/>
      <c r="HXJ37" s="9"/>
      <c r="HXK37" s="9"/>
      <c r="HXL37" s="9"/>
      <c r="HXM37" s="9"/>
      <c r="HXN37" s="9"/>
      <c r="HXO37" s="9"/>
      <c r="HXP37" s="9"/>
      <c r="HXQ37" s="9"/>
      <c r="HXR37" s="9"/>
      <c r="HXS37" s="9"/>
      <c r="HXT37" s="9"/>
      <c r="HXU37" s="9"/>
      <c r="HXV37" s="9"/>
      <c r="HXW37" s="9"/>
      <c r="HXX37" s="9"/>
      <c r="HXY37" s="9"/>
      <c r="HXZ37" s="9"/>
      <c r="HYA37" s="9"/>
      <c r="HYB37" s="9"/>
      <c r="HYC37" s="9"/>
      <c r="HYD37" s="9"/>
      <c r="HYE37" s="9"/>
      <c r="HYF37" s="9"/>
      <c r="HYG37" s="9"/>
      <c r="HYH37" s="9"/>
      <c r="HYI37" s="9"/>
      <c r="HYJ37" s="9"/>
      <c r="HYK37" s="9"/>
      <c r="HYL37" s="9"/>
      <c r="HYM37" s="9"/>
      <c r="HYN37" s="9"/>
      <c r="HYO37" s="9"/>
      <c r="HYP37" s="9"/>
      <c r="HYQ37" s="9"/>
      <c r="HYR37" s="9"/>
      <c r="HYS37" s="9"/>
      <c r="HYT37" s="9"/>
      <c r="HYU37" s="9"/>
      <c r="HYV37" s="9"/>
      <c r="HYW37" s="9"/>
      <c r="HYX37" s="9"/>
      <c r="HYY37" s="9"/>
      <c r="HYZ37" s="9"/>
      <c r="HZA37" s="9"/>
      <c r="HZB37" s="9"/>
      <c r="HZC37" s="9"/>
      <c r="HZD37" s="9"/>
      <c r="HZE37" s="9"/>
      <c r="HZF37" s="9"/>
      <c r="HZG37" s="9"/>
      <c r="HZH37" s="9"/>
      <c r="HZI37" s="9"/>
      <c r="HZJ37" s="9"/>
      <c r="HZK37" s="9"/>
      <c r="HZL37" s="9"/>
      <c r="HZM37" s="9"/>
      <c r="HZN37" s="9"/>
      <c r="HZO37" s="9"/>
      <c r="HZP37" s="9"/>
      <c r="HZQ37" s="9"/>
      <c r="HZR37" s="9"/>
      <c r="HZS37" s="9"/>
      <c r="HZT37" s="9"/>
      <c r="HZU37" s="9"/>
      <c r="HZV37" s="9"/>
      <c r="HZW37" s="9"/>
      <c r="HZX37" s="9"/>
      <c r="HZY37" s="9"/>
      <c r="HZZ37" s="9"/>
      <c r="IAA37" s="9"/>
      <c r="IAB37" s="9"/>
      <c r="IAC37" s="9"/>
      <c r="IAD37" s="9"/>
      <c r="IAE37" s="9"/>
      <c r="IAF37" s="9"/>
      <c r="IAG37" s="9"/>
      <c r="IAH37" s="9"/>
      <c r="IAI37" s="9"/>
      <c r="IAJ37" s="9"/>
      <c r="IAK37" s="9"/>
      <c r="IAL37" s="9"/>
      <c r="IAM37" s="9"/>
      <c r="IAN37" s="9"/>
      <c r="IAO37" s="9"/>
      <c r="IAP37" s="9"/>
      <c r="IAQ37" s="9"/>
      <c r="IAR37" s="9"/>
      <c r="IAS37" s="9"/>
      <c r="IAT37" s="9"/>
      <c r="IAU37" s="9"/>
      <c r="IAV37" s="9"/>
      <c r="IAW37" s="9"/>
      <c r="IAX37" s="9"/>
      <c r="IAY37" s="9"/>
      <c r="IAZ37" s="9"/>
      <c r="IBA37" s="9"/>
      <c r="IBB37" s="9"/>
      <c r="IBC37" s="9"/>
      <c r="IBD37" s="9"/>
      <c r="IBE37" s="9"/>
      <c r="IBF37" s="9"/>
      <c r="IBG37" s="9"/>
      <c r="IBH37" s="9"/>
      <c r="IBI37" s="9"/>
      <c r="IBJ37" s="9"/>
      <c r="IBK37" s="9"/>
      <c r="IBL37" s="9"/>
      <c r="IBM37" s="9"/>
      <c r="IBN37" s="9"/>
      <c r="IBO37" s="9"/>
      <c r="IBP37" s="9"/>
      <c r="IBQ37" s="9"/>
      <c r="IBR37" s="9"/>
      <c r="IBS37" s="9"/>
      <c r="IBT37" s="9"/>
      <c r="IBU37" s="9"/>
      <c r="IBV37" s="9"/>
      <c r="IBW37" s="9"/>
      <c r="IBX37" s="9"/>
      <c r="IBY37" s="9"/>
      <c r="IBZ37" s="9"/>
      <c r="ICA37" s="9"/>
      <c r="ICB37" s="9"/>
      <c r="ICC37" s="9"/>
      <c r="ICD37" s="9"/>
      <c r="ICE37" s="9"/>
      <c r="ICF37" s="9"/>
      <c r="ICG37" s="9"/>
      <c r="ICH37" s="9"/>
      <c r="ICI37" s="9"/>
      <c r="ICJ37" s="9"/>
      <c r="ICK37" s="9"/>
      <c r="ICL37" s="9"/>
      <c r="ICM37" s="9"/>
      <c r="ICN37" s="9"/>
      <c r="ICO37" s="9"/>
      <c r="ICP37" s="9"/>
      <c r="ICQ37" s="9"/>
      <c r="ICR37" s="9"/>
      <c r="ICS37" s="9"/>
      <c r="ICT37" s="9"/>
      <c r="ICU37" s="9"/>
      <c r="ICV37" s="9"/>
      <c r="ICW37" s="9"/>
      <c r="ICX37" s="9"/>
      <c r="ICY37" s="9"/>
      <c r="ICZ37" s="9"/>
      <c r="IDA37" s="9"/>
      <c r="IDB37" s="9"/>
      <c r="IDC37" s="9"/>
      <c r="IDD37" s="9"/>
      <c r="IDE37" s="9"/>
      <c r="IDF37" s="9"/>
      <c r="IDG37" s="9"/>
      <c r="IDH37" s="9"/>
      <c r="IDI37" s="9"/>
      <c r="IDJ37" s="9"/>
      <c r="IDK37" s="9"/>
      <c r="IDL37" s="9"/>
      <c r="IDM37" s="9"/>
      <c r="IDN37" s="9"/>
      <c r="IDO37" s="9"/>
      <c r="IDP37" s="9"/>
      <c r="IDQ37" s="9"/>
      <c r="IDR37" s="9"/>
      <c r="IDS37" s="9"/>
      <c r="IDT37" s="9"/>
      <c r="IDU37" s="9"/>
      <c r="IDV37" s="9"/>
      <c r="IDW37" s="9"/>
      <c r="IDX37" s="9"/>
      <c r="IDY37" s="9"/>
      <c r="IDZ37" s="9"/>
      <c r="IEA37" s="9"/>
      <c r="IEB37" s="9"/>
      <c r="IEC37" s="9"/>
      <c r="IED37" s="9"/>
      <c r="IEE37" s="9"/>
      <c r="IEF37" s="9"/>
      <c r="IEG37" s="9"/>
      <c r="IEH37" s="9"/>
      <c r="IEI37" s="9"/>
      <c r="IEJ37" s="9"/>
      <c r="IEK37" s="9"/>
      <c r="IEL37" s="9"/>
      <c r="IEM37" s="9"/>
      <c r="IEN37" s="9"/>
      <c r="IEO37" s="9"/>
      <c r="IEP37" s="9"/>
      <c r="IEQ37" s="9"/>
      <c r="IER37" s="9"/>
      <c r="IES37" s="9"/>
      <c r="IET37" s="9"/>
      <c r="IEU37" s="9"/>
      <c r="IEV37" s="9"/>
      <c r="IEW37" s="9"/>
      <c r="IEX37" s="9"/>
      <c r="IEY37" s="9"/>
      <c r="IEZ37" s="9"/>
      <c r="IFA37" s="9"/>
      <c r="IFB37" s="9"/>
      <c r="IFC37" s="9"/>
      <c r="IFD37" s="9"/>
      <c r="IFE37" s="9"/>
      <c r="IFF37" s="9"/>
      <c r="IFG37" s="9"/>
      <c r="IFH37" s="9"/>
      <c r="IFI37" s="9"/>
      <c r="IFJ37" s="9"/>
      <c r="IFK37" s="9"/>
      <c r="IFL37" s="9"/>
      <c r="IFM37" s="9"/>
      <c r="IFN37" s="9"/>
      <c r="IFO37" s="9"/>
      <c r="IFP37" s="9"/>
      <c r="IFQ37" s="9"/>
      <c r="IFR37" s="9"/>
      <c r="IFS37" s="9"/>
      <c r="IFT37" s="9"/>
      <c r="IFU37" s="9"/>
      <c r="IFV37" s="9"/>
      <c r="IFW37" s="9"/>
      <c r="IFX37" s="9"/>
      <c r="IFY37" s="9"/>
      <c r="IFZ37" s="9"/>
      <c r="IGA37" s="9"/>
      <c r="IGB37" s="9"/>
      <c r="IGC37" s="9"/>
      <c r="IGD37" s="9"/>
      <c r="IGE37" s="9"/>
      <c r="IGF37" s="9"/>
      <c r="IGG37" s="9"/>
      <c r="IGH37" s="9"/>
      <c r="IGI37" s="9"/>
      <c r="IGJ37" s="9"/>
      <c r="IGK37" s="9"/>
      <c r="IGL37" s="9"/>
      <c r="IGM37" s="9"/>
      <c r="IGN37" s="9"/>
      <c r="IGO37" s="9"/>
      <c r="IGP37" s="9"/>
      <c r="IGQ37" s="9"/>
      <c r="IGR37" s="9"/>
      <c r="IGS37" s="9"/>
      <c r="IGT37" s="9"/>
      <c r="IGU37" s="9"/>
      <c r="IGV37" s="9"/>
      <c r="IGW37" s="9"/>
      <c r="IGX37" s="9"/>
      <c r="IGY37" s="9"/>
      <c r="IGZ37" s="9"/>
      <c r="IHA37" s="9"/>
      <c r="IHB37" s="9"/>
      <c r="IHC37" s="9"/>
      <c r="IHD37" s="9"/>
      <c r="IHE37" s="9"/>
      <c r="IHF37" s="9"/>
      <c r="IHG37" s="9"/>
      <c r="IHH37" s="9"/>
      <c r="IHI37" s="9"/>
      <c r="IHJ37" s="9"/>
      <c r="IHK37" s="9"/>
      <c r="IHL37" s="9"/>
      <c r="IHM37" s="9"/>
      <c r="IHN37" s="9"/>
      <c r="IHO37" s="9"/>
      <c r="IHP37" s="9"/>
      <c r="IHQ37" s="9"/>
      <c r="IHR37" s="9"/>
      <c r="IHS37" s="9"/>
      <c r="IHT37" s="9"/>
      <c r="IHU37" s="9"/>
      <c r="IHV37" s="9"/>
      <c r="IHW37" s="9"/>
      <c r="IHX37" s="9"/>
      <c r="IHY37" s="9"/>
      <c r="IHZ37" s="9"/>
      <c r="IIA37" s="9"/>
      <c r="IIB37" s="9"/>
      <c r="IIC37" s="9"/>
      <c r="IID37" s="9"/>
      <c r="IIE37" s="9"/>
      <c r="IIF37" s="9"/>
      <c r="IIG37" s="9"/>
      <c r="IIH37" s="9"/>
      <c r="III37" s="9"/>
      <c r="IIJ37" s="9"/>
      <c r="IIK37" s="9"/>
      <c r="IIL37" s="9"/>
      <c r="IIM37" s="9"/>
      <c r="IIN37" s="9"/>
      <c r="IIO37" s="9"/>
      <c r="IIP37" s="9"/>
      <c r="IIQ37" s="9"/>
      <c r="IIR37" s="9"/>
      <c r="IIS37" s="9"/>
      <c r="IIT37" s="9"/>
      <c r="IIU37" s="9"/>
      <c r="IIV37" s="9"/>
      <c r="IIW37" s="9"/>
      <c r="IIX37" s="9"/>
      <c r="IIY37" s="9"/>
      <c r="IIZ37" s="9"/>
      <c r="IJA37" s="9"/>
      <c r="IJB37" s="9"/>
      <c r="IJC37" s="9"/>
      <c r="IJD37" s="9"/>
      <c r="IJE37" s="9"/>
      <c r="IJF37" s="9"/>
      <c r="IJG37" s="9"/>
      <c r="IJH37" s="9"/>
      <c r="IJI37" s="9"/>
      <c r="IJJ37" s="9"/>
      <c r="IJK37" s="9"/>
      <c r="IJL37" s="9"/>
      <c r="IJM37" s="9"/>
      <c r="IJN37" s="9"/>
      <c r="IJO37" s="9"/>
      <c r="IJP37" s="9"/>
      <c r="IJQ37" s="9"/>
      <c r="IJR37" s="9"/>
      <c r="IJS37" s="9"/>
      <c r="IJT37" s="9"/>
      <c r="IJU37" s="9"/>
      <c r="IJV37" s="9"/>
      <c r="IJW37" s="9"/>
      <c r="IJX37" s="9"/>
      <c r="IJY37" s="9"/>
      <c r="IJZ37" s="9"/>
      <c r="IKA37" s="9"/>
      <c r="IKB37" s="9"/>
      <c r="IKC37" s="9"/>
      <c r="IKD37" s="9"/>
      <c r="IKE37" s="9"/>
      <c r="IKF37" s="9"/>
      <c r="IKG37" s="9"/>
      <c r="IKH37" s="9"/>
      <c r="IKI37" s="9"/>
      <c r="IKJ37" s="9"/>
      <c r="IKK37" s="9"/>
      <c r="IKL37" s="9"/>
      <c r="IKM37" s="9"/>
      <c r="IKN37" s="9"/>
      <c r="IKO37" s="9"/>
      <c r="IKP37" s="9"/>
      <c r="IKQ37" s="9"/>
      <c r="IKR37" s="9"/>
      <c r="IKS37" s="9"/>
      <c r="IKT37" s="9"/>
      <c r="IKU37" s="9"/>
      <c r="IKV37" s="9"/>
      <c r="IKW37" s="9"/>
      <c r="IKX37" s="9"/>
      <c r="IKY37" s="9"/>
      <c r="IKZ37" s="9"/>
      <c r="ILA37" s="9"/>
      <c r="ILB37" s="9"/>
      <c r="ILC37" s="9"/>
      <c r="ILD37" s="9"/>
      <c r="ILE37" s="9"/>
      <c r="ILF37" s="9"/>
      <c r="ILG37" s="9"/>
      <c r="ILH37" s="9"/>
      <c r="ILI37" s="9"/>
      <c r="ILJ37" s="9"/>
      <c r="ILK37" s="9"/>
      <c r="ILL37" s="9"/>
      <c r="ILM37" s="9"/>
      <c r="ILN37" s="9"/>
      <c r="ILO37" s="9"/>
      <c r="ILP37" s="9"/>
      <c r="ILQ37" s="9"/>
      <c r="ILR37" s="9"/>
      <c r="ILS37" s="9"/>
      <c r="ILT37" s="9"/>
      <c r="ILU37" s="9"/>
      <c r="ILV37" s="9"/>
      <c r="ILW37" s="9"/>
      <c r="ILX37" s="9"/>
      <c r="ILY37" s="9"/>
      <c r="ILZ37" s="9"/>
      <c r="IMA37" s="9"/>
      <c r="IMB37" s="9"/>
      <c r="IMC37" s="9"/>
      <c r="IMD37" s="9"/>
      <c r="IME37" s="9"/>
      <c r="IMF37" s="9"/>
      <c r="IMG37" s="9"/>
      <c r="IMH37" s="9"/>
      <c r="IMI37" s="9"/>
      <c r="IMJ37" s="9"/>
      <c r="IMK37" s="9"/>
      <c r="IML37" s="9"/>
      <c r="IMM37" s="9"/>
      <c r="IMN37" s="9"/>
      <c r="IMO37" s="9"/>
      <c r="IMP37" s="9"/>
      <c r="IMQ37" s="9"/>
      <c r="IMR37" s="9"/>
      <c r="IMS37" s="9"/>
      <c r="IMT37" s="9"/>
      <c r="IMU37" s="9"/>
      <c r="IMV37" s="9"/>
      <c r="IMW37" s="9"/>
      <c r="IMX37" s="9"/>
      <c r="IMY37" s="9"/>
      <c r="IMZ37" s="9"/>
      <c r="INA37" s="9"/>
      <c r="INB37" s="9"/>
      <c r="INC37" s="9"/>
      <c r="IND37" s="9"/>
      <c r="INE37" s="9"/>
      <c r="INF37" s="9"/>
      <c r="ING37" s="9"/>
      <c r="INH37" s="9"/>
      <c r="INI37" s="9"/>
      <c r="INJ37" s="9"/>
      <c r="INK37" s="9"/>
      <c r="INL37" s="9"/>
      <c r="INM37" s="9"/>
      <c r="INN37" s="9"/>
      <c r="INO37" s="9"/>
      <c r="INP37" s="9"/>
      <c r="INQ37" s="9"/>
      <c r="INR37" s="9"/>
      <c r="INS37" s="9"/>
      <c r="INT37" s="9"/>
      <c r="INU37" s="9"/>
      <c r="INV37" s="9"/>
      <c r="INW37" s="9"/>
      <c r="INX37" s="9"/>
      <c r="INY37" s="9"/>
      <c r="INZ37" s="9"/>
      <c r="IOA37" s="9"/>
      <c r="IOB37" s="9"/>
      <c r="IOC37" s="9"/>
      <c r="IOD37" s="9"/>
      <c r="IOE37" s="9"/>
      <c r="IOF37" s="9"/>
      <c r="IOG37" s="9"/>
      <c r="IOH37" s="9"/>
      <c r="IOI37" s="9"/>
      <c r="IOJ37" s="9"/>
      <c r="IOK37" s="9"/>
      <c r="IOL37" s="9"/>
      <c r="IOM37" s="9"/>
      <c r="ION37" s="9"/>
      <c r="IOO37" s="9"/>
      <c r="IOP37" s="9"/>
      <c r="IOQ37" s="9"/>
      <c r="IOR37" s="9"/>
      <c r="IOS37" s="9"/>
      <c r="IOT37" s="9"/>
      <c r="IOU37" s="9"/>
      <c r="IOV37" s="9"/>
      <c r="IOW37" s="9"/>
      <c r="IOX37" s="9"/>
      <c r="IOY37" s="9"/>
      <c r="IOZ37" s="9"/>
      <c r="IPA37" s="9"/>
      <c r="IPB37" s="9"/>
      <c r="IPC37" s="9"/>
      <c r="IPD37" s="9"/>
      <c r="IPE37" s="9"/>
      <c r="IPF37" s="9"/>
      <c r="IPG37" s="9"/>
      <c r="IPH37" s="9"/>
      <c r="IPI37" s="9"/>
      <c r="IPJ37" s="9"/>
      <c r="IPK37" s="9"/>
      <c r="IPL37" s="9"/>
      <c r="IPM37" s="9"/>
      <c r="IPN37" s="9"/>
      <c r="IPO37" s="9"/>
      <c r="IPP37" s="9"/>
      <c r="IPQ37" s="9"/>
      <c r="IPR37" s="9"/>
      <c r="IPS37" s="9"/>
      <c r="IPT37" s="9"/>
      <c r="IPU37" s="9"/>
      <c r="IPV37" s="9"/>
      <c r="IPW37" s="9"/>
      <c r="IPX37" s="9"/>
      <c r="IPY37" s="9"/>
      <c r="IPZ37" s="9"/>
      <c r="IQA37" s="9"/>
      <c r="IQB37" s="9"/>
      <c r="IQC37" s="9"/>
      <c r="IQD37" s="9"/>
      <c r="IQE37" s="9"/>
      <c r="IQF37" s="9"/>
      <c r="IQG37" s="9"/>
      <c r="IQH37" s="9"/>
      <c r="IQI37" s="9"/>
      <c r="IQJ37" s="9"/>
      <c r="IQK37" s="9"/>
      <c r="IQL37" s="9"/>
      <c r="IQM37" s="9"/>
      <c r="IQN37" s="9"/>
      <c r="IQO37" s="9"/>
      <c r="IQP37" s="9"/>
      <c r="IQQ37" s="9"/>
      <c r="IQR37" s="9"/>
      <c r="IQS37" s="9"/>
      <c r="IQT37" s="9"/>
      <c r="IQU37" s="9"/>
      <c r="IQV37" s="9"/>
      <c r="IQW37" s="9"/>
      <c r="IQX37" s="9"/>
      <c r="IQY37" s="9"/>
      <c r="IQZ37" s="9"/>
      <c r="IRA37" s="9"/>
      <c r="IRB37" s="9"/>
      <c r="IRC37" s="9"/>
      <c r="IRD37" s="9"/>
      <c r="IRE37" s="9"/>
      <c r="IRF37" s="9"/>
      <c r="IRG37" s="9"/>
      <c r="IRH37" s="9"/>
      <c r="IRI37" s="9"/>
      <c r="IRJ37" s="9"/>
      <c r="IRK37" s="9"/>
      <c r="IRL37" s="9"/>
      <c r="IRM37" s="9"/>
      <c r="IRN37" s="9"/>
      <c r="IRO37" s="9"/>
      <c r="IRP37" s="9"/>
      <c r="IRQ37" s="9"/>
      <c r="IRR37" s="9"/>
      <c r="IRS37" s="9"/>
      <c r="IRT37" s="9"/>
      <c r="IRU37" s="9"/>
      <c r="IRV37" s="9"/>
      <c r="IRW37" s="9"/>
      <c r="IRX37" s="9"/>
      <c r="IRY37" s="9"/>
      <c r="IRZ37" s="9"/>
      <c r="ISA37" s="9"/>
      <c r="ISB37" s="9"/>
      <c r="ISC37" s="9"/>
      <c r="ISD37" s="9"/>
      <c r="ISE37" s="9"/>
      <c r="ISF37" s="9"/>
      <c r="ISG37" s="9"/>
      <c r="ISH37" s="9"/>
      <c r="ISI37" s="9"/>
      <c r="ISJ37" s="9"/>
      <c r="ISK37" s="9"/>
      <c r="ISL37" s="9"/>
      <c r="ISM37" s="9"/>
      <c r="ISN37" s="9"/>
      <c r="ISO37" s="9"/>
      <c r="ISP37" s="9"/>
      <c r="ISQ37" s="9"/>
      <c r="ISR37" s="9"/>
      <c r="ISS37" s="9"/>
      <c r="IST37" s="9"/>
      <c r="ISU37" s="9"/>
      <c r="ISV37" s="9"/>
      <c r="ISW37" s="9"/>
      <c r="ISX37" s="9"/>
      <c r="ISY37" s="9"/>
      <c r="ISZ37" s="9"/>
      <c r="ITA37" s="9"/>
      <c r="ITB37" s="9"/>
      <c r="ITC37" s="9"/>
      <c r="ITD37" s="9"/>
      <c r="ITE37" s="9"/>
      <c r="ITF37" s="9"/>
      <c r="ITG37" s="9"/>
      <c r="ITH37" s="9"/>
      <c r="ITI37" s="9"/>
      <c r="ITJ37" s="9"/>
      <c r="ITK37" s="9"/>
      <c r="ITL37" s="9"/>
      <c r="ITM37" s="9"/>
      <c r="ITN37" s="9"/>
      <c r="ITO37" s="9"/>
      <c r="ITP37" s="9"/>
      <c r="ITQ37" s="9"/>
      <c r="ITR37" s="9"/>
      <c r="ITS37" s="9"/>
      <c r="ITT37" s="9"/>
      <c r="ITU37" s="9"/>
      <c r="ITV37" s="9"/>
      <c r="ITW37" s="9"/>
      <c r="ITX37" s="9"/>
      <c r="ITY37" s="9"/>
      <c r="ITZ37" s="9"/>
      <c r="IUA37" s="9"/>
      <c r="IUB37" s="9"/>
      <c r="IUC37" s="9"/>
      <c r="IUD37" s="9"/>
      <c r="IUE37" s="9"/>
      <c r="IUF37" s="9"/>
      <c r="IUG37" s="9"/>
      <c r="IUH37" s="9"/>
      <c r="IUI37" s="9"/>
      <c r="IUJ37" s="9"/>
      <c r="IUK37" s="9"/>
      <c r="IUL37" s="9"/>
      <c r="IUM37" s="9"/>
      <c r="IUN37" s="9"/>
      <c r="IUO37" s="9"/>
      <c r="IUP37" s="9"/>
      <c r="IUQ37" s="9"/>
      <c r="IUR37" s="9"/>
      <c r="IUS37" s="9"/>
      <c r="IUT37" s="9"/>
      <c r="IUU37" s="9"/>
      <c r="IUV37" s="9"/>
      <c r="IUW37" s="9"/>
      <c r="IUX37" s="9"/>
      <c r="IUY37" s="9"/>
      <c r="IUZ37" s="9"/>
      <c r="IVA37" s="9"/>
      <c r="IVB37" s="9"/>
      <c r="IVC37" s="9"/>
      <c r="IVD37" s="9"/>
      <c r="IVE37" s="9"/>
      <c r="IVF37" s="9"/>
      <c r="IVG37" s="9"/>
      <c r="IVH37" s="9"/>
      <c r="IVI37" s="9"/>
      <c r="IVJ37" s="9"/>
      <c r="IVK37" s="9"/>
      <c r="IVL37" s="9"/>
      <c r="IVM37" s="9"/>
      <c r="IVN37" s="9"/>
      <c r="IVO37" s="9"/>
      <c r="IVP37" s="9"/>
      <c r="IVQ37" s="9"/>
      <c r="IVR37" s="9"/>
      <c r="IVS37" s="9"/>
      <c r="IVT37" s="9"/>
      <c r="IVU37" s="9"/>
      <c r="IVV37" s="9"/>
      <c r="IVW37" s="9"/>
      <c r="IVX37" s="9"/>
      <c r="IVY37" s="9"/>
      <c r="IVZ37" s="9"/>
      <c r="IWA37" s="9"/>
      <c r="IWB37" s="9"/>
      <c r="IWC37" s="9"/>
      <c r="IWD37" s="9"/>
      <c r="IWE37" s="9"/>
      <c r="IWF37" s="9"/>
      <c r="IWG37" s="9"/>
      <c r="IWH37" s="9"/>
      <c r="IWI37" s="9"/>
      <c r="IWJ37" s="9"/>
      <c r="IWK37" s="9"/>
      <c r="IWL37" s="9"/>
      <c r="IWM37" s="9"/>
      <c r="IWN37" s="9"/>
      <c r="IWO37" s="9"/>
      <c r="IWP37" s="9"/>
      <c r="IWQ37" s="9"/>
      <c r="IWR37" s="9"/>
      <c r="IWS37" s="9"/>
      <c r="IWT37" s="9"/>
      <c r="IWU37" s="9"/>
      <c r="IWV37" s="9"/>
      <c r="IWW37" s="9"/>
      <c r="IWX37" s="9"/>
      <c r="IWY37" s="9"/>
      <c r="IWZ37" s="9"/>
      <c r="IXA37" s="9"/>
      <c r="IXB37" s="9"/>
      <c r="IXC37" s="9"/>
      <c r="IXD37" s="9"/>
      <c r="IXE37" s="9"/>
      <c r="IXF37" s="9"/>
      <c r="IXG37" s="9"/>
      <c r="IXH37" s="9"/>
      <c r="IXI37" s="9"/>
      <c r="IXJ37" s="9"/>
      <c r="IXK37" s="9"/>
      <c r="IXL37" s="9"/>
      <c r="IXM37" s="9"/>
      <c r="IXN37" s="9"/>
      <c r="IXO37" s="9"/>
      <c r="IXP37" s="9"/>
      <c r="IXQ37" s="9"/>
      <c r="IXR37" s="9"/>
      <c r="IXS37" s="9"/>
      <c r="IXT37" s="9"/>
      <c r="IXU37" s="9"/>
      <c r="IXV37" s="9"/>
      <c r="IXW37" s="9"/>
      <c r="IXX37" s="9"/>
      <c r="IXY37" s="9"/>
      <c r="IXZ37" s="9"/>
      <c r="IYA37" s="9"/>
      <c r="IYB37" s="9"/>
      <c r="IYC37" s="9"/>
      <c r="IYD37" s="9"/>
      <c r="IYE37" s="9"/>
      <c r="IYF37" s="9"/>
      <c r="IYG37" s="9"/>
      <c r="IYH37" s="9"/>
      <c r="IYI37" s="9"/>
      <c r="IYJ37" s="9"/>
      <c r="IYK37" s="9"/>
      <c r="IYL37" s="9"/>
      <c r="IYM37" s="9"/>
      <c r="IYN37" s="9"/>
      <c r="IYO37" s="9"/>
      <c r="IYP37" s="9"/>
      <c r="IYQ37" s="9"/>
      <c r="IYR37" s="9"/>
      <c r="IYS37" s="9"/>
      <c r="IYT37" s="9"/>
      <c r="IYU37" s="9"/>
      <c r="IYV37" s="9"/>
      <c r="IYW37" s="9"/>
      <c r="IYX37" s="9"/>
      <c r="IYY37" s="9"/>
      <c r="IYZ37" s="9"/>
      <c r="IZA37" s="9"/>
      <c r="IZB37" s="9"/>
      <c r="IZC37" s="9"/>
      <c r="IZD37" s="9"/>
      <c r="IZE37" s="9"/>
      <c r="IZF37" s="9"/>
      <c r="IZG37" s="9"/>
      <c r="IZH37" s="9"/>
      <c r="IZI37" s="9"/>
      <c r="IZJ37" s="9"/>
      <c r="IZK37" s="9"/>
      <c r="IZL37" s="9"/>
      <c r="IZM37" s="9"/>
      <c r="IZN37" s="9"/>
      <c r="IZO37" s="9"/>
      <c r="IZP37" s="9"/>
      <c r="IZQ37" s="9"/>
      <c r="IZR37" s="9"/>
      <c r="IZS37" s="9"/>
      <c r="IZT37" s="9"/>
      <c r="IZU37" s="9"/>
      <c r="IZV37" s="9"/>
      <c r="IZW37" s="9"/>
      <c r="IZX37" s="9"/>
      <c r="IZY37" s="9"/>
      <c r="IZZ37" s="9"/>
      <c r="JAA37" s="9"/>
      <c r="JAB37" s="9"/>
      <c r="JAC37" s="9"/>
      <c r="JAD37" s="9"/>
      <c r="JAE37" s="9"/>
      <c r="JAF37" s="9"/>
      <c r="JAG37" s="9"/>
      <c r="JAH37" s="9"/>
      <c r="JAI37" s="9"/>
      <c r="JAJ37" s="9"/>
      <c r="JAK37" s="9"/>
      <c r="JAL37" s="9"/>
      <c r="JAM37" s="9"/>
      <c r="JAN37" s="9"/>
      <c r="JAO37" s="9"/>
      <c r="JAP37" s="9"/>
      <c r="JAQ37" s="9"/>
      <c r="JAR37" s="9"/>
      <c r="JAS37" s="9"/>
      <c r="JAT37" s="9"/>
      <c r="JAU37" s="9"/>
      <c r="JAV37" s="9"/>
      <c r="JAW37" s="9"/>
      <c r="JAX37" s="9"/>
      <c r="JAY37" s="9"/>
      <c r="JAZ37" s="9"/>
      <c r="JBA37" s="9"/>
      <c r="JBB37" s="9"/>
      <c r="JBC37" s="9"/>
      <c r="JBD37" s="9"/>
      <c r="JBE37" s="9"/>
      <c r="JBF37" s="9"/>
      <c r="JBG37" s="9"/>
      <c r="JBH37" s="9"/>
      <c r="JBI37" s="9"/>
      <c r="JBJ37" s="9"/>
      <c r="JBK37" s="9"/>
      <c r="JBL37" s="9"/>
      <c r="JBM37" s="9"/>
      <c r="JBN37" s="9"/>
      <c r="JBO37" s="9"/>
      <c r="JBP37" s="9"/>
      <c r="JBQ37" s="9"/>
      <c r="JBR37" s="9"/>
      <c r="JBS37" s="9"/>
      <c r="JBT37" s="9"/>
      <c r="JBU37" s="9"/>
      <c r="JBV37" s="9"/>
      <c r="JBW37" s="9"/>
      <c r="JBX37" s="9"/>
      <c r="JBY37" s="9"/>
      <c r="JBZ37" s="9"/>
      <c r="JCA37" s="9"/>
      <c r="JCB37" s="9"/>
      <c r="JCC37" s="9"/>
      <c r="JCD37" s="9"/>
      <c r="JCE37" s="9"/>
      <c r="JCF37" s="9"/>
      <c r="JCG37" s="9"/>
      <c r="JCH37" s="9"/>
      <c r="JCI37" s="9"/>
      <c r="JCJ37" s="9"/>
      <c r="JCK37" s="9"/>
      <c r="JCL37" s="9"/>
      <c r="JCM37" s="9"/>
      <c r="JCN37" s="9"/>
      <c r="JCO37" s="9"/>
      <c r="JCP37" s="9"/>
      <c r="JCQ37" s="9"/>
      <c r="JCR37" s="9"/>
      <c r="JCS37" s="9"/>
      <c r="JCT37" s="9"/>
      <c r="JCU37" s="9"/>
      <c r="JCV37" s="9"/>
      <c r="JCW37" s="9"/>
      <c r="JCX37" s="9"/>
      <c r="JCY37" s="9"/>
      <c r="JCZ37" s="9"/>
      <c r="JDA37" s="9"/>
      <c r="JDB37" s="9"/>
      <c r="JDC37" s="9"/>
      <c r="JDD37" s="9"/>
      <c r="JDE37" s="9"/>
      <c r="JDF37" s="9"/>
      <c r="JDG37" s="9"/>
      <c r="JDH37" s="9"/>
      <c r="JDI37" s="9"/>
      <c r="JDJ37" s="9"/>
      <c r="JDK37" s="9"/>
      <c r="JDL37" s="9"/>
      <c r="JDM37" s="9"/>
      <c r="JDN37" s="9"/>
      <c r="JDO37" s="9"/>
      <c r="JDP37" s="9"/>
      <c r="JDQ37" s="9"/>
      <c r="JDR37" s="9"/>
      <c r="JDS37" s="9"/>
      <c r="JDT37" s="9"/>
      <c r="JDU37" s="9"/>
      <c r="JDV37" s="9"/>
      <c r="JDW37" s="9"/>
      <c r="JDX37" s="9"/>
      <c r="JDY37" s="9"/>
      <c r="JDZ37" s="9"/>
      <c r="JEA37" s="9"/>
      <c r="JEB37" s="9"/>
      <c r="JEC37" s="9"/>
      <c r="JED37" s="9"/>
      <c r="JEE37" s="9"/>
      <c r="JEF37" s="9"/>
      <c r="JEG37" s="9"/>
      <c r="JEH37" s="9"/>
      <c r="JEI37" s="9"/>
      <c r="JEJ37" s="9"/>
      <c r="JEK37" s="9"/>
      <c r="JEL37" s="9"/>
      <c r="JEM37" s="9"/>
      <c r="JEN37" s="9"/>
      <c r="JEO37" s="9"/>
      <c r="JEP37" s="9"/>
      <c r="JEQ37" s="9"/>
      <c r="JER37" s="9"/>
      <c r="JES37" s="9"/>
      <c r="JET37" s="9"/>
      <c r="JEU37" s="9"/>
      <c r="JEV37" s="9"/>
      <c r="JEW37" s="9"/>
      <c r="JEX37" s="9"/>
      <c r="JEY37" s="9"/>
      <c r="JEZ37" s="9"/>
      <c r="JFA37" s="9"/>
      <c r="JFB37" s="9"/>
      <c r="JFC37" s="9"/>
      <c r="JFD37" s="9"/>
      <c r="JFE37" s="9"/>
      <c r="JFF37" s="9"/>
      <c r="JFG37" s="9"/>
      <c r="JFH37" s="9"/>
      <c r="JFI37" s="9"/>
      <c r="JFJ37" s="9"/>
      <c r="JFK37" s="9"/>
      <c r="JFL37" s="9"/>
      <c r="JFM37" s="9"/>
      <c r="JFN37" s="9"/>
      <c r="JFO37" s="9"/>
      <c r="JFP37" s="9"/>
      <c r="JFQ37" s="9"/>
      <c r="JFR37" s="9"/>
      <c r="JFS37" s="9"/>
      <c r="JFT37" s="9"/>
      <c r="JFU37" s="9"/>
      <c r="JFV37" s="9"/>
      <c r="JFW37" s="9"/>
      <c r="JFX37" s="9"/>
      <c r="JFY37" s="9"/>
      <c r="JFZ37" s="9"/>
      <c r="JGA37" s="9"/>
      <c r="JGB37" s="9"/>
      <c r="JGC37" s="9"/>
      <c r="JGD37" s="9"/>
      <c r="JGE37" s="9"/>
      <c r="JGF37" s="9"/>
      <c r="JGG37" s="9"/>
      <c r="JGH37" s="9"/>
      <c r="JGI37" s="9"/>
      <c r="JGJ37" s="9"/>
      <c r="JGK37" s="9"/>
      <c r="JGL37" s="9"/>
      <c r="JGM37" s="9"/>
      <c r="JGN37" s="9"/>
      <c r="JGO37" s="9"/>
      <c r="JGP37" s="9"/>
      <c r="JGQ37" s="9"/>
      <c r="JGR37" s="9"/>
      <c r="JGS37" s="9"/>
      <c r="JGT37" s="9"/>
      <c r="JGU37" s="9"/>
      <c r="JGV37" s="9"/>
      <c r="JGW37" s="9"/>
      <c r="JGX37" s="9"/>
      <c r="JGY37" s="9"/>
      <c r="JGZ37" s="9"/>
      <c r="JHA37" s="9"/>
      <c r="JHB37" s="9"/>
      <c r="JHC37" s="9"/>
      <c r="JHD37" s="9"/>
      <c r="JHE37" s="9"/>
      <c r="JHF37" s="9"/>
      <c r="JHG37" s="9"/>
      <c r="JHH37" s="9"/>
      <c r="JHI37" s="9"/>
      <c r="JHJ37" s="9"/>
      <c r="JHK37" s="9"/>
      <c r="JHL37" s="9"/>
      <c r="JHM37" s="9"/>
      <c r="JHN37" s="9"/>
      <c r="JHO37" s="9"/>
      <c r="JHP37" s="9"/>
      <c r="JHQ37" s="9"/>
      <c r="JHR37" s="9"/>
      <c r="JHS37" s="9"/>
      <c r="JHT37" s="9"/>
      <c r="JHU37" s="9"/>
      <c r="JHV37" s="9"/>
      <c r="JHW37" s="9"/>
      <c r="JHX37" s="9"/>
      <c r="JHY37" s="9"/>
      <c r="JHZ37" s="9"/>
      <c r="JIA37" s="9"/>
      <c r="JIB37" s="9"/>
      <c r="JIC37" s="9"/>
      <c r="JID37" s="9"/>
      <c r="JIE37" s="9"/>
      <c r="JIF37" s="9"/>
      <c r="JIG37" s="9"/>
      <c r="JIH37" s="9"/>
      <c r="JII37" s="9"/>
      <c r="JIJ37" s="9"/>
      <c r="JIK37" s="9"/>
      <c r="JIL37" s="9"/>
      <c r="JIM37" s="9"/>
      <c r="JIN37" s="9"/>
      <c r="JIO37" s="9"/>
      <c r="JIP37" s="9"/>
      <c r="JIQ37" s="9"/>
      <c r="JIR37" s="9"/>
      <c r="JIS37" s="9"/>
      <c r="JIT37" s="9"/>
      <c r="JIU37" s="9"/>
      <c r="JIV37" s="9"/>
      <c r="JIW37" s="9"/>
      <c r="JIX37" s="9"/>
      <c r="JIY37" s="9"/>
      <c r="JIZ37" s="9"/>
      <c r="JJA37" s="9"/>
      <c r="JJB37" s="9"/>
      <c r="JJC37" s="9"/>
      <c r="JJD37" s="9"/>
      <c r="JJE37" s="9"/>
      <c r="JJF37" s="9"/>
      <c r="JJG37" s="9"/>
      <c r="JJH37" s="9"/>
      <c r="JJI37" s="9"/>
      <c r="JJJ37" s="9"/>
      <c r="JJK37" s="9"/>
      <c r="JJL37" s="9"/>
      <c r="JJM37" s="9"/>
      <c r="JJN37" s="9"/>
      <c r="JJO37" s="9"/>
      <c r="JJP37" s="9"/>
      <c r="JJQ37" s="9"/>
      <c r="JJR37" s="9"/>
      <c r="JJS37" s="9"/>
      <c r="JJT37" s="9"/>
      <c r="JJU37" s="9"/>
      <c r="JJV37" s="9"/>
      <c r="JJW37" s="9"/>
      <c r="JJX37" s="9"/>
      <c r="JJY37" s="9"/>
      <c r="JJZ37" s="9"/>
      <c r="JKA37" s="9"/>
      <c r="JKB37" s="9"/>
      <c r="JKC37" s="9"/>
      <c r="JKD37" s="9"/>
      <c r="JKE37" s="9"/>
      <c r="JKF37" s="9"/>
      <c r="JKG37" s="9"/>
      <c r="JKH37" s="9"/>
      <c r="JKI37" s="9"/>
      <c r="JKJ37" s="9"/>
      <c r="JKK37" s="9"/>
      <c r="JKL37" s="9"/>
      <c r="JKM37" s="9"/>
      <c r="JKN37" s="9"/>
      <c r="JKO37" s="9"/>
      <c r="JKP37" s="9"/>
      <c r="JKQ37" s="9"/>
      <c r="JKR37" s="9"/>
      <c r="JKS37" s="9"/>
      <c r="JKT37" s="9"/>
      <c r="JKU37" s="9"/>
      <c r="JKV37" s="9"/>
      <c r="JKW37" s="9"/>
      <c r="JKX37" s="9"/>
      <c r="JKY37" s="9"/>
      <c r="JKZ37" s="9"/>
      <c r="JLA37" s="9"/>
      <c r="JLB37" s="9"/>
      <c r="JLC37" s="9"/>
      <c r="JLD37" s="9"/>
      <c r="JLE37" s="9"/>
      <c r="JLF37" s="9"/>
      <c r="JLG37" s="9"/>
      <c r="JLH37" s="9"/>
      <c r="JLI37" s="9"/>
      <c r="JLJ37" s="9"/>
      <c r="JLK37" s="9"/>
      <c r="JLL37" s="9"/>
      <c r="JLM37" s="9"/>
      <c r="JLN37" s="9"/>
      <c r="JLO37" s="9"/>
      <c r="JLP37" s="9"/>
      <c r="JLQ37" s="9"/>
      <c r="JLR37" s="9"/>
      <c r="JLS37" s="9"/>
      <c r="JLT37" s="9"/>
      <c r="JLU37" s="9"/>
      <c r="JLV37" s="9"/>
      <c r="JLW37" s="9"/>
      <c r="JLX37" s="9"/>
      <c r="JLY37" s="9"/>
      <c r="JLZ37" s="9"/>
      <c r="JMA37" s="9"/>
      <c r="JMB37" s="9"/>
      <c r="JMC37" s="9"/>
      <c r="JMD37" s="9"/>
      <c r="JME37" s="9"/>
      <c r="JMF37" s="9"/>
      <c r="JMG37" s="9"/>
      <c r="JMH37" s="9"/>
      <c r="JMI37" s="9"/>
      <c r="JMJ37" s="9"/>
      <c r="JMK37" s="9"/>
      <c r="JML37" s="9"/>
      <c r="JMM37" s="9"/>
      <c r="JMN37" s="9"/>
      <c r="JMO37" s="9"/>
      <c r="JMP37" s="9"/>
      <c r="JMQ37" s="9"/>
      <c r="JMR37" s="9"/>
      <c r="JMS37" s="9"/>
      <c r="JMT37" s="9"/>
      <c r="JMU37" s="9"/>
      <c r="JMV37" s="9"/>
      <c r="JMW37" s="9"/>
      <c r="JMX37" s="9"/>
      <c r="JMY37" s="9"/>
      <c r="JMZ37" s="9"/>
      <c r="JNA37" s="9"/>
      <c r="JNB37" s="9"/>
      <c r="JNC37" s="9"/>
      <c r="JND37" s="9"/>
      <c r="JNE37" s="9"/>
      <c r="JNF37" s="9"/>
      <c r="JNG37" s="9"/>
      <c r="JNH37" s="9"/>
      <c r="JNI37" s="9"/>
      <c r="JNJ37" s="9"/>
      <c r="JNK37" s="9"/>
      <c r="JNL37" s="9"/>
      <c r="JNM37" s="9"/>
      <c r="JNN37" s="9"/>
      <c r="JNO37" s="9"/>
      <c r="JNP37" s="9"/>
      <c r="JNQ37" s="9"/>
      <c r="JNR37" s="9"/>
      <c r="JNS37" s="9"/>
      <c r="JNT37" s="9"/>
      <c r="JNU37" s="9"/>
      <c r="JNV37" s="9"/>
      <c r="JNW37" s="9"/>
      <c r="JNX37" s="9"/>
      <c r="JNY37" s="9"/>
      <c r="JNZ37" s="9"/>
      <c r="JOA37" s="9"/>
      <c r="JOB37" s="9"/>
      <c r="JOC37" s="9"/>
      <c r="JOD37" s="9"/>
      <c r="JOE37" s="9"/>
      <c r="JOF37" s="9"/>
      <c r="JOG37" s="9"/>
      <c r="JOH37" s="9"/>
      <c r="JOI37" s="9"/>
      <c r="JOJ37" s="9"/>
      <c r="JOK37" s="9"/>
      <c r="JOL37" s="9"/>
      <c r="JOM37" s="9"/>
      <c r="JON37" s="9"/>
      <c r="JOO37" s="9"/>
      <c r="JOP37" s="9"/>
      <c r="JOQ37" s="9"/>
      <c r="JOR37" s="9"/>
      <c r="JOS37" s="9"/>
      <c r="JOT37" s="9"/>
      <c r="JOU37" s="9"/>
      <c r="JOV37" s="9"/>
      <c r="JOW37" s="9"/>
      <c r="JOX37" s="9"/>
      <c r="JOY37" s="9"/>
      <c r="JOZ37" s="9"/>
      <c r="JPA37" s="9"/>
      <c r="JPB37" s="9"/>
      <c r="JPC37" s="9"/>
      <c r="JPD37" s="9"/>
      <c r="JPE37" s="9"/>
      <c r="JPF37" s="9"/>
      <c r="JPG37" s="9"/>
      <c r="JPH37" s="9"/>
      <c r="JPI37" s="9"/>
      <c r="JPJ37" s="9"/>
      <c r="JPK37" s="9"/>
      <c r="JPL37" s="9"/>
      <c r="JPM37" s="9"/>
      <c r="JPN37" s="9"/>
      <c r="JPO37" s="9"/>
      <c r="JPP37" s="9"/>
      <c r="JPQ37" s="9"/>
      <c r="JPR37" s="9"/>
      <c r="JPS37" s="9"/>
      <c r="JPT37" s="9"/>
      <c r="JPU37" s="9"/>
      <c r="JPV37" s="9"/>
      <c r="JPW37" s="9"/>
      <c r="JPX37" s="9"/>
      <c r="JPY37" s="9"/>
      <c r="JPZ37" s="9"/>
      <c r="JQA37" s="9"/>
      <c r="JQB37" s="9"/>
      <c r="JQC37" s="9"/>
      <c r="JQD37" s="9"/>
      <c r="JQE37" s="9"/>
      <c r="JQF37" s="9"/>
      <c r="JQG37" s="9"/>
      <c r="JQH37" s="9"/>
      <c r="JQI37" s="9"/>
      <c r="JQJ37" s="9"/>
      <c r="JQK37" s="9"/>
      <c r="JQL37" s="9"/>
      <c r="JQM37" s="9"/>
      <c r="JQN37" s="9"/>
      <c r="JQO37" s="9"/>
      <c r="JQP37" s="9"/>
      <c r="JQQ37" s="9"/>
      <c r="JQR37" s="9"/>
      <c r="JQS37" s="9"/>
      <c r="JQT37" s="9"/>
      <c r="JQU37" s="9"/>
      <c r="JQV37" s="9"/>
      <c r="JQW37" s="9"/>
      <c r="JQX37" s="9"/>
      <c r="JQY37" s="9"/>
      <c r="JQZ37" s="9"/>
      <c r="JRA37" s="9"/>
      <c r="JRB37" s="9"/>
      <c r="JRC37" s="9"/>
      <c r="JRD37" s="9"/>
      <c r="JRE37" s="9"/>
      <c r="JRF37" s="9"/>
      <c r="JRG37" s="9"/>
      <c r="JRH37" s="9"/>
      <c r="JRI37" s="9"/>
      <c r="JRJ37" s="9"/>
      <c r="JRK37" s="9"/>
      <c r="JRL37" s="9"/>
      <c r="JRM37" s="9"/>
      <c r="JRN37" s="9"/>
      <c r="JRO37" s="9"/>
      <c r="JRP37" s="9"/>
      <c r="JRQ37" s="9"/>
      <c r="JRR37" s="9"/>
      <c r="JRS37" s="9"/>
      <c r="JRT37" s="9"/>
      <c r="JRU37" s="9"/>
      <c r="JRV37" s="9"/>
      <c r="JRW37" s="9"/>
      <c r="JRX37" s="9"/>
      <c r="JRY37" s="9"/>
      <c r="JRZ37" s="9"/>
      <c r="JSA37" s="9"/>
      <c r="JSB37" s="9"/>
      <c r="JSC37" s="9"/>
      <c r="JSD37" s="9"/>
      <c r="JSE37" s="9"/>
      <c r="JSF37" s="9"/>
      <c r="JSG37" s="9"/>
      <c r="JSH37" s="9"/>
      <c r="JSI37" s="9"/>
      <c r="JSJ37" s="9"/>
      <c r="JSK37" s="9"/>
      <c r="JSL37" s="9"/>
      <c r="JSM37" s="9"/>
      <c r="JSN37" s="9"/>
      <c r="JSO37" s="9"/>
      <c r="JSP37" s="9"/>
      <c r="JSQ37" s="9"/>
      <c r="JSR37" s="9"/>
      <c r="JSS37" s="9"/>
      <c r="JST37" s="9"/>
      <c r="JSU37" s="9"/>
      <c r="JSV37" s="9"/>
      <c r="JSW37" s="9"/>
      <c r="JSX37" s="9"/>
      <c r="JSY37" s="9"/>
      <c r="JSZ37" s="9"/>
      <c r="JTA37" s="9"/>
      <c r="JTB37" s="9"/>
      <c r="JTC37" s="9"/>
      <c r="JTD37" s="9"/>
      <c r="JTE37" s="9"/>
      <c r="JTF37" s="9"/>
      <c r="JTG37" s="9"/>
      <c r="JTH37" s="9"/>
      <c r="JTI37" s="9"/>
      <c r="JTJ37" s="9"/>
      <c r="JTK37" s="9"/>
      <c r="JTL37" s="9"/>
      <c r="JTM37" s="9"/>
      <c r="JTN37" s="9"/>
      <c r="JTO37" s="9"/>
      <c r="JTP37" s="9"/>
      <c r="JTQ37" s="9"/>
      <c r="JTR37" s="9"/>
      <c r="JTS37" s="9"/>
      <c r="JTT37" s="9"/>
      <c r="JTU37" s="9"/>
      <c r="JTV37" s="9"/>
      <c r="JTW37" s="9"/>
      <c r="JTX37" s="9"/>
      <c r="JTY37" s="9"/>
      <c r="JTZ37" s="9"/>
      <c r="JUA37" s="9"/>
      <c r="JUB37" s="9"/>
      <c r="JUC37" s="9"/>
      <c r="JUD37" s="9"/>
      <c r="JUE37" s="9"/>
      <c r="JUF37" s="9"/>
      <c r="JUG37" s="9"/>
      <c r="JUH37" s="9"/>
      <c r="JUI37" s="9"/>
      <c r="JUJ37" s="9"/>
      <c r="JUK37" s="9"/>
      <c r="JUL37" s="9"/>
      <c r="JUM37" s="9"/>
      <c r="JUN37" s="9"/>
      <c r="JUO37" s="9"/>
      <c r="JUP37" s="9"/>
      <c r="JUQ37" s="9"/>
      <c r="JUR37" s="9"/>
      <c r="JUS37" s="9"/>
      <c r="JUT37" s="9"/>
      <c r="JUU37" s="9"/>
      <c r="JUV37" s="9"/>
      <c r="JUW37" s="9"/>
      <c r="JUX37" s="9"/>
      <c r="JUY37" s="9"/>
      <c r="JUZ37" s="9"/>
      <c r="JVA37" s="9"/>
      <c r="JVB37" s="9"/>
      <c r="JVC37" s="9"/>
      <c r="JVD37" s="9"/>
      <c r="JVE37" s="9"/>
      <c r="JVF37" s="9"/>
      <c r="JVG37" s="9"/>
      <c r="JVH37" s="9"/>
      <c r="JVI37" s="9"/>
      <c r="JVJ37" s="9"/>
      <c r="JVK37" s="9"/>
      <c r="JVL37" s="9"/>
      <c r="JVM37" s="9"/>
      <c r="JVN37" s="9"/>
      <c r="JVO37" s="9"/>
      <c r="JVP37" s="9"/>
      <c r="JVQ37" s="9"/>
      <c r="JVR37" s="9"/>
      <c r="JVS37" s="9"/>
      <c r="JVT37" s="9"/>
      <c r="JVU37" s="9"/>
      <c r="JVV37" s="9"/>
      <c r="JVW37" s="9"/>
      <c r="JVX37" s="9"/>
      <c r="JVY37" s="9"/>
      <c r="JVZ37" s="9"/>
      <c r="JWA37" s="9"/>
      <c r="JWB37" s="9"/>
      <c r="JWC37" s="9"/>
      <c r="JWD37" s="9"/>
      <c r="JWE37" s="9"/>
      <c r="JWF37" s="9"/>
      <c r="JWG37" s="9"/>
      <c r="JWH37" s="9"/>
      <c r="JWI37" s="9"/>
      <c r="JWJ37" s="9"/>
      <c r="JWK37" s="9"/>
      <c r="JWL37" s="9"/>
      <c r="JWM37" s="9"/>
      <c r="JWN37" s="9"/>
      <c r="JWO37" s="9"/>
      <c r="JWP37" s="9"/>
      <c r="JWQ37" s="9"/>
      <c r="JWR37" s="9"/>
      <c r="JWS37" s="9"/>
      <c r="JWT37" s="9"/>
      <c r="JWU37" s="9"/>
      <c r="JWV37" s="9"/>
      <c r="JWW37" s="9"/>
      <c r="JWX37" s="9"/>
      <c r="JWY37" s="9"/>
      <c r="JWZ37" s="9"/>
      <c r="JXA37" s="9"/>
      <c r="JXB37" s="9"/>
      <c r="JXC37" s="9"/>
      <c r="JXD37" s="9"/>
      <c r="JXE37" s="9"/>
      <c r="JXF37" s="9"/>
      <c r="JXG37" s="9"/>
      <c r="JXH37" s="9"/>
      <c r="JXI37" s="9"/>
      <c r="JXJ37" s="9"/>
      <c r="JXK37" s="9"/>
      <c r="JXL37" s="9"/>
      <c r="JXM37" s="9"/>
      <c r="JXN37" s="9"/>
      <c r="JXO37" s="9"/>
      <c r="JXP37" s="9"/>
      <c r="JXQ37" s="9"/>
      <c r="JXR37" s="9"/>
      <c r="JXS37" s="9"/>
      <c r="JXT37" s="9"/>
      <c r="JXU37" s="9"/>
      <c r="JXV37" s="9"/>
      <c r="JXW37" s="9"/>
      <c r="JXX37" s="9"/>
      <c r="JXY37" s="9"/>
      <c r="JXZ37" s="9"/>
      <c r="JYA37" s="9"/>
      <c r="JYB37" s="9"/>
      <c r="JYC37" s="9"/>
      <c r="JYD37" s="9"/>
      <c r="JYE37" s="9"/>
      <c r="JYF37" s="9"/>
      <c r="JYG37" s="9"/>
      <c r="JYH37" s="9"/>
      <c r="JYI37" s="9"/>
      <c r="JYJ37" s="9"/>
      <c r="JYK37" s="9"/>
      <c r="JYL37" s="9"/>
      <c r="JYM37" s="9"/>
      <c r="JYN37" s="9"/>
      <c r="JYO37" s="9"/>
      <c r="JYP37" s="9"/>
      <c r="JYQ37" s="9"/>
      <c r="JYR37" s="9"/>
      <c r="JYS37" s="9"/>
      <c r="JYT37" s="9"/>
      <c r="JYU37" s="9"/>
      <c r="JYV37" s="9"/>
      <c r="JYW37" s="9"/>
      <c r="JYX37" s="9"/>
      <c r="JYY37" s="9"/>
      <c r="JYZ37" s="9"/>
      <c r="JZA37" s="9"/>
      <c r="JZB37" s="9"/>
      <c r="JZC37" s="9"/>
      <c r="JZD37" s="9"/>
      <c r="JZE37" s="9"/>
      <c r="JZF37" s="9"/>
      <c r="JZG37" s="9"/>
      <c r="JZH37" s="9"/>
      <c r="JZI37" s="9"/>
      <c r="JZJ37" s="9"/>
      <c r="JZK37" s="9"/>
      <c r="JZL37" s="9"/>
      <c r="JZM37" s="9"/>
      <c r="JZN37" s="9"/>
      <c r="JZO37" s="9"/>
      <c r="JZP37" s="9"/>
      <c r="JZQ37" s="9"/>
      <c r="JZR37" s="9"/>
      <c r="JZS37" s="9"/>
      <c r="JZT37" s="9"/>
      <c r="JZU37" s="9"/>
      <c r="JZV37" s="9"/>
      <c r="JZW37" s="9"/>
      <c r="JZX37" s="9"/>
      <c r="JZY37" s="9"/>
      <c r="JZZ37" s="9"/>
      <c r="KAA37" s="9"/>
      <c r="KAB37" s="9"/>
      <c r="KAC37" s="9"/>
      <c r="KAD37" s="9"/>
      <c r="KAE37" s="9"/>
      <c r="KAF37" s="9"/>
      <c r="KAG37" s="9"/>
      <c r="KAH37" s="9"/>
      <c r="KAI37" s="9"/>
      <c r="KAJ37" s="9"/>
      <c r="KAK37" s="9"/>
      <c r="KAL37" s="9"/>
      <c r="KAM37" s="9"/>
      <c r="KAN37" s="9"/>
      <c r="KAO37" s="9"/>
      <c r="KAP37" s="9"/>
      <c r="KAQ37" s="9"/>
      <c r="KAR37" s="9"/>
      <c r="KAS37" s="9"/>
      <c r="KAT37" s="9"/>
      <c r="KAU37" s="9"/>
      <c r="KAV37" s="9"/>
      <c r="KAW37" s="9"/>
      <c r="KAX37" s="9"/>
      <c r="KAY37" s="9"/>
      <c r="KAZ37" s="9"/>
      <c r="KBA37" s="9"/>
      <c r="KBB37" s="9"/>
      <c r="KBC37" s="9"/>
      <c r="KBD37" s="9"/>
      <c r="KBE37" s="9"/>
      <c r="KBF37" s="9"/>
      <c r="KBG37" s="9"/>
      <c r="KBH37" s="9"/>
      <c r="KBI37" s="9"/>
      <c r="KBJ37" s="9"/>
      <c r="KBK37" s="9"/>
      <c r="KBL37" s="9"/>
      <c r="KBM37" s="9"/>
      <c r="KBN37" s="9"/>
      <c r="KBO37" s="9"/>
      <c r="KBP37" s="9"/>
      <c r="KBQ37" s="9"/>
      <c r="KBR37" s="9"/>
      <c r="KBS37" s="9"/>
      <c r="KBT37" s="9"/>
      <c r="KBU37" s="9"/>
      <c r="KBV37" s="9"/>
      <c r="KBW37" s="9"/>
      <c r="KBX37" s="9"/>
      <c r="KBY37" s="9"/>
      <c r="KBZ37" s="9"/>
      <c r="KCA37" s="9"/>
      <c r="KCB37" s="9"/>
      <c r="KCC37" s="9"/>
      <c r="KCD37" s="9"/>
      <c r="KCE37" s="9"/>
      <c r="KCF37" s="9"/>
      <c r="KCG37" s="9"/>
      <c r="KCH37" s="9"/>
      <c r="KCI37" s="9"/>
      <c r="KCJ37" s="9"/>
      <c r="KCK37" s="9"/>
      <c r="KCL37" s="9"/>
      <c r="KCM37" s="9"/>
      <c r="KCN37" s="9"/>
      <c r="KCO37" s="9"/>
      <c r="KCP37" s="9"/>
      <c r="KCQ37" s="9"/>
      <c r="KCR37" s="9"/>
      <c r="KCS37" s="9"/>
      <c r="KCT37" s="9"/>
      <c r="KCU37" s="9"/>
      <c r="KCV37" s="9"/>
      <c r="KCW37" s="9"/>
      <c r="KCX37" s="9"/>
      <c r="KCY37" s="9"/>
      <c r="KCZ37" s="9"/>
      <c r="KDA37" s="9"/>
      <c r="KDB37" s="9"/>
      <c r="KDC37" s="9"/>
      <c r="KDD37" s="9"/>
      <c r="KDE37" s="9"/>
      <c r="KDF37" s="9"/>
      <c r="KDG37" s="9"/>
      <c r="KDH37" s="9"/>
      <c r="KDI37" s="9"/>
      <c r="KDJ37" s="9"/>
      <c r="KDK37" s="9"/>
      <c r="KDL37" s="9"/>
      <c r="KDM37" s="9"/>
      <c r="KDN37" s="9"/>
      <c r="KDO37" s="9"/>
      <c r="KDP37" s="9"/>
      <c r="KDQ37" s="9"/>
      <c r="KDR37" s="9"/>
      <c r="KDS37" s="9"/>
      <c r="KDT37" s="9"/>
      <c r="KDU37" s="9"/>
      <c r="KDV37" s="9"/>
      <c r="KDW37" s="9"/>
      <c r="KDX37" s="9"/>
      <c r="KDY37" s="9"/>
      <c r="KDZ37" s="9"/>
      <c r="KEA37" s="9"/>
      <c r="KEB37" s="9"/>
      <c r="KEC37" s="9"/>
      <c r="KED37" s="9"/>
      <c r="KEE37" s="9"/>
      <c r="KEF37" s="9"/>
      <c r="KEG37" s="9"/>
      <c r="KEH37" s="9"/>
      <c r="KEI37" s="9"/>
      <c r="KEJ37" s="9"/>
      <c r="KEK37" s="9"/>
      <c r="KEL37" s="9"/>
      <c r="KEM37" s="9"/>
      <c r="KEN37" s="9"/>
      <c r="KEO37" s="9"/>
      <c r="KEP37" s="9"/>
      <c r="KEQ37" s="9"/>
      <c r="KER37" s="9"/>
      <c r="KES37" s="9"/>
      <c r="KET37" s="9"/>
      <c r="KEU37" s="9"/>
      <c r="KEV37" s="9"/>
      <c r="KEW37" s="9"/>
      <c r="KEX37" s="9"/>
      <c r="KEY37" s="9"/>
      <c r="KEZ37" s="9"/>
      <c r="KFA37" s="9"/>
      <c r="KFB37" s="9"/>
      <c r="KFC37" s="9"/>
      <c r="KFD37" s="9"/>
      <c r="KFE37" s="9"/>
      <c r="KFF37" s="9"/>
      <c r="KFG37" s="9"/>
      <c r="KFH37" s="9"/>
      <c r="KFI37" s="9"/>
      <c r="KFJ37" s="9"/>
      <c r="KFK37" s="9"/>
      <c r="KFL37" s="9"/>
      <c r="KFM37" s="9"/>
      <c r="KFN37" s="9"/>
      <c r="KFO37" s="9"/>
      <c r="KFP37" s="9"/>
      <c r="KFQ37" s="9"/>
      <c r="KFR37" s="9"/>
      <c r="KFS37" s="9"/>
      <c r="KFT37" s="9"/>
      <c r="KFU37" s="9"/>
      <c r="KFV37" s="9"/>
      <c r="KFW37" s="9"/>
      <c r="KFX37" s="9"/>
      <c r="KFY37" s="9"/>
      <c r="KFZ37" s="9"/>
      <c r="KGA37" s="9"/>
      <c r="KGB37" s="9"/>
      <c r="KGC37" s="9"/>
      <c r="KGD37" s="9"/>
      <c r="KGE37" s="9"/>
      <c r="KGF37" s="9"/>
      <c r="KGG37" s="9"/>
      <c r="KGH37" s="9"/>
      <c r="KGI37" s="9"/>
      <c r="KGJ37" s="9"/>
      <c r="KGK37" s="9"/>
      <c r="KGL37" s="9"/>
      <c r="KGM37" s="9"/>
      <c r="KGN37" s="9"/>
      <c r="KGO37" s="9"/>
      <c r="KGP37" s="9"/>
      <c r="KGQ37" s="9"/>
      <c r="KGR37" s="9"/>
      <c r="KGS37" s="9"/>
      <c r="KGT37" s="9"/>
      <c r="KGU37" s="9"/>
      <c r="KGV37" s="9"/>
      <c r="KGW37" s="9"/>
      <c r="KGX37" s="9"/>
      <c r="KGY37" s="9"/>
      <c r="KGZ37" s="9"/>
      <c r="KHA37" s="9"/>
      <c r="KHB37" s="9"/>
      <c r="KHC37" s="9"/>
      <c r="KHD37" s="9"/>
      <c r="KHE37" s="9"/>
      <c r="KHF37" s="9"/>
      <c r="KHG37" s="9"/>
      <c r="KHH37" s="9"/>
      <c r="KHI37" s="9"/>
      <c r="KHJ37" s="9"/>
      <c r="KHK37" s="9"/>
      <c r="KHL37" s="9"/>
      <c r="KHM37" s="9"/>
      <c r="KHN37" s="9"/>
      <c r="KHO37" s="9"/>
      <c r="KHP37" s="9"/>
      <c r="KHQ37" s="9"/>
      <c r="KHR37" s="9"/>
      <c r="KHS37" s="9"/>
      <c r="KHT37" s="9"/>
      <c r="KHU37" s="9"/>
      <c r="KHV37" s="9"/>
      <c r="KHW37" s="9"/>
      <c r="KHX37" s="9"/>
      <c r="KHY37" s="9"/>
      <c r="KHZ37" s="9"/>
      <c r="KIA37" s="9"/>
      <c r="KIB37" s="9"/>
      <c r="KIC37" s="9"/>
      <c r="KID37" s="9"/>
      <c r="KIE37" s="9"/>
      <c r="KIF37" s="9"/>
      <c r="KIG37" s="9"/>
      <c r="KIH37" s="9"/>
      <c r="KII37" s="9"/>
      <c r="KIJ37" s="9"/>
      <c r="KIK37" s="9"/>
      <c r="KIL37" s="9"/>
      <c r="KIM37" s="9"/>
      <c r="KIN37" s="9"/>
      <c r="KIO37" s="9"/>
      <c r="KIP37" s="9"/>
      <c r="KIQ37" s="9"/>
      <c r="KIR37" s="9"/>
      <c r="KIS37" s="9"/>
      <c r="KIT37" s="9"/>
      <c r="KIU37" s="9"/>
      <c r="KIV37" s="9"/>
      <c r="KIW37" s="9"/>
      <c r="KIX37" s="9"/>
      <c r="KIY37" s="9"/>
      <c r="KIZ37" s="9"/>
      <c r="KJA37" s="9"/>
      <c r="KJB37" s="9"/>
      <c r="KJC37" s="9"/>
      <c r="KJD37" s="9"/>
      <c r="KJE37" s="9"/>
      <c r="KJF37" s="9"/>
      <c r="KJG37" s="9"/>
      <c r="KJH37" s="9"/>
      <c r="KJI37" s="9"/>
      <c r="KJJ37" s="9"/>
      <c r="KJK37" s="9"/>
      <c r="KJL37" s="9"/>
      <c r="KJM37" s="9"/>
      <c r="KJN37" s="9"/>
      <c r="KJO37" s="9"/>
      <c r="KJP37" s="9"/>
      <c r="KJQ37" s="9"/>
      <c r="KJR37" s="9"/>
      <c r="KJS37" s="9"/>
      <c r="KJT37" s="9"/>
      <c r="KJU37" s="9"/>
      <c r="KJV37" s="9"/>
      <c r="KJW37" s="9"/>
      <c r="KJX37" s="9"/>
      <c r="KJY37" s="9"/>
      <c r="KJZ37" s="9"/>
      <c r="KKA37" s="9"/>
      <c r="KKB37" s="9"/>
      <c r="KKC37" s="9"/>
      <c r="KKD37" s="9"/>
      <c r="KKE37" s="9"/>
      <c r="KKF37" s="9"/>
      <c r="KKG37" s="9"/>
      <c r="KKH37" s="9"/>
      <c r="KKI37" s="9"/>
      <c r="KKJ37" s="9"/>
      <c r="KKK37" s="9"/>
      <c r="KKL37" s="9"/>
      <c r="KKM37" s="9"/>
      <c r="KKN37" s="9"/>
      <c r="KKO37" s="9"/>
      <c r="KKP37" s="9"/>
      <c r="KKQ37" s="9"/>
      <c r="KKR37" s="9"/>
      <c r="KKS37" s="9"/>
      <c r="KKT37" s="9"/>
      <c r="KKU37" s="9"/>
      <c r="KKV37" s="9"/>
      <c r="KKW37" s="9"/>
      <c r="KKX37" s="9"/>
      <c r="KKY37" s="9"/>
      <c r="KKZ37" s="9"/>
      <c r="KLA37" s="9"/>
      <c r="KLB37" s="9"/>
      <c r="KLC37" s="9"/>
      <c r="KLD37" s="9"/>
      <c r="KLE37" s="9"/>
      <c r="KLF37" s="9"/>
      <c r="KLG37" s="9"/>
      <c r="KLH37" s="9"/>
      <c r="KLI37" s="9"/>
      <c r="KLJ37" s="9"/>
      <c r="KLK37" s="9"/>
      <c r="KLL37" s="9"/>
      <c r="KLM37" s="9"/>
      <c r="KLN37" s="9"/>
      <c r="KLO37" s="9"/>
      <c r="KLP37" s="9"/>
      <c r="KLQ37" s="9"/>
      <c r="KLR37" s="9"/>
      <c r="KLS37" s="9"/>
      <c r="KLT37" s="9"/>
      <c r="KLU37" s="9"/>
      <c r="KLV37" s="9"/>
      <c r="KLW37" s="9"/>
      <c r="KLX37" s="9"/>
      <c r="KLY37" s="9"/>
      <c r="KLZ37" s="9"/>
      <c r="KMA37" s="9"/>
      <c r="KMB37" s="9"/>
      <c r="KMC37" s="9"/>
      <c r="KMD37" s="9"/>
      <c r="KME37" s="9"/>
      <c r="KMF37" s="9"/>
      <c r="KMG37" s="9"/>
      <c r="KMH37" s="9"/>
      <c r="KMI37" s="9"/>
      <c r="KMJ37" s="9"/>
      <c r="KMK37" s="9"/>
      <c r="KML37" s="9"/>
      <c r="KMM37" s="9"/>
      <c r="KMN37" s="9"/>
      <c r="KMO37" s="9"/>
      <c r="KMP37" s="9"/>
      <c r="KMQ37" s="9"/>
      <c r="KMR37" s="9"/>
      <c r="KMS37" s="9"/>
      <c r="KMT37" s="9"/>
      <c r="KMU37" s="9"/>
      <c r="KMV37" s="9"/>
      <c r="KMW37" s="9"/>
      <c r="KMX37" s="9"/>
      <c r="KMY37" s="9"/>
      <c r="KMZ37" s="9"/>
      <c r="KNA37" s="9"/>
      <c r="KNB37" s="9"/>
      <c r="KNC37" s="9"/>
      <c r="KND37" s="9"/>
      <c r="KNE37" s="9"/>
      <c r="KNF37" s="9"/>
      <c r="KNG37" s="9"/>
      <c r="KNH37" s="9"/>
      <c r="KNI37" s="9"/>
      <c r="KNJ37" s="9"/>
      <c r="KNK37" s="9"/>
      <c r="KNL37" s="9"/>
      <c r="KNM37" s="9"/>
      <c r="KNN37" s="9"/>
      <c r="KNO37" s="9"/>
      <c r="KNP37" s="9"/>
      <c r="KNQ37" s="9"/>
      <c r="KNR37" s="9"/>
      <c r="KNS37" s="9"/>
      <c r="KNT37" s="9"/>
      <c r="KNU37" s="9"/>
      <c r="KNV37" s="9"/>
      <c r="KNW37" s="9"/>
      <c r="KNX37" s="9"/>
      <c r="KNY37" s="9"/>
      <c r="KNZ37" s="9"/>
      <c r="KOA37" s="9"/>
      <c r="KOB37" s="9"/>
      <c r="KOC37" s="9"/>
      <c r="KOD37" s="9"/>
      <c r="KOE37" s="9"/>
      <c r="KOF37" s="9"/>
      <c r="KOG37" s="9"/>
      <c r="KOH37" s="9"/>
      <c r="KOI37" s="9"/>
      <c r="KOJ37" s="9"/>
      <c r="KOK37" s="9"/>
      <c r="KOL37" s="9"/>
      <c r="KOM37" s="9"/>
      <c r="KON37" s="9"/>
      <c r="KOO37" s="9"/>
      <c r="KOP37" s="9"/>
      <c r="KOQ37" s="9"/>
      <c r="KOR37" s="9"/>
      <c r="KOS37" s="9"/>
      <c r="KOT37" s="9"/>
      <c r="KOU37" s="9"/>
      <c r="KOV37" s="9"/>
      <c r="KOW37" s="9"/>
      <c r="KOX37" s="9"/>
      <c r="KOY37" s="9"/>
      <c r="KOZ37" s="9"/>
      <c r="KPA37" s="9"/>
      <c r="KPB37" s="9"/>
      <c r="KPC37" s="9"/>
      <c r="KPD37" s="9"/>
      <c r="KPE37" s="9"/>
      <c r="KPF37" s="9"/>
      <c r="KPG37" s="9"/>
      <c r="KPH37" s="9"/>
      <c r="KPI37" s="9"/>
      <c r="KPJ37" s="9"/>
      <c r="KPK37" s="9"/>
      <c r="KPL37" s="9"/>
      <c r="KPM37" s="9"/>
      <c r="KPN37" s="9"/>
      <c r="KPO37" s="9"/>
      <c r="KPP37" s="9"/>
      <c r="KPQ37" s="9"/>
      <c r="KPR37" s="9"/>
      <c r="KPS37" s="9"/>
      <c r="KPT37" s="9"/>
      <c r="KPU37" s="9"/>
      <c r="KPV37" s="9"/>
      <c r="KPW37" s="9"/>
      <c r="KPX37" s="9"/>
      <c r="KPY37" s="9"/>
      <c r="KPZ37" s="9"/>
      <c r="KQA37" s="9"/>
      <c r="KQB37" s="9"/>
      <c r="KQC37" s="9"/>
      <c r="KQD37" s="9"/>
      <c r="KQE37" s="9"/>
      <c r="KQF37" s="9"/>
      <c r="KQG37" s="9"/>
      <c r="KQH37" s="9"/>
      <c r="KQI37" s="9"/>
      <c r="KQJ37" s="9"/>
      <c r="KQK37" s="9"/>
      <c r="KQL37" s="9"/>
      <c r="KQM37" s="9"/>
      <c r="KQN37" s="9"/>
      <c r="KQO37" s="9"/>
      <c r="KQP37" s="9"/>
      <c r="KQQ37" s="9"/>
      <c r="KQR37" s="9"/>
      <c r="KQS37" s="9"/>
      <c r="KQT37" s="9"/>
      <c r="KQU37" s="9"/>
      <c r="KQV37" s="9"/>
      <c r="KQW37" s="9"/>
      <c r="KQX37" s="9"/>
      <c r="KQY37" s="9"/>
      <c r="KQZ37" s="9"/>
      <c r="KRA37" s="9"/>
      <c r="KRB37" s="9"/>
      <c r="KRC37" s="9"/>
      <c r="KRD37" s="9"/>
      <c r="KRE37" s="9"/>
      <c r="KRF37" s="9"/>
      <c r="KRG37" s="9"/>
      <c r="KRH37" s="9"/>
      <c r="KRI37" s="9"/>
      <c r="KRJ37" s="9"/>
      <c r="KRK37" s="9"/>
      <c r="KRL37" s="9"/>
      <c r="KRM37" s="9"/>
      <c r="KRN37" s="9"/>
      <c r="KRO37" s="9"/>
      <c r="KRP37" s="9"/>
      <c r="KRQ37" s="9"/>
      <c r="KRR37" s="9"/>
      <c r="KRS37" s="9"/>
      <c r="KRT37" s="9"/>
      <c r="KRU37" s="9"/>
      <c r="KRV37" s="9"/>
      <c r="KRW37" s="9"/>
      <c r="KRX37" s="9"/>
      <c r="KRY37" s="9"/>
      <c r="KRZ37" s="9"/>
      <c r="KSA37" s="9"/>
      <c r="KSB37" s="9"/>
      <c r="KSC37" s="9"/>
      <c r="KSD37" s="9"/>
      <c r="KSE37" s="9"/>
      <c r="KSF37" s="9"/>
      <c r="KSG37" s="9"/>
      <c r="KSH37" s="9"/>
      <c r="KSI37" s="9"/>
      <c r="KSJ37" s="9"/>
      <c r="KSK37" s="9"/>
      <c r="KSL37" s="9"/>
      <c r="KSM37" s="9"/>
      <c r="KSN37" s="9"/>
      <c r="KSO37" s="9"/>
      <c r="KSP37" s="9"/>
      <c r="KSQ37" s="9"/>
      <c r="KSR37" s="9"/>
      <c r="KSS37" s="9"/>
      <c r="KST37" s="9"/>
      <c r="KSU37" s="9"/>
      <c r="KSV37" s="9"/>
      <c r="KSW37" s="9"/>
      <c r="KSX37" s="9"/>
      <c r="KSY37" s="9"/>
      <c r="KSZ37" s="9"/>
      <c r="KTA37" s="9"/>
      <c r="KTB37" s="9"/>
      <c r="KTC37" s="9"/>
      <c r="KTD37" s="9"/>
      <c r="KTE37" s="9"/>
      <c r="KTF37" s="9"/>
      <c r="KTG37" s="9"/>
      <c r="KTH37" s="9"/>
      <c r="KTI37" s="9"/>
      <c r="KTJ37" s="9"/>
      <c r="KTK37" s="9"/>
      <c r="KTL37" s="9"/>
      <c r="KTM37" s="9"/>
      <c r="KTN37" s="9"/>
      <c r="KTO37" s="9"/>
      <c r="KTP37" s="9"/>
      <c r="KTQ37" s="9"/>
      <c r="KTR37" s="9"/>
      <c r="KTS37" s="9"/>
      <c r="KTT37" s="9"/>
      <c r="KTU37" s="9"/>
      <c r="KTV37" s="9"/>
      <c r="KTW37" s="9"/>
      <c r="KTX37" s="9"/>
      <c r="KTY37" s="9"/>
      <c r="KTZ37" s="9"/>
      <c r="KUA37" s="9"/>
      <c r="KUB37" s="9"/>
      <c r="KUC37" s="9"/>
      <c r="KUD37" s="9"/>
      <c r="KUE37" s="9"/>
      <c r="KUF37" s="9"/>
      <c r="KUG37" s="9"/>
      <c r="KUH37" s="9"/>
      <c r="KUI37" s="9"/>
      <c r="KUJ37" s="9"/>
      <c r="KUK37" s="9"/>
      <c r="KUL37" s="9"/>
      <c r="KUM37" s="9"/>
      <c r="KUN37" s="9"/>
      <c r="KUO37" s="9"/>
      <c r="KUP37" s="9"/>
      <c r="KUQ37" s="9"/>
      <c r="KUR37" s="9"/>
      <c r="KUS37" s="9"/>
      <c r="KUT37" s="9"/>
      <c r="KUU37" s="9"/>
      <c r="KUV37" s="9"/>
      <c r="KUW37" s="9"/>
      <c r="KUX37" s="9"/>
      <c r="KUY37" s="9"/>
      <c r="KUZ37" s="9"/>
      <c r="KVA37" s="9"/>
      <c r="KVB37" s="9"/>
      <c r="KVC37" s="9"/>
      <c r="KVD37" s="9"/>
      <c r="KVE37" s="9"/>
      <c r="KVF37" s="9"/>
      <c r="KVG37" s="9"/>
      <c r="KVH37" s="9"/>
      <c r="KVI37" s="9"/>
      <c r="KVJ37" s="9"/>
      <c r="KVK37" s="9"/>
      <c r="KVL37" s="9"/>
      <c r="KVM37" s="9"/>
      <c r="KVN37" s="9"/>
      <c r="KVO37" s="9"/>
      <c r="KVP37" s="9"/>
      <c r="KVQ37" s="9"/>
      <c r="KVR37" s="9"/>
      <c r="KVS37" s="9"/>
      <c r="KVT37" s="9"/>
      <c r="KVU37" s="9"/>
      <c r="KVV37" s="9"/>
      <c r="KVW37" s="9"/>
      <c r="KVX37" s="9"/>
      <c r="KVY37" s="9"/>
      <c r="KVZ37" s="9"/>
      <c r="KWA37" s="9"/>
      <c r="KWB37" s="9"/>
      <c r="KWC37" s="9"/>
      <c r="KWD37" s="9"/>
      <c r="KWE37" s="9"/>
      <c r="KWF37" s="9"/>
      <c r="KWG37" s="9"/>
      <c r="KWH37" s="9"/>
      <c r="KWI37" s="9"/>
      <c r="KWJ37" s="9"/>
      <c r="KWK37" s="9"/>
      <c r="KWL37" s="9"/>
      <c r="KWM37" s="9"/>
      <c r="KWN37" s="9"/>
      <c r="KWO37" s="9"/>
      <c r="KWP37" s="9"/>
      <c r="KWQ37" s="9"/>
      <c r="KWR37" s="9"/>
      <c r="KWS37" s="9"/>
      <c r="KWT37" s="9"/>
      <c r="KWU37" s="9"/>
      <c r="KWV37" s="9"/>
      <c r="KWW37" s="9"/>
      <c r="KWX37" s="9"/>
      <c r="KWY37" s="9"/>
      <c r="KWZ37" s="9"/>
      <c r="KXA37" s="9"/>
      <c r="KXB37" s="9"/>
      <c r="KXC37" s="9"/>
      <c r="KXD37" s="9"/>
      <c r="KXE37" s="9"/>
      <c r="KXF37" s="9"/>
      <c r="KXG37" s="9"/>
      <c r="KXH37" s="9"/>
      <c r="KXI37" s="9"/>
      <c r="KXJ37" s="9"/>
      <c r="KXK37" s="9"/>
      <c r="KXL37" s="9"/>
      <c r="KXM37" s="9"/>
      <c r="KXN37" s="9"/>
      <c r="KXO37" s="9"/>
      <c r="KXP37" s="9"/>
      <c r="KXQ37" s="9"/>
      <c r="KXR37" s="9"/>
      <c r="KXS37" s="9"/>
      <c r="KXT37" s="9"/>
      <c r="KXU37" s="9"/>
      <c r="KXV37" s="9"/>
      <c r="KXW37" s="9"/>
      <c r="KXX37" s="9"/>
      <c r="KXY37" s="9"/>
      <c r="KXZ37" s="9"/>
      <c r="KYA37" s="9"/>
      <c r="KYB37" s="9"/>
      <c r="KYC37" s="9"/>
      <c r="KYD37" s="9"/>
      <c r="KYE37" s="9"/>
      <c r="KYF37" s="9"/>
      <c r="KYG37" s="9"/>
      <c r="KYH37" s="9"/>
      <c r="KYI37" s="9"/>
      <c r="KYJ37" s="9"/>
      <c r="KYK37" s="9"/>
      <c r="KYL37" s="9"/>
      <c r="KYM37" s="9"/>
      <c r="KYN37" s="9"/>
      <c r="KYO37" s="9"/>
      <c r="KYP37" s="9"/>
      <c r="KYQ37" s="9"/>
      <c r="KYR37" s="9"/>
      <c r="KYS37" s="9"/>
      <c r="KYT37" s="9"/>
      <c r="KYU37" s="9"/>
      <c r="KYV37" s="9"/>
      <c r="KYW37" s="9"/>
      <c r="KYX37" s="9"/>
      <c r="KYY37" s="9"/>
      <c r="KYZ37" s="9"/>
      <c r="KZA37" s="9"/>
      <c r="KZB37" s="9"/>
      <c r="KZC37" s="9"/>
      <c r="KZD37" s="9"/>
      <c r="KZE37" s="9"/>
      <c r="KZF37" s="9"/>
      <c r="KZG37" s="9"/>
      <c r="KZH37" s="9"/>
      <c r="KZI37" s="9"/>
      <c r="KZJ37" s="9"/>
      <c r="KZK37" s="9"/>
      <c r="KZL37" s="9"/>
      <c r="KZM37" s="9"/>
      <c r="KZN37" s="9"/>
      <c r="KZO37" s="9"/>
      <c r="KZP37" s="9"/>
      <c r="KZQ37" s="9"/>
      <c r="KZR37" s="9"/>
      <c r="KZS37" s="9"/>
      <c r="KZT37" s="9"/>
      <c r="KZU37" s="9"/>
      <c r="KZV37" s="9"/>
      <c r="KZW37" s="9"/>
      <c r="KZX37" s="9"/>
      <c r="KZY37" s="9"/>
      <c r="KZZ37" s="9"/>
      <c r="LAA37" s="9"/>
      <c r="LAB37" s="9"/>
      <c r="LAC37" s="9"/>
      <c r="LAD37" s="9"/>
      <c r="LAE37" s="9"/>
      <c r="LAF37" s="9"/>
      <c r="LAG37" s="9"/>
      <c r="LAH37" s="9"/>
      <c r="LAI37" s="9"/>
      <c r="LAJ37" s="9"/>
      <c r="LAK37" s="9"/>
      <c r="LAL37" s="9"/>
      <c r="LAM37" s="9"/>
      <c r="LAN37" s="9"/>
      <c r="LAO37" s="9"/>
      <c r="LAP37" s="9"/>
      <c r="LAQ37" s="9"/>
      <c r="LAR37" s="9"/>
      <c r="LAS37" s="9"/>
      <c r="LAT37" s="9"/>
      <c r="LAU37" s="9"/>
      <c r="LAV37" s="9"/>
      <c r="LAW37" s="9"/>
      <c r="LAX37" s="9"/>
      <c r="LAY37" s="9"/>
      <c r="LAZ37" s="9"/>
      <c r="LBA37" s="9"/>
      <c r="LBB37" s="9"/>
      <c r="LBC37" s="9"/>
      <c r="LBD37" s="9"/>
      <c r="LBE37" s="9"/>
      <c r="LBF37" s="9"/>
      <c r="LBG37" s="9"/>
      <c r="LBH37" s="9"/>
      <c r="LBI37" s="9"/>
      <c r="LBJ37" s="9"/>
      <c r="LBK37" s="9"/>
      <c r="LBL37" s="9"/>
      <c r="LBM37" s="9"/>
      <c r="LBN37" s="9"/>
      <c r="LBO37" s="9"/>
      <c r="LBP37" s="9"/>
      <c r="LBQ37" s="9"/>
      <c r="LBR37" s="9"/>
      <c r="LBS37" s="9"/>
      <c r="LBT37" s="9"/>
      <c r="LBU37" s="9"/>
      <c r="LBV37" s="9"/>
      <c r="LBW37" s="9"/>
      <c r="LBX37" s="9"/>
      <c r="LBY37" s="9"/>
      <c r="LBZ37" s="9"/>
      <c r="LCA37" s="9"/>
      <c r="LCB37" s="9"/>
      <c r="LCC37" s="9"/>
      <c r="LCD37" s="9"/>
      <c r="LCE37" s="9"/>
      <c r="LCF37" s="9"/>
      <c r="LCG37" s="9"/>
      <c r="LCH37" s="9"/>
      <c r="LCI37" s="9"/>
      <c r="LCJ37" s="9"/>
      <c r="LCK37" s="9"/>
      <c r="LCL37" s="9"/>
      <c r="LCM37" s="9"/>
      <c r="LCN37" s="9"/>
      <c r="LCO37" s="9"/>
      <c r="LCP37" s="9"/>
      <c r="LCQ37" s="9"/>
      <c r="LCR37" s="9"/>
      <c r="LCS37" s="9"/>
      <c r="LCT37" s="9"/>
      <c r="LCU37" s="9"/>
      <c r="LCV37" s="9"/>
      <c r="LCW37" s="9"/>
      <c r="LCX37" s="9"/>
      <c r="LCY37" s="9"/>
      <c r="LCZ37" s="9"/>
      <c r="LDA37" s="9"/>
      <c r="LDB37" s="9"/>
      <c r="LDC37" s="9"/>
      <c r="LDD37" s="9"/>
      <c r="LDE37" s="9"/>
      <c r="LDF37" s="9"/>
      <c r="LDG37" s="9"/>
      <c r="LDH37" s="9"/>
      <c r="LDI37" s="9"/>
      <c r="LDJ37" s="9"/>
      <c r="LDK37" s="9"/>
      <c r="LDL37" s="9"/>
      <c r="LDM37" s="9"/>
      <c r="LDN37" s="9"/>
      <c r="LDO37" s="9"/>
      <c r="LDP37" s="9"/>
      <c r="LDQ37" s="9"/>
      <c r="LDR37" s="9"/>
      <c r="LDS37" s="9"/>
      <c r="LDT37" s="9"/>
      <c r="LDU37" s="9"/>
      <c r="LDV37" s="9"/>
      <c r="LDW37" s="9"/>
      <c r="LDX37" s="9"/>
      <c r="LDY37" s="9"/>
      <c r="LDZ37" s="9"/>
      <c r="LEA37" s="9"/>
      <c r="LEB37" s="9"/>
      <c r="LEC37" s="9"/>
      <c r="LED37" s="9"/>
      <c r="LEE37" s="9"/>
      <c r="LEF37" s="9"/>
      <c r="LEG37" s="9"/>
      <c r="LEH37" s="9"/>
      <c r="LEI37" s="9"/>
      <c r="LEJ37" s="9"/>
      <c r="LEK37" s="9"/>
      <c r="LEL37" s="9"/>
      <c r="LEM37" s="9"/>
      <c r="LEN37" s="9"/>
      <c r="LEO37" s="9"/>
      <c r="LEP37" s="9"/>
      <c r="LEQ37" s="9"/>
      <c r="LER37" s="9"/>
      <c r="LES37" s="9"/>
      <c r="LET37" s="9"/>
      <c r="LEU37" s="9"/>
      <c r="LEV37" s="9"/>
      <c r="LEW37" s="9"/>
      <c r="LEX37" s="9"/>
      <c r="LEY37" s="9"/>
      <c r="LEZ37" s="9"/>
      <c r="LFA37" s="9"/>
      <c r="LFB37" s="9"/>
      <c r="LFC37" s="9"/>
      <c r="LFD37" s="9"/>
      <c r="LFE37" s="9"/>
      <c r="LFF37" s="9"/>
      <c r="LFG37" s="9"/>
      <c r="LFH37" s="9"/>
      <c r="LFI37" s="9"/>
      <c r="LFJ37" s="9"/>
      <c r="LFK37" s="9"/>
      <c r="LFL37" s="9"/>
      <c r="LFM37" s="9"/>
      <c r="LFN37" s="9"/>
      <c r="LFO37" s="9"/>
      <c r="LFP37" s="9"/>
      <c r="LFQ37" s="9"/>
      <c r="LFR37" s="9"/>
      <c r="LFS37" s="9"/>
      <c r="LFT37" s="9"/>
      <c r="LFU37" s="9"/>
      <c r="LFV37" s="9"/>
      <c r="LFW37" s="9"/>
      <c r="LFX37" s="9"/>
      <c r="LFY37" s="9"/>
      <c r="LFZ37" s="9"/>
      <c r="LGA37" s="9"/>
      <c r="LGB37" s="9"/>
      <c r="LGC37" s="9"/>
      <c r="LGD37" s="9"/>
      <c r="LGE37" s="9"/>
      <c r="LGF37" s="9"/>
      <c r="LGG37" s="9"/>
      <c r="LGH37" s="9"/>
      <c r="LGI37" s="9"/>
      <c r="LGJ37" s="9"/>
      <c r="LGK37" s="9"/>
      <c r="LGL37" s="9"/>
      <c r="LGM37" s="9"/>
      <c r="LGN37" s="9"/>
      <c r="LGO37" s="9"/>
      <c r="LGP37" s="9"/>
      <c r="LGQ37" s="9"/>
      <c r="LGR37" s="9"/>
      <c r="LGS37" s="9"/>
      <c r="LGT37" s="9"/>
      <c r="LGU37" s="9"/>
      <c r="LGV37" s="9"/>
      <c r="LGW37" s="9"/>
      <c r="LGX37" s="9"/>
      <c r="LGY37" s="9"/>
      <c r="LGZ37" s="9"/>
      <c r="LHA37" s="9"/>
      <c r="LHB37" s="9"/>
      <c r="LHC37" s="9"/>
      <c r="LHD37" s="9"/>
      <c r="LHE37" s="9"/>
      <c r="LHF37" s="9"/>
      <c r="LHG37" s="9"/>
      <c r="LHH37" s="9"/>
      <c r="LHI37" s="9"/>
      <c r="LHJ37" s="9"/>
      <c r="LHK37" s="9"/>
      <c r="LHL37" s="9"/>
      <c r="LHM37" s="9"/>
      <c r="LHN37" s="9"/>
      <c r="LHO37" s="9"/>
      <c r="LHP37" s="9"/>
      <c r="LHQ37" s="9"/>
      <c r="LHR37" s="9"/>
      <c r="LHS37" s="9"/>
      <c r="LHT37" s="9"/>
      <c r="LHU37" s="9"/>
      <c r="LHV37" s="9"/>
      <c r="LHW37" s="9"/>
      <c r="LHX37" s="9"/>
      <c r="LHY37" s="9"/>
      <c r="LHZ37" s="9"/>
      <c r="LIA37" s="9"/>
      <c r="LIB37" s="9"/>
      <c r="LIC37" s="9"/>
      <c r="LID37" s="9"/>
      <c r="LIE37" s="9"/>
      <c r="LIF37" s="9"/>
      <c r="LIG37" s="9"/>
      <c r="LIH37" s="9"/>
      <c r="LII37" s="9"/>
      <c r="LIJ37" s="9"/>
      <c r="LIK37" s="9"/>
      <c r="LIL37" s="9"/>
      <c r="LIM37" s="9"/>
      <c r="LIN37" s="9"/>
      <c r="LIO37" s="9"/>
      <c r="LIP37" s="9"/>
      <c r="LIQ37" s="9"/>
      <c r="LIR37" s="9"/>
      <c r="LIS37" s="9"/>
      <c r="LIT37" s="9"/>
      <c r="LIU37" s="9"/>
      <c r="LIV37" s="9"/>
      <c r="LIW37" s="9"/>
      <c r="LIX37" s="9"/>
      <c r="LIY37" s="9"/>
      <c r="LIZ37" s="9"/>
      <c r="LJA37" s="9"/>
      <c r="LJB37" s="9"/>
      <c r="LJC37" s="9"/>
      <c r="LJD37" s="9"/>
      <c r="LJE37" s="9"/>
      <c r="LJF37" s="9"/>
      <c r="LJG37" s="9"/>
      <c r="LJH37" s="9"/>
      <c r="LJI37" s="9"/>
      <c r="LJJ37" s="9"/>
      <c r="LJK37" s="9"/>
      <c r="LJL37" s="9"/>
      <c r="LJM37" s="9"/>
      <c r="LJN37" s="9"/>
      <c r="LJO37" s="9"/>
      <c r="LJP37" s="9"/>
      <c r="LJQ37" s="9"/>
      <c r="LJR37" s="9"/>
      <c r="LJS37" s="9"/>
      <c r="LJT37" s="9"/>
      <c r="LJU37" s="9"/>
      <c r="LJV37" s="9"/>
      <c r="LJW37" s="9"/>
      <c r="LJX37" s="9"/>
      <c r="LJY37" s="9"/>
      <c r="LJZ37" s="9"/>
      <c r="LKA37" s="9"/>
      <c r="LKB37" s="9"/>
      <c r="LKC37" s="9"/>
      <c r="LKD37" s="9"/>
      <c r="LKE37" s="9"/>
      <c r="LKF37" s="9"/>
      <c r="LKG37" s="9"/>
      <c r="LKH37" s="9"/>
      <c r="LKI37" s="9"/>
      <c r="LKJ37" s="9"/>
      <c r="LKK37" s="9"/>
      <c r="LKL37" s="9"/>
      <c r="LKM37" s="9"/>
      <c r="LKN37" s="9"/>
      <c r="LKO37" s="9"/>
      <c r="LKP37" s="9"/>
      <c r="LKQ37" s="9"/>
      <c r="LKR37" s="9"/>
      <c r="LKS37" s="9"/>
      <c r="LKT37" s="9"/>
      <c r="LKU37" s="9"/>
      <c r="LKV37" s="9"/>
      <c r="LKW37" s="9"/>
      <c r="LKX37" s="9"/>
      <c r="LKY37" s="9"/>
      <c r="LKZ37" s="9"/>
      <c r="LLA37" s="9"/>
      <c r="LLB37" s="9"/>
      <c r="LLC37" s="9"/>
      <c r="LLD37" s="9"/>
      <c r="LLE37" s="9"/>
      <c r="LLF37" s="9"/>
      <c r="LLG37" s="9"/>
      <c r="LLH37" s="9"/>
      <c r="LLI37" s="9"/>
      <c r="LLJ37" s="9"/>
      <c r="LLK37" s="9"/>
      <c r="LLL37" s="9"/>
      <c r="LLM37" s="9"/>
      <c r="LLN37" s="9"/>
      <c r="LLO37" s="9"/>
      <c r="LLP37" s="9"/>
      <c r="LLQ37" s="9"/>
      <c r="LLR37" s="9"/>
      <c r="LLS37" s="9"/>
      <c r="LLT37" s="9"/>
      <c r="LLU37" s="9"/>
      <c r="LLV37" s="9"/>
      <c r="LLW37" s="9"/>
      <c r="LLX37" s="9"/>
      <c r="LLY37" s="9"/>
      <c r="LLZ37" s="9"/>
      <c r="LMA37" s="9"/>
      <c r="LMB37" s="9"/>
      <c r="LMC37" s="9"/>
      <c r="LMD37" s="9"/>
      <c r="LME37" s="9"/>
      <c r="LMF37" s="9"/>
      <c r="LMG37" s="9"/>
      <c r="LMH37" s="9"/>
      <c r="LMI37" s="9"/>
      <c r="LMJ37" s="9"/>
      <c r="LMK37" s="9"/>
      <c r="LML37" s="9"/>
      <c r="LMM37" s="9"/>
      <c r="LMN37" s="9"/>
      <c r="LMO37" s="9"/>
      <c r="LMP37" s="9"/>
      <c r="LMQ37" s="9"/>
      <c r="LMR37" s="9"/>
      <c r="LMS37" s="9"/>
      <c r="LMT37" s="9"/>
      <c r="LMU37" s="9"/>
      <c r="LMV37" s="9"/>
      <c r="LMW37" s="9"/>
      <c r="LMX37" s="9"/>
      <c r="LMY37" s="9"/>
      <c r="LMZ37" s="9"/>
      <c r="LNA37" s="9"/>
      <c r="LNB37" s="9"/>
      <c r="LNC37" s="9"/>
      <c r="LND37" s="9"/>
      <c r="LNE37" s="9"/>
      <c r="LNF37" s="9"/>
      <c r="LNG37" s="9"/>
      <c r="LNH37" s="9"/>
      <c r="LNI37" s="9"/>
      <c r="LNJ37" s="9"/>
      <c r="LNK37" s="9"/>
      <c r="LNL37" s="9"/>
      <c r="LNM37" s="9"/>
      <c r="LNN37" s="9"/>
      <c r="LNO37" s="9"/>
      <c r="LNP37" s="9"/>
      <c r="LNQ37" s="9"/>
      <c r="LNR37" s="9"/>
      <c r="LNS37" s="9"/>
      <c r="LNT37" s="9"/>
      <c r="LNU37" s="9"/>
      <c r="LNV37" s="9"/>
      <c r="LNW37" s="9"/>
      <c r="LNX37" s="9"/>
      <c r="LNY37" s="9"/>
      <c r="LNZ37" s="9"/>
      <c r="LOA37" s="9"/>
      <c r="LOB37" s="9"/>
      <c r="LOC37" s="9"/>
      <c r="LOD37" s="9"/>
      <c r="LOE37" s="9"/>
      <c r="LOF37" s="9"/>
      <c r="LOG37" s="9"/>
      <c r="LOH37" s="9"/>
      <c r="LOI37" s="9"/>
      <c r="LOJ37" s="9"/>
      <c r="LOK37" s="9"/>
      <c r="LOL37" s="9"/>
      <c r="LOM37" s="9"/>
      <c r="LON37" s="9"/>
      <c r="LOO37" s="9"/>
      <c r="LOP37" s="9"/>
      <c r="LOQ37" s="9"/>
      <c r="LOR37" s="9"/>
      <c r="LOS37" s="9"/>
      <c r="LOT37" s="9"/>
      <c r="LOU37" s="9"/>
      <c r="LOV37" s="9"/>
      <c r="LOW37" s="9"/>
      <c r="LOX37" s="9"/>
      <c r="LOY37" s="9"/>
      <c r="LOZ37" s="9"/>
      <c r="LPA37" s="9"/>
      <c r="LPB37" s="9"/>
      <c r="LPC37" s="9"/>
      <c r="LPD37" s="9"/>
      <c r="LPE37" s="9"/>
      <c r="LPF37" s="9"/>
      <c r="LPG37" s="9"/>
      <c r="LPH37" s="9"/>
      <c r="LPI37" s="9"/>
      <c r="LPJ37" s="9"/>
      <c r="LPK37" s="9"/>
      <c r="LPL37" s="9"/>
      <c r="LPM37" s="9"/>
      <c r="LPN37" s="9"/>
      <c r="LPO37" s="9"/>
      <c r="LPP37" s="9"/>
      <c r="LPQ37" s="9"/>
      <c r="LPR37" s="9"/>
      <c r="LPS37" s="9"/>
      <c r="LPT37" s="9"/>
      <c r="LPU37" s="9"/>
      <c r="LPV37" s="9"/>
      <c r="LPW37" s="9"/>
      <c r="LPX37" s="9"/>
      <c r="LPY37" s="9"/>
      <c r="LPZ37" s="9"/>
      <c r="LQA37" s="9"/>
      <c r="LQB37" s="9"/>
      <c r="LQC37" s="9"/>
      <c r="LQD37" s="9"/>
      <c r="LQE37" s="9"/>
      <c r="LQF37" s="9"/>
      <c r="LQG37" s="9"/>
      <c r="LQH37" s="9"/>
      <c r="LQI37" s="9"/>
      <c r="LQJ37" s="9"/>
      <c r="LQK37" s="9"/>
      <c r="LQL37" s="9"/>
      <c r="LQM37" s="9"/>
      <c r="LQN37" s="9"/>
      <c r="LQO37" s="9"/>
      <c r="LQP37" s="9"/>
      <c r="LQQ37" s="9"/>
      <c r="LQR37" s="9"/>
      <c r="LQS37" s="9"/>
      <c r="LQT37" s="9"/>
      <c r="LQU37" s="9"/>
      <c r="LQV37" s="9"/>
      <c r="LQW37" s="9"/>
      <c r="LQX37" s="9"/>
      <c r="LQY37" s="9"/>
      <c r="LQZ37" s="9"/>
      <c r="LRA37" s="9"/>
      <c r="LRB37" s="9"/>
      <c r="LRC37" s="9"/>
      <c r="LRD37" s="9"/>
      <c r="LRE37" s="9"/>
      <c r="LRF37" s="9"/>
      <c r="LRG37" s="9"/>
      <c r="LRH37" s="9"/>
      <c r="LRI37" s="9"/>
      <c r="LRJ37" s="9"/>
      <c r="LRK37" s="9"/>
      <c r="LRL37" s="9"/>
      <c r="LRM37" s="9"/>
      <c r="LRN37" s="9"/>
      <c r="LRO37" s="9"/>
      <c r="LRP37" s="9"/>
      <c r="LRQ37" s="9"/>
      <c r="LRR37" s="9"/>
      <c r="LRS37" s="9"/>
      <c r="LRT37" s="9"/>
      <c r="LRU37" s="9"/>
      <c r="LRV37" s="9"/>
      <c r="LRW37" s="9"/>
      <c r="LRX37" s="9"/>
      <c r="LRY37" s="9"/>
      <c r="LRZ37" s="9"/>
      <c r="LSA37" s="9"/>
      <c r="LSB37" s="9"/>
      <c r="LSC37" s="9"/>
      <c r="LSD37" s="9"/>
      <c r="LSE37" s="9"/>
      <c r="LSF37" s="9"/>
      <c r="LSG37" s="9"/>
      <c r="LSH37" s="9"/>
      <c r="LSI37" s="9"/>
      <c r="LSJ37" s="9"/>
      <c r="LSK37" s="9"/>
      <c r="LSL37" s="9"/>
      <c r="LSM37" s="9"/>
      <c r="LSN37" s="9"/>
      <c r="LSO37" s="9"/>
      <c r="LSP37" s="9"/>
      <c r="LSQ37" s="9"/>
      <c r="LSR37" s="9"/>
      <c r="LSS37" s="9"/>
      <c r="LST37" s="9"/>
      <c r="LSU37" s="9"/>
      <c r="LSV37" s="9"/>
      <c r="LSW37" s="9"/>
      <c r="LSX37" s="9"/>
      <c r="LSY37" s="9"/>
      <c r="LSZ37" s="9"/>
      <c r="LTA37" s="9"/>
      <c r="LTB37" s="9"/>
      <c r="LTC37" s="9"/>
      <c r="LTD37" s="9"/>
      <c r="LTE37" s="9"/>
      <c r="LTF37" s="9"/>
      <c r="LTG37" s="9"/>
      <c r="LTH37" s="9"/>
      <c r="LTI37" s="9"/>
      <c r="LTJ37" s="9"/>
      <c r="LTK37" s="9"/>
      <c r="LTL37" s="9"/>
      <c r="LTM37" s="9"/>
      <c r="LTN37" s="9"/>
      <c r="LTO37" s="9"/>
      <c r="LTP37" s="9"/>
      <c r="LTQ37" s="9"/>
      <c r="LTR37" s="9"/>
      <c r="LTS37" s="9"/>
      <c r="LTT37" s="9"/>
      <c r="LTU37" s="9"/>
      <c r="LTV37" s="9"/>
      <c r="LTW37" s="9"/>
      <c r="LTX37" s="9"/>
      <c r="LTY37" s="9"/>
      <c r="LTZ37" s="9"/>
      <c r="LUA37" s="9"/>
      <c r="LUB37" s="9"/>
      <c r="LUC37" s="9"/>
      <c r="LUD37" s="9"/>
      <c r="LUE37" s="9"/>
      <c r="LUF37" s="9"/>
      <c r="LUG37" s="9"/>
      <c r="LUH37" s="9"/>
      <c r="LUI37" s="9"/>
      <c r="LUJ37" s="9"/>
      <c r="LUK37" s="9"/>
      <c r="LUL37" s="9"/>
      <c r="LUM37" s="9"/>
      <c r="LUN37" s="9"/>
      <c r="LUO37" s="9"/>
      <c r="LUP37" s="9"/>
      <c r="LUQ37" s="9"/>
      <c r="LUR37" s="9"/>
      <c r="LUS37" s="9"/>
      <c r="LUT37" s="9"/>
      <c r="LUU37" s="9"/>
      <c r="LUV37" s="9"/>
      <c r="LUW37" s="9"/>
      <c r="LUX37" s="9"/>
      <c r="LUY37" s="9"/>
      <c r="LUZ37" s="9"/>
      <c r="LVA37" s="9"/>
      <c r="LVB37" s="9"/>
      <c r="LVC37" s="9"/>
      <c r="LVD37" s="9"/>
      <c r="LVE37" s="9"/>
      <c r="LVF37" s="9"/>
      <c r="LVG37" s="9"/>
      <c r="LVH37" s="9"/>
      <c r="LVI37" s="9"/>
      <c r="LVJ37" s="9"/>
      <c r="LVK37" s="9"/>
      <c r="LVL37" s="9"/>
      <c r="LVM37" s="9"/>
      <c r="LVN37" s="9"/>
      <c r="LVO37" s="9"/>
      <c r="LVP37" s="9"/>
      <c r="LVQ37" s="9"/>
      <c r="LVR37" s="9"/>
      <c r="LVS37" s="9"/>
      <c r="LVT37" s="9"/>
      <c r="LVU37" s="9"/>
      <c r="LVV37" s="9"/>
      <c r="LVW37" s="9"/>
      <c r="LVX37" s="9"/>
      <c r="LVY37" s="9"/>
      <c r="LVZ37" s="9"/>
      <c r="LWA37" s="9"/>
      <c r="LWB37" s="9"/>
      <c r="LWC37" s="9"/>
      <c r="LWD37" s="9"/>
      <c r="LWE37" s="9"/>
      <c r="LWF37" s="9"/>
      <c r="LWG37" s="9"/>
      <c r="LWH37" s="9"/>
      <c r="LWI37" s="9"/>
      <c r="LWJ37" s="9"/>
      <c r="LWK37" s="9"/>
      <c r="LWL37" s="9"/>
      <c r="LWM37" s="9"/>
      <c r="LWN37" s="9"/>
      <c r="LWO37" s="9"/>
      <c r="LWP37" s="9"/>
      <c r="LWQ37" s="9"/>
      <c r="LWR37" s="9"/>
      <c r="LWS37" s="9"/>
      <c r="LWT37" s="9"/>
      <c r="LWU37" s="9"/>
      <c r="LWV37" s="9"/>
      <c r="LWW37" s="9"/>
      <c r="LWX37" s="9"/>
      <c r="LWY37" s="9"/>
      <c r="LWZ37" s="9"/>
      <c r="LXA37" s="9"/>
      <c r="LXB37" s="9"/>
      <c r="LXC37" s="9"/>
      <c r="LXD37" s="9"/>
      <c r="LXE37" s="9"/>
      <c r="LXF37" s="9"/>
      <c r="LXG37" s="9"/>
      <c r="LXH37" s="9"/>
      <c r="LXI37" s="9"/>
      <c r="LXJ37" s="9"/>
      <c r="LXK37" s="9"/>
      <c r="LXL37" s="9"/>
      <c r="LXM37" s="9"/>
      <c r="LXN37" s="9"/>
      <c r="LXO37" s="9"/>
      <c r="LXP37" s="9"/>
      <c r="LXQ37" s="9"/>
      <c r="LXR37" s="9"/>
      <c r="LXS37" s="9"/>
      <c r="LXT37" s="9"/>
      <c r="LXU37" s="9"/>
      <c r="LXV37" s="9"/>
      <c r="LXW37" s="9"/>
      <c r="LXX37" s="9"/>
      <c r="LXY37" s="9"/>
      <c r="LXZ37" s="9"/>
      <c r="LYA37" s="9"/>
      <c r="LYB37" s="9"/>
      <c r="LYC37" s="9"/>
      <c r="LYD37" s="9"/>
      <c r="LYE37" s="9"/>
      <c r="LYF37" s="9"/>
      <c r="LYG37" s="9"/>
      <c r="LYH37" s="9"/>
      <c r="LYI37" s="9"/>
      <c r="LYJ37" s="9"/>
      <c r="LYK37" s="9"/>
      <c r="LYL37" s="9"/>
      <c r="LYM37" s="9"/>
      <c r="LYN37" s="9"/>
      <c r="LYO37" s="9"/>
      <c r="LYP37" s="9"/>
      <c r="LYQ37" s="9"/>
      <c r="LYR37" s="9"/>
      <c r="LYS37" s="9"/>
      <c r="LYT37" s="9"/>
      <c r="LYU37" s="9"/>
      <c r="LYV37" s="9"/>
      <c r="LYW37" s="9"/>
      <c r="LYX37" s="9"/>
      <c r="LYY37" s="9"/>
      <c r="LYZ37" s="9"/>
      <c r="LZA37" s="9"/>
      <c r="LZB37" s="9"/>
      <c r="LZC37" s="9"/>
      <c r="LZD37" s="9"/>
      <c r="LZE37" s="9"/>
      <c r="LZF37" s="9"/>
      <c r="LZG37" s="9"/>
      <c r="LZH37" s="9"/>
      <c r="LZI37" s="9"/>
      <c r="LZJ37" s="9"/>
      <c r="LZK37" s="9"/>
      <c r="LZL37" s="9"/>
      <c r="LZM37" s="9"/>
      <c r="LZN37" s="9"/>
      <c r="LZO37" s="9"/>
      <c r="LZP37" s="9"/>
      <c r="LZQ37" s="9"/>
      <c r="LZR37" s="9"/>
      <c r="LZS37" s="9"/>
      <c r="LZT37" s="9"/>
      <c r="LZU37" s="9"/>
      <c r="LZV37" s="9"/>
      <c r="LZW37" s="9"/>
      <c r="LZX37" s="9"/>
      <c r="LZY37" s="9"/>
      <c r="LZZ37" s="9"/>
      <c r="MAA37" s="9"/>
      <c r="MAB37" s="9"/>
      <c r="MAC37" s="9"/>
      <c r="MAD37" s="9"/>
      <c r="MAE37" s="9"/>
      <c r="MAF37" s="9"/>
      <c r="MAG37" s="9"/>
      <c r="MAH37" s="9"/>
      <c r="MAI37" s="9"/>
      <c r="MAJ37" s="9"/>
      <c r="MAK37" s="9"/>
      <c r="MAL37" s="9"/>
      <c r="MAM37" s="9"/>
      <c r="MAN37" s="9"/>
      <c r="MAO37" s="9"/>
      <c r="MAP37" s="9"/>
      <c r="MAQ37" s="9"/>
      <c r="MAR37" s="9"/>
      <c r="MAS37" s="9"/>
      <c r="MAT37" s="9"/>
      <c r="MAU37" s="9"/>
      <c r="MAV37" s="9"/>
      <c r="MAW37" s="9"/>
      <c r="MAX37" s="9"/>
      <c r="MAY37" s="9"/>
      <c r="MAZ37" s="9"/>
      <c r="MBA37" s="9"/>
      <c r="MBB37" s="9"/>
      <c r="MBC37" s="9"/>
      <c r="MBD37" s="9"/>
      <c r="MBE37" s="9"/>
      <c r="MBF37" s="9"/>
      <c r="MBG37" s="9"/>
      <c r="MBH37" s="9"/>
      <c r="MBI37" s="9"/>
      <c r="MBJ37" s="9"/>
      <c r="MBK37" s="9"/>
      <c r="MBL37" s="9"/>
      <c r="MBM37" s="9"/>
      <c r="MBN37" s="9"/>
      <c r="MBO37" s="9"/>
      <c r="MBP37" s="9"/>
      <c r="MBQ37" s="9"/>
      <c r="MBR37" s="9"/>
      <c r="MBS37" s="9"/>
      <c r="MBT37" s="9"/>
      <c r="MBU37" s="9"/>
      <c r="MBV37" s="9"/>
      <c r="MBW37" s="9"/>
      <c r="MBX37" s="9"/>
      <c r="MBY37" s="9"/>
      <c r="MBZ37" s="9"/>
      <c r="MCA37" s="9"/>
      <c r="MCB37" s="9"/>
      <c r="MCC37" s="9"/>
      <c r="MCD37" s="9"/>
      <c r="MCE37" s="9"/>
      <c r="MCF37" s="9"/>
      <c r="MCG37" s="9"/>
      <c r="MCH37" s="9"/>
      <c r="MCI37" s="9"/>
      <c r="MCJ37" s="9"/>
      <c r="MCK37" s="9"/>
      <c r="MCL37" s="9"/>
      <c r="MCM37" s="9"/>
      <c r="MCN37" s="9"/>
      <c r="MCO37" s="9"/>
      <c r="MCP37" s="9"/>
      <c r="MCQ37" s="9"/>
      <c r="MCR37" s="9"/>
      <c r="MCS37" s="9"/>
      <c r="MCT37" s="9"/>
      <c r="MCU37" s="9"/>
      <c r="MCV37" s="9"/>
      <c r="MCW37" s="9"/>
      <c r="MCX37" s="9"/>
      <c r="MCY37" s="9"/>
      <c r="MCZ37" s="9"/>
      <c r="MDA37" s="9"/>
      <c r="MDB37" s="9"/>
      <c r="MDC37" s="9"/>
      <c r="MDD37" s="9"/>
      <c r="MDE37" s="9"/>
      <c r="MDF37" s="9"/>
      <c r="MDG37" s="9"/>
      <c r="MDH37" s="9"/>
      <c r="MDI37" s="9"/>
      <c r="MDJ37" s="9"/>
      <c r="MDK37" s="9"/>
      <c r="MDL37" s="9"/>
      <c r="MDM37" s="9"/>
      <c r="MDN37" s="9"/>
      <c r="MDO37" s="9"/>
      <c r="MDP37" s="9"/>
      <c r="MDQ37" s="9"/>
      <c r="MDR37" s="9"/>
      <c r="MDS37" s="9"/>
      <c r="MDT37" s="9"/>
      <c r="MDU37" s="9"/>
      <c r="MDV37" s="9"/>
      <c r="MDW37" s="9"/>
      <c r="MDX37" s="9"/>
      <c r="MDY37" s="9"/>
      <c r="MDZ37" s="9"/>
      <c r="MEA37" s="9"/>
      <c r="MEB37" s="9"/>
      <c r="MEC37" s="9"/>
      <c r="MED37" s="9"/>
      <c r="MEE37" s="9"/>
      <c r="MEF37" s="9"/>
      <c r="MEG37" s="9"/>
      <c r="MEH37" s="9"/>
      <c r="MEI37" s="9"/>
      <c r="MEJ37" s="9"/>
      <c r="MEK37" s="9"/>
      <c r="MEL37" s="9"/>
      <c r="MEM37" s="9"/>
      <c r="MEN37" s="9"/>
      <c r="MEO37" s="9"/>
      <c r="MEP37" s="9"/>
      <c r="MEQ37" s="9"/>
      <c r="MER37" s="9"/>
      <c r="MES37" s="9"/>
      <c r="MET37" s="9"/>
      <c r="MEU37" s="9"/>
      <c r="MEV37" s="9"/>
      <c r="MEW37" s="9"/>
      <c r="MEX37" s="9"/>
      <c r="MEY37" s="9"/>
      <c r="MEZ37" s="9"/>
      <c r="MFA37" s="9"/>
      <c r="MFB37" s="9"/>
      <c r="MFC37" s="9"/>
      <c r="MFD37" s="9"/>
      <c r="MFE37" s="9"/>
      <c r="MFF37" s="9"/>
      <c r="MFG37" s="9"/>
      <c r="MFH37" s="9"/>
      <c r="MFI37" s="9"/>
      <c r="MFJ37" s="9"/>
      <c r="MFK37" s="9"/>
      <c r="MFL37" s="9"/>
      <c r="MFM37" s="9"/>
      <c r="MFN37" s="9"/>
      <c r="MFO37" s="9"/>
      <c r="MFP37" s="9"/>
      <c r="MFQ37" s="9"/>
      <c r="MFR37" s="9"/>
      <c r="MFS37" s="9"/>
      <c r="MFT37" s="9"/>
      <c r="MFU37" s="9"/>
      <c r="MFV37" s="9"/>
      <c r="MFW37" s="9"/>
      <c r="MFX37" s="9"/>
      <c r="MFY37" s="9"/>
      <c r="MFZ37" s="9"/>
      <c r="MGA37" s="9"/>
      <c r="MGB37" s="9"/>
      <c r="MGC37" s="9"/>
      <c r="MGD37" s="9"/>
      <c r="MGE37" s="9"/>
      <c r="MGF37" s="9"/>
      <c r="MGG37" s="9"/>
      <c r="MGH37" s="9"/>
      <c r="MGI37" s="9"/>
      <c r="MGJ37" s="9"/>
      <c r="MGK37" s="9"/>
      <c r="MGL37" s="9"/>
      <c r="MGM37" s="9"/>
      <c r="MGN37" s="9"/>
      <c r="MGO37" s="9"/>
      <c r="MGP37" s="9"/>
      <c r="MGQ37" s="9"/>
      <c r="MGR37" s="9"/>
      <c r="MGS37" s="9"/>
      <c r="MGT37" s="9"/>
      <c r="MGU37" s="9"/>
      <c r="MGV37" s="9"/>
      <c r="MGW37" s="9"/>
      <c r="MGX37" s="9"/>
      <c r="MGY37" s="9"/>
      <c r="MGZ37" s="9"/>
      <c r="MHA37" s="9"/>
      <c r="MHB37" s="9"/>
      <c r="MHC37" s="9"/>
      <c r="MHD37" s="9"/>
      <c r="MHE37" s="9"/>
      <c r="MHF37" s="9"/>
      <c r="MHG37" s="9"/>
      <c r="MHH37" s="9"/>
      <c r="MHI37" s="9"/>
      <c r="MHJ37" s="9"/>
      <c r="MHK37" s="9"/>
      <c r="MHL37" s="9"/>
      <c r="MHM37" s="9"/>
      <c r="MHN37" s="9"/>
      <c r="MHO37" s="9"/>
      <c r="MHP37" s="9"/>
      <c r="MHQ37" s="9"/>
      <c r="MHR37" s="9"/>
      <c r="MHS37" s="9"/>
      <c r="MHT37" s="9"/>
      <c r="MHU37" s="9"/>
      <c r="MHV37" s="9"/>
      <c r="MHW37" s="9"/>
      <c r="MHX37" s="9"/>
      <c r="MHY37" s="9"/>
      <c r="MHZ37" s="9"/>
      <c r="MIA37" s="9"/>
      <c r="MIB37" s="9"/>
      <c r="MIC37" s="9"/>
      <c r="MID37" s="9"/>
      <c r="MIE37" s="9"/>
      <c r="MIF37" s="9"/>
      <c r="MIG37" s="9"/>
      <c r="MIH37" s="9"/>
      <c r="MII37" s="9"/>
      <c r="MIJ37" s="9"/>
      <c r="MIK37" s="9"/>
      <c r="MIL37" s="9"/>
      <c r="MIM37" s="9"/>
      <c r="MIN37" s="9"/>
      <c r="MIO37" s="9"/>
      <c r="MIP37" s="9"/>
      <c r="MIQ37" s="9"/>
      <c r="MIR37" s="9"/>
      <c r="MIS37" s="9"/>
      <c r="MIT37" s="9"/>
      <c r="MIU37" s="9"/>
      <c r="MIV37" s="9"/>
      <c r="MIW37" s="9"/>
      <c r="MIX37" s="9"/>
      <c r="MIY37" s="9"/>
      <c r="MIZ37" s="9"/>
      <c r="MJA37" s="9"/>
      <c r="MJB37" s="9"/>
      <c r="MJC37" s="9"/>
      <c r="MJD37" s="9"/>
      <c r="MJE37" s="9"/>
      <c r="MJF37" s="9"/>
      <c r="MJG37" s="9"/>
      <c r="MJH37" s="9"/>
      <c r="MJI37" s="9"/>
      <c r="MJJ37" s="9"/>
      <c r="MJK37" s="9"/>
      <c r="MJL37" s="9"/>
      <c r="MJM37" s="9"/>
      <c r="MJN37" s="9"/>
      <c r="MJO37" s="9"/>
      <c r="MJP37" s="9"/>
      <c r="MJQ37" s="9"/>
      <c r="MJR37" s="9"/>
      <c r="MJS37" s="9"/>
      <c r="MJT37" s="9"/>
      <c r="MJU37" s="9"/>
      <c r="MJV37" s="9"/>
      <c r="MJW37" s="9"/>
      <c r="MJX37" s="9"/>
      <c r="MJY37" s="9"/>
      <c r="MJZ37" s="9"/>
      <c r="MKA37" s="9"/>
      <c r="MKB37" s="9"/>
      <c r="MKC37" s="9"/>
      <c r="MKD37" s="9"/>
      <c r="MKE37" s="9"/>
      <c r="MKF37" s="9"/>
      <c r="MKG37" s="9"/>
      <c r="MKH37" s="9"/>
      <c r="MKI37" s="9"/>
      <c r="MKJ37" s="9"/>
      <c r="MKK37" s="9"/>
      <c r="MKL37" s="9"/>
      <c r="MKM37" s="9"/>
      <c r="MKN37" s="9"/>
      <c r="MKO37" s="9"/>
      <c r="MKP37" s="9"/>
      <c r="MKQ37" s="9"/>
      <c r="MKR37" s="9"/>
      <c r="MKS37" s="9"/>
      <c r="MKT37" s="9"/>
      <c r="MKU37" s="9"/>
      <c r="MKV37" s="9"/>
      <c r="MKW37" s="9"/>
      <c r="MKX37" s="9"/>
      <c r="MKY37" s="9"/>
      <c r="MKZ37" s="9"/>
      <c r="MLA37" s="9"/>
      <c r="MLB37" s="9"/>
      <c r="MLC37" s="9"/>
      <c r="MLD37" s="9"/>
      <c r="MLE37" s="9"/>
      <c r="MLF37" s="9"/>
      <c r="MLG37" s="9"/>
      <c r="MLH37" s="9"/>
      <c r="MLI37" s="9"/>
      <c r="MLJ37" s="9"/>
      <c r="MLK37" s="9"/>
      <c r="MLL37" s="9"/>
      <c r="MLM37" s="9"/>
      <c r="MLN37" s="9"/>
      <c r="MLO37" s="9"/>
      <c r="MLP37" s="9"/>
      <c r="MLQ37" s="9"/>
      <c r="MLR37" s="9"/>
      <c r="MLS37" s="9"/>
      <c r="MLT37" s="9"/>
      <c r="MLU37" s="9"/>
      <c r="MLV37" s="9"/>
      <c r="MLW37" s="9"/>
      <c r="MLX37" s="9"/>
      <c r="MLY37" s="9"/>
      <c r="MLZ37" s="9"/>
      <c r="MMA37" s="9"/>
      <c r="MMB37" s="9"/>
      <c r="MMC37" s="9"/>
      <c r="MMD37" s="9"/>
      <c r="MME37" s="9"/>
      <c r="MMF37" s="9"/>
      <c r="MMG37" s="9"/>
      <c r="MMH37" s="9"/>
      <c r="MMI37" s="9"/>
      <c r="MMJ37" s="9"/>
      <c r="MMK37" s="9"/>
      <c r="MML37" s="9"/>
      <c r="MMM37" s="9"/>
      <c r="MMN37" s="9"/>
      <c r="MMO37" s="9"/>
      <c r="MMP37" s="9"/>
      <c r="MMQ37" s="9"/>
      <c r="MMR37" s="9"/>
      <c r="MMS37" s="9"/>
      <c r="MMT37" s="9"/>
      <c r="MMU37" s="9"/>
      <c r="MMV37" s="9"/>
      <c r="MMW37" s="9"/>
      <c r="MMX37" s="9"/>
      <c r="MMY37" s="9"/>
      <c r="MMZ37" s="9"/>
      <c r="MNA37" s="9"/>
      <c r="MNB37" s="9"/>
      <c r="MNC37" s="9"/>
      <c r="MND37" s="9"/>
      <c r="MNE37" s="9"/>
      <c r="MNF37" s="9"/>
      <c r="MNG37" s="9"/>
      <c r="MNH37" s="9"/>
      <c r="MNI37" s="9"/>
      <c r="MNJ37" s="9"/>
      <c r="MNK37" s="9"/>
      <c r="MNL37" s="9"/>
      <c r="MNM37" s="9"/>
      <c r="MNN37" s="9"/>
      <c r="MNO37" s="9"/>
      <c r="MNP37" s="9"/>
      <c r="MNQ37" s="9"/>
      <c r="MNR37" s="9"/>
      <c r="MNS37" s="9"/>
      <c r="MNT37" s="9"/>
      <c r="MNU37" s="9"/>
      <c r="MNV37" s="9"/>
      <c r="MNW37" s="9"/>
      <c r="MNX37" s="9"/>
      <c r="MNY37" s="9"/>
      <c r="MNZ37" s="9"/>
      <c r="MOA37" s="9"/>
      <c r="MOB37" s="9"/>
      <c r="MOC37" s="9"/>
      <c r="MOD37" s="9"/>
      <c r="MOE37" s="9"/>
      <c r="MOF37" s="9"/>
      <c r="MOG37" s="9"/>
      <c r="MOH37" s="9"/>
      <c r="MOI37" s="9"/>
      <c r="MOJ37" s="9"/>
      <c r="MOK37" s="9"/>
      <c r="MOL37" s="9"/>
      <c r="MOM37" s="9"/>
      <c r="MON37" s="9"/>
      <c r="MOO37" s="9"/>
      <c r="MOP37" s="9"/>
      <c r="MOQ37" s="9"/>
      <c r="MOR37" s="9"/>
      <c r="MOS37" s="9"/>
      <c r="MOT37" s="9"/>
      <c r="MOU37" s="9"/>
      <c r="MOV37" s="9"/>
      <c r="MOW37" s="9"/>
      <c r="MOX37" s="9"/>
      <c r="MOY37" s="9"/>
      <c r="MOZ37" s="9"/>
      <c r="MPA37" s="9"/>
      <c r="MPB37" s="9"/>
      <c r="MPC37" s="9"/>
      <c r="MPD37" s="9"/>
      <c r="MPE37" s="9"/>
      <c r="MPF37" s="9"/>
      <c r="MPG37" s="9"/>
      <c r="MPH37" s="9"/>
      <c r="MPI37" s="9"/>
      <c r="MPJ37" s="9"/>
      <c r="MPK37" s="9"/>
      <c r="MPL37" s="9"/>
      <c r="MPM37" s="9"/>
      <c r="MPN37" s="9"/>
      <c r="MPO37" s="9"/>
      <c r="MPP37" s="9"/>
      <c r="MPQ37" s="9"/>
      <c r="MPR37" s="9"/>
      <c r="MPS37" s="9"/>
      <c r="MPT37" s="9"/>
      <c r="MPU37" s="9"/>
      <c r="MPV37" s="9"/>
      <c r="MPW37" s="9"/>
      <c r="MPX37" s="9"/>
      <c r="MPY37" s="9"/>
      <c r="MPZ37" s="9"/>
      <c r="MQA37" s="9"/>
      <c r="MQB37" s="9"/>
      <c r="MQC37" s="9"/>
      <c r="MQD37" s="9"/>
      <c r="MQE37" s="9"/>
      <c r="MQF37" s="9"/>
      <c r="MQG37" s="9"/>
      <c r="MQH37" s="9"/>
      <c r="MQI37" s="9"/>
      <c r="MQJ37" s="9"/>
      <c r="MQK37" s="9"/>
      <c r="MQL37" s="9"/>
      <c r="MQM37" s="9"/>
      <c r="MQN37" s="9"/>
      <c r="MQO37" s="9"/>
      <c r="MQP37" s="9"/>
      <c r="MQQ37" s="9"/>
      <c r="MQR37" s="9"/>
      <c r="MQS37" s="9"/>
      <c r="MQT37" s="9"/>
      <c r="MQU37" s="9"/>
      <c r="MQV37" s="9"/>
      <c r="MQW37" s="9"/>
      <c r="MQX37" s="9"/>
      <c r="MQY37" s="9"/>
      <c r="MQZ37" s="9"/>
      <c r="MRA37" s="9"/>
      <c r="MRB37" s="9"/>
      <c r="MRC37" s="9"/>
      <c r="MRD37" s="9"/>
      <c r="MRE37" s="9"/>
      <c r="MRF37" s="9"/>
      <c r="MRG37" s="9"/>
      <c r="MRH37" s="9"/>
      <c r="MRI37" s="9"/>
      <c r="MRJ37" s="9"/>
      <c r="MRK37" s="9"/>
      <c r="MRL37" s="9"/>
      <c r="MRM37" s="9"/>
      <c r="MRN37" s="9"/>
      <c r="MRO37" s="9"/>
      <c r="MRP37" s="9"/>
      <c r="MRQ37" s="9"/>
      <c r="MRR37" s="9"/>
      <c r="MRS37" s="9"/>
      <c r="MRT37" s="9"/>
      <c r="MRU37" s="9"/>
      <c r="MRV37" s="9"/>
      <c r="MRW37" s="9"/>
      <c r="MRX37" s="9"/>
      <c r="MRY37" s="9"/>
      <c r="MRZ37" s="9"/>
      <c r="MSA37" s="9"/>
      <c r="MSB37" s="9"/>
      <c r="MSC37" s="9"/>
      <c r="MSD37" s="9"/>
      <c r="MSE37" s="9"/>
      <c r="MSF37" s="9"/>
      <c r="MSG37" s="9"/>
      <c r="MSH37" s="9"/>
      <c r="MSI37" s="9"/>
      <c r="MSJ37" s="9"/>
      <c r="MSK37" s="9"/>
      <c r="MSL37" s="9"/>
      <c r="MSM37" s="9"/>
      <c r="MSN37" s="9"/>
      <c r="MSO37" s="9"/>
      <c r="MSP37" s="9"/>
      <c r="MSQ37" s="9"/>
      <c r="MSR37" s="9"/>
      <c r="MSS37" s="9"/>
      <c r="MST37" s="9"/>
      <c r="MSU37" s="9"/>
      <c r="MSV37" s="9"/>
      <c r="MSW37" s="9"/>
      <c r="MSX37" s="9"/>
      <c r="MSY37" s="9"/>
      <c r="MSZ37" s="9"/>
      <c r="MTA37" s="9"/>
      <c r="MTB37" s="9"/>
      <c r="MTC37" s="9"/>
      <c r="MTD37" s="9"/>
      <c r="MTE37" s="9"/>
      <c r="MTF37" s="9"/>
      <c r="MTG37" s="9"/>
      <c r="MTH37" s="9"/>
      <c r="MTI37" s="9"/>
      <c r="MTJ37" s="9"/>
      <c r="MTK37" s="9"/>
      <c r="MTL37" s="9"/>
      <c r="MTM37" s="9"/>
      <c r="MTN37" s="9"/>
      <c r="MTO37" s="9"/>
      <c r="MTP37" s="9"/>
      <c r="MTQ37" s="9"/>
      <c r="MTR37" s="9"/>
      <c r="MTS37" s="9"/>
      <c r="MTT37" s="9"/>
      <c r="MTU37" s="9"/>
      <c r="MTV37" s="9"/>
      <c r="MTW37" s="9"/>
      <c r="MTX37" s="9"/>
      <c r="MTY37" s="9"/>
      <c r="MTZ37" s="9"/>
      <c r="MUA37" s="9"/>
      <c r="MUB37" s="9"/>
      <c r="MUC37" s="9"/>
      <c r="MUD37" s="9"/>
      <c r="MUE37" s="9"/>
      <c r="MUF37" s="9"/>
      <c r="MUG37" s="9"/>
      <c r="MUH37" s="9"/>
      <c r="MUI37" s="9"/>
      <c r="MUJ37" s="9"/>
      <c r="MUK37" s="9"/>
      <c r="MUL37" s="9"/>
      <c r="MUM37" s="9"/>
      <c r="MUN37" s="9"/>
      <c r="MUO37" s="9"/>
      <c r="MUP37" s="9"/>
      <c r="MUQ37" s="9"/>
      <c r="MUR37" s="9"/>
      <c r="MUS37" s="9"/>
      <c r="MUT37" s="9"/>
      <c r="MUU37" s="9"/>
      <c r="MUV37" s="9"/>
      <c r="MUW37" s="9"/>
      <c r="MUX37" s="9"/>
      <c r="MUY37" s="9"/>
      <c r="MUZ37" s="9"/>
      <c r="MVA37" s="9"/>
      <c r="MVB37" s="9"/>
      <c r="MVC37" s="9"/>
      <c r="MVD37" s="9"/>
      <c r="MVE37" s="9"/>
      <c r="MVF37" s="9"/>
      <c r="MVG37" s="9"/>
      <c r="MVH37" s="9"/>
      <c r="MVI37" s="9"/>
      <c r="MVJ37" s="9"/>
      <c r="MVK37" s="9"/>
      <c r="MVL37" s="9"/>
      <c r="MVM37" s="9"/>
      <c r="MVN37" s="9"/>
      <c r="MVO37" s="9"/>
      <c r="MVP37" s="9"/>
      <c r="MVQ37" s="9"/>
      <c r="MVR37" s="9"/>
      <c r="MVS37" s="9"/>
      <c r="MVT37" s="9"/>
      <c r="MVU37" s="9"/>
      <c r="MVV37" s="9"/>
      <c r="MVW37" s="9"/>
      <c r="MVX37" s="9"/>
      <c r="MVY37" s="9"/>
      <c r="MVZ37" s="9"/>
      <c r="MWA37" s="9"/>
      <c r="MWB37" s="9"/>
      <c r="MWC37" s="9"/>
      <c r="MWD37" s="9"/>
      <c r="MWE37" s="9"/>
      <c r="MWF37" s="9"/>
      <c r="MWG37" s="9"/>
      <c r="MWH37" s="9"/>
      <c r="MWI37" s="9"/>
      <c r="MWJ37" s="9"/>
      <c r="MWK37" s="9"/>
      <c r="MWL37" s="9"/>
      <c r="MWM37" s="9"/>
      <c r="MWN37" s="9"/>
      <c r="MWO37" s="9"/>
      <c r="MWP37" s="9"/>
      <c r="MWQ37" s="9"/>
      <c r="MWR37" s="9"/>
      <c r="MWS37" s="9"/>
      <c r="MWT37" s="9"/>
      <c r="MWU37" s="9"/>
      <c r="MWV37" s="9"/>
      <c r="MWW37" s="9"/>
      <c r="MWX37" s="9"/>
      <c r="MWY37" s="9"/>
      <c r="MWZ37" s="9"/>
      <c r="MXA37" s="9"/>
      <c r="MXB37" s="9"/>
      <c r="MXC37" s="9"/>
      <c r="MXD37" s="9"/>
      <c r="MXE37" s="9"/>
      <c r="MXF37" s="9"/>
      <c r="MXG37" s="9"/>
      <c r="MXH37" s="9"/>
      <c r="MXI37" s="9"/>
      <c r="MXJ37" s="9"/>
      <c r="MXK37" s="9"/>
      <c r="MXL37" s="9"/>
      <c r="MXM37" s="9"/>
      <c r="MXN37" s="9"/>
      <c r="MXO37" s="9"/>
      <c r="MXP37" s="9"/>
      <c r="MXQ37" s="9"/>
      <c r="MXR37" s="9"/>
      <c r="MXS37" s="9"/>
      <c r="MXT37" s="9"/>
      <c r="MXU37" s="9"/>
      <c r="MXV37" s="9"/>
      <c r="MXW37" s="9"/>
      <c r="MXX37" s="9"/>
      <c r="MXY37" s="9"/>
      <c r="MXZ37" s="9"/>
      <c r="MYA37" s="9"/>
      <c r="MYB37" s="9"/>
      <c r="MYC37" s="9"/>
      <c r="MYD37" s="9"/>
      <c r="MYE37" s="9"/>
      <c r="MYF37" s="9"/>
      <c r="MYG37" s="9"/>
      <c r="MYH37" s="9"/>
      <c r="MYI37" s="9"/>
      <c r="MYJ37" s="9"/>
      <c r="MYK37" s="9"/>
      <c r="MYL37" s="9"/>
      <c r="MYM37" s="9"/>
      <c r="MYN37" s="9"/>
      <c r="MYO37" s="9"/>
      <c r="MYP37" s="9"/>
      <c r="MYQ37" s="9"/>
      <c r="MYR37" s="9"/>
      <c r="MYS37" s="9"/>
      <c r="MYT37" s="9"/>
      <c r="MYU37" s="9"/>
      <c r="MYV37" s="9"/>
      <c r="MYW37" s="9"/>
      <c r="MYX37" s="9"/>
      <c r="MYY37" s="9"/>
      <c r="MYZ37" s="9"/>
      <c r="MZA37" s="9"/>
      <c r="MZB37" s="9"/>
      <c r="MZC37" s="9"/>
      <c r="MZD37" s="9"/>
      <c r="MZE37" s="9"/>
      <c r="MZF37" s="9"/>
      <c r="MZG37" s="9"/>
      <c r="MZH37" s="9"/>
      <c r="MZI37" s="9"/>
      <c r="MZJ37" s="9"/>
      <c r="MZK37" s="9"/>
      <c r="MZL37" s="9"/>
      <c r="MZM37" s="9"/>
      <c r="MZN37" s="9"/>
      <c r="MZO37" s="9"/>
      <c r="MZP37" s="9"/>
      <c r="MZQ37" s="9"/>
      <c r="MZR37" s="9"/>
      <c r="MZS37" s="9"/>
      <c r="MZT37" s="9"/>
      <c r="MZU37" s="9"/>
      <c r="MZV37" s="9"/>
      <c r="MZW37" s="9"/>
      <c r="MZX37" s="9"/>
      <c r="MZY37" s="9"/>
      <c r="MZZ37" s="9"/>
      <c r="NAA37" s="9"/>
      <c r="NAB37" s="9"/>
      <c r="NAC37" s="9"/>
      <c r="NAD37" s="9"/>
      <c r="NAE37" s="9"/>
      <c r="NAF37" s="9"/>
      <c r="NAG37" s="9"/>
      <c r="NAH37" s="9"/>
      <c r="NAI37" s="9"/>
      <c r="NAJ37" s="9"/>
      <c r="NAK37" s="9"/>
      <c r="NAL37" s="9"/>
      <c r="NAM37" s="9"/>
      <c r="NAN37" s="9"/>
      <c r="NAO37" s="9"/>
      <c r="NAP37" s="9"/>
      <c r="NAQ37" s="9"/>
      <c r="NAR37" s="9"/>
      <c r="NAS37" s="9"/>
      <c r="NAT37" s="9"/>
      <c r="NAU37" s="9"/>
      <c r="NAV37" s="9"/>
      <c r="NAW37" s="9"/>
      <c r="NAX37" s="9"/>
      <c r="NAY37" s="9"/>
      <c r="NAZ37" s="9"/>
      <c r="NBA37" s="9"/>
      <c r="NBB37" s="9"/>
      <c r="NBC37" s="9"/>
      <c r="NBD37" s="9"/>
      <c r="NBE37" s="9"/>
      <c r="NBF37" s="9"/>
      <c r="NBG37" s="9"/>
      <c r="NBH37" s="9"/>
      <c r="NBI37" s="9"/>
      <c r="NBJ37" s="9"/>
      <c r="NBK37" s="9"/>
      <c r="NBL37" s="9"/>
      <c r="NBM37" s="9"/>
      <c r="NBN37" s="9"/>
      <c r="NBO37" s="9"/>
      <c r="NBP37" s="9"/>
      <c r="NBQ37" s="9"/>
      <c r="NBR37" s="9"/>
      <c r="NBS37" s="9"/>
      <c r="NBT37" s="9"/>
      <c r="NBU37" s="9"/>
      <c r="NBV37" s="9"/>
      <c r="NBW37" s="9"/>
      <c r="NBX37" s="9"/>
      <c r="NBY37" s="9"/>
      <c r="NBZ37" s="9"/>
      <c r="NCA37" s="9"/>
      <c r="NCB37" s="9"/>
      <c r="NCC37" s="9"/>
      <c r="NCD37" s="9"/>
      <c r="NCE37" s="9"/>
      <c r="NCF37" s="9"/>
      <c r="NCG37" s="9"/>
      <c r="NCH37" s="9"/>
      <c r="NCI37" s="9"/>
      <c r="NCJ37" s="9"/>
      <c r="NCK37" s="9"/>
      <c r="NCL37" s="9"/>
      <c r="NCM37" s="9"/>
      <c r="NCN37" s="9"/>
      <c r="NCO37" s="9"/>
      <c r="NCP37" s="9"/>
      <c r="NCQ37" s="9"/>
      <c r="NCR37" s="9"/>
      <c r="NCS37" s="9"/>
      <c r="NCT37" s="9"/>
      <c r="NCU37" s="9"/>
      <c r="NCV37" s="9"/>
      <c r="NCW37" s="9"/>
      <c r="NCX37" s="9"/>
      <c r="NCY37" s="9"/>
      <c r="NCZ37" s="9"/>
      <c r="NDA37" s="9"/>
      <c r="NDB37" s="9"/>
      <c r="NDC37" s="9"/>
      <c r="NDD37" s="9"/>
      <c r="NDE37" s="9"/>
      <c r="NDF37" s="9"/>
      <c r="NDG37" s="9"/>
      <c r="NDH37" s="9"/>
      <c r="NDI37" s="9"/>
      <c r="NDJ37" s="9"/>
      <c r="NDK37" s="9"/>
      <c r="NDL37" s="9"/>
      <c r="NDM37" s="9"/>
      <c r="NDN37" s="9"/>
      <c r="NDO37" s="9"/>
      <c r="NDP37" s="9"/>
      <c r="NDQ37" s="9"/>
      <c r="NDR37" s="9"/>
      <c r="NDS37" s="9"/>
      <c r="NDT37" s="9"/>
      <c r="NDU37" s="9"/>
      <c r="NDV37" s="9"/>
      <c r="NDW37" s="9"/>
      <c r="NDX37" s="9"/>
      <c r="NDY37" s="9"/>
      <c r="NDZ37" s="9"/>
      <c r="NEA37" s="9"/>
      <c r="NEB37" s="9"/>
      <c r="NEC37" s="9"/>
      <c r="NED37" s="9"/>
      <c r="NEE37" s="9"/>
      <c r="NEF37" s="9"/>
      <c r="NEG37" s="9"/>
      <c r="NEH37" s="9"/>
      <c r="NEI37" s="9"/>
      <c r="NEJ37" s="9"/>
      <c r="NEK37" s="9"/>
      <c r="NEL37" s="9"/>
      <c r="NEM37" s="9"/>
      <c r="NEN37" s="9"/>
      <c r="NEO37" s="9"/>
      <c r="NEP37" s="9"/>
      <c r="NEQ37" s="9"/>
      <c r="NER37" s="9"/>
      <c r="NES37" s="9"/>
      <c r="NET37" s="9"/>
      <c r="NEU37" s="9"/>
      <c r="NEV37" s="9"/>
      <c r="NEW37" s="9"/>
      <c r="NEX37" s="9"/>
      <c r="NEY37" s="9"/>
      <c r="NEZ37" s="9"/>
      <c r="NFA37" s="9"/>
      <c r="NFB37" s="9"/>
      <c r="NFC37" s="9"/>
      <c r="NFD37" s="9"/>
      <c r="NFE37" s="9"/>
      <c r="NFF37" s="9"/>
      <c r="NFG37" s="9"/>
      <c r="NFH37" s="9"/>
      <c r="NFI37" s="9"/>
      <c r="NFJ37" s="9"/>
      <c r="NFK37" s="9"/>
      <c r="NFL37" s="9"/>
      <c r="NFM37" s="9"/>
      <c r="NFN37" s="9"/>
      <c r="NFO37" s="9"/>
      <c r="NFP37" s="9"/>
      <c r="NFQ37" s="9"/>
      <c r="NFR37" s="9"/>
      <c r="NFS37" s="9"/>
      <c r="NFT37" s="9"/>
      <c r="NFU37" s="9"/>
      <c r="NFV37" s="9"/>
      <c r="NFW37" s="9"/>
      <c r="NFX37" s="9"/>
      <c r="NFY37" s="9"/>
      <c r="NFZ37" s="9"/>
      <c r="NGA37" s="9"/>
      <c r="NGB37" s="9"/>
      <c r="NGC37" s="9"/>
      <c r="NGD37" s="9"/>
      <c r="NGE37" s="9"/>
      <c r="NGF37" s="9"/>
      <c r="NGG37" s="9"/>
      <c r="NGH37" s="9"/>
      <c r="NGI37" s="9"/>
      <c r="NGJ37" s="9"/>
      <c r="NGK37" s="9"/>
      <c r="NGL37" s="9"/>
      <c r="NGM37" s="9"/>
      <c r="NGN37" s="9"/>
      <c r="NGO37" s="9"/>
      <c r="NGP37" s="9"/>
      <c r="NGQ37" s="9"/>
      <c r="NGR37" s="9"/>
      <c r="NGS37" s="9"/>
      <c r="NGT37" s="9"/>
      <c r="NGU37" s="9"/>
      <c r="NGV37" s="9"/>
      <c r="NGW37" s="9"/>
      <c r="NGX37" s="9"/>
      <c r="NGY37" s="9"/>
      <c r="NGZ37" s="9"/>
      <c r="NHA37" s="9"/>
      <c r="NHB37" s="9"/>
      <c r="NHC37" s="9"/>
      <c r="NHD37" s="9"/>
      <c r="NHE37" s="9"/>
      <c r="NHF37" s="9"/>
      <c r="NHG37" s="9"/>
      <c r="NHH37" s="9"/>
      <c r="NHI37" s="9"/>
      <c r="NHJ37" s="9"/>
      <c r="NHK37" s="9"/>
      <c r="NHL37" s="9"/>
      <c r="NHM37" s="9"/>
      <c r="NHN37" s="9"/>
      <c r="NHO37" s="9"/>
      <c r="NHP37" s="9"/>
      <c r="NHQ37" s="9"/>
      <c r="NHR37" s="9"/>
      <c r="NHS37" s="9"/>
      <c r="NHT37" s="9"/>
      <c r="NHU37" s="9"/>
      <c r="NHV37" s="9"/>
      <c r="NHW37" s="9"/>
      <c r="NHX37" s="9"/>
      <c r="NHY37" s="9"/>
      <c r="NHZ37" s="9"/>
      <c r="NIA37" s="9"/>
      <c r="NIB37" s="9"/>
      <c r="NIC37" s="9"/>
      <c r="NID37" s="9"/>
      <c r="NIE37" s="9"/>
      <c r="NIF37" s="9"/>
      <c r="NIG37" s="9"/>
      <c r="NIH37" s="9"/>
      <c r="NII37" s="9"/>
      <c r="NIJ37" s="9"/>
      <c r="NIK37" s="9"/>
      <c r="NIL37" s="9"/>
      <c r="NIM37" s="9"/>
      <c r="NIN37" s="9"/>
      <c r="NIO37" s="9"/>
      <c r="NIP37" s="9"/>
      <c r="NIQ37" s="9"/>
      <c r="NIR37" s="9"/>
      <c r="NIS37" s="9"/>
      <c r="NIT37" s="9"/>
      <c r="NIU37" s="9"/>
      <c r="NIV37" s="9"/>
      <c r="NIW37" s="9"/>
      <c r="NIX37" s="9"/>
      <c r="NIY37" s="9"/>
      <c r="NIZ37" s="9"/>
      <c r="NJA37" s="9"/>
      <c r="NJB37" s="9"/>
      <c r="NJC37" s="9"/>
      <c r="NJD37" s="9"/>
      <c r="NJE37" s="9"/>
      <c r="NJF37" s="9"/>
      <c r="NJG37" s="9"/>
      <c r="NJH37" s="9"/>
      <c r="NJI37" s="9"/>
      <c r="NJJ37" s="9"/>
      <c r="NJK37" s="9"/>
      <c r="NJL37" s="9"/>
      <c r="NJM37" s="9"/>
      <c r="NJN37" s="9"/>
      <c r="NJO37" s="9"/>
      <c r="NJP37" s="9"/>
      <c r="NJQ37" s="9"/>
      <c r="NJR37" s="9"/>
      <c r="NJS37" s="9"/>
      <c r="NJT37" s="9"/>
      <c r="NJU37" s="9"/>
      <c r="NJV37" s="9"/>
      <c r="NJW37" s="9"/>
      <c r="NJX37" s="9"/>
      <c r="NJY37" s="9"/>
      <c r="NJZ37" s="9"/>
      <c r="NKA37" s="9"/>
      <c r="NKB37" s="9"/>
      <c r="NKC37" s="9"/>
      <c r="NKD37" s="9"/>
      <c r="NKE37" s="9"/>
      <c r="NKF37" s="9"/>
      <c r="NKG37" s="9"/>
      <c r="NKH37" s="9"/>
      <c r="NKI37" s="9"/>
      <c r="NKJ37" s="9"/>
      <c r="NKK37" s="9"/>
      <c r="NKL37" s="9"/>
      <c r="NKM37" s="9"/>
      <c r="NKN37" s="9"/>
      <c r="NKO37" s="9"/>
      <c r="NKP37" s="9"/>
      <c r="NKQ37" s="9"/>
      <c r="NKR37" s="9"/>
      <c r="NKS37" s="9"/>
      <c r="NKT37" s="9"/>
      <c r="NKU37" s="9"/>
      <c r="NKV37" s="9"/>
      <c r="NKW37" s="9"/>
      <c r="NKX37" s="9"/>
      <c r="NKY37" s="9"/>
      <c r="NKZ37" s="9"/>
      <c r="NLA37" s="9"/>
      <c r="NLB37" s="9"/>
      <c r="NLC37" s="9"/>
      <c r="NLD37" s="9"/>
      <c r="NLE37" s="9"/>
      <c r="NLF37" s="9"/>
      <c r="NLG37" s="9"/>
      <c r="NLH37" s="9"/>
      <c r="NLI37" s="9"/>
      <c r="NLJ37" s="9"/>
      <c r="NLK37" s="9"/>
      <c r="NLL37" s="9"/>
      <c r="NLM37" s="9"/>
      <c r="NLN37" s="9"/>
      <c r="NLO37" s="9"/>
      <c r="NLP37" s="9"/>
      <c r="NLQ37" s="9"/>
      <c r="NLR37" s="9"/>
      <c r="NLS37" s="9"/>
      <c r="NLT37" s="9"/>
      <c r="NLU37" s="9"/>
      <c r="NLV37" s="9"/>
      <c r="NLW37" s="9"/>
      <c r="NLX37" s="9"/>
      <c r="NLY37" s="9"/>
      <c r="NLZ37" s="9"/>
      <c r="NMA37" s="9"/>
      <c r="NMB37" s="9"/>
      <c r="NMC37" s="9"/>
      <c r="NMD37" s="9"/>
      <c r="NME37" s="9"/>
      <c r="NMF37" s="9"/>
      <c r="NMG37" s="9"/>
      <c r="NMH37" s="9"/>
      <c r="NMI37" s="9"/>
      <c r="NMJ37" s="9"/>
      <c r="NMK37" s="9"/>
      <c r="NML37" s="9"/>
      <c r="NMM37" s="9"/>
      <c r="NMN37" s="9"/>
      <c r="NMO37" s="9"/>
      <c r="NMP37" s="9"/>
      <c r="NMQ37" s="9"/>
      <c r="NMR37" s="9"/>
      <c r="NMS37" s="9"/>
      <c r="NMT37" s="9"/>
      <c r="NMU37" s="9"/>
      <c r="NMV37" s="9"/>
      <c r="NMW37" s="9"/>
      <c r="NMX37" s="9"/>
      <c r="NMY37" s="9"/>
      <c r="NMZ37" s="9"/>
      <c r="NNA37" s="9"/>
      <c r="NNB37" s="9"/>
      <c r="NNC37" s="9"/>
      <c r="NND37" s="9"/>
      <c r="NNE37" s="9"/>
      <c r="NNF37" s="9"/>
      <c r="NNG37" s="9"/>
      <c r="NNH37" s="9"/>
      <c r="NNI37" s="9"/>
      <c r="NNJ37" s="9"/>
      <c r="NNK37" s="9"/>
      <c r="NNL37" s="9"/>
      <c r="NNM37" s="9"/>
      <c r="NNN37" s="9"/>
      <c r="NNO37" s="9"/>
      <c r="NNP37" s="9"/>
      <c r="NNQ37" s="9"/>
      <c r="NNR37" s="9"/>
      <c r="NNS37" s="9"/>
      <c r="NNT37" s="9"/>
      <c r="NNU37" s="9"/>
      <c r="NNV37" s="9"/>
      <c r="NNW37" s="9"/>
      <c r="NNX37" s="9"/>
      <c r="NNY37" s="9"/>
      <c r="NNZ37" s="9"/>
      <c r="NOA37" s="9"/>
      <c r="NOB37" s="9"/>
      <c r="NOC37" s="9"/>
      <c r="NOD37" s="9"/>
      <c r="NOE37" s="9"/>
      <c r="NOF37" s="9"/>
      <c r="NOG37" s="9"/>
      <c r="NOH37" s="9"/>
      <c r="NOI37" s="9"/>
      <c r="NOJ37" s="9"/>
      <c r="NOK37" s="9"/>
      <c r="NOL37" s="9"/>
      <c r="NOM37" s="9"/>
      <c r="NON37" s="9"/>
      <c r="NOO37" s="9"/>
      <c r="NOP37" s="9"/>
      <c r="NOQ37" s="9"/>
      <c r="NOR37" s="9"/>
      <c r="NOS37" s="9"/>
      <c r="NOT37" s="9"/>
      <c r="NOU37" s="9"/>
      <c r="NOV37" s="9"/>
      <c r="NOW37" s="9"/>
      <c r="NOX37" s="9"/>
      <c r="NOY37" s="9"/>
      <c r="NOZ37" s="9"/>
      <c r="NPA37" s="9"/>
      <c r="NPB37" s="9"/>
      <c r="NPC37" s="9"/>
      <c r="NPD37" s="9"/>
      <c r="NPE37" s="9"/>
      <c r="NPF37" s="9"/>
      <c r="NPG37" s="9"/>
      <c r="NPH37" s="9"/>
      <c r="NPI37" s="9"/>
      <c r="NPJ37" s="9"/>
      <c r="NPK37" s="9"/>
      <c r="NPL37" s="9"/>
      <c r="NPM37" s="9"/>
      <c r="NPN37" s="9"/>
      <c r="NPO37" s="9"/>
      <c r="NPP37" s="9"/>
      <c r="NPQ37" s="9"/>
      <c r="NPR37" s="9"/>
      <c r="NPS37" s="9"/>
      <c r="NPT37" s="9"/>
      <c r="NPU37" s="9"/>
      <c r="NPV37" s="9"/>
      <c r="NPW37" s="9"/>
      <c r="NPX37" s="9"/>
      <c r="NPY37" s="9"/>
      <c r="NPZ37" s="9"/>
      <c r="NQA37" s="9"/>
      <c r="NQB37" s="9"/>
      <c r="NQC37" s="9"/>
      <c r="NQD37" s="9"/>
      <c r="NQE37" s="9"/>
      <c r="NQF37" s="9"/>
      <c r="NQG37" s="9"/>
      <c r="NQH37" s="9"/>
      <c r="NQI37" s="9"/>
      <c r="NQJ37" s="9"/>
      <c r="NQK37" s="9"/>
      <c r="NQL37" s="9"/>
      <c r="NQM37" s="9"/>
      <c r="NQN37" s="9"/>
      <c r="NQO37" s="9"/>
      <c r="NQP37" s="9"/>
      <c r="NQQ37" s="9"/>
      <c r="NQR37" s="9"/>
      <c r="NQS37" s="9"/>
      <c r="NQT37" s="9"/>
      <c r="NQU37" s="9"/>
      <c r="NQV37" s="9"/>
      <c r="NQW37" s="9"/>
      <c r="NQX37" s="9"/>
      <c r="NQY37" s="9"/>
      <c r="NQZ37" s="9"/>
      <c r="NRA37" s="9"/>
      <c r="NRB37" s="9"/>
      <c r="NRC37" s="9"/>
      <c r="NRD37" s="9"/>
      <c r="NRE37" s="9"/>
      <c r="NRF37" s="9"/>
      <c r="NRG37" s="9"/>
      <c r="NRH37" s="9"/>
      <c r="NRI37" s="9"/>
      <c r="NRJ37" s="9"/>
      <c r="NRK37" s="9"/>
      <c r="NRL37" s="9"/>
      <c r="NRM37" s="9"/>
      <c r="NRN37" s="9"/>
      <c r="NRO37" s="9"/>
      <c r="NRP37" s="9"/>
      <c r="NRQ37" s="9"/>
      <c r="NRR37" s="9"/>
      <c r="NRS37" s="9"/>
      <c r="NRT37" s="9"/>
      <c r="NRU37" s="9"/>
      <c r="NRV37" s="9"/>
      <c r="NRW37" s="9"/>
      <c r="NRX37" s="9"/>
      <c r="NRY37" s="9"/>
      <c r="NRZ37" s="9"/>
      <c r="NSA37" s="9"/>
      <c r="NSB37" s="9"/>
      <c r="NSC37" s="9"/>
      <c r="NSD37" s="9"/>
      <c r="NSE37" s="9"/>
      <c r="NSF37" s="9"/>
      <c r="NSG37" s="9"/>
      <c r="NSH37" s="9"/>
      <c r="NSI37" s="9"/>
      <c r="NSJ37" s="9"/>
      <c r="NSK37" s="9"/>
      <c r="NSL37" s="9"/>
      <c r="NSM37" s="9"/>
      <c r="NSN37" s="9"/>
      <c r="NSO37" s="9"/>
      <c r="NSP37" s="9"/>
      <c r="NSQ37" s="9"/>
      <c r="NSR37" s="9"/>
      <c r="NSS37" s="9"/>
      <c r="NST37" s="9"/>
      <c r="NSU37" s="9"/>
      <c r="NSV37" s="9"/>
      <c r="NSW37" s="9"/>
      <c r="NSX37" s="9"/>
      <c r="NSY37" s="9"/>
      <c r="NSZ37" s="9"/>
      <c r="NTA37" s="9"/>
      <c r="NTB37" s="9"/>
      <c r="NTC37" s="9"/>
      <c r="NTD37" s="9"/>
      <c r="NTE37" s="9"/>
      <c r="NTF37" s="9"/>
      <c r="NTG37" s="9"/>
      <c r="NTH37" s="9"/>
      <c r="NTI37" s="9"/>
      <c r="NTJ37" s="9"/>
      <c r="NTK37" s="9"/>
      <c r="NTL37" s="9"/>
      <c r="NTM37" s="9"/>
      <c r="NTN37" s="9"/>
      <c r="NTO37" s="9"/>
      <c r="NTP37" s="9"/>
      <c r="NTQ37" s="9"/>
      <c r="NTR37" s="9"/>
      <c r="NTS37" s="9"/>
      <c r="NTT37" s="9"/>
      <c r="NTU37" s="9"/>
      <c r="NTV37" s="9"/>
      <c r="NTW37" s="9"/>
      <c r="NTX37" s="9"/>
      <c r="NTY37" s="9"/>
      <c r="NTZ37" s="9"/>
      <c r="NUA37" s="9"/>
      <c r="NUB37" s="9"/>
      <c r="NUC37" s="9"/>
      <c r="NUD37" s="9"/>
      <c r="NUE37" s="9"/>
      <c r="NUF37" s="9"/>
      <c r="NUG37" s="9"/>
      <c r="NUH37" s="9"/>
      <c r="NUI37" s="9"/>
      <c r="NUJ37" s="9"/>
      <c r="NUK37" s="9"/>
      <c r="NUL37" s="9"/>
      <c r="NUM37" s="9"/>
      <c r="NUN37" s="9"/>
      <c r="NUO37" s="9"/>
      <c r="NUP37" s="9"/>
      <c r="NUQ37" s="9"/>
      <c r="NUR37" s="9"/>
      <c r="NUS37" s="9"/>
      <c r="NUT37" s="9"/>
      <c r="NUU37" s="9"/>
      <c r="NUV37" s="9"/>
      <c r="NUW37" s="9"/>
      <c r="NUX37" s="9"/>
      <c r="NUY37" s="9"/>
      <c r="NUZ37" s="9"/>
      <c r="NVA37" s="9"/>
      <c r="NVB37" s="9"/>
      <c r="NVC37" s="9"/>
      <c r="NVD37" s="9"/>
      <c r="NVE37" s="9"/>
      <c r="NVF37" s="9"/>
      <c r="NVG37" s="9"/>
      <c r="NVH37" s="9"/>
      <c r="NVI37" s="9"/>
      <c r="NVJ37" s="9"/>
      <c r="NVK37" s="9"/>
      <c r="NVL37" s="9"/>
      <c r="NVM37" s="9"/>
      <c r="NVN37" s="9"/>
      <c r="NVO37" s="9"/>
      <c r="NVP37" s="9"/>
      <c r="NVQ37" s="9"/>
      <c r="NVR37" s="9"/>
      <c r="NVS37" s="9"/>
      <c r="NVT37" s="9"/>
      <c r="NVU37" s="9"/>
      <c r="NVV37" s="9"/>
      <c r="NVW37" s="9"/>
      <c r="NVX37" s="9"/>
      <c r="NVY37" s="9"/>
      <c r="NVZ37" s="9"/>
      <c r="NWA37" s="9"/>
      <c r="NWB37" s="9"/>
      <c r="NWC37" s="9"/>
      <c r="NWD37" s="9"/>
      <c r="NWE37" s="9"/>
      <c r="NWF37" s="9"/>
      <c r="NWG37" s="9"/>
      <c r="NWH37" s="9"/>
      <c r="NWI37" s="9"/>
      <c r="NWJ37" s="9"/>
      <c r="NWK37" s="9"/>
      <c r="NWL37" s="9"/>
      <c r="NWM37" s="9"/>
      <c r="NWN37" s="9"/>
      <c r="NWO37" s="9"/>
      <c r="NWP37" s="9"/>
      <c r="NWQ37" s="9"/>
      <c r="NWR37" s="9"/>
      <c r="NWS37" s="9"/>
      <c r="NWT37" s="9"/>
      <c r="NWU37" s="9"/>
      <c r="NWV37" s="9"/>
      <c r="NWW37" s="9"/>
      <c r="NWX37" s="9"/>
      <c r="NWY37" s="9"/>
      <c r="NWZ37" s="9"/>
      <c r="NXA37" s="9"/>
      <c r="NXB37" s="9"/>
      <c r="NXC37" s="9"/>
      <c r="NXD37" s="9"/>
      <c r="NXE37" s="9"/>
      <c r="NXF37" s="9"/>
      <c r="NXG37" s="9"/>
      <c r="NXH37" s="9"/>
      <c r="NXI37" s="9"/>
      <c r="NXJ37" s="9"/>
      <c r="NXK37" s="9"/>
      <c r="NXL37" s="9"/>
      <c r="NXM37" s="9"/>
      <c r="NXN37" s="9"/>
      <c r="NXO37" s="9"/>
      <c r="NXP37" s="9"/>
      <c r="NXQ37" s="9"/>
      <c r="NXR37" s="9"/>
      <c r="NXS37" s="9"/>
      <c r="NXT37" s="9"/>
      <c r="NXU37" s="9"/>
      <c r="NXV37" s="9"/>
      <c r="NXW37" s="9"/>
      <c r="NXX37" s="9"/>
      <c r="NXY37" s="9"/>
      <c r="NXZ37" s="9"/>
      <c r="NYA37" s="9"/>
      <c r="NYB37" s="9"/>
      <c r="NYC37" s="9"/>
      <c r="NYD37" s="9"/>
      <c r="NYE37" s="9"/>
      <c r="NYF37" s="9"/>
      <c r="NYG37" s="9"/>
      <c r="NYH37" s="9"/>
      <c r="NYI37" s="9"/>
      <c r="NYJ37" s="9"/>
      <c r="NYK37" s="9"/>
      <c r="NYL37" s="9"/>
      <c r="NYM37" s="9"/>
      <c r="NYN37" s="9"/>
      <c r="NYO37" s="9"/>
      <c r="NYP37" s="9"/>
      <c r="NYQ37" s="9"/>
      <c r="NYR37" s="9"/>
      <c r="NYS37" s="9"/>
      <c r="NYT37" s="9"/>
      <c r="NYU37" s="9"/>
      <c r="NYV37" s="9"/>
      <c r="NYW37" s="9"/>
      <c r="NYX37" s="9"/>
      <c r="NYY37" s="9"/>
      <c r="NYZ37" s="9"/>
      <c r="NZA37" s="9"/>
      <c r="NZB37" s="9"/>
      <c r="NZC37" s="9"/>
      <c r="NZD37" s="9"/>
      <c r="NZE37" s="9"/>
      <c r="NZF37" s="9"/>
      <c r="NZG37" s="9"/>
      <c r="NZH37" s="9"/>
      <c r="NZI37" s="9"/>
      <c r="NZJ37" s="9"/>
      <c r="NZK37" s="9"/>
      <c r="NZL37" s="9"/>
      <c r="NZM37" s="9"/>
      <c r="NZN37" s="9"/>
      <c r="NZO37" s="9"/>
      <c r="NZP37" s="9"/>
      <c r="NZQ37" s="9"/>
      <c r="NZR37" s="9"/>
      <c r="NZS37" s="9"/>
      <c r="NZT37" s="9"/>
      <c r="NZU37" s="9"/>
      <c r="NZV37" s="9"/>
      <c r="NZW37" s="9"/>
      <c r="NZX37" s="9"/>
      <c r="NZY37" s="9"/>
      <c r="NZZ37" s="9"/>
      <c r="OAA37" s="9"/>
      <c r="OAB37" s="9"/>
      <c r="OAC37" s="9"/>
      <c r="OAD37" s="9"/>
      <c r="OAE37" s="9"/>
      <c r="OAF37" s="9"/>
      <c r="OAG37" s="9"/>
      <c r="OAH37" s="9"/>
      <c r="OAI37" s="9"/>
      <c r="OAJ37" s="9"/>
      <c r="OAK37" s="9"/>
      <c r="OAL37" s="9"/>
      <c r="OAM37" s="9"/>
      <c r="OAN37" s="9"/>
      <c r="OAO37" s="9"/>
      <c r="OAP37" s="9"/>
      <c r="OAQ37" s="9"/>
      <c r="OAR37" s="9"/>
      <c r="OAS37" s="9"/>
      <c r="OAT37" s="9"/>
      <c r="OAU37" s="9"/>
      <c r="OAV37" s="9"/>
      <c r="OAW37" s="9"/>
      <c r="OAX37" s="9"/>
      <c r="OAY37" s="9"/>
      <c r="OAZ37" s="9"/>
      <c r="OBA37" s="9"/>
      <c r="OBB37" s="9"/>
      <c r="OBC37" s="9"/>
      <c r="OBD37" s="9"/>
      <c r="OBE37" s="9"/>
      <c r="OBF37" s="9"/>
      <c r="OBG37" s="9"/>
      <c r="OBH37" s="9"/>
      <c r="OBI37" s="9"/>
      <c r="OBJ37" s="9"/>
      <c r="OBK37" s="9"/>
      <c r="OBL37" s="9"/>
      <c r="OBM37" s="9"/>
      <c r="OBN37" s="9"/>
      <c r="OBO37" s="9"/>
      <c r="OBP37" s="9"/>
      <c r="OBQ37" s="9"/>
      <c r="OBR37" s="9"/>
      <c r="OBS37" s="9"/>
      <c r="OBT37" s="9"/>
      <c r="OBU37" s="9"/>
      <c r="OBV37" s="9"/>
      <c r="OBW37" s="9"/>
      <c r="OBX37" s="9"/>
      <c r="OBY37" s="9"/>
      <c r="OBZ37" s="9"/>
      <c r="OCA37" s="9"/>
      <c r="OCB37" s="9"/>
      <c r="OCC37" s="9"/>
      <c r="OCD37" s="9"/>
      <c r="OCE37" s="9"/>
      <c r="OCF37" s="9"/>
      <c r="OCG37" s="9"/>
      <c r="OCH37" s="9"/>
      <c r="OCI37" s="9"/>
      <c r="OCJ37" s="9"/>
      <c r="OCK37" s="9"/>
      <c r="OCL37" s="9"/>
      <c r="OCM37" s="9"/>
      <c r="OCN37" s="9"/>
      <c r="OCO37" s="9"/>
      <c r="OCP37" s="9"/>
      <c r="OCQ37" s="9"/>
      <c r="OCR37" s="9"/>
      <c r="OCS37" s="9"/>
      <c r="OCT37" s="9"/>
      <c r="OCU37" s="9"/>
      <c r="OCV37" s="9"/>
      <c r="OCW37" s="9"/>
      <c r="OCX37" s="9"/>
      <c r="OCY37" s="9"/>
      <c r="OCZ37" s="9"/>
      <c r="ODA37" s="9"/>
      <c r="ODB37" s="9"/>
      <c r="ODC37" s="9"/>
      <c r="ODD37" s="9"/>
      <c r="ODE37" s="9"/>
      <c r="ODF37" s="9"/>
      <c r="ODG37" s="9"/>
      <c r="ODH37" s="9"/>
      <c r="ODI37" s="9"/>
      <c r="ODJ37" s="9"/>
      <c r="ODK37" s="9"/>
      <c r="ODL37" s="9"/>
      <c r="ODM37" s="9"/>
      <c r="ODN37" s="9"/>
      <c r="ODO37" s="9"/>
      <c r="ODP37" s="9"/>
      <c r="ODQ37" s="9"/>
      <c r="ODR37" s="9"/>
      <c r="ODS37" s="9"/>
      <c r="ODT37" s="9"/>
      <c r="ODU37" s="9"/>
      <c r="ODV37" s="9"/>
      <c r="ODW37" s="9"/>
      <c r="ODX37" s="9"/>
      <c r="ODY37" s="9"/>
      <c r="ODZ37" s="9"/>
      <c r="OEA37" s="9"/>
      <c r="OEB37" s="9"/>
      <c r="OEC37" s="9"/>
      <c r="OED37" s="9"/>
      <c r="OEE37" s="9"/>
      <c r="OEF37" s="9"/>
      <c r="OEG37" s="9"/>
      <c r="OEH37" s="9"/>
      <c r="OEI37" s="9"/>
      <c r="OEJ37" s="9"/>
      <c r="OEK37" s="9"/>
      <c r="OEL37" s="9"/>
      <c r="OEM37" s="9"/>
      <c r="OEN37" s="9"/>
      <c r="OEO37" s="9"/>
      <c r="OEP37" s="9"/>
      <c r="OEQ37" s="9"/>
      <c r="OER37" s="9"/>
      <c r="OES37" s="9"/>
      <c r="OET37" s="9"/>
      <c r="OEU37" s="9"/>
      <c r="OEV37" s="9"/>
      <c r="OEW37" s="9"/>
      <c r="OEX37" s="9"/>
      <c r="OEY37" s="9"/>
      <c r="OEZ37" s="9"/>
      <c r="OFA37" s="9"/>
      <c r="OFB37" s="9"/>
      <c r="OFC37" s="9"/>
      <c r="OFD37" s="9"/>
      <c r="OFE37" s="9"/>
      <c r="OFF37" s="9"/>
      <c r="OFG37" s="9"/>
      <c r="OFH37" s="9"/>
      <c r="OFI37" s="9"/>
      <c r="OFJ37" s="9"/>
      <c r="OFK37" s="9"/>
      <c r="OFL37" s="9"/>
      <c r="OFM37" s="9"/>
      <c r="OFN37" s="9"/>
      <c r="OFO37" s="9"/>
      <c r="OFP37" s="9"/>
      <c r="OFQ37" s="9"/>
      <c r="OFR37" s="9"/>
      <c r="OFS37" s="9"/>
      <c r="OFT37" s="9"/>
      <c r="OFU37" s="9"/>
      <c r="OFV37" s="9"/>
      <c r="OFW37" s="9"/>
      <c r="OFX37" s="9"/>
      <c r="OFY37" s="9"/>
      <c r="OFZ37" s="9"/>
      <c r="OGA37" s="9"/>
      <c r="OGB37" s="9"/>
      <c r="OGC37" s="9"/>
      <c r="OGD37" s="9"/>
      <c r="OGE37" s="9"/>
      <c r="OGF37" s="9"/>
      <c r="OGG37" s="9"/>
      <c r="OGH37" s="9"/>
      <c r="OGI37" s="9"/>
      <c r="OGJ37" s="9"/>
      <c r="OGK37" s="9"/>
      <c r="OGL37" s="9"/>
      <c r="OGM37" s="9"/>
      <c r="OGN37" s="9"/>
      <c r="OGO37" s="9"/>
      <c r="OGP37" s="9"/>
      <c r="OGQ37" s="9"/>
      <c r="OGR37" s="9"/>
      <c r="OGS37" s="9"/>
      <c r="OGT37" s="9"/>
      <c r="OGU37" s="9"/>
      <c r="OGV37" s="9"/>
      <c r="OGW37" s="9"/>
      <c r="OGX37" s="9"/>
      <c r="OGY37" s="9"/>
      <c r="OGZ37" s="9"/>
      <c r="OHA37" s="9"/>
      <c r="OHB37" s="9"/>
      <c r="OHC37" s="9"/>
      <c r="OHD37" s="9"/>
      <c r="OHE37" s="9"/>
      <c r="OHF37" s="9"/>
      <c r="OHG37" s="9"/>
      <c r="OHH37" s="9"/>
      <c r="OHI37" s="9"/>
      <c r="OHJ37" s="9"/>
      <c r="OHK37" s="9"/>
      <c r="OHL37" s="9"/>
      <c r="OHM37" s="9"/>
      <c r="OHN37" s="9"/>
      <c r="OHO37" s="9"/>
      <c r="OHP37" s="9"/>
      <c r="OHQ37" s="9"/>
      <c r="OHR37" s="9"/>
      <c r="OHS37" s="9"/>
      <c r="OHT37" s="9"/>
      <c r="OHU37" s="9"/>
      <c r="OHV37" s="9"/>
      <c r="OHW37" s="9"/>
      <c r="OHX37" s="9"/>
      <c r="OHY37" s="9"/>
      <c r="OHZ37" s="9"/>
      <c r="OIA37" s="9"/>
      <c r="OIB37" s="9"/>
      <c r="OIC37" s="9"/>
      <c r="OID37" s="9"/>
      <c r="OIE37" s="9"/>
      <c r="OIF37" s="9"/>
      <c r="OIG37" s="9"/>
      <c r="OIH37" s="9"/>
      <c r="OII37" s="9"/>
      <c r="OIJ37" s="9"/>
      <c r="OIK37" s="9"/>
      <c r="OIL37" s="9"/>
      <c r="OIM37" s="9"/>
      <c r="OIN37" s="9"/>
      <c r="OIO37" s="9"/>
      <c r="OIP37" s="9"/>
      <c r="OIQ37" s="9"/>
      <c r="OIR37" s="9"/>
      <c r="OIS37" s="9"/>
      <c r="OIT37" s="9"/>
      <c r="OIU37" s="9"/>
      <c r="OIV37" s="9"/>
      <c r="OIW37" s="9"/>
      <c r="OIX37" s="9"/>
      <c r="OIY37" s="9"/>
      <c r="OIZ37" s="9"/>
      <c r="OJA37" s="9"/>
      <c r="OJB37" s="9"/>
      <c r="OJC37" s="9"/>
      <c r="OJD37" s="9"/>
      <c r="OJE37" s="9"/>
      <c r="OJF37" s="9"/>
      <c r="OJG37" s="9"/>
      <c r="OJH37" s="9"/>
      <c r="OJI37" s="9"/>
      <c r="OJJ37" s="9"/>
      <c r="OJK37" s="9"/>
      <c r="OJL37" s="9"/>
      <c r="OJM37" s="9"/>
      <c r="OJN37" s="9"/>
      <c r="OJO37" s="9"/>
      <c r="OJP37" s="9"/>
      <c r="OJQ37" s="9"/>
      <c r="OJR37" s="9"/>
      <c r="OJS37" s="9"/>
      <c r="OJT37" s="9"/>
      <c r="OJU37" s="9"/>
      <c r="OJV37" s="9"/>
      <c r="OJW37" s="9"/>
      <c r="OJX37" s="9"/>
      <c r="OJY37" s="9"/>
      <c r="OJZ37" s="9"/>
      <c r="OKA37" s="9"/>
      <c r="OKB37" s="9"/>
      <c r="OKC37" s="9"/>
      <c r="OKD37" s="9"/>
      <c r="OKE37" s="9"/>
      <c r="OKF37" s="9"/>
      <c r="OKG37" s="9"/>
      <c r="OKH37" s="9"/>
      <c r="OKI37" s="9"/>
      <c r="OKJ37" s="9"/>
      <c r="OKK37" s="9"/>
      <c r="OKL37" s="9"/>
      <c r="OKM37" s="9"/>
      <c r="OKN37" s="9"/>
      <c r="OKO37" s="9"/>
      <c r="OKP37" s="9"/>
      <c r="OKQ37" s="9"/>
      <c r="OKR37" s="9"/>
      <c r="OKS37" s="9"/>
      <c r="OKT37" s="9"/>
      <c r="OKU37" s="9"/>
      <c r="OKV37" s="9"/>
      <c r="OKW37" s="9"/>
      <c r="OKX37" s="9"/>
      <c r="OKY37" s="9"/>
      <c r="OKZ37" s="9"/>
      <c r="OLA37" s="9"/>
      <c r="OLB37" s="9"/>
      <c r="OLC37" s="9"/>
      <c r="OLD37" s="9"/>
      <c r="OLE37" s="9"/>
      <c r="OLF37" s="9"/>
      <c r="OLG37" s="9"/>
      <c r="OLH37" s="9"/>
      <c r="OLI37" s="9"/>
      <c r="OLJ37" s="9"/>
      <c r="OLK37" s="9"/>
      <c r="OLL37" s="9"/>
      <c r="OLM37" s="9"/>
      <c r="OLN37" s="9"/>
      <c r="OLO37" s="9"/>
      <c r="OLP37" s="9"/>
      <c r="OLQ37" s="9"/>
      <c r="OLR37" s="9"/>
      <c r="OLS37" s="9"/>
      <c r="OLT37" s="9"/>
      <c r="OLU37" s="9"/>
      <c r="OLV37" s="9"/>
      <c r="OLW37" s="9"/>
      <c r="OLX37" s="9"/>
      <c r="OLY37" s="9"/>
      <c r="OLZ37" s="9"/>
      <c r="OMA37" s="9"/>
      <c r="OMB37" s="9"/>
      <c r="OMC37" s="9"/>
      <c r="OMD37" s="9"/>
      <c r="OME37" s="9"/>
      <c r="OMF37" s="9"/>
      <c r="OMG37" s="9"/>
      <c r="OMH37" s="9"/>
      <c r="OMI37" s="9"/>
      <c r="OMJ37" s="9"/>
      <c r="OMK37" s="9"/>
      <c r="OML37" s="9"/>
      <c r="OMM37" s="9"/>
      <c r="OMN37" s="9"/>
      <c r="OMO37" s="9"/>
      <c r="OMP37" s="9"/>
      <c r="OMQ37" s="9"/>
      <c r="OMR37" s="9"/>
      <c r="OMS37" s="9"/>
      <c r="OMT37" s="9"/>
      <c r="OMU37" s="9"/>
      <c r="OMV37" s="9"/>
      <c r="OMW37" s="9"/>
      <c r="OMX37" s="9"/>
      <c r="OMY37" s="9"/>
      <c r="OMZ37" s="9"/>
      <c r="ONA37" s="9"/>
      <c r="ONB37" s="9"/>
      <c r="ONC37" s="9"/>
      <c r="OND37" s="9"/>
      <c r="ONE37" s="9"/>
      <c r="ONF37" s="9"/>
      <c r="ONG37" s="9"/>
      <c r="ONH37" s="9"/>
      <c r="ONI37" s="9"/>
      <c r="ONJ37" s="9"/>
      <c r="ONK37" s="9"/>
      <c r="ONL37" s="9"/>
      <c r="ONM37" s="9"/>
      <c r="ONN37" s="9"/>
      <c r="ONO37" s="9"/>
      <c r="ONP37" s="9"/>
      <c r="ONQ37" s="9"/>
      <c r="ONR37" s="9"/>
      <c r="ONS37" s="9"/>
      <c r="ONT37" s="9"/>
      <c r="ONU37" s="9"/>
      <c r="ONV37" s="9"/>
      <c r="ONW37" s="9"/>
      <c r="ONX37" s="9"/>
      <c r="ONY37" s="9"/>
      <c r="ONZ37" s="9"/>
      <c r="OOA37" s="9"/>
      <c r="OOB37" s="9"/>
      <c r="OOC37" s="9"/>
      <c r="OOD37" s="9"/>
      <c r="OOE37" s="9"/>
      <c r="OOF37" s="9"/>
      <c r="OOG37" s="9"/>
      <c r="OOH37" s="9"/>
      <c r="OOI37" s="9"/>
      <c r="OOJ37" s="9"/>
      <c r="OOK37" s="9"/>
      <c r="OOL37" s="9"/>
      <c r="OOM37" s="9"/>
      <c r="OON37" s="9"/>
      <c r="OOO37" s="9"/>
      <c r="OOP37" s="9"/>
      <c r="OOQ37" s="9"/>
      <c r="OOR37" s="9"/>
      <c r="OOS37" s="9"/>
      <c r="OOT37" s="9"/>
      <c r="OOU37" s="9"/>
      <c r="OOV37" s="9"/>
      <c r="OOW37" s="9"/>
      <c r="OOX37" s="9"/>
      <c r="OOY37" s="9"/>
      <c r="OOZ37" s="9"/>
      <c r="OPA37" s="9"/>
      <c r="OPB37" s="9"/>
      <c r="OPC37" s="9"/>
      <c r="OPD37" s="9"/>
      <c r="OPE37" s="9"/>
      <c r="OPF37" s="9"/>
      <c r="OPG37" s="9"/>
      <c r="OPH37" s="9"/>
      <c r="OPI37" s="9"/>
      <c r="OPJ37" s="9"/>
      <c r="OPK37" s="9"/>
      <c r="OPL37" s="9"/>
      <c r="OPM37" s="9"/>
      <c r="OPN37" s="9"/>
      <c r="OPO37" s="9"/>
      <c r="OPP37" s="9"/>
      <c r="OPQ37" s="9"/>
      <c r="OPR37" s="9"/>
      <c r="OPS37" s="9"/>
      <c r="OPT37" s="9"/>
      <c r="OPU37" s="9"/>
      <c r="OPV37" s="9"/>
      <c r="OPW37" s="9"/>
      <c r="OPX37" s="9"/>
      <c r="OPY37" s="9"/>
      <c r="OPZ37" s="9"/>
      <c r="OQA37" s="9"/>
      <c r="OQB37" s="9"/>
      <c r="OQC37" s="9"/>
      <c r="OQD37" s="9"/>
      <c r="OQE37" s="9"/>
      <c r="OQF37" s="9"/>
      <c r="OQG37" s="9"/>
      <c r="OQH37" s="9"/>
      <c r="OQI37" s="9"/>
      <c r="OQJ37" s="9"/>
      <c r="OQK37" s="9"/>
      <c r="OQL37" s="9"/>
      <c r="OQM37" s="9"/>
      <c r="OQN37" s="9"/>
      <c r="OQO37" s="9"/>
      <c r="OQP37" s="9"/>
      <c r="OQQ37" s="9"/>
      <c r="OQR37" s="9"/>
      <c r="OQS37" s="9"/>
      <c r="OQT37" s="9"/>
      <c r="OQU37" s="9"/>
      <c r="OQV37" s="9"/>
      <c r="OQW37" s="9"/>
      <c r="OQX37" s="9"/>
      <c r="OQY37" s="9"/>
      <c r="OQZ37" s="9"/>
      <c r="ORA37" s="9"/>
      <c r="ORB37" s="9"/>
      <c r="ORC37" s="9"/>
      <c r="ORD37" s="9"/>
      <c r="ORE37" s="9"/>
      <c r="ORF37" s="9"/>
      <c r="ORG37" s="9"/>
      <c r="ORH37" s="9"/>
      <c r="ORI37" s="9"/>
      <c r="ORJ37" s="9"/>
      <c r="ORK37" s="9"/>
      <c r="ORL37" s="9"/>
      <c r="ORM37" s="9"/>
      <c r="ORN37" s="9"/>
      <c r="ORO37" s="9"/>
      <c r="ORP37" s="9"/>
      <c r="ORQ37" s="9"/>
      <c r="ORR37" s="9"/>
      <c r="ORS37" s="9"/>
      <c r="ORT37" s="9"/>
      <c r="ORU37" s="9"/>
      <c r="ORV37" s="9"/>
      <c r="ORW37" s="9"/>
      <c r="ORX37" s="9"/>
      <c r="ORY37" s="9"/>
      <c r="ORZ37" s="9"/>
      <c r="OSA37" s="9"/>
      <c r="OSB37" s="9"/>
      <c r="OSC37" s="9"/>
      <c r="OSD37" s="9"/>
      <c r="OSE37" s="9"/>
      <c r="OSF37" s="9"/>
      <c r="OSG37" s="9"/>
      <c r="OSH37" s="9"/>
      <c r="OSI37" s="9"/>
      <c r="OSJ37" s="9"/>
      <c r="OSK37" s="9"/>
      <c r="OSL37" s="9"/>
      <c r="OSM37" s="9"/>
      <c r="OSN37" s="9"/>
      <c r="OSO37" s="9"/>
      <c r="OSP37" s="9"/>
      <c r="OSQ37" s="9"/>
      <c r="OSR37" s="9"/>
      <c r="OSS37" s="9"/>
      <c r="OST37" s="9"/>
      <c r="OSU37" s="9"/>
      <c r="OSV37" s="9"/>
      <c r="OSW37" s="9"/>
      <c r="OSX37" s="9"/>
      <c r="OSY37" s="9"/>
      <c r="OSZ37" s="9"/>
      <c r="OTA37" s="9"/>
      <c r="OTB37" s="9"/>
      <c r="OTC37" s="9"/>
      <c r="OTD37" s="9"/>
      <c r="OTE37" s="9"/>
      <c r="OTF37" s="9"/>
      <c r="OTG37" s="9"/>
      <c r="OTH37" s="9"/>
      <c r="OTI37" s="9"/>
      <c r="OTJ37" s="9"/>
      <c r="OTK37" s="9"/>
      <c r="OTL37" s="9"/>
      <c r="OTM37" s="9"/>
      <c r="OTN37" s="9"/>
      <c r="OTO37" s="9"/>
      <c r="OTP37" s="9"/>
      <c r="OTQ37" s="9"/>
      <c r="OTR37" s="9"/>
      <c r="OTS37" s="9"/>
      <c r="OTT37" s="9"/>
      <c r="OTU37" s="9"/>
      <c r="OTV37" s="9"/>
      <c r="OTW37" s="9"/>
      <c r="OTX37" s="9"/>
      <c r="OTY37" s="9"/>
      <c r="OTZ37" s="9"/>
      <c r="OUA37" s="9"/>
      <c r="OUB37" s="9"/>
      <c r="OUC37" s="9"/>
      <c r="OUD37" s="9"/>
      <c r="OUE37" s="9"/>
      <c r="OUF37" s="9"/>
      <c r="OUG37" s="9"/>
      <c r="OUH37" s="9"/>
      <c r="OUI37" s="9"/>
      <c r="OUJ37" s="9"/>
      <c r="OUK37" s="9"/>
      <c r="OUL37" s="9"/>
      <c r="OUM37" s="9"/>
      <c r="OUN37" s="9"/>
      <c r="OUO37" s="9"/>
      <c r="OUP37" s="9"/>
      <c r="OUQ37" s="9"/>
      <c r="OUR37" s="9"/>
      <c r="OUS37" s="9"/>
      <c r="OUT37" s="9"/>
      <c r="OUU37" s="9"/>
      <c r="OUV37" s="9"/>
      <c r="OUW37" s="9"/>
      <c r="OUX37" s="9"/>
      <c r="OUY37" s="9"/>
      <c r="OUZ37" s="9"/>
      <c r="OVA37" s="9"/>
      <c r="OVB37" s="9"/>
      <c r="OVC37" s="9"/>
      <c r="OVD37" s="9"/>
      <c r="OVE37" s="9"/>
      <c r="OVF37" s="9"/>
      <c r="OVG37" s="9"/>
      <c r="OVH37" s="9"/>
      <c r="OVI37" s="9"/>
      <c r="OVJ37" s="9"/>
      <c r="OVK37" s="9"/>
      <c r="OVL37" s="9"/>
      <c r="OVM37" s="9"/>
      <c r="OVN37" s="9"/>
      <c r="OVO37" s="9"/>
      <c r="OVP37" s="9"/>
      <c r="OVQ37" s="9"/>
      <c r="OVR37" s="9"/>
      <c r="OVS37" s="9"/>
      <c r="OVT37" s="9"/>
      <c r="OVU37" s="9"/>
      <c r="OVV37" s="9"/>
      <c r="OVW37" s="9"/>
      <c r="OVX37" s="9"/>
      <c r="OVY37" s="9"/>
      <c r="OVZ37" s="9"/>
      <c r="OWA37" s="9"/>
      <c r="OWB37" s="9"/>
      <c r="OWC37" s="9"/>
      <c r="OWD37" s="9"/>
      <c r="OWE37" s="9"/>
      <c r="OWF37" s="9"/>
      <c r="OWG37" s="9"/>
      <c r="OWH37" s="9"/>
      <c r="OWI37" s="9"/>
      <c r="OWJ37" s="9"/>
      <c r="OWK37" s="9"/>
      <c r="OWL37" s="9"/>
      <c r="OWM37" s="9"/>
      <c r="OWN37" s="9"/>
      <c r="OWO37" s="9"/>
      <c r="OWP37" s="9"/>
      <c r="OWQ37" s="9"/>
      <c r="OWR37" s="9"/>
      <c r="OWS37" s="9"/>
      <c r="OWT37" s="9"/>
      <c r="OWU37" s="9"/>
      <c r="OWV37" s="9"/>
      <c r="OWW37" s="9"/>
      <c r="OWX37" s="9"/>
      <c r="OWY37" s="9"/>
      <c r="OWZ37" s="9"/>
      <c r="OXA37" s="9"/>
      <c r="OXB37" s="9"/>
      <c r="OXC37" s="9"/>
      <c r="OXD37" s="9"/>
      <c r="OXE37" s="9"/>
      <c r="OXF37" s="9"/>
      <c r="OXG37" s="9"/>
      <c r="OXH37" s="9"/>
      <c r="OXI37" s="9"/>
      <c r="OXJ37" s="9"/>
      <c r="OXK37" s="9"/>
      <c r="OXL37" s="9"/>
      <c r="OXM37" s="9"/>
      <c r="OXN37" s="9"/>
      <c r="OXO37" s="9"/>
      <c r="OXP37" s="9"/>
      <c r="OXQ37" s="9"/>
      <c r="OXR37" s="9"/>
      <c r="OXS37" s="9"/>
      <c r="OXT37" s="9"/>
      <c r="OXU37" s="9"/>
      <c r="OXV37" s="9"/>
      <c r="OXW37" s="9"/>
      <c r="OXX37" s="9"/>
      <c r="OXY37" s="9"/>
      <c r="OXZ37" s="9"/>
      <c r="OYA37" s="9"/>
      <c r="OYB37" s="9"/>
      <c r="OYC37" s="9"/>
      <c r="OYD37" s="9"/>
      <c r="OYE37" s="9"/>
      <c r="OYF37" s="9"/>
      <c r="OYG37" s="9"/>
      <c r="OYH37" s="9"/>
      <c r="OYI37" s="9"/>
      <c r="OYJ37" s="9"/>
      <c r="OYK37" s="9"/>
      <c r="OYL37" s="9"/>
      <c r="OYM37" s="9"/>
      <c r="OYN37" s="9"/>
      <c r="OYO37" s="9"/>
      <c r="OYP37" s="9"/>
      <c r="OYQ37" s="9"/>
      <c r="OYR37" s="9"/>
      <c r="OYS37" s="9"/>
      <c r="OYT37" s="9"/>
      <c r="OYU37" s="9"/>
      <c r="OYV37" s="9"/>
      <c r="OYW37" s="9"/>
      <c r="OYX37" s="9"/>
      <c r="OYY37" s="9"/>
      <c r="OYZ37" s="9"/>
      <c r="OZA37" s="9"/>
      <c r="OZB37" s="9"/>
      <c r="OZC37" s="9"/>
      <c r="OZD37" s="9"/>
      <c r="OZE37" s="9"/>
      <c r="OZF37" s="9"/>
      <c r="OZG37" s="9"/>
      <c r="OZH37" s="9"/>
      <c r="OZI37" s="9"/>
      <c r="OZJ37" s="9"/>
      <c r="OZK37" s="9"/>
      <c r="OZL37" s="9"/>
      <c r="OZM37" s="9"/>
      <c r="OZN37" s="9"/>
      <c r="OZO37" s="9"/>
      <c r="OZP37" s="9"/>
      <c r="OZQ37" s="9"/>
      <c r="OZR37" s="9"/>
      <c r="OZS37" s="9"/>
      <c r="OZT37" s="9"/>
      <c r="OZU37" s="9"/>
      <c r="OZV37" s="9"/>
      <c r="OZW37" s="9"/>
      <c r="OZX37" s="9"/>
      <c r="OZY37" s="9"/>
      <c r="OZZ37" s="9"/>
      <c r="PAA37" s="9"/>
      <c r="PAB37" s="9"/>
      <c r="PAC37" s="9"/>
      <c r="PAD37" s="9"/>
      <c r="PAE37" s="9"/>
      <c r="PAF37" s="9"/>
      <c r="PAG37" s="9"/>
      <c r="PAH37" s="9"/>
      <c r="PAI37" s="9"/>
      <c r="PAJ37" s="9"/>
      <c r="PAK37" s="9"/>
      <c r="PAL37" s="9"/>
      <c r="PAM37" s="9"/>
      <c r="PAN37" s="9"/>
      <c r="PAO37" s="9"/>
      <c r="PAP37" s="9"/>
      <c r="PAQ37" s="9"/>
      <c r="PAR37" s="9"/>
      <c r="PAS37" s="9"/>
      <c r="PAT37" s="9"/>
      <c r="PAU37" s="9"/>
      <c r="PAV37" s="9"/>
      <c r="PAW37" s="9"/>
      <c r="PAX37" s="9"/>
      <c r="PAY37" s="9"/>
      <c r="PAZ37" s="9"/>
      <c r="PBA37" s="9"/>
      <c r="PBB37" s="9"/>
      <c r="PBC37" s="9"/>
      <c r="PBD37" s="9"/>
      <c r="PBE37" s="9"/>
      <c r="PBF37" s="9"/>
      <c r="PBG37" s="9"/>
      <c r="PBH37" s="9"/>
      <c r="PBI37" s="9"/>
      <c r="PBJ37" s="9"/>
      <c r="PBK37" s="9"/>
      <c r="PBL37" s="9"/>
      <c r="PBM37" s="9"/>
      <c r="PBN37" s="9"/>
      <c r="PBO37" s="9"/>
      <c r="PBP37" s="9"/>
      <c r="PBQ37" s="9"/>
      <c r="PBR37" s="9"/>
      <c r="PBS37" s="9"/>
      <c r="PBT37" s="9"/>
      <c r="PBU37" s="9"/>
      <c r="PBV37" s="9"/>
      <c r="PBW37" s="9"/>
      <c r="PBX37" s="9"/>
      <c r="PBY37" s="9"/>
      <c r="PBZ37" s="9"/>
      <c r="PCA37" s="9"/>
      <c r="PCB37" s="9"/>
      <c r="PCC37" s="9"/>
      <c r="PCD37" s="9"/>
      <c r="PCE37" s="9"/>
      <c r="PCF37" s="9"/>
      <c r="PCG37" s="9"/>
      <c r="PCH37" s="9"/>
      <c r="PCI37" s="9"/>
      <c r="PCJ37" s="9"/>
      <c r="PCK37" s="9"/>
      <c r="PCL37" s="9"/>
      <c r="PCM37" s="9"/>
      <c r="PCN37" s="9"/>
      <c r="PCO37" s="9"/>
      <c r="PCP37" s="9"/>
      <c r="PCQ37" s="9"/>
      <c r="PCR37" s="9"/>
      <c r="PCS37" s="9"/>
      <c r="PCT37" s="9"/>
      <c r="PCU37" s="9"/>
      <c r="PCV37" s="9"/>
      <c r="PCW37" s="9"/>
      <c r="PCX37" s="9"/>
      <c r="PCY37" s="9"/>
      <c r="PCZ37" s="9"/>
      <c r="PDA37" s="9"/>
      <c r="PDB37" s="9"/>
      <c r="PDC37" s="9"/>
      <c r="PDD37" s="9"/>
      <c r="PDE37" s="9"/>
      <c r="PDF37" s="9"/>
      <c r="PDG37" s="9"/>
      <c r="PDH37" s="9"/>
      <c r="PDI37" s="9"/>
      <c r="PDJ37" s="9"/>
      <c r="PDK37" s="9"/>
      <c r="PDL37" s="9"/>
      <c r="PDM37" s="9"/>
      <c r="PDN37" s="9"/>
      <c r="PDO37" s="9"/>
      <c r="PDP37" s="9"/>
      <c r="PDQ37" s="9"/>
      <c r="PDR37" s="9"/>
      <c r="PDS37" s="9"/>
      <c r="PDT37" s="9"/>
      <c r="PDU37" s="9"/>
      <c r="PDV37" s="9"/>
      <c r="PDW37" s="9"/>
      <c r="PDX37" s="9"/>
      <c r="PDY37" s="9"/>
      <c r="PDZ37" s="9"/>
      <c r="PEA37" s="9"/>
      <c r="PEB37" s="9"/>
      <c r="PEC37" s="9"/>
      <c r="PED37" s="9"/>
      <c r="PEE37" s="9"/>
      <c r="PEF37" s="9"/>
      <c r="PEG37" s="9"/>
      <c r="PEH37" s="9"/>
      <c r="PEI37" s="9"/>
      <c r="PEJ37" s="9"/>
      <c r="PEK37" s="9"/>
      <c r="PEL37" s="9"/>
      <c r="PEM37" s="9"/>
      <c r="PEN37" s="9"/>
      <c r="PEO37" s="9"/>
      <c r="PEP37" s="9"/>
      <c r="PEQ37" s="9"/>
      <c r="PER37" s="9"/>
      <c r="PES37" s="9"/>
      <c r="PET37" s="9"/>
      <c r="PEU37" s="9"/>
      <c r="PEV37" s="9"/>
      <c r="PEW37" s="9"/>
      <c r="PEX37" s="9"/>
      <c r="PEY37" s="9"/>
      <c r="PEZ37" s="9"/>
      <c r="PFA37" s="9"/>
      <c r="PFB37" s="9"/>
      <c r="PFC37" s="9"/>
      <c r="PFD37" s="9"/>
      <c r="PFE37" s="9"/>
      <c r="PFF37" s="9"/>
      <c r="PFG37" s="9"/>
      <c r="PFH37" s="9"/>
      <c r="PFI37" s="9"/>
      <c r="PFJ37" s="9"/>
      <c r="PFK37" s="9"/>
      <c r="PFL37" s="9"/>
      <c r="PFM37" s="9"/>
      <c r="PFN37" s="9"/>
      <c r="PFO37" s="9"/>
      <c r="PFP37" s="9"/>
      <c r="PFQ37" s="9"/>
      <c r="PFR37" s="9"/>
      <c r="PFS37" s="9"/>
      <c r="PFT37" s="9"/>
      <c r="PFU37" s="9"/>
      <c r="PFV37" s="9"/>
      <c r="PFW37" s="9"/>
      <c r="PFX37" s="9"/>
      <c r="PFY37" s="9"/>
      <c r="PFZ37" s="9"/>
      <c r="PGA37" s="9"/>
      <c r="PGB37" s="9"/>
      <c r="PGC37" s="9"/>
      <c r="PGD37" s="9"/>
      <c r="PGE37" s="9"/>
      <c r="PGF37" s="9"/>
      <c r="PGG37" s="9"/>
      <c r="PGH37" s="9"/>
      <c r="PGI37" s="9"/>
      <c r="PGJ37" s="9"/>
      <c r="PGK37" s="9"/>
      <c r="PGL37" s="9"/>
      <c r="PGM37" s="9"/>
      <c r="PGN37" s="9"/>
      <c r="PGO37" s="9"/>
      <c r="PGP37" s="9"/>
      <c r="PGQ37" s="9"/>
      <c r="PGR37" s="9"/>
      <c r="PGS37" s="9"/>
      <c r="PGT37" s="9"/>
      <c r="PGU37" s="9"/>
      <c r="PGV37" s="9"/>
      <c r="PGW37" s="9"/>
      <c r="PGX37" s="9"/>
      <c r="PGY37" s="9"/>
      <c r="PGZ37" s="9"/>
      <c r="PHA37" s="9"/>
      <c r="PHB37" s="9"/>
      <c r="PHC37" s="9"/>
      <c r="PHD37" s="9"/>
      <c r="PHE37" s="9"/>
      <c r="PHF37" s="9"/>
      <c r="PHG37" s="9"/>
      <c r="PHH37" s="9"/>
      <c r="PHI37" s="9"/>
      <c r="PHJ37" s="9"/>
      <c r="PHK37" s="9"/>
      <c r="PHL37" s="9"/>
      <c r="PHM37" s="9"/>
      <c r="PHN37" s="9"/>
      <c r="PHO37" s="9"/>
      <c r="PHP37" s="9"/>
      <c r="PHQ37" s="9"/>
      <c r="PHR37" s="9"/>
      <c r="PHS37" s="9"/>
      <c r="PHT37" s="9"/>
      <c r="PHU37" s="9"/>
      <c r="PHV37" s="9"/>
      <c r="PHW37" s="9"/>
      <c r="PHX37" s="9"/>
      <c r="PHY37" s="9"/>
      <c r="PHZ37" s="9"/>
      <c r="PIA37" s="9"/>
      <c r="PIB37" s="9"/>
      <c r="PIC37" s="9"/>
      <c r="PID37" s="9"/>
      <c r="PIE37" s="9"/>
      <c r="PIF37" s="9"/>
      <c r="PIG37" s="9"/>
      <c r="PIH37" s="9"/>
      <c r="PII37" s="9"/>
      <c r="PIJ37" s="9"/>
      <c r="PIK37" s="9"/>
      <c r="PIL37" s="9"/>
      <c r="PIM37" s="9"/>
      <c r="PIN37" s="9"/>
      <c r="PIO37" s="9"/>
      <c r="PIP37" s="9"/>
      <c r="PIQ37" s="9"/>
      <c r="PIR37" s="9"/>
      <c r="PIS37" s="9"/>
      <c r="PIT37" s="9"/>
      <c r="PIU37" s="9"/>
      <c r="PIV37" s="9"/>
      <c r="PIW37" s="9"/>
      <c r="PIX37" s="9"/>
      <c r="PIY37" s="9"/>
      <c r="PIZ37" s="9"/>
      <c r="PJA37" s="9"/>
      <c r="PJB37" s="9"/>
      <c r="PJC37" s="9"/>
      <c r="PJD37" s="9"/>
      <c r="PJE37" s="9"/>
      <c r="PJF37" s="9"/>
      <c r="PJG37" s="9"/>
      <c r="PJH37" s="9"/>
      <c r="PJI37" s="9"/>
      <c r="PJJ37" s="9"/>
      <c r="PJK37" s="9"/>
      <c r="PJL37" s="9"/>
      <c r="PJM37" s="9"/>
      <c r="PJN37" s="9"/>
      <c r="PJO37" s="9"/>
      <c r="PJP37" s="9"/>
      <c r="PJQ37" s="9"/>
      <c r="PJR37" s="9"/>
      <c r="PJS37" s="9"/>
      <c r="PJT37" s="9"/>
      <c r="PJU37" s="9"/>
      <c r="PJV37" s="9"/>
      <c r="PJW37" s="9"/>
      <c r="PJX37" s="9"/>
      <c r="PJY37" s="9"/>
      <c r="PJZ37" s="9"/>
      <c r="PKA37" s="9"/>
      <c r="PKB37" s="9"/>
      <c r="PKC37" s="9"/>
      <c r="PKD37" s="9"/>
      <c r="PKE37" s="9"/>
      <c r="PKF37" s="9"/>
      <c r="PKG37" s="9"/>
      <c r="PKH37" s="9"/>
      <c r="PKI37" s="9"/>
      <c r="PKJ37" s="9"/>
      <c r="PKK37" s="9"/>
      <c r="PKL37" s="9"/>
      <c r="PKM37" s="9"/>
      <c r="PKN37" s="9"/>
      <c r="PKO37" s="9"/>
      <c r="PKP37" s="9"/>
      <c r="PKQ37" s="9"/>
      <c r="PKR37" s="9"/>
      <c r="PKS37" s="9"/>
      <c r="PKT37" s="9"/>
      <c r="PKU37" s="9"/>
      <c r="PKV37" s="9"/>
      <c r="PKW37" s="9"/>
      <c r="PKX37" s="9"/>
      <c r="PKY37" s="9"/>
      <c r="PKZ37" s="9"/>
      <c r="PLA37" s="9"/>
      <c r="PLB37" s="9"/>
      <c r="PLC37" s="9"/>
      <c r="PLD37" s="9"/>
      <c r="PLE37" s="9"/>
      <c r="PLF37" s="9"/>
      <c r="PLG37" s="9"/>
      <c r="PLH37" s="9"/>
      <c r="PLI37" s="9"/>
      <c r="PLJ37" s="9"/>
      <c r="PLK37" s="9"/>
      <c r="PLL37" s="9"/>
      <c r="PLM37" s="9"/>
      <c r="PLN37" s="9"/>
      <c r="PLO37" s="9"/>
      <c r="PLP37" s="9"/>
      <c r="PLQ37" s="9"/>
      <c r="PLR37" s="9"/>
      <c r="PLS37" s="9"/>
      <c r="PLT37" s="9"/>
      <c r="PLU37" s="9"/>
      <c r="PLV37" s="9"/>
      <c r="PLW37" s="9"/>
      <c r="PLX37" s="9"/>
      <c r="PLY37" s="9"/>
      <c r="PLZ37" s="9"/>
      <c r="PMA37" s="9"/>
      <c r="PMB37" s="9"/>
      <c r="PMC37" s="9"/>
      <c r="PMD37" s="9"/>
      <c r="PME37" s="9"/>
      <c r="PMF37" s="9"/>
      <c r="PMG37" s="9"/>
      <c r="PMH37" s="9"/>
      <c r="PMI37" s="9"/>
      <c r="PMJ37" s="9"/>
      <c r="PMK37" s="9"/>
      <c r="PML37" s="9"/>
      <c r="PMM37" s="9"/>
      <c r="PMN37" s="9"/>
      <c r="PMO37" s="9"/>
      <c r="PMP37" s="9"/>
      <c r="PMQ37" s="9"/>
      <c r="PMR37" s="9"/>
      <c r="PMS37" s="9"/>
      <c r="PMT37" s="9"/>
      <c r="PMU37" s="9"/>
      <c r="PMV37" s="9"/>
      <c r="PMW37" s="9"/>
      <c r="PMX37" s="9"/>
      <c r="PMY37" s="9"/>
      <c r="PMZ37" s="9"/>
      <c r="PNA37" s="9"/>
      <c r="PNB37" s="9"/>
      <c r="PNC37" s="9"/>
      <c r="PND37" s="9"/>
      <c r="PNE37" s="9"/>
      <c r="PNF37" s="9"/>
      <c r="PNG37" s="9"/>
      <c r="PNH37" s="9"/>
      <c r="PNI37" s="9"/>
      <c r="PNJ37" s="9"/>
      <c r="PNK37" s="9"/>
      <c r="PNL37" s="9"/>
      <c r="PNM37" s="9"/>
      <c r="PNN37" s="9"/>
      <c r="PNO37" s="9"/>
      <c r="PNP37" s="9"/>
      <c r="PNQ37" s="9"/>
      <c r="PNR37" s="9"/>
      <c r="PNS37" s="9"/>
      <c r="PNT37" s="9"/>
      <c r="PNU37" s="9"/>
      <c r="PNV37" s="9"/>
      <c r="PNW37" s="9"/>
      <c r="PNX37" s="9"/>
      <c r="PNY37" s="9"/>
      <c r="PNZ37" s="9"/>
      <c r="POA37" s="9"/>
      <c r="POB37" s="9"/>
      <c r="POC37" s="9"/>
      <c r="POD37" s="9"/>
      <c r="POE37" s="9"/>
      <c r="POF37" s="9"/>
      <c r="POG37" s="9"/>
      <c r="POH37" s="9"/>
      <c r="POI37" s="9"/>
      <c r="POJ37" s="9"/>
      <c r="POK37" s="9"/>
      <c r="POL37" s="9"/>
      <c r="POM37" s="9"/>
      <c r="PON37" s="9"/>
      <c r="POO37" s="9"/>
      <c r="POP37" s="9"/>
      <c r="POQ37" s="9"/>
      <c r="POR37" s="9"/>
      <c r="POS37" s="9"/>
      <c r="POT37" s="9"/>
      <c r="POU37" s="9"/>
      <c r="POV37" s="9"/>
      <c r="POW37" s="9"/>
      <c r="POX37" s="9"/>
      <c r="POY37" s="9"/>
      <c r="POZ37" s="9"/>
      <c r="PPA37" s="9"/>
      <c r="PPB37" s="9"/>
      <c r="PPC37" s="9"/>
      <c r="PPD37" s="9"/>
      <c r="PPE37" s="9"/>
      <c r="PPF37" s="9"/>
      <c r="PPG37" s="9"/>
      <c r="PPH37" s="9"/>
      <c r="PPI37" s="9"/>
      <c r="PPJ37" s="9"/>
      <c r="PPK37" s="9"/>
      <c r="PPL37" s="9"/>
      <c r="PPM37" s="9"/>
      <c r="PPN37" s="9"/>
      <c r="PPO37" s="9"/>
      <c r="PPP37" s="9"/>
      <c r="PPQ37" s="9"/>
      <c r="PPR37" s="9"/>
      <c r="PPS37" s="9"/>
      <c r="PPT37" s="9"/>
      <c r="PPU37" s="9"/>
      <c r="PPV37" s="9"/>
      <c r="PPW37" s="9"/>
      <c r="PPX37" s="9"/>
      <c r="PPY37" s="9"/>
      <c r="PPZ37" s="9"/>
      <c r="PQA37" s="9"/>
      <c r="PQB37" s="9"/>
      <c r="PQC37" s="9"/>
      <c r="PQD37" s="9"/>
      <c r="PQE37" s="9"/>
      <c r="PQF37" s="9"/>
      <c r="PQG37" s="9"/>
      <c r="PQH37" s="9"/>
      <c r="PQI37" s="9"/>
      <c r="PQJ37" s="9"/>
      <c r="PQK37" s="9"/>
      <c r="PQL37" s="9"/>
      <c r="PQM37" s="9"/>
      <c r="PQN37" s="9"/>
      <c r="PQO37" s="9"/>
      <c r="PQP37" s="9"/>
      <c r="PQQ37" s="9"/>
      <c r="PQR37" s="9"/>
      <c r="PQS37" s="9"/>
      <c r="PQT37" s="9"/>
      <c r="PQU37" s="9"/>
      <c r="PQV37" s="9"/>
      <c r="PQW37" s="9"/>
      <c r="PQX37" s="9"/>
      <c r="PQY37" s="9"/>
      <c r="PQZ37" s="9"/>
      <c r="PRA37" s="9"/>
      <c r="PRB37" s="9"/>
      <c r="PRC37" s="9"/>
      <c r="PRD37" s="9"/>
      <c r="PRE37" s="9"/>
      <c r="PRF37" s="9"/>
      <c r="PRG37" s="9"/>
      <c r="PRH37" s="9"/>
      <c r="PRI37" s="9"/>
      <c r="PRJ37" s="9"/>
      <c r="PRK37" s="9"/>
      <c r="PRL37" s="9"/>
      <c r="PRM37" s="9"/>
      <c r="PRN37" s="9"/>
      <c r="PRO37" s="9"/>
      <c r="PRP37" s="9"/>
      <c r="PRQ37" s="9"/>
      <c r="PRR37" s="9"/>
      <c r="PRS37" s="9"/>
      <c r="PRT37" s="9"/>
      <c r="PRU37" s="9"/>
      <c r="PRV37" s="9"/>
      <c r="PRW37" s="9"/>
      <c r="PRX37" s="9"/>
      <c r="PRY37" s="9"/>
      <c r="PRZ37" s="9"/>
      <c r="PSA37" s="9"/>
      <c r="PSB37" s="9"/>
      <c r="PSC37" s="9"/>
      <c r="PSD37" s="9"/>
      <c r="PSE37" s="9"/>
      <c r="PSF37" s="9"/>
      <c r="PSG37" s="9"/>
      <c r="PSH37" s="9"/>
      <c r="PSI37" s="9"/>
      <c r="PSJ37" s="9"/>
      <c r="PSK37" s="9"/>
      <c r="PSL37" s="9"/>
      <c r="PSM37" s="9"/>
      <c r="PSN37" s="9"/>
      <c r="PSO37" s="9"/>
      <c r="PSP37" s="9"/>
      <c r="PSQ37" s="9"/>
      <c r="PSR37" s="9"/>
      <c r="PSS37" s="9"/>
      <c r="PST37" s="9"/>
      <c r="PSU37" s="9"/>
      <c r="PSV37" s="9"/>
      <c r="PSW37" s="9"/>
      <c r="PSX37" s="9"/>
      <c r="PSY37" s="9"/>
      <c r="PSZ37" s="9"/>
      <c r="PTA37" s="9"/>
      <c r="PTB37" s="9"/>
      <c r="PTC37" s="9"/>
      <c r="PTD37" s="9"/>
      <c r="PTE37" s="9"/>
      <c r="PTF37" s="9"/>
      <c r="PTG37" s="9"/>
      <c r="PTH37" s="9"/>
      <c r="PTI37" s="9"/>
      <c r="PTJ37" s="9"/>
      <c r="PTK37" s="9"/>
      <c r="PTL37" s="9"/>
      <c r="PTM37" s="9"/>
      <c r="PTN37" s="9"/>
      <c r="PTO37" s="9"/>
      <c r="PTP37" s="9"/>
      <c r="PTQ37" s="9"/>
      <c r="PTR37" s="9"/>
      <c r="PTS37" s="9"/>
      <c r="PTT37" s="9"/>
      <c r="PTU37" s="9"/>
      <c r="PTV37" s="9"/>
      <c r="PTW37" s="9"/>
      <c r="PTX37" s="9"/>
      <c r="PTY37" s="9"/>
      <c r="PTZ37" s="9"/>
      <c r="PUA37" s="9"/>
      <c r="PUB37" s="9"/>
      <c r="PUC37" s="9"/>
      <c r="PUD37" s="9"/>
      <c r="PUE37" s="9"/>
      <c r="PUF37" s="9"/>
      <c r="PUG37" s="9"/>
      <c r="PUH37" s="9"/>
      <c r="PUI37" s="9"/>
      <c r="PUJ37" s="9"/>
      <c r="PUK37" s="9"/>
      <c r="PUL37" s="9"/>
      <c r="PUM37" s="9"/>
      <c r="PUN37" s="9"/>
      <c r="PUO37" s="9"/>
      <c r="PUP37" s="9"/>
      <c r="PUQ37" s="9"/>
      <c r="PUR37" s="9"/>
      <c r="PUS37" s="9"/>
      <c r="PUT37" s="9"/>
      <c r="PUU37" s="9"/>
      <c r="PUV37" s="9"/>
      <c r="PUW37" s="9"/>
      <c r="PUX37" s="9"/>
      <c r="PUY37" s="9"/>
      <c r="PUZ37" s="9"/>
      <c r="PVA37" s="9"/>
      <c r="PVB37" s="9"/>
      <c r="PVC37" s="9"/>
      <c r="PVD37" s="9"/>
      <c r="PVE37" s="9"/>
      <c r="PVF37" s="9"/>
      <c r="PVG37" s="9"/>
      <c r="PVH37" s="9"/>
      <c r="PVI37" s="9"/>
      <c r="PVJ37" s="9"/>
      <c r="PVK37" s="9"/>
      <c r="PVL37" s="9"/>
      <c r="PVM37" s="9"/>
      <c r="PVN37" s="9"/>
      <c r="PVO37" s="9"/>
      <c r="PVP37" s="9"/>
      <c r="PVQ37" s="9"/>
      <c r="PVR37" s="9"/>
      <c r="PVS37" s="9"/>
      <c r="PVT37" s="9"/>
      <c r="PVU37" s="9"/>
      <c r="PVV37" s="9"/>
      <c r="PVW37" s="9"/>
      <c r="PVX37" s="9"/>
      <c r="PVY37" s="9"/>
      <c r="PVZ37" s="9"/>
      <c r="PWA37" s="9"/>
      <c r="PWB37" s="9"/>
      <c r="PWC37" s="9"/>
      <c r="PWD37" s="9"/>
      <c r="PWE37" s="9"/>
      <c r="PWF37" s="9"/>
      <c r="PWG37" s="9"/>
      <c r="PWH37" s="9"/>
      <c r="PWI37" s="9"/>
      <c r="PWJ37" s="9"/>
      <c r="PWK37" s="9"/>
      <c r="PWL37" s="9"/>
      <c r="PWM37" s="9"/>
      <c r="PWN37" s="9"/>
      <c r="PWO37" s="9"/>
      <c r="PWP37" s="9"/>
      <c r="PWQ37" s="9"/>
      <c r="PWR37" s="9"/>
      <c r="PWS37" s="9"/>
      <c r="PWT37" s="9"/>
      <c r="PWU37" s="9"/>
      <c r="PWV37" s="9"/>
      <c r="PWW37" s="9"/>
      <c r="PWX37" s="9"/>
      <c r="PWY37" s="9"/>
      <c r="PWZ37" s="9"/>
      <c r="PXA37" s="9"/>
      <c r="PXB37" s="9"/>
      <c r="PXC37" s="9"/>
      <c r="PXD37" s="9"/>
      <c r="PXE37" s="9"/>
      <c r="PXF37" s="9"/>
      <c r="PXG37" s="9"/>
      <c r="PXH37" s="9"/>
      <c r="PXI37" s="9"/>
      <c r="PXJ37" s="9"/>
      <c r="PXK37" s="9"/>
      <c r="PXL37" s="9"/>
      <c r="PXM37" s="9"/>
      <c r="PXN37" s="9"/>
      <c r="PXO37" s="9"/>
      <c r="PXP37" s="9"/>
      <c r="PXQ37" s="9"/>
      <c r="PXR37" s="9"/>
      <c r="PXS37" s="9"/>
      <c r="PXT37" s="9"/>
      <c r="PXU37" s="9"/>
      <c r="PXV37" s="9"/>
      <c r="PXW37" s="9"/>
      <c r="PXX37" s="9"/>
      <c r="PXY37" s="9"/>
      <c r="PXZ37" s="9"/>
      <c r="PYA37" s="9"/>
      <c r="PYB37" s="9"/>
      <c r="PYC37" s="9"/>
      <c r="PYD37" s="9"/>
      <c r="PYE37" s="9"/>
      <c r="PYF37" s="9"/>
      <c r="PYG37" s="9"/>
      <c r="PYH37" s="9"/>
      <c r="PYI37" s="9"/>
      <c r="PYJ37" s="9"/>
      <c r="PYK37" s="9"/>
      <c r="PYL37" s="9"/>
      <c r="PYM37" s="9"/>
      <c r="PYN37" s="9"/>
      <c r="PYO37" s="9"/>
      <c r="PYP37" s="9"/>
      <c r="PYQ37" s="9"/>
      <c r="PYR37" s="9"/>
      <c r="PYS37" s="9"/>
      <c r="PYT37" s="9"/>
      <c r="PYU37" s="9"/>
      <c r="PYV37" s="9"/>
      <c r="PYW37" s="9"/>
      <c r="PYX37" s="9"/>
      <c r="PYY37" s="9"/>
      <c r="PYZ37" s="9"/>
      <c r="PZA37" s="9"/>
      <c r="PZB37" s="9"/>
      <c r="PZC37" s="9"/>
      <c r="PZD37" s="9"/>
      <c r="PZE37" s="9"/>
      <c r="PZF37" s="9"/>
      <c r="PZG37" s="9"/>
      <c r="PZH37" s="9"/>
      <c r="PZI37" s="9"/>
      <c r="PZJ37" s="9"/>
      <c r="PZK37" s="9"/>
      <c r="PZL37" s="9"/>
      <c r="PZM37" s="9"/>
      <c r="PZN37" s="9"/>
      <c r="PZO37" s="9"/>
      <c r="PZP37" s="9"/>
      <c r="PZQ37" s="9"/>
      <c r="PZR37" s="9"/>
      <c r="PZS37" s="9"/>
      <c r="PZT37" s="9"/>
      <c r="PZU37" s="9"/>
      <c r="PZV37" s="9"/>
      <c r="PZW37" s="9"/>
      <c r="PZX37" s="9"/>
      <c r="PZY37" s="9"/>
      <c r="PZZ37" s="9"/>
      <c r="QAA37" s="9"/>
      <c r="QAB37" s="9"/>
      <c r="QAC37" s="9"/>
      <c r="QAD37" s="9"/>
      <c r="QAE37" s="9"/>
      <c r="QAF37" s="9"/>
      <c r="QAG37" s="9"/>
      <c r="QAH37" s="9"/>
      <c r="QAI37" s="9"/>
      <c r="QAJ37" s="9"/>
      <c r="QAK37" s="9"/>
      <c r="QAL37" s="9"/>
      <c r="QAM37" s="9"/>
      <c r="QAN37" s="9"/>
      <c r="QAO37" s="9"/>
      <c r="QAP37" s="9"/>
      <c r="QAQ37" s="9"/>
      <c r="QAR37" s="9"/>
      <c r="QAS37" s="9"/>
      <c r="QAT37" s="9"/>
      <c r="QAU37" s="9"/>
      <c r="QAV37" s="9"/>
      <c r="QAW37" s="9"/>
      <c r="QAX37" s="9"/>
      <c r="QAY37" s="9"/>
      <c r="QAZ37" s="9"/>
      <c r="QBA37" s="9"/>
      <c r="QBB37" s="9"/>
      <c r="QBC37" s="9"/>
      <c r="QBD37" s="9"/>
      <c r="QBE37" s="9"/>
      <c r="QBF37" s="9"/>
      <c r="QBG37" s="9"/>
      <c r="QBH37" s="9"/>
      <c r="QBI37" s="9"/>
      <c r="QBJ37" s="9"/>
      <c r="QBK37" s="9"/>
      <c r="QBL37" s="9"/>
      <c r="QBM37" s="9"/>
      <c r="QBN37" s="9"/>
      <c r="QBO37" s="9"/>
      <c r="QBP37" s="9"/>
      <c r="QBQ37" s="9"/>
      <c r="QBR37" s="9"/>
      <c r="QBS37" s="9"/>
      <c r="QBT37" s="9"/>
      <c r="QBU37" s="9"/>
      <c r="QBV37" s="9"/>
      <c r="QBW37" s="9"/>
      <c r="QBX37" s="9"/>
      <c r="QBY37" s="9"/>
      <c r="QBZ37" s="9"/>
      <c r="QCA37" s="9"/>
      <c r="QCB37" s="9"/>
      <c r="QCC37" s="9"/>
      <c r="QCD37" s="9"/>
      <c r="QCE37" s="9"/>
      <c r="QCF37" s="9"/>
      <c r="QCG37" s="9"/>
      <c r="QCH37" s="9"/>
      <c r="QCI37" s="9"/>
      <c r="QCJ37" s="9"/>
      <c r="QCK37" s="9"/>
      <c r="QCL37" s="9"/>
      <c r="QCM37" s="9"/>
      <c r="QCN37" s="9"/>
      <c r="QCO37" s="9"/>
      <c r="QCP37" s="9"/>
      <c r="QCQ37" s="9"/>
      <c r="QCR37" s="9"/>
      <c r="QCS37" s="9"/>
      <c r="QCT37" s="9"/>
      <c r="QCU37" s="9"/>
      <c r="QCV37" s="9"/>
      <c r="QCW37" s="9"/>
      <c r="QCX37" s="9"/>
      <c r="QCY37" s="9"/>
      <c r="QCZ37" s="9"/>
      <c r="QDA37" s="9"/>
      <c r="QDB37" s="9"/>
      <c r="QDC37" s="9"/>
      <c r="QDD37" s="9"/>
      <c r="QDE37" s="9"/>
      <c r="QDF37" s="9"/>
      <c r="QDG37" s="9"/>
      <c r="QDH37" s="9"/>
      <c r="QDI37" s="9"/>
      <c r="QDJ37" s="9"/>
      <c r="QDK37" s="9"/>
      <c r="QDL37" s="9"/>
      <c r="QDM37" s="9"/>
      <c r="QDN37" s="9"/>
      <c r="QDO37" s="9"/>
      <c r="QDP37" s="9"/>
      <c r="QDQ37" s="9"/>
      <c r="QDR37" s="9"/>
      <c r="QDS37" s="9"/>
      <c r="QDT37" s="9"/>
      <c r="QDU37" s="9"/>
      <c r="QDV37" s="9"/>
      <c r="QDW37" s="9"/>
      <c r="QDX37" s="9"/>
      <c r="QDY37" s="9"/>
      <c r="QDZ37" s="9"/>
      <c r="QEA37" s="9"/>
      <c r="QEB37" s="9"/>
      <c r="QEC37" s="9"/>
      <c r="QED37" s="9"/>
      <c r="QEE37" s="9"/>
      <c r="QEF37" s="9"/>
      <c r="QEG37" s="9"/>
      <c r="QEH37" s="9"/>
      <c r="QEI37" s="9"/>
      <c r="QEJ37" s="9"/>
      <c r="QEK37" s="9"/>
      <c r="QEL37" s="9"/>
      <c r="QEM37" s="9"/>
      <c r="QEN37" s="9"/>
      <c r="QEO37" s="9"/>
      <c r="QEP37" s="9"/>
      <c r="QEQ37" s="9"/>
      <c r="QER37" s="9"/>
      <c r="QES37" s="9"/>
      <c r="QET37" s="9"/>
      <c r="QEU37" s="9"/>
      <c r="QEV37" s="9"/>
      <c r="QEW37" s="9"/>
      <c r="QEX37" s="9"/>
      <c r="QEY37" s="9"/>
      <c r="QEZ37" s="9"/>
      <c r="QFA37" s="9"/>
      <c r="QFB37" s="9"/>
      <c r="QFC37" s="9"/>
      <c r="QFD37" s="9"/>
      <c r="QFE37" s="9"/>
      <c r="QFF37" s="9"/>
      <c r="QFG37" s="9"/>
      <c r="QFH37" s="9"/>
      <c r="QFI37" s="9"/>
      <c r="QFJ37" s="9"/>
      <c r="QFK37" s="9"/>
      <c r="QFL37" s="9"/>
      <c r="QFM37" s="9"/>
      <c r="QFN37" s="9"/>
      <c r="QFO37" s="9"/>
      <c r="QFP37" s="9"/>
      <c r="QFQ37" s="9"/>
      <c r="QFR37" s="9"/>
      <c r="QFS37" s="9"/>
      <c r="QFT37" s="9"/>
      <c r="QFU37" s="9"/>
      <c r="QFV37" s="9"/>
      <c r="QFW37" s="9"/>
      <c r="QFX37" s="9"/>
      <c r="QFY37" s="9"/>
      <c r="QFZ37" s="9"/>
      <c r="QGA37" s="9"/>
      <c r="QGB37" s="9"/>
      <c r="QGC37" s="9"/>
      <c r="QGD37" s="9"/>
      <c r="QGE37" s="9"/>
      <c r="QGF37" s="9"/>
      <c r="QGG37" s="9"/>
      <c r="QGH37" s="9"/>
      <c r="QGI37" s="9"/>
      <c r="QGJ37" s="9"/>
      <c r="QGK37" s="9"/>
      <c r="QGL37" s="9"/>
      <c r="QGM37" s="9"/>
      <c r="QGN37" s="9"/>
      <c r="QGO37" s="9"/>
      <c r="QGP37" s="9"/>
      <c r="QGQ37" s="9"/>
      <c r="QGR37" s="9"/>
      <c r="QGS37" s="9"/>
      <c r="QGT37" s="9"/>
      <c r="QGU37" s="9"/>
      <c r="QGV37" s="9"/>
      <c r="QGW37" s="9"/>
      <c r="QGX37" s="9"/>
      <c r="QGY37" s="9"/>
      <c r="QGZ37" s="9"/>
      <c r="QHA37" s="9"/>
      <c r="QHB37" s="9"/>
      <c r="QHC37" s="9"/>
      <c r="QHD37" s="9"/>
      <c r="QHE37" s="9"/>
      <c r="QHF37" s="9"/>
      <c r="QHG37" s="9"/>
      <c r="QHH37" s="9"/>
      <c r="QHI37" s="9"/>
      <c r="QHJ37" s="9"/>
      <c r="QHK37" s="9"/>
      <c r="QHL37" s="9"/>
      <c r="QHM37" s="9"/>
      <c r="QHN37" s="9"/>
      <c r="QHO37" s="9"/>
      <c r="QHP37" s="9"/>
      <c r="QHQ37" s="9"/>
      <c r="QHR37" s="9"/>
      <c r="QHS37" s="9"/>
      <c r="QHT37" s="9"/>
      <c r="QHU37" s="9"/>
      <c r="QHV37" s="9"/>
      <c r="QHW37" s="9"/>
      <c r="QHX37" s="9"/>
      <c r="QHY37" s="9"/>
      <c r="QHZ37" s="9"/>
      <c r="QIA37" s="9"/>
      <c r="QIB37" s="9"/>
      <c r="QIC37" s="9"/>
      <c r="QID37" s="9"/>
      <c r="QIE37" s="9"/>
      <c r="QIF37" s="9"/>
      <c r="QIG37" s="9"/>
      <c r="QIH37" s="9"/>
      <c r="QII37" s="9"/>
      <c r="QIJ37" s="9"/>
      <c r="QIK37" s="9"/>
      <c r="QIL37" s="9"/>
      <c r="QIM37" s="9"/>
      <c r="QIN37" s="9"/>
      <c r="QIO37" s="9"/>
      <c r="QIP37" s="9"/>
      <c r="QIQ37" s="9"/>
      <c r="QIR37" s="9"/>
      <c r="QIS37" s="9"/>
      <c r="QIT37" s="9"/>
      <c r="QIU37" s="9"/>
      <c r="QIV37" s="9"/>
      <c r="QIW37" s="9"/>
      <c r="QIX37" s="9"/>
      <c r="QIY37" s="9"/>
      <c r="QIZ37" s="9"/>
      <c r="QJA37" s="9"/>
      <c r="QJB37" s="9"/>
      <c r="QJC37" s="9"/>
      <c r="QJD37" s="9"/>
      <c r="QJE37" s="9"/>
      <c r="QJF37" s="9"/>
      <c r="QJG37" s="9"/>
      <c r="QJH37" s="9"/>
      <c r="QJI37" s="9"/>
      <c r="QJJ37" s="9"/>
      <c r="QJK37" s="9"/>
      <c r="QJL37" s="9"/>
      <c r="QJM37" s="9"/>
      <c r="QJN37" s="9"/>
      <c r="QJO37" s="9"/>
      <c r="QJP37" s="9"/>
      <c r="QJQ37" s="9"/>
      <c r="QJR37" s="9"/>
      <c r="QJS37" s="9"/>
      <c r="QJT37" s="9"/>
      <c r="QJU37" s="9"/>
      <c r="QJV37" s="9"/>
      <c r="QJW37" s="9"/>
      <c r="QJX37" s="9"/>
      <c r="QJY37" s="9"/>
      <c r="QJZ37" s="9"/>
      <c r="QKA37" s="9"/>
      <c r="QKB37" s="9"/>
      <c r="QKC37" s="9"/>
      <c r="QKD37" s="9"/>
      <c r="QKE37" s="9"/>
      <c r="QKF37" s="9"/>
      <c r="QKG37" s="9"/>
      <c r="QKH37" s="9"/>
      <c r="QKI37" s="9"/>
      <c r="QKJ37" s="9"/>
      <c r="QKK37" s="9"/>
      <c r="QKL37" s="9"/>
      <c r="QKM37" s="9"/>
      <c r="QKN37" s="9"/>
      <c r="QKO37" s="9"/>
      <c r="QKP37" s="9"/>
      <c r="QKQ37" s="9"/>
      <c r="QKR37" s="9"/>
      <c r="QKS37" s="9"/>
      <c r="QKT37" s="9"/>
      <c r="QKU37" s="9"/>
      <c r="QKV37" s="9"/>
      <c r="QKW37" s="9"/>
      <c r="QKX37" s="9"/>
      <c r="QKY37" s="9"/>
      <c r="QKZ37" s="9"/>
      <c r="QLA37" s="9"/>
      <c r="QLB37" s="9"/>
      <c r="QLC37" s="9"/>
      <c r="QLD37" s="9"/>
      <c r="QLE37" s="9"/>
      <c r="QLF37" s="9"/>
      <c r="QLG37" s="9"/>
      <c r="QLH37" s="9"/>
      <c r="QLI37" s="9"/>
      <c r="QLJ37" s="9"/>
      <c r="QLK37" s="9"/>
      <c r="QLL37" s="9"/>
      <c r="QLM37" s="9"/>
      <c r="QLN37" s="9"/>
      <c r="QLO37" s="9"/>
      <c r="QLP37" s="9"/>
      <c r="QLQ37" s="9"/>
      <c r="QLR37" s="9"/>
      <c r="QLS37" s="9"/>
      <c r="QLT37" s="9"/>
      <c r="QLU37" s="9"/>
      <c r="QLV37" s="9"/>
      <c r="QLW37" s="9"/>
      <c r="QLX37" s="9"/>
      <c r="QLY37" s="9"/>
      <c r="QLZ37" s="9"/>
      <c r="QMA37" s="9"/>
      <c r="QMB37" s="9"/>
      <c r="QMC37" s="9"/>
      <c r="QMD37" s="9"/>
      <c r="QME37" s="9"/>
      <c r="QMF37" s="9"/>
      <c r="QMG37" s="9"/>
      <c r="QMH37" s="9"/>
      <c r="QMI37" s="9"/>
      <c r="QMJ37" s="9"/>
      <c r="QMK37" s="9"/>
      <c r="QML37" s="9"/>
      <c r="QMM37" s="9"/>
      <c r="QMN37" s="9"/>
      <c r="QMO37" s="9"/>
      <c r="QMP37" s="9"/>
      <c r="QMQ37" s="9"/>
      <c r="QMR37" s="9"/>
      <c r="QMS37" s="9"/>
      <c r="QMT37" s="9"/>
      <c r="QMU37" s="9"/>
      <c r="QMV37" s="9"/>
      <c r="QMW37" s="9"/>
      <c r="QMX37" s="9"/>
      <c r="QMY37" s="9"/>
      <c r="QMZ37" s="9"/>
      <c r="QNA37" s="9"/>
      <c r="QNB37" s="9"/>
      <c r="QNC37" s="9"/>
      <c r="QND37" s="9"/>
      <c r="QNE37" s="9"/>
      <c r="QNF37" s="9"/>
      <c r="QNG37" s="9"/>
      <c r="QNH37" s="9"/>
      <c r="QNI37" s="9"/>
      <c r="QNJ37" s="9"/>
      <c r="QNK37" s="9"/>
      <c r="QNL37" s="9"/>
      <c r="QNM37" s="9"/>
      <c r="QNN37" s="9"/>
      <c r="QNO37" s="9"/>
      <c r="QNP37" s="9"/>
      <c r="QNQ37" s="9"/>
      <c r="QNR37" s="9"/>
      <c r="QNS37" s="9"/>
      <c r="QNT37" s="9"/>
      <c r="QNU37" s="9"/>
      <c r="QNV37" s="9"/>
      <c r="QNW37" s="9"/>
      <c r="QNX37" s="9"/>
      <c r="QNY37" s="9"/>
      <c r="QNZ37" s="9"/>
      <c r="QOA37" s="9"/>
      <c r="QOB37" s="9"/>
      <c r="QOC37" s="9"/>
      <c r="QOD37" s="9"/>
      <c r="QOE37" s="9"/>
      <c r="QOF37" s="9"/>
      <c r="QOG37" s="9"/>
      <c r="QOH37" s="9"/>
      <c r="QOI37" s="9"/>
      <c r="QOJ37" s="9"/>
      <c r="QOK37" s="9"/>
      <c r="QOL37" s="9"/>
      <c r="QOM37" s="9"/>
      <c r="QON37" s="9"/>
      <c r="QOO37" s="9"/>
      <c r="QOP37" s="9"/>
      <c r="QOQ37" s="9"/>
      <c r="QOR37" s="9"/>
      <c r="QOS37" s="9"/>
      <c r="QOT37" s="9"/>
      <c r="QOU37" s="9"/>
      <c r="QOV37" s="9"/>
      <c r="QOW37" s="9"/>
      <c r="QOX37" s="9"/>
      <c r="QOY37" s="9"/>
      <c r="QOZ37" s="9"/>
      <c r="QPA37" s="9"/>
      <c r="QPB37" s="9"/>
      <c r="QPC37" s="9"/>
      <c r="QPD37" s="9"/>
      <c r="QPE37" s="9"/>
      <c r="QPF37" s="9"/>
      <c r="QPG37" s="9"/>
      <c r="QPH37" s="9"/>
      <c r="QPI37" s="9"/>
      <c r="QPJ37" s="9"/>
      <c r="QPK37" s="9"/>
      <c r="QPL37" s="9"/>
      <c r="QPM37" s="9"/>
      <c r="QPN37" s="9"/>
      <c r="QPO37" s="9"/>
      <c r="QPP37" s="9"/>
      <c r="QPQ37" s="9"/>
      <c r="QPR37" s="9"/>
      <c r="QPS37" s="9"/>
      <c r="QPT37" s="9"/>
      <c r="QPU37" s="9"/>
      <c r="QPV37" s="9"/>
      <c r="QPW37" s="9"/>
      <c r="QPX37" s="9"/>
      <c r="QPY37" s="9"/>
      <c r="QPZ37" s="9"/>
      <c r="QQA37" s="9"/>
      <c r="QQB37" s="9"/>
      <c r="QQC37" s="9"/>
      <c r="QQD37" s="9"/>
      <c r="QQE37" s="9"/>
      <c r="QQF37" s="9"/>
      <c r="QQG37" s="9"/>
      <c r="QQH37" s="9"/>
      <c r="QQI37" s="9"/>
      <c r="QQJ37" s="9"/>
      <c r="QQK37" s="9"/>
      <c r="QQL37" s="9"/>
      <c r="QQM37" s="9"/>
      <c r="QQN37" s="9"/>
      <c r="QQO37" s="9"/>
      <c r="QQP37" s="9"/>
      <c r="QQQ37" s="9"/>
      <c r="QQR37" s="9"/>
      <c r="QQS37" s="9"/>
      <c r="QQT37" s="9"/>
      <c r="QQU37" s="9"/>
      <c r="QQV37" s="9"/>
      <c r="QQW37" s="9"/>
      <c r="QQX37" s="9"/>
      <c r="QQY37" s="9"/>
      <c r="QQZ37" s="9"/>
      <c r="QRA37" s="9"/>
      <c r="QRB37" s="9"/>
      <c r="QRC37" s="9"/>
      <c r="QRD37" s="9"/>
      <c r="QRE37" s="9"/>
      <c r="QRF37" s="9"/>
      <c r="QRG37" s="9"/>
      <c r="QRH37" s="9"/>
      <c r="QRI37" s="9"/>
      <c r="QRJ37" s="9"/>
      <c r="QRK37" s="9"/>
      <c r="QRL37" s="9"/>
      <c r="QRM37" s="9"/>
      <c r="QRN37" s="9"/>
      <c r="QRO37" s="9"/>
      <c r="QRP37" s="9"/>
      <c r="QRQ37" s="9"/>
      <c r="QRR37" s="9"/>
      <c r="QRS37" s="9"/>
      <c r="QRT37" s="9"/>
      <c r="QRU37" s="9"/>
      <c r="QRV37" s="9"/>
      <c r="QRW37" s="9"/>
      <c r="QRX37" s="9"/>
      <c r="QRY37" s="9"/>
      <c r="QRZ37" s="9"/>
      <c r="QSA37" s="9"/>
      <c r="QSB37" s="9"/>
      <c r="QSC37" s="9"/>
      <c r="QSD37" s="9"/>
      <c r="QSE37" s="9"/>
      <c r="QSF37" s="9"/>
      <c r="QSG37" s="9"/>
      <c r="QSH37" s="9"/>
      <c r="QSI37" s="9"/>
      <c r="QSJ37" s="9"/>
      <c r="QSK37" s="9"/>
      <c r="QSL37" s="9"/>
      <c r="QSM37" s="9"/>
      <c r="QSN37" s="9"/>
      <c r="QSO37" s="9"/>
      <c r="QSP37" s="9"/>
      <c r="QSQ37" s="9"/>
      <c r="QSR37" s="9"/>
      <c r="QSS37" s="9"/>
      <c r="QST37" s="9"/>
      <c r="QSU37" s="9"/>
      <c r="QSV37" s="9"/>
      <c r="QSW37" s="9"/>
      <c r="QSX37" s="9"/>
      <c r="QSY37" s="9"/>
      <c r="QSZ37" s="9"/>
      <c r="QTA37" s="9"/>
      <c r="QTB37" s="9"/>
      <c r="QTC37" s="9"/>
      <c r="QTD37" s="9"/>
      <c r="QTE37" s="9"/>
      <c r="QTF37" s="9"/>
      <c r="QTG37" s="9"/>
      <c r="QTH37" s="9"/>
      <c r="QTI37" s="9"/>
      <c r="QTJ37" s="9"/>
      <c r="QTK37" s="9"/>
      <c r="QTL37" s="9"/>
      <c r="QTM37" s="9"/>
      <c r="QTN37" s="9"/>
      <c r="QTO37" s="9"/>
      <c r="QTP37" s="9"/>
      <c r="QTQ37" s="9"/>
      <c r="QTR37" s="9"/>
      <c r="QTS37" s="9"/>
      <c r="QTT37" s="9"/>
      <c r="QTU37" s="9"/>
      <c r="QTV37" s="9"/>
      <c r="QTW37" s="9"/>
      <c r="QTX37" s="9"/>
      <c r="QTY37" s="9"/>
      <c r="QTZ37" s="9"/>
      <c r="QUA37" s="9"/>
      <c r="QUB37" s="9"/>
      <c r="QUC37" s="9"/>
      <c r="QUD37" s="9"/>
      <c r="QUE37" s="9"/>
      <c r="QUF37" s="9"/>
      <c r="QUG37" s="9"/>
      <c r="QUH37" s="9"/>
      <c r="QUI37" s="9"/>
      <c r="QUJ37" s="9"/>
      <c r="QUK37" s="9"/>
      <c r="QUL37" s="9"/>
      <c r="QUM37" s="9"/>
      <c r="QUN37" s="9"/>
      <c r="QUO37" s="9"/>
      <c r="QUP37" s="9"/>
      <c r="QUQ37" s="9"/>
      <c r="QUR37" s="9"/>
      <c r="QUS37" s="9"/>
      <c r="QUT37" s="9"/>
      <c r="QUU37" s="9"/>
      <c r="QUV37" s="9"/>
      <c r="QUW37" s="9"/>
      <c r="QUX37" s="9"/>
      <c r="QUY37" s="9"/>
      <c r="QUZ37" s="9"/>
      <c r="QVA37" s="9"/>
      <c r="QVB37" s="9"/>
      <c r="QVC37" s="9"/>
      <c r="QVD37" s="9"/>
      <c r="QVE37" s="9"/>
      <c r="QVF37" s="9"/>
      <c r="QVG37" s="9"/>
      <c r="QVH37" s="9"/>
      <c r="QVI37" s="9"/>
      <c r="QVJ37" s="9"/>
      <c r="QVK37" s="9"/>
      <c r="QVL37" s="9"/>
      <c r="QVM37" s="9"/>
      <c r="QVN37" s="9"/>
      <c r="QVO37" s="9"/>
      <c r="QVP37" s="9"/>
      <c r="QVQ37" s="9"/>
      <c r="QVR37" s="9"/>
      <c r="QVS37" s="9"/>
      <c r="QVT37" s="9"/>
      <c r="QVU37" s="9"/>
      <c r="QVV37" s="9"/>
      <c r="QVW37" s="9"/>
      <c r="QVX37" s="9"/>
      <c r="QVY37" s="9"/>
      <c r="QVZ37" s="9"/>
      <c r="QWA37" s="9"/>
      <c r="QWB37" s="9"/>
      <c r="QWC37" s="9"/>
      <c r="QWD37" s="9"/>
      <c r="QWE37" s="9"/>
      <c r="QWF37" s="9"/>
      <c r="QWG37" s="9"/>
      <c r="QWH37" s="9"/>
      <c r="QWI37" s="9"/>
      <c r="QWJ37" s="9"/>
      <c r="QWK37" s="9"/>
      <c r="QWL37" s="9"/>
      <c r="QWM37" s="9"/>
      <c r="QWN37" s="9"/>
      <c r="QWO37" s="9"/>
      <c r="QWP37" s="9"/>
      <c r="QWQ37" s="9"/>
      <c r="QWR37" s="9"/>
      <c r="QWS37" s="9"/>
      <c r="QWT37" s="9"/>
      <c r="QWU37" s="9"/>
      <c r="QWV37" s="9"/>
      <c r="QWW37" s="9"/>
      <c r="QWX37" s="9"/>
      <c r="QWY37" s="9"/>
      <c r="QWZ37" s="9"/>
      <c r="QXA37" s="9"/>
      <c r="QXB37" s="9"/>
      <c r="QXC37" s="9"/>
      <c r="QXD37" s="9"/>
      <c r="QXE37" s="9"/>
      <c r="QXF37" s="9"/>
      <c r="QXG37" s="9"/>
      <c r="QXH37" s="9"/>
      <c r="QXI37" s="9"/>
      <c r="QXJ37" s="9"/>
      <c r="QXK37" s="9"/>
      <c r="QXL37" s="9"/>
      <c r="QXM37" s="9"/>
      <c r="QXN37" s="9"/>
      <c r="QXO37" s="9"/>
      <c r="QXP37" s="9"/>
      <c r="QXQ37" s="9"/>
      <c r="QXR37" s="9"/>
      <c r="QXS37" s="9"/>
      <c r="QXT37" s="9"/>
      <c r="QXU37" s="9"/>
      <c r="QXV37" s="9"/>
      <c r="QXW37" s="9"/>
      <c r="QXX37" s="9"/>
      <c r="QXY37" s="9"/>
      <c r="QXZ37" s="9"/>
      <c r="QYA37" s="9"/>
      <c r="QYB37" s="9"/>
      <c r="QYC37" s="9"/>
      <c r="QYD37" s="9"/>
      <c r="QYE37" s="9"/>
      <c r="QYF37" s="9"/>
      <c r="QYG37" s="9"/>
      <c r="QYH37" s="9"/>
      <c r="QYI37" s="9"/>
      <c r="QYJ37" s="9"/>
      <c r="QYK37" s="9"/>
      <c r="QYL37" s="9"/>
      <c r="QYM37" s="9"/>
      <c r="QYN37" s="9"/>
      <c r="QYO37" s="9"/>
      <c r="QYP37" s="9"/>
      <c r="QYQ37" s="9"/>
      <c r="QYR37" s="9"/>
      <c r="QYS37" s="9"/>
      <c r="QYT37" s="9"/>
      <c r="QYU37" s="9"/>
      <c r="QYV37" s="9"/>
      <c r="QYW37" s="9"/>
      <c r="QYX37" s="9"/>
      <c r="QYY37" s="9"/>
      <c r="QYZ37" s="9"/>
      <c r="QZA37" s="9"/>
      <c r="QZB37" s="9"/>
      <c r="QZC37" s="9"/>
      <c r="QZD37" s="9"/>
      <c r="QZE37" s="9"/>
      <c r="QZF37" s="9"/>
      <c r="QZG37" s="9"/>
      <c r="QZH37" s="9"/>
      <c r="QZI37" s="9"/>
      <c r="QZJ37" s="9"/>
      <c r="QZK37" s="9"/>
      <c r="QZL37" s="9"/>
      <c r="QZM37" s="9"/>
      <c r="QZN37" s="9"/>
      <c r="QZO37" s="9"/>
      <c r="QZP37" s="9"/>
      <c r="QZQ37" s="9"/>
      <c r="QZR37" s="9"/>
      <c r="QZS37" s="9"/>
      <c r="QZT37" s="9"/>
      <c r="QZU37" s="9"/>
      <c r="QZV37" s="9"/>
      <c r="QZW37" s="9"/>
      <c r="QZX37" s="9"/>
      <c r="QZY37" s="9"/>
      <c r="QZZ37" s="9"/>
      <c r="RAA37" s="9"/>
      <c r="RAB37" s="9"/>
      <c r="RAC37" s="9"/>
      <c r="RAD37" s="9"/>
      <c r="RAE37" s="9"/>
      <c r="RAF37" s="9"/>
      <c r="RAG37" s="9"/>
      <c r="RAH37" s="9"/>
      <c r="RAI37" s="9"/>
      <c r="RAJ37" s="9"/>
      <c r="RAK37" s="9"/>
      <c r="RAL37" s="9"/>
      <c r="RAM37" s="9"/>
      <c r="RAN37" s="9"/>
      <c r="RAO37" s="9"/>
      <c r="RAP37" s="9"/>
      <c r="RAQ37" s="9"/>
      <c r="RAR37" s="9"/>
      <c r="RAS37" s="9"/>
      <c r="RAT37" s="9"/>
      <c r="RAU37" s="9"/>
      <c r="RAV37" s="9"/>
      <c r="RAW37" s="9"/>
      <c r="RAX37" s="9"/>
      <c r="RAY37" s="9"/>
      <c r="RAZ37" s="9"/>
      <c r="RBA37" s="9"/>
      <c r="RBB37" s="9"/>
      <c r="RBC37" s="9"/>
      <c r="RBD37" s="9"/>
      <c r="RBE37" s="9"/>
      <c r="RBF37" s="9"/>
      <c r="RBG37" s="9"/>
      <c r="RBH37" s="9"/>
      <c r="RBI37" s="9"/>
      <c r="RBJ37" s="9"/>
      <c r="RBK37" s="9"/>
      <c r="RBL37" s="9"/>
      <c r="RBM37" s="9"/>
      <c r="RBN37" s="9"/>
      <c r="RBO37" s="9"/>
      <c r="RBP37" s="9"/>
      <c r="RBQ37" s="9"/>
      <c r="RBR37" s="9"/>
      <c r="RBS37" s="9"/>
      <c r="RBT37" s="9"/>
      <c r="RBU37" s="9"/>
      <c r="RBV37" s="9"/>
      <c r="RBW37" s="9"/>
      <c r="RBX37" s="9"/>
      <c r="RBY37" s="9"/>
      <c r="RBZ37" s="9"/>
      <c r="RCA37" s="9"/>
      <c r="RCB37" s="9"/>
      <c r="RCC37" s="9"/>
      <c r="RCD37" s="9"/>
      <c r="RCE37" s="9"/>
      <c r="RCF37" s="9"/>
      <c r="RCG37" s="9"/>
      <c r="RCH37" s="9"/>
      <c r="RCI37" s="9"/>
      <c r="RCJ37" s="9"/>
      <c r="RCK37" s="9"/>
      <c r="RCL37" s="9"/>
      <c r="RCM37" s="9"/>
      <c r="RCN37" s="9"/>
      <c r="RCO37" s="9"/>
      <c r="RCP37" s="9"/>
      <c r="RCQ37" s="9"/>
      <c r="RCR37" s="9"/>
      <c r="RCS37" s="9"/>
      <c r="RCT37" s="9"/>
      <c r="RCU37" s="9"/>
      <c r="RCV37" s="9"/>
      <c r="RCW37" s="9"/>
      <c r="RCX37" s="9"/>
      <c r="RCY37" s="9"/>
      <c r="RCZ37" s="9"/>
      <c r="RDA37" s="9"/>
      <c r="RDB37" s="9"/>
      <c r="RDC37" s="9"/>
      <c r="RDD37" s="9"/>
      <c r="RDE37" s="9"/>
      <c r="RDF37" s="9"/>
      <c r="RDG37" s="9"/>
      <c r="RDH37" s="9"/>
      <c r="RDI37" s="9"/>
      <c r="RDJ37" s="9"/>
      <c r="RDK37" s="9"/>
      <c r="RDL37" s="9"/>
      <c r="RDM37" s="9"/>
      <c r="RDN37" s="9"/>
      <c r="RDO37" s="9"/>
      <c r="RDP37" s="9"/>
      <c r="RDQ37" s="9"/>
      <c r="RDR37" s="9"/>
      <c r="RDS37" s="9"/>
      <c r="RDT37" s="9"/>
      <c r="RDU37" s="9"/>
      <c r="RDV37" s="9"/>
      <c r="RDW37" s="9"/>
      <c r="RDX37" s="9"/>
      <c r="RDY37" s="9"/>
      <c r="RDZ37" s="9"/>
      <c r="REA37" s="9"/>
      <c r="REB37" s="9"/>
      <c r="REC37" s="9"/>
      <c r="RED37" s="9"/>
      <c r="REE37" s="9"/>
      <c r="REF37" s="9"/>
      <c r="REG37" s="9"/>
      <c r="REH37" s="9"/>
      <c r="REI37" s="9"/>
      <c r="REJ37" s="9"/>
      <c r="REK37" s="9"/>
      <c r="REL37" s="9"/>
      <c r="REM37" s="9"/>
      <c r="REN37" s="9"/>
      <c r="REO37" s="9"/>
      <c r="REP37" s="9"/>
      <c r="REQ37" s="9"/>
      <c r="RER37" s="9"/>
      <c r="RES37" s="9"/>
      <c r="RET37" s="9"/>
      <c r="REU37" s="9"/>
      <c r="REV37" s="9"/>
      <c r="REW37" s="9"/>
      <c r="REX37" s="9"/>
      <c r="REY37" s="9"/>
      <c r="REZ37" s="9"/>
      <c r="RFA37" s="9"/>
      <c r="RFB37" s="9"/>
      <c r="RFC37" s="9"/>
      <c r="RFD37" s="9"/>
      <c r="RFE37" s="9"/>
      <c r="RFF37" s="9"/>
      <c r="RFG37" s="9"/>
      <c r="RFH37" s="9"/>
      <c r="RFI37" s="9"/>
      <c r="RFJ37" s="9"/>
      <c r="RFK37" s="9"/>
      <c r="RFL37" s="9"/>
      <c r="RFM37" s="9"/>
      <c r="RFN37" s="9"/>
      <c r="RFO37" s="9"/>
      <c r="RFP37" s="9"/>
      <c r="RFQ37" s="9"/>
      <c r="RFR37" s="9"/>
      <c r="RFS37" s="9"/>
      <c r="RFT37" s="9"/>
      <c r="RFU37" s="9"/>
      <c r="RFV37" s="9"/>
      <c r="RFW37" s="9"/>
      <c r="RFX37" s="9"/>
      <c r="RFY37" s="9"/>
      <c r="RFZ37" s="9"/>
      <c r="RGA37" s="9"/>
      <c r="RGB37" s="9"/>
      <c r="RGC37" s="9"/>
      <c r="RGD37" s="9"/>
      <c r="RGE37" s="9"/>
      <c r="RGF37" s="9"/>
      <c r="RGG37" s="9"/>
      <c r="RGH37" s="9"/>
      <c r="RGI37" s="9"/>
      <c r="RGJ37" s="9"/>
      <c r="RGK37" s="9"/>
      <c r="RGL37" s="9"/>
      <c r="RGM37" s="9"/>
      <c r="RGN37" s="9"/>
      <c r="RGO37" s="9"/>
      <c r="RGP37" s="9"/>
      <c r="RGQ37" s="9"/>
      <c r="RGR37" s="9"/>
      <c r="RGS37" s="9"/>
      <c r="RGT37" s="9"/>
      <c r="RGU37" s="9"/>
      <c r="RGV37" s="9"/>
      <c r="RGW37" s="9"/>
      <c r="RGX37" s="9"/>
      <c r="RGY37" s="9"/>
      <c r="RGZ37" s="9"/>
      <c r="RHA37" s="9"/>
      <c r="RHB37" s="9"/>
      <c r="RHC37" s="9"/>
      <c r="RHD37" s="9"/>
      <c r="RHE37" s="9"/>
      <c r="RHF37" s="9"/>
      <c r="RHG37" s="9"/>
      <c r="RHH37" s="9"/>
      <c r="RHI37" s="9"/>
      <c r="RHJ37" s="9"/>
      <c r="RHK37" s="9"/>
      <c r="RHL37" s="9"/>
      <c r="RHM37" s="9"/>
      <c r="RHN37" s="9"/>
      <c r="RHO37" s="9"/>
      <c r="RHP37" s="9"/>
      <c r="RHQ37" s="9"/>
      <c r="RHR37" s="9"/>
      <c r="RHS37" s="9"/>
      <c r="RHT37" s="9"/>
      <c r="RHU37" s="9"/>
      <c r="RHV37" s="9"/>
      <c r="RHW37" s="9"/>
      <c r="RHX37" s="9"/>
      <c r="RHY37" s="9"/>
      <c r="RHZ37" s="9"/>
      <c r="RIA37" s="9"/>
      <c r="RIB37" s="9"/>
      <c r="RIC37" s="9"/>
      <c r="RID37" s="9"/>
      <c r="RIE37" s="9"/>
      <c r="RIF37" s="9"/>
      <c r="RIG37" s="9"/>
      <c r="RIH37" s="9"/>
      <c r="RII37" s="9"/>
      <c r="RIJ37" s="9"/>
      <c r="RIK37" s="9"/>
      <c r="RIL37" s="9"/>
      <c r="RIM37" s="9"/>
      <c r="RIN37" s="9"/>
      <c r="RIO37" s="9"/>
      <c r="RIP37" s="9"/>
      <c r="RIQ37" s="9"/>
      <c r="RIR37" s="9"/>
      <c r="RIS37" s="9"/>
      <c r="RIT37" s="9"/>
      <c r="RIU37" s="9"/>
      <c r="RIV37" s="9"/>
      <c r="RIW37" s="9"/>
      <c r="RIX37" s="9"/>
      <c r="RIY37" s="9"/>
      <c r="RIZ37" s="9"/>
      <c r="RJA37" s="9"/>
      <c r="RJB37" s="9"/>
      <c r="RJC37" s="9"/>
      <c r="RJD37" s="9"/>
      <c r="RJE37" s="9"/>
      <c r="RJF37" s="9"/>
      <c r="RJG37" s="9"/>
      <c r="RJH37" s="9"/>
      <c r="RJI37" s="9"/>
      <c r="RJJ37" s="9"/>
      <c r="RJK37" s="9"/>
      <c r="RJL37" s="9"/>
      <c r="RJM37" s="9"/>
      <c r="RJN37" s="9"/>
      <c r="RJO37" s="9"/>
      <c r="RJP37" s="9"/>
      <c r="RJQ37" s="9"/>
      <c r="RJR37" s="9"/>
      <c r="RJS37" s="9"/>
      <c r="RJT37" s="9"/>
      <c r="RJU37" s="9"/>
      <c r="RJV37" s="9"/>
      <c r="RJW37" s="9"/>
      <c r="RJX37" s="9"/>
      <c r="RJY37" s="9"/>
      <c r="RJZ37" s="9"/>
      <c r="RKA37" s="9"/>
      <c r="RKB37" s="9"/>
      <c r="RKC37" s="9"/>
      <c r="RKD37" s="9"/>
      <c r="RKE37" s="9"/>
      <c r="RKF37" s="9"/>
      <c r="RKG37" s="9"/>
      <c r="RKH37" s="9"/>
      <c r="RKI37" s="9"/>
      <c r="RKJ37" s="9"/>
      <c r="RKK37" s="9"/>
      <c r="RKL37" s="9"/>
      <c r="RKM37" s="9"/>
      <c r="RKN37" s="9"/>
      <c r="RKO37" s="9"/>
      <c r="RKP37" s="9"/>
      <c r="RKQ37" s="9"/>
      <c r="RKR37" s="9"/>
      <c r="RKS37" s="9"/>
      <c r="RKT37" s="9"/>
      <c r="RKU37" s="9"/>
      <c r="RKV37" s="9"/>
      <c r="RKW37" s="9"/>
      <c r="RKX37" s="9"/>
      <c r="RKY37" s="9"/>
      <c r="RKZ37" s="9"/>
      <c r="RLA37" s="9"/>
      <c r="RLB37" s="9"/>
      <c r="RLC37" s="9"/>
      <c r="RLD37" s="9"/>
      <c r="RLE37" s="9"/>
      <c r="RLF37" s="9"/>
      <c r="RLG37" s="9"/>
      <c r="RLH37" s="9"/>
      <c r="RLI37" s="9"/>
      <c r="RLJ37" s="9"/>
      <c r="RLK37" s="9"/>
      <c r="RLL37" s="9"/>
      <c r="RLM37" s="9"/>
      <c r="RLN37" s="9"/>
      <c r="RLO37" s="9"/>
      <c r="RLP37" s="9"/>
      <c r="RLQ37" s="9"/>
      <c r="RLR37" s="9"/>
      <c r="RLS37" s="9"/>
      <c r="RLT37" s="9"/>
      <c r="RLU37" s="9"/>
      <c r="RLV37" s="9"/>
      <c r="RLW37" s="9"/>
      <c r="RLX37" s="9"/>
      <c r="RLY37" s="9"/>
      <c r="RLZ37" s="9"/>
      <c r="RMA37" s="9"/>
      <c r="RMB37" s="9"/>
      <c r="RMC37" s="9"/>
      <c r="RMD37" s="9"/>
      <c r="RME37" s="9"/>
      <c r="RMF37" s="9"/>
      <c r="RMG37" s="9"/>
      <c r="RMH37" s="9"/>
      <c r="RMI37" s="9"/>
      <c r="RMJ37" s="9"/>
      <c r="RMK37" s="9"/>
      <c r="RML37" s="9"/>
      <c r="RMM37" s="9"/>
      <c r="RMN37" s="9"/>
      <c r="RMO37" s="9"/>
      <c r="RMP37" s="9"/>
      <c r="RMQ37" s="9"/>
      <c r="RMR37" s="9"/>
      <c r="RMS37" s="9"/>
      <c r="RMT37" s="9"/>
      <c r="RMU37" s="9"/>
      <c r="RMV37" s="9"/>
      <c r="RMW37" s="9"/>
      <c r="RMX37" s="9"/>
      <c r="RMY37" s="9"/>
      <c r="RMZ37" s="9"/>
      <c r="RNA37" s="9"/>
      <c r="RNB37" s="9"/>
      <c r="RNC37" s="9"/>
      <c r="RND37" s="9"/>
      <c r="RNE37" s="9"/>
      <c r="RNF37" s="9"/>
      <c r="RNG37" s="9"/>
      <c r="RNH37" s="9"/>
      <c r="RNI37" s="9"/>
      <c r="RNJ37" s="9"/>
      <c r="RNK37" s="9"/>
      <c r="RNL37" s="9"/>
      <c r="RNM37" s="9"/>
      <c r="RNN37" s="9"/>
      <c r="RNO37" s="9"/>
      <c r="RNP37" s="9"/>
      <c r="RNQ37" s="9"/>
      <c r="RNR37" s="9"/>
      <c r="RNS37" s="9"/>
      <c r="RNT37" s="9"/>
      <c r="RNU37" s="9"/>
      <c r="RNV37" s="9"/>
      <c r="RNW37" s="9"/>
      <c r="RNX37" s="9"/>
      <c r="RNY37" s="9"/>
      <c r="RNZ37" s="9"/>
      <c r="ROA37" s="9"/>
      <c r="ROB37" s="9"/>
      <c r="ROC37" s="9"/>
      <c r="ROD37" s="9"/>
      <c r="ROE37" s="9"/>
      <c r="ROF37" s="9"/>
      <c r="ROG37" s="9"/>
      <c r="ROH37" s="9"/>
      <c r="ROI37" s="9"/>
      <c r="ROJ37" s="9"/>
      <c r="ROK37" s="9"/>
      <c r="ROL37" s="9"/>
      <c r="ROM37" s="9"/>
      <c r="RON37" s="9"/>
      <c r="ROO37" s="9"/>
      <c r="ROP37" s="9"/>
      <c r="ROQ37" s="9"/>
      <c r="ROR37" s="9"/>
      <c r="ROS37" s="9"/>
      <c r="ROT37" s="9"/>
      <c r="ROU37" s="9"/>
      <c r="ROV37" s="9"/>
      <c r="ROW37" s="9"/>
      <c r="ROX37" s="9"/>
      <c r="ROY37" s="9"/>
      <c r="ROZ37" s="9"/>
      <c r="RPA37" s="9"/>
      <c r="RPB37" s="9"/>
      <c r="RPC37" s="9"/>
      <c r="RPD37" s="9"/>
      <c r="RPE37" s="9"/>
      <c r="RPF37" s="9"/>
      <c r="RPG37" s="9"/>
      <c r="RPH37" s="9"/>
      <c r="RPI37" s="9"/>
      <c r="RPJ37" s="9"/>
      <c r="RPK37" s="9"/>
      <c r="RPL37" s="9"/>
      <c r="RPM37" s="9"/>
      <c r="RPN37" s="9"/>
      <c r="RPO37" s="9"/>
      <c r="RPP37" s="9"/>
      <c r="RPQ37" s="9"/>
      <c r="RPR37" s="9"/>
      <c r="RPS37" s="9"/>
      <c r="RPT37" s="9"/>
      <c r="RPU37" s="9"/>
      <c r="RPV37" s="9"/>
      <c r="RPW37" s="9"/>
      <c r="RPX37" s="9"/>
      <c r="RPY37" s="9"/>
      <c r="RPZ37" s="9"/>
      <c r="RQA37" s="9"/>
      <c r="RQB37" s="9"/>
      <c r="RQC37" s="9"/>
      <c r="RQD37" s="9"/>
      <c r="RQE37" s="9"/>
      <c r="RQF37" s="9"/>
      <c r="RQG37" s="9"/>
      <c r="RQH37" s="9"/>
      <c r="RQI37" s="9"/>
      <c r="RQJ37" s="9"/>
      <c r="RQK37" s="9"/>
      <c r="RQL37" s="9"/>
      <c r="RQM37" s="9"/>
      <c r="RQN37" s="9"/>
      <c r="RQO37" s="9"/>
      <c r="RQP37" s="9"/>
      <c r="RQQ37" s="9"/>
      <c r="RQR37" s="9"/>
      <c r="RQS37" s="9"/>
      <c r="RQT37" s="9"/>
      <c r="RQU37" s="9"/>
      <c r="RQV37" s="9"/>
      <c r="RQW37" s="9"/>
      <c r="RQX37" s="9"/>
      <c r="RQY37" s="9"/>
      <c r="RQZ37" s="9"/>
      <c r="RRA37" s="9"/>
      <c r="RRB37" s="9"/>
      <c r="RRC37" s="9"/>
      <c r="RRD37" s="9"/>
      <c r="RRE37" s="9"/>
      <c r="RRF37" s="9"/>
      <c r="RRG37" s="9"/>
      <c r="RRH37" s="9"/>
      <c r="RRI37" s="9"/>
      <c r="RRJ37" s="9"/>
      <c r="RRK37" s="9"/>
      <c r="RRL37" s="9"/>
      <c r="RRM37" s="9"/>
      <c r="RRN37" s="9"/>
      <c r="RRO37" s="9"/>
      <c r="RRP37" s="9"/>
      <c r="RRQ37" s="9"/>
      <c r="RRR37" s="9"/>
      <c r="RRS37" s="9"/>
      <c r="RRT37" s="9"/>
      <c r="RRU37" s="9"/>
      <c r="RRV37" s="9"/>
      <c r="RRW37" s="9"/>
      <c r="RRX37" s="9"/>
      <c r="RRY37" s="9"/>
      <c r="RRZ37" s="9"/>
      <c r="RSA37" s="9"/>
      <c r="RSB37" s="9"/>
      <c r="RSC37" s="9"/>
      <c r="RSD37" s="9"/>
      <c r="RSE37" s="9"/>
      <c r="RSF37" s="9"/>
      <c r="RSG37" s="9"/>
      <c r="RSH37" s="9"/>
      <c r="RSI37" s="9"/>
      <c r="RSJ37" s="9"/>
      <c r="RSK37" s="9"/>
      <c r="RSL37" s="9"/>
      <c r="RSM37" s="9"/>
      <c r="RSN37" s="9"/>
      <c r="RSO37" s="9"/>
      <c r="RSP37" s="9"/>
      <c r="RSQ37" s="9"/>
      <c r="RSR37" s="9"/>
      <c r="RSS37" s="9"/>
      <c r="RST37" s="9"/>
      <c r="RSU37" s="9"/>
      <c r="RSV37" s="9"/>
      <c r="RSW37" s="9"/>
      <c r="RSX37" s="9"/>
      <c r="RSY37" s="9"/>
      <c r="RSZ37" s="9"/>
      <c r="RTA37" s="9"/>
      <c r="RTB37" s="9"/>
      <c r="RTC37" s="9"/>
      <c r="RTD37" s="9"/>
      <c r="RTE37" s="9"/>
      <c r="RTF37" s="9"/>
      <c r="RTG37" s="9"/>
      <c r="RTH37" s="9"/>
      <c r="RTI37" s="9"/>
      <c r="RTJ37" s="9"/>
      <c r="RTK37" s="9"/>
      <c r="RTL37" s="9"/>
      <c r="RTM37" s="9"/>
      <c r="RTN37" s="9"/>
      <c r="RTO37" s="9"/>
      <c r="RTP37" s="9"/>
      <c r="RTQ37" s="9"/>
      <c r="RTR37" s="9"/>
      <c r="RTS37" s="9"/>
      <c r="RTT37" s="9"/>
      <c r="RTU37" s="9"/>
      <c r="RTV37" s="9"/>
      <c r="RTW37" s="9"/>
      <c r="RTX37" s="9"/>
      <c r="RTY37" s="9"/>
      <c r="RTZ37" s="9"/>
      <c r="RUA37" s="9"/>
      <c r="RUB37" s="9"/>
      <c r="RUC37" s="9"/>
      <c r="RUD37" s="9"/>
      <c r="RUE37" s="9"/>
      <c r="RUF37" s="9"/>
      <c r="RUG37" s="9"/>
      <c r="RUH37" s="9"/>
      <c r="RUI37" s="9"/>
      <c r="RUJ37" s="9"/>
      <c r="RUK37" s="9"/>
      <c r="RUL37" s="9"/>
      <c r="RUM37" s="9"/>
      <c r="RUN37" s="9"/>
      <c r="RUO37" s="9"/>
      <c r="RUP37" s="9"/>
      <c r="RUQ37" s="9"/>
      <c r="RUR37" s="9"/>
      <c r="RUS37" s="9"/>
      <c r="RUT37" s="9"/>
      <c r="RUU37" s="9"/>
      <c r="RUV37" s="9"/>
      <c r="RUW37" s="9"/>
      <c r="RUX37" s="9"/>
      <c r="RUY37" s="9"/>
      <c r="RUZ37" s="9"/>
      <c r="RVA37" s="9"/>
      <c r="RVB37" s="9"/>
      <c r="RVC37" s="9"/>
      <c r="RVD37" s="9"/>
      <c r="RVE37" s="9"/>
      <c r="RVF37" s="9"/>
      <c r="RVG37" s="9"/>
      <c r="RVH37" s="9"/>
      <c r="RVI37" s="9"/>
      <c r="RVJ37" s="9"/>
      <c r="RVK37" s="9"/>
      <c r="RVL37" s="9"/>
      <c r="RVM37" s="9"/>
      <c r="RVN37" s="9"/>
      <c r="RVO37" s="9"/>
      <c r="RVP37" s="9"/>
      <c r="RVQ37" s="9"/>
      <c r="RVR37" s="9"/>
      <c r="RVS37" s="9"/>
      <c r="RVT37" s="9"/>
      <c r="RVU37" s="9"/>
      <c r="RVV37" s="9"/>
      <c r="RVW37" s="9"/>
      <c r="RVX37" s="9"/>
      <c r="RVY37" s="9"/>
      <c r="RVZ37" s="9"/>
      <c r="RWA37" s="9"/>
      <c r="RWB37" s="9"/>
      <c r="RWC37" s="9"/>
      <c r="RWD37" s="9"/>
      <c r="RWE37" s="9"/>
      <c r="RWF37" s="9"/>
      <c r="RWG37" s="9"/>
      <c r="RWH37" s="9"/>
      <c r="RWI37" s="9"/>
      <c r="RWJ37" s="9"/>
      <c r="RWK37" s="9"/>
      <c r="RWL37" s="9"/>
      <c r="RWM37" s="9"/>
      <c r="RWN37" s="9"/>
      <c r="RWO37" s="9"/>
      <c r="RWP37" s="9"/>
      <c r="RWQ37" s="9"/>
      <c r="RWR37" s="9"/>
      <c r="RWS37" s="9"/>
      <c r="RWT37" s="9"/>
      <c r="RWU37" s="9"/>
      <c r="RWV37" s="9"/>
      <c r="RWW37" s="9"/>
      <c r="RWX37" s="9"/>
      <c r="RWY37" s="9"/>
      <c r="RWZ37" s="9"/>
      <c r="RXA37" s="9"/>
      <c r="RXB37" s="9"/>
      <c r="RXC37" s="9"/>
      <c r="RXD37" s="9"/>
      <c r="RXE37" s="9"/>
      <c r="RXF37" s="9"/>
      <c r="RXG37" s="9"/>
      <c r="RXH37" s="9"/>
      <c r="RXI37" s="9"/>
      <c r="RXJ37" s="9"/>
      <c r="RXK37" s="9"/>
      <c r="RXL37" s="9"/>
      <c r="RXM37" s="9"/>
      <c r="RXN37" s="9"/>
      <c r="RXO37" s="9"/>
      <c r="RXP37" s="9"/>
      <c r="RXQ37" s="9"/>
      <c r="RXR37" s="9"/>
      <c r="RXS37" s="9"/>
      <c r="RXT37" s="9"/>
      <c r="RXU37" s="9"/>
      <c r="RXV37" s="9"/>
      <c r="RXW37" s="9"/>
      <c r="RXX37" s="9"/>
      <c r="RXY37" s="9"/>
      <c r="RXZ37" s="9"/>
      <c r="RYA37" s="9"/>
      <c r="RYB37" s="9"/>
      <c r="RYC37" s="9"/>
      <c r="RYD37" s="9"/>
      <c r="RYE37" s="9"/>
      <c r="RYF37" s="9"/>
      <c r="RYG37" s="9"/>
      <c r="RYH37" s="9"/>
      <c r="RYI37" s="9"/>
      <c r="RYJ37" s="9"/>
      <c r="RYK37" s="9"/>
      <c r="RYL37" s="9"/>
      <c r="RYM37" s="9"/>
      <c r="RYN37" s="9"/>
      <c r="RYO37" s="9"/>
      <c r="RYP37" s="9"/>
      <c r="RYQ37" s="9"/>
      <c r="RYR37" s="9"/>
      <c r="RYS37" s="9"/>
      <c r="RYT37" s="9"/>
      <c r="RYU37" s="9"/>
      <c r="RYV37" s="9"/>
      <c r="RYW37" s="9"/>
      <c r="RYX37" s="9"/>
      <c r="RYY37" s="9"/>
      <c r="RYZ37" s="9"/>
      <c r="RZA37" s="9"/>
      <c r="RZB37" s="9"/>
      <c r="RZC37" s="9"/>
      <c r="RZD37" s="9"/>
      <c r="RZE37" s="9"/>
      <c r="RZF37" s="9"/>
      <c r="RZG37" s="9"/>
      <c r="RZH37" s="9"/>
      <c r="RZI37" s="9"/>
      <c r="RZJ37" s="9"/>
      <c r="RZK37" s="9"/>
      <c r="RZL37" s="9"/>
      <c r="RZM37" s="9"/>
      <c r="RZN37" s="9"/>
      <c r="RZO37" s="9"/>
      <c r="RZP37" s="9"/>
      <c r="RZQ37" s="9"/>
      <c r="RZR37" s="9"/>
      <c r="RZS37" s="9"/>
      <c r="RZT37" s="9"/>
      <c r="RZU37" s="9"/>
      <c r="RZV37" s="9"/>
      <c r="RZW37" s="9"/>
      <c r="RZX37" s="9"/>
      <c r="RZY37" s="9"/>
      <c r="RZZ37" s="9"/>
      <c r="SAA37" s="9"/>
      <c r="SAB37" s="9"/>
      <c r="SAC37" s="9"/>
      <c r="SAD37" s="9"/>
      <c r="SAE37" s="9"/>
      <c r="SAF37" s="9"/>
      <c r="SAG37" s="9"/>
      <c r="SAH37" s="9"/>
      <c r="SAI37" s="9"/>
      <c r="SAJ37" s="9"/>
      <c r="SAK37" s="9"/>
      <c r="SAL37" s="9"/>
      <c r="SAM37" s="9"/>
      <c r="SAN37" s="9"/>
      <c r="SAO37" s="9"/>
      <c r="SAP37" s="9"/>
      <c r="SAQ37" s="9"/>
      <c r="SAR37" s="9"/>
      <c r="SAS37" s="9"/>
      <c r="SAT37" s="9"/>
      <c r="SAU37" s="9"/>
      <c r="SAV37" s="9"/>
      <c r="SAW37" s="9"/>
      <c r="SAX37" s="9"/>
      <c r="SAY37" s="9"/>
      <c r="SAZ37" s="9"/>
      <c r="SBA37" s="9"/>
      <c r="SBB37" s="9"/>
      <c r="SBC37" s="9"/>
      <c r="SBD37" s="9"/>
      <c r="SBE37" s="9"/>
      <c r="SBF37" s="9"/>
      <c r="SBG37" s="9"/>
      <c r="SBH37" s="9"/>
      <c r="SBI37" s="9"/>
      <c r="SBJ37" s="9"/>
      <c r="SBK37" s="9"/>
      <c r="SBL37" s="9"/>
      <c r="SBM37" s="9"/>
      <c r="SBN37" s="9"/>
      <c r="SBO37" s="9"/>
      <c r="SBP37" s="9"/>
      <c r="SBQ37" s="9"/>
      <c r="SBR37" s="9"/>
      <c r="SBS37" s="9"/>
      <c r="SBT37" s="9"/>
      <c r="SBU37" s="9"/>
      <c r="SBV37" s="9"/>
      <c r="SBW37" s="9"/>
      <c r="SBX37" s="9"/>
      <c r="SBY37" s="9"/>
      <c r="SBZ37" s="9"/>
      <c r="SCA37" s="9"/>
      <c r="SCB37" s="9"/>
      <c r="SCC37" s="9"/>
      <c r="SCD37" s="9"/>
      <c r="SCE37" s="9"/>
      <c r="SCF37" s="9"/>
      <c r="SCG37" s="9"/>
      <c r="SCH37" s="9"/>
      <c r="SCI37" s="9"/>
      <c r="SCJ37" s="9"/>
      <c r="SCK37" s="9"/>
      <c r="SCL37" s="9"/>
      <c r="SCM37" s="9"/>
      <c r="SCN37" s="9"/>
      <c r="SCO37" s="9"/>
      <c r="SCP37" s="9"/>
      <c r="SCQ37" s="9"/>
      <c r="SCR37" s="9"/>
      <c r="SCS37" s="9"/>
      <c r="SCT37" s="9"/>
      <c r="SCU37" s="9"/>
      <c r="SCV37" s="9"/>
      <c r="SCW37" s="9"/>
      <c r="SCX37" s="9"/>
      <c r="SCY37" s="9"/>
      <c r="SCZ37" s="9"/>
      <c r="SDA37" s="9"/>
      <c r="SDB37" s="9"/>
      <c r="SDC37" s="9"/>
      <c r="SDD37" s="9"/>
      <c r="SDE37" s="9"/>
      <c r="SDF37" s="9"/>
      <c r="SDG37" s="9"/>
      <c r="SDH37" s="9"/>
      <c r="SDI37" s="9"/>
      <c r="SDJ37" s="9"/>
      <c r="SDK37" s="9"/>
      <c r="SDL37" s="9"/>
      <c r="SDM37" s="9"/>
      <c r="SDN37" s="9"/>
      <c r="SDO37" s="9"/>
      <c r="SDP37" s="9"/>
      <c r="SDQ37" s="9"/>
      <c r="SDR37" s="9"/>
      <c r="SDS37" s="9"/>
      <c r="SDT37" s="9"/>
      <c r="SDU37" s="9"/>
      <c r="SDV37" s="9"/>
      <c r="SDW37" s="9"/>
      <c r="SDX37" s="9"/>
      <c r="SDY37" s="9"/>
      <c r="SDZ37" s="9"/>
      <c r="SEA37" s="9"/>
      <c r="SEB37" s="9"/>
      <c r="SEC37" s="9"/>
      <c r="SED37" s="9"/>
      <c r="SEE37" s="9"/>
      <c r="SEF37" s="9"/>
      <c r="SEG37" s="9"/>
      <c r="SEH37" s="9"/>
      <c r="SEI37" s="9"/>
      <c r="SEJ37" s="9"/>
      <c r="SEK37" s="9"/>
      <c r="SEL37" s="9"/>
      <c r="SEM37" s="9"/>
      <c r="SEN37" s="9"/>
      <c r="SEO37" s="9"/>
      <c r="SEP37" s="9"/>
      <c r="SEQ37" s="9"/>
      <c r="SER37" s="9"/>
      <c r="SES37" s="9"/>
      <c r="SET37" s="9"/>
      <c r="SEU37" s="9"/>
      <c r="SEV37" s="9"/>
      <c r="SEW37" s="9"/>
      <c r="SEX37" s="9"/>
      <c r="SEY37" s="9"/>
      <c r="SEZ37" s="9"/>
      <c r="SFA37" s="9"/>
      <c r="SFB37" s="9"/>
      <c r="SFC37" s="9"/>
      <c r="SFD37" s="9"/>
      <c r="SFE37" s="9"/>
      <c r="SFF37" s="9"/>
      <c r="SFG37" s="9"/>
      <c r="SFH37" s="9"/>
      <c r="SFI37" s="9"/>
      <c r="SFJ37" s="9"/>
      <c r="SFK37" s="9"/>
      <c r="SFL37" s="9"/>
      <c r="SFM37" s="9"/>
      <c r="SFN37" s="9"/>
      <c r="SFO37" s="9"/>
      <c r="SFP37" s="9"/>
      <c r="SFQ37" s="9"/>
      <c r="SFR37" s="9"/>
      <c r="SFS37" s="9"/>
      <c r="SFT37" s="9"/>
      <c r="SFU37" s="9"/>
      <c r="SFV37" s="9"/>
      <c r="SFW37" s="9"/>
      <c r="SFX37" s="9"/>
      <c r="SFY37" s="9"/>
      <c r="SFZ37" s="9"/>
      <c r="SGA37" s="9"/>
      <c r="SGB37" s="9"/>
      <c r="SGC37" s="9"/>
      <c r="SGD37" s="9"/>
      <c r="SGE37" s="9"/>
      <c r="SGF37" s="9"/>
      <c r="SGG37" s="9"/>
      <c r="SGH37" s="9"/>
      <c r="SGI37" s="9"/>
      <c r="SGJ37" s="9"/>
      <c r="SGK37" s="9"/>
      <c r="SGL37" s="9"/>
      <c r="SGM37" s="9"/>
      <c r="SGN37" s="9"/>
      <c r="SGO37" s="9"/>
      <c r="SGP37" s="9"/>
      <c r="SGQ37" s="9"/>
      <c r="SGR37" s="9"/>
      <c r="SGS37" s="9"/>
      <c r="SGT37" s="9"/>
      <c r="SGU37" s="9"/>
      <c r="SGV37" s="9"/>
      <c r="SGW37" s="9"/>
      <c r="SGX37" s="9"/>
      <c r="SGY37" s="9"/>
      <c r="SGZ37" s="9"/>
      <c r="SHA37" s="9"/>
      <c r="SHB37" s="9"/>
      <c r="SHC37" s="9"/>
      <c r="SHD37" s="9"/>
      <c r="SHE37" s="9"/>
      <c r="SHF37" s="9"/>
      <c r="SHG37" s="9"/>
      <c r="SHH37" s="9"/>
      <c r="SHI37" s="9"/>
      <c r="SHJ37" s="9"/>
      <c r="SHK37" s="9"/>
      <c r="SHL37" s="9"/>
      <c r="SHM37" s="9"/>
      <c r="SHN37" s="9"/>
      <c r="SHO37" s="9"/>
      <c r="SHP37" s="9"/>
      <c r="SHQ37" s="9"/>
      <c r="SHR37" s="9"/>
      <c r="SHS37" s="9"/>
      <c r="SHT37" s="9"/>
      <c r="SHU37" s="9"/>
      <c r="SHV37" s="9"/>
      <c r="SHW37" s="9"/>
      <c r="SHX37" s="9"/>
      <c r="SHY37" s="9"/>
      <c r="SHZ37" s="9"/>
      <c r="SIA37" s="9"/>
      <c r="SIB37" s="9"/>
      <c r="SIC37" s="9"/>
      <c r="SID37" s="9"/>
      <c r="SIE37" s="9"/>
      <c r="SIF37" s="9"/>
      <c r="SIG37" s="9"/>
      <c r="SIH37" s="9"/>
      <c r="SII37" s="9"/>
      <c r="SIJ37" s="9"/>
      <c r="SIK37" s="9"/>
      <c r="SIL37" s="9"/>
      <c r="SIM37" s="9"/>
      <c r="SIN37" s="9"/>
      <c r="SIO37" s="9"/>
      <c r="SIP37" s="9"/>
      <c r="SIQ37" s="9"/>
      <c r="SIR37" s="9"/>
      <c r="SIS37" s="9"/>
      <c r="SIT37" s="9"/>
      <c r="SIU37" s="9"/>
      <c r="SIV37" s="9"/>
      <c r="SIW37" s="9"/>
      <c r="SIX37" s="9"/>
      <c r="SIY37" s="9"/>
      <c r="SIZ37" s="9"/>
      <c r="SJA37" s="9"/>
      <c r="SJB37" s="9"/>
      <c r="SJC37" s="9"/>
      <c r="SJD37" s="9"/>
      <c r="SJE37" s="9"/>
      <c r="SJF37" s="9"/>
      <c r="SJG37" s="9"/>
      <c r="SJH37" s="9"/>
      <c r="SJI37" s="9"/>
      <c r="SJJ37" s="9"/>
      <c r="SJK37" s="9"/>
      <c r="SJL37" s="9"/>
      <c r="SJM37" s="9"/>
      <c r="SJN37" s="9"/>
      <c r="SJO37" s="9"/>
      <c r="SJP37" s="9"/>
      <c r="SJQ37" s="9"/>
      <c r="SJR37" s="9"/>
      <c r="SJS37" s="9"/>
      <c r="SJT37" s="9"/>
      <c r="SJU37" s="9"/>
      <c r="SJV37" s="9"/>
      <c r="SJW37" s="9"/>
      <c r="SJX37" s="9"/>
      <c r="SJY37" s="9"/>
      <c r="SJZ37" s="9"/>
      <c r="SKA37" s="9"/>
      <c r="SKB37" s="9"/>
      <c r="SKC37" s="9"/>
      <c r="SKD37" s="9"/>
      <c r="SKE37" s="9"/>
      <c r="SKF37" s="9"/>
      <c r="SKG37" s="9"/>
      <c r="SKH37" s="9"/>
      <c r="SKI37" s="9"/>
      <c r="SKJ37" s="9"/>
      <c r="SKK37" s="9"/>
      <c r="SKL37" s="9"/>
      <c r="SKM37" s="9"/>
      <c r="SKN37" s="9"/>
      <c r="SKO37" s="9"/>
      <c r="SKP37" s="9"/>
      <c r="SKQ37" s="9"/>
      <c r="SKR37" s="9"/>
      <c r="SKS37" s="9"/>
      <c r="SKT37" s="9"/>
      <c r="SKU37" s="9"/>
      <c r="SKV37" s="9"/>
      <c r="SKW37" s="9"/>
      <c r="SKX37" s="9"/>
      <c r="SKY37" s="9"/>
      <c r="SKZ37" s="9"/>
      <c r="SLA37" s="9"/>
      <c r="SLB37" s="9"/>
      <c r="SLC37" s="9"/>
      <c r="SLD37" s="9"/>
      <c r="SLE37" s="9"/>
      <c r="SLF37" s="9"/>
      <c r="SLG37" s="9"/>
      <c r="SLH37" s="9"/>
      <c r="SLI37" s="9"/>
      <c r="SLJ37" s="9"/>
      <c r="SLK37" s="9"/>
      <c r="SLL37" s="9"/>
      <c r="SLM37" s="9"/>
      <c r="SLN37" s="9"/>
      <c r="SLO37" s="9"/>
      <c r="SLP37" s="9"/>
      <c r="SLQ37" s="9"/>
      <c r="SLR37" s="9"/>
      <c r="SLS37" s="9"/>
      <c r="SLT37" s="9"/>
      <c r="SLU37" s="9"/>
      <c r="SLV37" s="9"/>
      <c r="SLW37" s="9"/>
      <c r="SLX37" s="9"/>
      <c r="SLY37" s="9"/>
      <c r="SLZ37" s="9"/>
      <c r="SMA37" s="9"/>
      <c r="SMB37" s="9"/>
      <c r="SMC37" s="9"/>
      <c r="SMD37" s="9"/>
      <c r="SME37" s="9"/>
      <c r="SMF37" s="9"/>
      <c r="SMG37" s="9"/>
      <c r="SMH37" s="9"/>
      <c r="SMI37" s="9"/>
      <c r="SMJ37" s="9"/>
      <c r="SMK37" s="9"/>
      <c r="SML37" s="9"/>
      <c r="SMM37" s="9"/>
      <c r="SMN37" s="9"/>
      <c r="SMO37" s="9"/>
      <c r="SMP37" s="9"/>
      <c r="SMQ37" s="9"/>
      <c r="SMR37" s="9"/>
      <c r="SMS37" s="9"/>
      <c r="SMT37" s="9"/>
      <c r="SMU37" s="9"/>
      <c r="SMV37" s="9"/>
      <c r="SMW37" s="9"/>
      <c r="SMX37" s="9"/>
      <c r="SMY37" s="9"/>
      <c r="SMZ37" s="9"/>
      <c r="SNA37" s="9"/>
      <c r="SNB37" s="9"/>
      <c r="SNC37" s="9"/>
      <c r="SND37" s="9"/>
      <c r="SNE37" s="9"/>
      <c r="SNF37" s="9"/>
      <c r="SNG37" s="9"/>
      <c r="SNH37" s="9"/>
      <c r="SNI37" s="9"/>
      <c r="SNJ37" s="9"/>
      <c r="SNK37" s="9"/>
      <c r="SNL37" s="9"/>
      <c r="SNM37" s="9"/>
      <c r="SNN37" s="9"/>
      <c r="SNO37" s="9"/>
      <c r="SNP37" s="9"/>
      <c r="SNQ37" s="9"/>
      <c r="SNR37" s="9"/>
      <c r="SNS37" s="9"/>
      <c r="SNT37" s="9"/>
      <c r="SNU37" s="9"/>
      <c r="SNV37" s="9"/>
      <c r="SNW37" s="9"/>
      <c r="SNX37" s="9"/>
      <c r="SNY37" s="9"/>
      <c r="SNZ37" s="9"/>
      <c r="SOA37" s="9"/>
      <c r="SOB37" s="9"/>
      <c r="SOC37" s="9"/>
      <c r="SOD37" s="9"/>
      <c r="SOE37" s="9"/>
      <c r="SOF37" s="9"/>
      <c r="SOG37" s="9"/>
      <c r="SOH37" s="9"/>
      <c r="SOI37" s="9"/>
      <c r="SOJ37" s="9"/>
      <c r="SOK37" s="9"/>
      <c r="SOL37" s="9"/>
      <c r="SOM37" s="9"/>
      <c r="SON37" s="9"/>
      <c r="SOO37" s="9"/>
      <c r="SOP37" s="9"/>
      <c r="SOQ37" s="9"/>
      <c r="SOR37" s="9"/>
      <c r="SOS37" s="9"/>
      <c r="SOT37" s="9"/>
      <c r="SOU37" s="9"/>
      <c r="SOV37" s="9"/>
      <c r="SOW37" s="9"/>
      <c r="SOX37" s="9"/>
      <c r="SOY37" s="9"/>
      <c r="SOZ37" s="9"/>
      <c r="SPA37" s="9"/>
      <c r="SPB37" s="9"/>
      <c r="SPC37" s="9"/>
      <c r="SPD37" s="9"/>
      <c r="SPE37" s="9"/>
      <c r="SPF37" s="9"/>
      <c r="SPG37" s="9"/>
      <c r="SPH37" s="9"/>
      <c r="SPI37" s="9"/>
      <c r="SPJ37" s="9"/>
      <c r="SPK37" s="9"/>
      <c r="SPL37" s="9"/>
      <c r="SPM37" s="9"/>
      <c r="SPN37" s="9"/>
      <c r="SPO37" s="9"/>
      <c r="SPP37" s="9"/>
      <c r="SPQ37" s="9"/>
      <c r="SPR37" s="9"/>
      <c r="SPS37" s="9"/>
      <c r="SPT37" s="9"/>
      <c r="SPU37" s="9"/>
      <c r="SPV37" s="9"/>
      <c r="SPW37" s="9"/>
      <c r="SPX37" s="9"/>
      <c r="SPY37" s="9"/>
      <c r="SPZ37" s="9"/>
      <c r="SQA37" s="9"/>
      <c r="SQB37" s="9"/>
      <c r="SQC37" s="9"/>
      <c r="SQD37" s="9"/>
      <c r="SQE37" s="9"/>
      <c r="SQF37" s="9"/>
      <c r="SQG37" s="9"/>
      <c r="SQH37" s="9"/>
      <c r="SQI37" s="9"/>
      <c r="SQJ37" s="9"/>
      <c r="SQK37" s="9"/>
      <c r="SQL37" s="9"/>
      <c r="SQM37" s="9"/>
      <c r="SQN37" s="9"/>
      <c r="SQO37" s="9"/>
      <c r="SQP37" s="9"/>
      <c r="SQQ37" s="9"/>
      <c r="SQR37" s="9"/>
      <c r="SQS37" s="9"/>
      <c r="SQT37" s="9"/>
      <c r="SQU37" s="9"/>
      <c r="SQV37" s="9"/>
      <c r="SQW37" s="9"/>
      <c r="SQX37" s="9"/>
      <c r="SQY37" s="9"/>
      <c r="SQZ37" s="9"/>
      <c r="SRA37" s="9"/>
      <c r="SRB37" s="9"/>
      <c r="SRC37" s="9"/>
      <c r="SRD37" s="9"/>
      <c r="SRE37" s="9"/>
      <c r="SRF37" s="9"/>
      <c r="SRG37" s="9"/>
      <c r="SRH37" s="9"/>
      <c r="SRI37" s="9"/>
      <c r="SRJ37" s="9"/>
      <c r="SRK37" s="9"/>
      <c r="SRL37" s="9"/>
      <c r="SRM37" s="9"/>
      <c r="SRN37" s="9"/>
      <c r="SRO37" s="9"/>
      <c r="SRP37" s="9"/>
      <c r="SRQ37" s="9"/>
      <c r="SRR37" s="9"/>
      <c r="SRS37" s="9"/>
      <c r="SRT37" s="9"/>
      <c r="SRU37" s="9"/>
      <c r="SRV37" s="9"/>
      <c r="SRW37" s="9"/>
      <c r="SRX37" s="9"/>
      <c r="SRY37" s="9"/>
      <c r="SRZ37" s="9"/>
      <c r="SSA37" s="9"/>
      <c r="SSB37" s="9"/>
      <c r="SSC37" s="9"/>
      <c r="SSD37" s="9"/>
      <c r="SSE37" s="9"/>
      <c r="SSF37" s="9"/>
      <c r="SSG37" s="9"/>
      <c r="SSH37" s="9"/>
      <c r="SSI37" s="9"/>
      <c r="SSJ37" s="9"/>
      <c r="SSK37" s="9"/>
      <c r="SSL37" s="9"/>
      <c r="SSM37" s="9"/>
      <c r="SSN37" s="9"/>
      <c r="SSO37" s="9"/>
      <c r="SSP37" s="9"/>
      <c r="SSQ37" s="9"/>
      <c r="SSR37" s="9"/>
      <c r="SSS37" s="9"/>
      <c r="SST37" s="9"/>
      <c r="SSU37" s="9"/>
      <c r="SSV37" s="9"/>
      <c r="SSW37" s="9"/>
      <c r="SSX37" s="9"/>
      <c r="SSY37" s="9"/>
      <c r="SSZ37" s="9"/>
      <c r="STA37" s="9"/>
      <c r="STB37" s="9"/>
      <c r="STC37" s="9"/>
      <c r="STD37" s="9"/>
      <c r="STE37" s="9"/>
      <c r="STF37" s="9"/>
      <c r="STG37" s="9"/>
      <c r="STH37" s="9"/>
      <c r="STI37" s="9"/>
      <c r="STJ37" s="9"/>
      <c r="STK37" s="9"/>
      <c r="STL37" s="9"/>
      <c r="STM37" s="9"/>
      <c r="STN37" s="9"/>
      <c r="STO37" s="9"/>
      <c r="STP37" s="9"/>
      <c r="STQ37" s="9"/>
      <c r="STR37" s="9"/>
      <c r="STS37" s="9"/>
      <c r="STT37" s="9"/>
      <c r="STU37" s="9"/>
      <c r="STV37" s="9"/>
      <c r="STW37" s="9"/>
      <c r="STX37" s="9"/>
      <c r="STY37" s="9"/>
      <c r="STZ37" s="9"/>
      <c r="SUA37" s="9"/>
      <c r="SUB37" s="9"/>
      <c r="SUC37" s="9"/>
      <c r="SUD37" s="9"/>
      <c r="SUE37" s="9"/>
      <c r="SUF37" s="9"/>
      <c r="SUG37" s="9"/>
      <c r="SUH37" s="9"/>
      <c r="SUI37" s="9"/>
      <c r="SUJ37" s="9"/>
      <c r="SUK37" s="9"/>
      <c r="SUL37" s="9"/>
      <c r="SUM37" s="9"/>
      <c r="SUN37" s="9"/>
      <c r="SUO37" s="9"/>
      <c r="SUP37" s="9"/>
      <c r="SUQ37" s="9"/>
      <c r="SUR37" s="9"/>
      <c r="SUS37" s="9"/>
      <c r="SUT37" s="9"/>
      <c r="SUU37" s="9"/>
      <c r="SUV37" s="9"/>
      <c r="SUW37" s="9"/>
      <c r="SUX37" s="9"/>
      <c r="SUY37" s="9"/>
      <c r="SUZ37" s="9"/>
      <c r="SVA37" s="9"/>
      <c r="SVB37" s="9"/>
      <c r="SVC37" s="9"/>
      <c r="SVD37" s="9"/>
      <c r="SVE37" s="9"/>
      <c r="SVF37" s="9"/>
      <c r="SVG37" s="9"/>
      <c r="SVH37" s="9"/>
      <c r="SVI37" s="9"/>
      <c r="SVJ37" s="9"/>
      <c r="SVK37" s="9"/>
      <c r="SVL37" s="9"/>
      <c r="SVM37" s="9"/>
      <c r="SVN37" s="9"/>
      <c r="SVO37" s="9"/>
      <c r="SVP37" s="9"/>
      <c r="SVQ37" s="9"/>
      <c r="SVR37" s="9"/>
      <c r="SVS37" s="9"/>
      <c r="SVT37" s="9"/>
      <c r="SVU37" s="9"/>
      <c r="SVV37" s="9"/>
      <c r="SVW37" s="9"/>
      <c r="SVX37" s="9"/>
      <c r="SVY37" s="9"/>
      <c r="SVZ37" s="9"/>
      <c r="SWA37" s="9"/>
      <c r="SWB37" s="9"/>
      <c r="SWC37" s="9"/>
      <c r="SWD37" s="9"/>
      <c r="SWE37" s="9"/>
      <c r="SWF37" s="9"/>
      <c r="SWG37" s="9"/>
      <c r="SWH37" s="9"/>
      <c r="SWI37" s="9"/>
      <c r="SWJ37" s="9"/>
      <c r="SWK37" s="9"/>
      <c r="SWL37" s="9"/>
      <c r="SWM37" s="9"/>
      <c r="SWN37" s="9"/>
      <c r="SWO37" s="9"/>
      <c r="SWP37" s="9"/>
      <c r="SWQ37" s="9"/>
      <c r="SWR37" s="9"/>
      <c r="SWS37" s="9"/>
      <c r="SWT37" s="9"/>
      <c r="SWU37" s="9"/>
      <c r="SWV37" s="9"/>
      <c r="SWW37" s="9"/>
      <c r="SWX37" s="9"/>
      <c r="SWY37" s="9"/>
      <c r="SWZ37" s="9"/>
      <c r="SXA37" s="9"/>
      <c r="SXB37" s="9"/>
      <c r="SXC37" s="9"/>
      <c r="SXD37" s="9"/>
      <c r="SXE37" s="9"/>
      <c r="SXF37" s="9"/>
      <c r="SXG37" s="9"/>
      <c r="SXH37" s="9"/>
      <c r="SXI37" s="9"/>
      <c r="SXJ37" s="9"/>
      <c r="SXK37" s="9"/>
      <c r="SXL37" s="9"/>
      <c r="SXM37" s="9"/>
      <c r="SXN37" s="9"/>
      <c r="SXO37" s="9"/>
      <c r="SXP37" s="9"/>
      <c r="SXQ37" s="9"/>
      <c r="SXR37" s="9"/>
      <c r="SXS37" s="9"/>
      <c r="SXT37" s="9"/>
      <c r="SXU37" s="9"/>
      <c r="SXV37" s="9"/>
      <c r="SXW37" s="9"/>
      <c r="SXX37" s="9"/>
      <c r="SXY37" s="9"/>
      <c r="SXZ37" s="9"/>
      <c r="SYA37" s="9"/>
      <c r="SYB37" s="9"/>
      <c r="SYC37" s="9"/>
      <c r="SYD37" s="9"/>
      <c r="SYE37" s="9"/>
      <c r="SYF37" s="9"/>
      <c r="SYG37" s="9"/>
      <c r="SYH37" s="9"/>
      <c r="SYI37" s="9"/>
      <c r="SYJ37" s="9"/>
      <c r="SYK37" s="9"/>
      <c r="SYL37" s="9"/>
      <c r="SYM37" s="9"/>
      <c r="SYN37" s="9"/>
      <c r="SYO37" s="9"/>
      <c r="SYP37" s="9"/>
      <c r="SYQ37" s="9"/>
      <c r="SYR37" s="9"/>
      <c r="SYS37" s="9"/>
      <c r="SYT37" s="9"/>
      <c r="SYU37" s="9"/>
      <c r="SYV37" s="9"/>
      <c r="SYW37" s="9"/>
      <c r="SYX37" s="9"/>
      <c r="SYY37" s="9"/>
      <c r="SYZ37" s="9"/>
      <c r="SZA37" s="9"/>
      <c r="SZB37" s="9"/>
      <c r="SZC37" s="9"/>
      <c r="SZD37" s="9"/>
      <c r="SZE37" s="9"/>
      <c r="SZF37" s="9"/>
      <c r="SZG37" s="9"/>
      <c r="SZH37" s="9"/>
      <c r="SZI37" s="9"/>
      <c r="SZJ37" s="9"/>
      <c r="SZK37" s="9"/>
      <c r="SZL37" s="9"/>
      <c r="SZM37" s="9"/>
      <c r="SZN37" s="9"/>
      <c r="SZO37" s="9"/>
      <c r="SZP37" s="9"/>
      <c r="SZQ37" s="9"/>
      <c r="SZR37" s="9"/>
      <c r="SZS37" s="9"/>
      <c r="SZT37" s="9"/>
      <c r="SZU37" s="9"/>
      <c r="SZV37" s="9"/>
      <c r="SZW37" s="9"/>
      <c r="SZX37" s="9"/>
      <c r="SZY37" s="9"/>
      <c r="SZZ37" s="9"/>
      <c r="TAA37" s="9"/>
      <c r="TAB37" s="9"/>
      <c r="TAC37" s="9"/>
      <c r="TAD37" s="9"/>
      <c r="TAE37" s="9"/>
      <c r="TAF37" s="9"/>
      <c r="TAG37" s="9"/>
      <c r="TAH37" s="9"/>
      <c r="TAI37" s="9"/>
      <c r="TAJ37" s="9"/>
      <c r="TAK37" s="9"/>
      <c r="TAL37" s="9"/>
      <c r="TAM37" s="9"/>
      <c r="TAN37" s="9"/>
      <c r="TAO37" s="9"/>
      <c r="TAP37" s="9"/>
      <c r="TAQ37" s="9"/>
      <c r="TAR37" s="9"/>
      <c r="TAS37" s="9"/>
      <c r="TAT37" s="9"/>
      <c r="TAU37" s="9"/>
      <c r="TAV37" s="9"/>
      <c r="TAW37" s="9"/>
      <c r="TAX37" s="9"/>
      <c r="TAY37" s="9"/>
      <c r="TAZ37" s="9"/>
      <c r="TBA37" s="9"/>
      <c r="TBB37" s="9"/>
      <c r="TBC37" s="9"/>
      <c r="TBD37" s="9"/>
      <c r="TBE37" s="9"/>
      <c r="TBF37" s="9"/>
      <c r="TBG37" s="9"/>
      <c r="TBH37" s="9"/>
      <c r="TBI37" s="9"/>
      <c r="TBJ37" s="9"/>
      <c r="TBK37" s="9"/>
      <c r="TBL37" s="9"/>
      <c r="TBM37" s="9"/>
      <c r="TBN37" s="9"/>
      <c r="TBO37" s="9"/>
      <c r="TBP37" s="9"/>
      <c r="TBQ37" s="9"/>
      <c r="TBR37" s="9"/>
      <c r="TBS37" s="9"/>
      <c r="TBT37" s="9"/>
      <c r="TBU37" s="9"/>
      <c r="TBV37" s="9"/>
      <c r="TBW37" s="9"/>
      <c r="TBX37" s="9"/>
      <c r="TBY37" s="9"/>
      <c r="TBZ37" s="9"/>
      <c r="TCA37" s="9"/>
      <c r="TCB37" s="9"/>
      <c r="TCC37" s="9"/>
      <c r="TCD37" s="9"/>
      <c r="TCE37" s="9"/>
      <c r="TCF37" s="9"/>
      <c r="TCG37" s="9"/>
      <c r="TCH37" s="9"/>
      <c r="TCI37" s="9"/>
      <c r="TCJ37" s="9"/>
      <c r="TCK37" s="9"/>
      <c r="TCL37" s="9"/>
      <c r="TCM37" s="9"/>
      <c r="TCN37" s="9"/>
      <c r="TCO37" s="9"/>
      <c r="TCP37" s="9"/>
      <c r="TCQ37" s="9"/>
      <c r="TCR37" s="9"/>
      <c r="TCS37" s="9"/>
      <c r="TCT37" s="9"/>
      <c r="TCU37" s="9"/>
      <c r="TCV37" s="9"/>
      <c r="TCW37" s="9"/>
      <c r="TCX37" s="9"/>
      <c r="TCY37" s="9"/>
      <c r="TCZ37" s="9"/>
      <c r="TDA37" s="9"/>
      <c r="TDB37" s="9"/>
      <c r="TDC37" s="9"/>
      <c r="TDD37" s="9"/>
      <c r="TDE37" s="9"/>
      <c r="TDF37" s="9"/>
      <c r="TDG37" s="9"/>
      <c r="TDH37" s="9"/>
      <c r="TDI37" s="9"/>
      <c r="TDJ37" s="9"/>
      <c r="TDK37" s="9"/>
      <c r="TDL37" s="9"/>
      <c r="TDM37" s="9"/>
      <c r="TDN37" s="9"/>
      <c r="TDO37" s="9"/>
      <c r="TDP37" s="9"/>
      <c r="TDQ37" s="9"/>
      <c r="TDR37" s="9"/>
      <c r="TDS37" s="9"/>
      <c r="TDT37" s="9"/>
      <c r="TDU37" s="9"/>
      <c r="TDV37" s="9"/>
      <c r="TDW37" s="9"/>
      <c r="TDX37" s="9"/>
      <c r="TDY37" s="9"/>
      <c r="TDZ37" s="9"/>
      <c r="TEA37" s="9"/>
      <c r="TEB37" s="9"/>
      <c r="TEC37" s="9"/>
      <c r="TED37" s="9"/>
      <c r="TEE37" s="9"/>
      <c r="TEF37" s="9"/>
      <c r="TEG37" s="9"/>
      <c r="TEH37" s="9"/>
      <c r="TEI37" s="9"/>
      <c r="TEJ37" s="9"/>
      <c r="TEK37" s="9"/>
      <c r="TEL37" s="9"/>
      <c r="TEM37" s="9"/>
      <c r="TEN37" s="9"/>
      <c r="TEO37" s="9"/>
      <c r="TEP37" s="9"/>
      <c r="TEQ37" s="9"/>
      <c r="TER37" s="9"/>
      <c r="TES37" s="9"/>
      <c r="TET37" s="9"/>
      <c r="TEU37" s="9"/>
      <c r="TEV37" s="9"/>
      <c r="TEW37" s="9"/>
      <c r="TEX37" s="9"/>
      <c r="TEY37" s="9"/>
      <c r="TEZ37" s="9"/>
      <c r="TFA37" s="9"/>
      <c r="TFB37" s="9"/>
      <c r="TFC37" s="9"/>
      <c r="TFD37" s="9"/>
      <c r="TFE37" s="9"/>
      <c r="TFF37" s="9"/>
      <c r="TFG37" s="9"/>
      <c r="TFH37" s="9"/>
      <c r="TFI37" s="9"/>
      <c r="TFJ37" s="9"/>
      <c r="TFK37" s="9"/>
      <c r="TFL37" s="9"/>
      <c r="TFM37" s="9"/>
      <c r="TFN37" s="9"/>
      <c r="TFO37" s="9"/>
      <c r="TFP37" s="9"/>
      <c r="TFQ37" s="9"/>
      <c r="TFR37" s="9"/>
      <c r="TFS37" s="9"/>
      <c r="TFT37" s="9"/>
      <c r="TFU37" s="9"/>
      <c r="TFV37" s="9"/>
      <c r="TFW37" s="9"/>
      <c r="TFX37" s="9"/>
      <c r="TFY37" s="9"/>
      <c r="TFZ37" s="9"/>
      <c r="TGA37" s="9"/>
      <c r="TGB37" s="9"/>
      <c r="TGC37" s="9"/>
      <c r="TGD37" s="9"/>
      <c r="TGE37" s="9"/>
      <c r="TGF37" s="9"/>
      <c r="TGG37" s="9"/>
      <c r="TGH37" s="9"/>
      <c r="TGI37" s="9"/>
      <c r="TGJ37" s="9"/>
      <c r="TGK37" s="9"/>
      <c r="TGL37" s="9"/>
      <c r="TGM37" s="9"/>
      <c r="TGN37" s="9"/>
      <c r="TGO37" s="9"/>
      <c r="TGP37" s="9"/>
      <c r="TGQ37" s="9"/>
      <c r="TGR37" s="9"/>
      <c r="TGS37" s="9"/>
      <c r="TGT37" s="9"/>
      <c r="TGU37" s="9"/>
      <c r="TGV37" s="9"/>
      <c r="TGW37" s="9"/>
      <c r="TGX37" s="9"/>
      <c r="TGY37" s="9"/>
      <c r="TGZ37" s="9"/>
      <c r="THA37" s="9"/>
      <c r="THB37" s="9"/>
      <c r="THC37" s="9"/>
      <c r="THD37" s="9"/>
      <c r="THE37" s="9"/>
      <c r="THF37" s="9"/>
      <c r="THG37" s="9"/>
      <c r="THH37" s="9"/>
      <c r="THI37" s="9"/>
      <c r="THJ37" s="9"/>
      <c r="THK37" s="9"/>
      <c r="THL37" s="9"/>
      <c r="THM37" s="9"/>
      <c r="THN37" s="9"/>
      <c r="THO37" s="9"/>
      <c r="THP37" s="9"/>
      <c r="THQ37" s="9"/>
      <c r="THR37" s="9"/>
      <c r="THS37" s="9"/>
      <c r="THT37" s="9"/>
      <c r="THU37" s="9"/>
      <c r="THV37" s="9"/>
      <c r="THW37" s="9"/>
      <c r="THX37" s="9"/>
      <c r="THY37" s="9"/>
      <c r="THZ37" s="9"/>
      <c r="TIA37" s="9"/>
      <c r="TIB37" s="9"/>
      <c r="TIC37" s="9"/>
      <c r="TID37" s="9"/>
      <c r="TIE37" s="9"/>
      <c r="TIF37" s="9"/>
      <c r="TIG37" s="9"/>
      <c r="TIH37" s="9"/>
      <c r="TII37" s="9"/>
      <c r="TIJ37" s="9"/>
      <c r="TIK37" s="9"/>
      <c r="TIL37" s="9"/>
      <c r="TIM37" s="9"/>
      <c r="TIN37" s="9"/>
      <c r="TIO37" s="9"/>
      <c r="TIP37" s="9"/>
      <c r="TIQ37" s="9"/>
      <c r="TIR37" s="9"/>
      <c r="TIS37" s="9"/>
      <c r="TIT37" s="9"/>
      <c r="TIU37" s="9"/>
      <c r="TIV37" s="9"/>
      <c r="TIW37" s="9"/>
      <c r="TIX37" s="9"/>
      <c r="TIY37" s="9"/>
      <c r="TIZ37" s="9"/>
      <c r="TJA37" s="9"/>
      <c r="TJB37" s="9"/>
      <c r="TJC37" s="9"/>
      <c r="TJD37" s="9"/>
      <c r="TJE37" s="9"/>
      <c r="TJF37" s="9"/>
      <c r="TJG37" s="9"/>
      <c r="TJH37" s="9"/>
      <c r="TJI37" s="9"/>
      <c r="TJJ37" s="9"/>
      <c r="TJK37" s="9"/>
      <c r="TJL37" s="9"/>
      <c r="TJM37" s="9"/>
      <c r="TJN37" s="9"/>
      <c r="TJO37" s="9"/>
      <c r="TJP37" s="9"/>
      <c r="TJQ37" s="9"/>
      <c r="TJR37" s="9"/>
      <c r="TJS37" s="9"/>
      <c r="TJT37" s="9"/>
      <c r="TJU37" s="9"/>
      <c r="TJV37" s="9"/>
      <c r="TJW37" s="9"/>
      <c r="TJX37" s="9"/>
      <c r="TJY37" s="9"/>
      <c r="TJZ37" s="9"/>
      <c r="TKA37" s="9"/>
      <c r="TKB37" s="9"/>
      <c r="TKC37" s="9"/>
      <c r="TKD37" s="9"/>
      <c r="TKE37" s="9"/>
      <c r="TKF37" s="9"/>
      <c r="TKG37" s="9"/>
      <c r="TKH37" s="9"/>
      <c r="TKI37" s="9"/>
      <c r="TKJ37" s="9"/>
      <c r="TKK37" s="9"/>
      <c r="TKL37" s="9"/>
      <c r="TKM37" s="9"/>
      <c r="TKN37" s="9"/>
      <c r="TKO37" s="9"/>
      <c r="TKP37" s="9"/>
      <c r="TKQ37" s="9"/>
      <c r="TKR37" s="9"/>
      <c r="TKS37" s="9"/>
      <c r="TKT37" s="9"/>
      <c r="TKU37" s="9"/>
      <c r="TKV37" s="9"/>
      <c r="TKW37" s="9"/>
      <c r="TKX37" s="9"/>
      <c r="TKY37" s="9"/>
      <c r="TKZ37" s="9"/>
      <c r="TLA37" s="9"/>
      <c r="TLB37" s="9"/>
      <c r="TLC37" s="9"/>
      <c r="TLD37" s="9"/>
      <c r="TLE37" s="9"/>
      <c r="TLF37" s="9"/>
      <c r="TLG37" s="9"/>
      <c r="TLH37" s="9"/>
      <c r="TLI37" s="9"/>
      <c r="TLJ37" s="9"/>
      <c r="TLK37" s="9"/>
      <c r="TLL37" s="9"/>
      <c r="TLM37" s="9"/>
      <c r="TLN37" s="9"/>
      <c r="TLO37" s="9"/>
      <c r="TLP37" s="9"/>
      <c r="TLQ37" s="9"/>
      <c r="TLR37" s="9"/>
      <c r="TLS37" s="9"/>
      <c r="TLT37" s="9"/>
      <c r="TLU37" s="9"/>
      <c r="TLV37" s="9"/>
      <c r="TLW37" s="9"/>
      <c r="TLX37" s="9"/>
      <c r="TLY37" s="9"/>
      <c r="TLZ37" s="9"/>
      <c r="TMA37" s="9"/>
      <c r="TMB37" s="9"/>
      <c r="TMC37" s="9"/>
      <c r="TMD37" s="9"/>
      <c r="TME37" s="9"/>
      <c r="TMF37" s="9"/>
      <c r="TMG37" s="9"/>
      <c r="TMH37" s="9"/>
      <c r="TMI37" s="9"/>
      <c r="TMJ37" s="9"/>
      <c r="TMK37" s="9"/>
      <c r="TML37" s="9"/>
      <c r="TMM37" s="9"/>
      <c r="TMN37" s="9"/>
      <c r="TMO37" s="9"/>
      <c r="TMP37" s="9"/>
      <c r="TMQ37" s="9"/>
      <c r="TMR37" s="9"/>
      <c r="TMS37" s="9"/>
      <c r="TMT37" s="9"/>
      <c r="TMU37" s="9"/>
      <c r="TMV37" s="9"/>
      <c r="TMW37" s="9"/>
      <c r="TMX37" s="9"/>
      <c r="TMY37" s="9"/>
      <c r="TMZ37" s="9"/>
      <c r="TNA37" s="9"/>
      <c r="TNB37" s="9"/>
      <c r="TNC37" s="9"/>
      <c r="TND37" s="9"/>
      <c r="TNE37" s="9"/>
      <c r="TNF37" s="9"/>
      <c r="TNG37" s="9"/>
      <c r="TNH37" s="9"/>
      <c r="TNI37" s="9"/>
      <c r="TNJ37" s="9"/>
      <c r="TNK37" s="9"/>
      <c r="TNL37" s="9"/>
      <c r="TNM37" s="9"/>
      <c r="TNN37" s="9"/>
      <c r="TNO37" s="9"/>
      <c r="TNP37" s="9"/>
      <c r="TNQ37" s="9"/>
      <c r="TNR37" s="9"/>
      <c r="TNS37" s="9"/>
      <c r="TNT37" s="9"/>
      <c r="TNU37" s="9"/>
      <c r="TNV37" s="9"/>
      <c r="TNW37" s="9"/>
      <c r="TNX37" s="9"/>
      <c r="TNY37" s="9"/>
      <c r="TNZ37" s="9"/>
      <c r="TOA37" s="9"/>
      <c r="TOB37" s="9"/>
      <c r="TOC37" s="9"/>
      <c r="TOD37" s="9"/>
      <c r="TOE37" s="9"/>
      <c r="TOF37" s="9"/>
      <c r="TOG37" s="9"/>
      <c r="TOH37" s="9"/>
      <c r="TOI37" s="9"/>
      <c r="TOJ37" s="9"/>
      <c r="TOK37" s="9"/>
      <c r="TOL37" s="9"/>
      <c r="TOM37" s="9"/>
      <c r="TON37" s="9"/>
      <c r="TOO37" s="9"/>
      <c r="TOP37" s="9"/>
      <c r="TOQ37" s="9"/>
      <c r="TOR37" s="9"/>
      <c r="TOS37" s="9"/>
      <c r="TOT37" s="9"/>
      <c r="TOU37" s="9"/>
      <c r="TOV37" s="9"/>
      <c r="TOW37" s="9"/>
      <c r="TOX37" s="9"/>
      <c r="TOY37" s="9"/>
      <c r="TOZ37" s="9"/>
      <c r="TPA37" s="9"/>
      <c r="TPB37" s="9"/>
      <c r="TPC37" s="9"/>
      <c r="TPD37" s="9"/>
      <c r="TPE37" s="9"/>
      <c r="TPF37" s="9"/>
      <c r="TPG37" s="9"/>
      <c r="TPH37" s="9"/>
      <c r="TPI37" s="9"/>
      <c r="TPJ37" s="9"/>
      <c r="TPK37" s="9"/>
      <c r="TPL37" s="9"/>
      <c r="TPM37" s="9"/>
      <c r="TPN37" s="9"/>
      <c r="TPO37" s="9"/>
      <c r="TPP37" s="9"/>
      <c r="TPQ37" s="9"/>
      <c r="TPR37" s="9"/>
      <c r="TPS37" s="9"/>
      <c r="TPT37" s="9"/>
      <c r="TPU37" s="9"/>
      <c r="TPV37" s="9"/>
      <c r="TPW37" s="9"/>
      <c r="TPX37" s="9"/>
      <c r="TPY37" s="9"/>
      <c r="TPZ37" s="9"/>
      <c r="TQA37" s="9"/>
      <c r="TQB37" s="9"/>
      <c r="TQC37" s="9"/>
      <c r="TQD37" s="9"/>
      <c r="TQE37" s="9"/>
      <c r="TQF37" s="9"/>
      <c r="TQG37" s="9"/>
      <c r="TQH37" s="9"/>
      <c r="TQI37" s="9"/>
      <c r="TQJ37" s="9"/>
      <c r="TQK37" s="9"/>
      <c r="TQL37" s="9"/>
      <c r="TQM37" s="9"/>
      <c r="TQN37" s="9"/>
      <c r="TQO37" s="9"/>
      <c r="TQP37" s="9"/>
      <c r="TQQ37" s="9"/>
      <c r="TQR37" s="9"/>
      <c r="TQS37" s="9"/>
      <c r="TQT37" s="9"/>
      <c r="TQU37" s="9"/>
      <c r="TQV37" s="9"/>
      <c r="TQW37" s="9"/>
      <c r="TQX37" s="9"/>
      <c r="TQY37" s="9"/>
      <c r="TQZ37" s="9"/>
      <c r="TRA37" s="9"/>
      <c r="TRB37" s="9"/>
      <c r="TRC37" s="9"/>
      <c r="TRD37" s="9"/>
      <c r="TRE37" s="9"/>
      <c r="TRF37" s="9"/>
      <c r="TRG37" s="9"/>
      <c r="TRH37" s="9"/>
      <c r="TRI37" s="9"/>
      <c r="TRJ37" s="9"/>
      <c r="TRK37" s="9"/>
      <c r="TRL37" s="9"/>
      <c r="TRM37" s="9"/>
      <c r="TRN37" s="9"/>
      <c r="TRO37" s="9"/>
      <c r="TRP37" s="9"/>
      <c r="TRQ37" s="9"/>
      <c r="TRR37" s="9"/>
      <c r="TRS37" s="9"/>
      <c r="TRT37" s="9"/>
      <c r="TRU37" s="9"/>
      <c r="TRV37" s="9"/>
      <c r="TRW37" s="9"/>
      <c r="TRX37" s="9"/>
      <c r="TRY37" s="9"/>
      <c r="TRZ37" s="9"/>
      <c r="TSA37" s="9"/>
      <c r="TSB37" s="9"/>
      <c r="TSC37" s="9"/>
      <c r="TSD37" s="9"/>
      <c r="TSE37" s="9"/>
      <c r="TSF37" s="9"/>
      <c r="TSG37" s="9"/>
      <c r="TSH37" s="9"/>
      <c r="TSI37" s="9"/>
      <c r="TSJ37" s="9"/>
      <c r="TSK37" s="9"/>
      <c r="TSL37" s="9"/>
      <c r="TSM37" s="9"/>
      <c r="TSN37" s="9"/>
      <c r="TSO37" s="9"/>
      <c r="TSP37" s="9"/>
      <c r="TSQ37" s="9"/>
      <c r="TSR37" s="9"/>
      <c r="TSS37" s="9"/>
      <c r="TST37" s="9"/>
      <c r="TSU37" s="9"/>
      <c r="TSV37" s="9"/>
      <c r="TSW37" s="9"/>
      <c r="TSX37" s="9"/>
      <c r="TSY37" s="9"/>
      <c r="TSZ37" s="9"/>
      <c r="TTA37" s="9"/>
      <c r="TTB37" s="9"/>
      <c r="TTC37" s="9"/>
      <c r="TTD37" s="9"/>
      <c r="TTE37" s="9"/>
      <c r="TTF37" s="9"/>
      <c r="TTG37" s="9"/>
      <c r="TTH37" s="9"/>
      <c r="TTI37" s="9"/>
      <c r="TTJ37" s="9"/>
      <c r="TTK37" s="9"/>
      <c r="TTL37" s="9"/>
      <c r="TTM37" s="9"/>
      <c r="TTN37" s="9"/>
      <c r="TTO37" s="9"/>
      <c r="TTP37" s="9"/>
      <c r="TTQ37" s="9"/>
      <c r="TTR37" s="9"/>
      <c r="TTS37" s="9"/>
      <c r="TTT37" s="9"/>
      <c r="TTU37" s="9"/>
      <c r="TTV37" s="9"/>
      <c r="TTW37" s="9"/>
      <c r="TTX37" s="9"/>
      <c r="TTY37" s="9"/>
      <c r="TTZ37" s="9"/>
      <c r="TUA37" s="9"/>
      <c r="TUB37" s="9"/>
      <c r="TUC37" s="9"/>
      <c r="TUD37" s="9"/>
      <c r="TUE37" s="9"/>
      <c r="TUF37" s="9"/>
      <c r="TUG37" s="9"/>
      <c r="TUH37" s="9"/>
      <c r="TUI37" s="9"/>
      <c r="TUJ37" s="9"/>
      <c r="TUK37" s="9"/>
      <c r="TUL37" s="9"/>
      <c r="TUM37" s="9"/>
      <c r="TUN37" s="9"/>
      <c r="TUO37" s="9"/>
      <c r="TUP37" s="9"/>
      <c r="TUQ37" s="9"/>
      <c r="TUR37" s="9"/>
      <c r="TUS37" s="9"/>
      <c r="TUT37" s="9"/>
      <c r="TUU37" s="9"/>
      <c r="TUV37" s="9"/>
      <c r="TUW37" s="9"/>
      <c r="TUX37" s="9"/>
      <c r="TUY37" s="9"/>
      <c r="TUZ37" s="9"/>
      <c r="TVA37" s="9"/>
      <c r="TVB37" s="9"/>
      <c r="TVC37" s="9"/>
      <c r="TVD37" s="9"/>
      <c r="TVE37" s="9"/>
      <c r="TVF37" s="9"/>
      <c r="TVG37" s="9"/>
      <c r="TVH37" s="9"/>
      <c r="TVI37" s="9"/>
      <c r="TVJ37" s="9"/>
      <c r="TVK37" s="9"/>
      <c r="TVL37" s="9"/>
      <c r="TVM37" s="9"/>
      <c r="TVN37" s="9"/>
      <c r="TVO37" s="9"/>
      <c r="TVP37" s="9"/>
      <c r="TVQ37" s="9"/>
      <c r="TVR37" s="9"/>
      <c r="TVS37" s="9"/>
      <c r="TVT37" s="9"/>
      <c r="TVU37" s="9"/>
      <c r="TVV37" s="9"/>
      <c r="TVW37" s="9"/>
      <c r="TVX37" s="9"/>
      <c r="TVY37" s="9"/>
      <c r="TVZ37" s="9"/>
      <c r="TWA37" s="9"/>
      <c r="TWB37" s="9"/>
      <c r="TWC37" s="9"/>
      <c r="TWD37" s="9"/>
      <c r="TWE37" s="9"/>
      <c r="TWF37" s="9"/>
      <c r="TWG37" s="9"/>
      <c r="TWH37" s="9"/>
      <c r="TWI37" s="9"/>
      <c r="TWJ37" s="9"/>
      <c r="TWK37" s="9"/>
      <c r="TWL37" s="9"/>
      <c r="TWM37" s="9"/>
      <c r="TWN37" s="9"/>
      <c r="TWO37" s="9"/>
      <c r="TWP37" s="9"/>
      <c r="TWQ37" s="9"/>
      <c r="TWR37" s="9"/>
      <c r="TWS37" s="9"/>
      <c r="TWT37" s="9"/>
      <c r="TWU37" s="9"/>
      <c r="TWV37" s="9"/>
      <c r="TWW37" s="9"/>
      <c r="TWX37" s="9"/>
      <c r="TWY37" s="9"/>
      <c r="TWZ37" s="9"/>
      <c r="TXA37" s="9"/>
      <c r="TXB37" s="9"/>
      <c r="TXC37" s="9"/>
      <c r="TXD37" s="9"/>
      <c r="TXE37" s="9"/>
      <c r="TXF37" s="9"/>
      <c r="TXG37" s="9"/>
      <c r="TXH37" s="9"/>
      <c r="TXI37" s="9"/>
      <c r="TXJ37" s="9"/>
      <c r="TXK37" s="9"/>
      <c r="TXL37" s="9"/>
      <c r="TXM37" s="9"/>
      <c r="TXN37" s="9"/>
      <c r="TXO37" s="9"/>
      <c r="TXP37" s="9"/>
      <c r="TXQ37" s="9"/>
      <c r="TXR37" s="9"/>
      <c r="TXS37" s="9"/>
      <c r="TXT37" s="9"/>
      <c r="TXU37" s="9"/>
      <c r="TXV37" s="9"/>
      <c r="TXW37" s="9"/>
      <c r="TXX37" s="9"/>
      <c r="TXY37" s="9"/>
      <c r="TXZ37" s="9"/>
      <c r="TYA37" s="9"/>
      <c r="TYB37" s="9"/>
      <c r="TYC37" s="9"/>
      <c r="TYD37" s="9"/>
      <c r="TYE37" s="9"/>
      <c r="TYF37" s="9"/>
      <c r="TYG37" s="9"/>
      <c r="TYH37" s="9"/>
      <c r="TYI37" s="9"/>
      <c r="TYJ37" s="9"/>
      <c r="TYK37" s="9"/>
      <c r="TYL37" s="9"/>
      <c r="TYM37" s="9"/>
      <c r="TYN37" s="9"/>
      <c r="TYO37" s="9"/>
      <c r="TYP37" s="9"/>
      <c r="TYQ37" s="9"/>
      <c r="TYR37" s="9"/>
      <c r="TYS37" s="9"/>
      <c r="TYT37" s="9"/>
      <c r="TYU37" s="9"/>
      <c r="TYV37" s="9"/>
      <c r="TYW37" s="9"/>
      <c r="TYX37" s="9"/>
      <c r="TYY37" s="9"/>
      <c r="TYZ37" s="9"/>
      <c r="TZA37" s="9"/>
      <c r="TZB37" s="9"/>
      <c r="TZC37" s="9"/>
      <c r="TZD37" s="9"/>
      <c r="TZE37" s="9"/>
      <c r="TZF37" s="9"/>
      <c r="TZG37" s="9"/>
      <c r="TZH37" s="9"/>
      <c r="TZI37" s="9"/>
      <c r="TZJ37" s="9"/>
      <c r="TZK37" s="9"/>
      <c r="TZL37" s="9"/>
      <c r="TZM37" s="9"/>
      <c r="TZN37" s="9"/>
      <c r="TZO37" s="9"/>
      <c r="TZP37" s="9"/>
      <c r="TZQ37" s="9"/>
      <c r="TZR37" s="9"/>
      <c r="TZS37" s="9"/>
      <c r="TZT37" s="9"/>
      <c r="TZU37" s="9"/>
      <c r="TZV37" s="9"/>
      <c r="TZW37" s="9"/>
      <c r="TZX37" s="9"/>
      <c r="TZY37" s="9"/>
      <c r="TZZ37" s="9"/>
      <c r="UAA37" s="9"/>
      <c r="UAB37" s="9"/>
      <c r="UAC37" s="9"/>
      <c r="UAD37" s="9"/>
      <c r="UAE37" s="9"/>
      <c r="UAF37" s="9"/>
      <c r="UAG37" s="9"/>
      <c r="UAH37" s="9"/>
      <c r="UAI37" s="9"/>
      <c r="UAJ37" s="9"/>
      <c r="UAK37" s="9"/>
      <c r="UAL37" s="9"/>
      <c r="UAM37" s="9"/>
      <c r="UAN37" s="9"/>
      <c r="UAO37" s="9"/>
      <c r="UAP37" s="9"/>
      <c r="UAQ37" s="9"/>
      <c r="UAR37" s="9"/>
      <c r="UAS37" s="9"/>
      <c r="UAT37" s="9"/>
      <c r="UAU37" s="9"/>
      <c r="UAV37" s="9"/>
      <c r="UAW37" s="9"/>
      <c r="UAX37" s="9"/>
      <c r="UAY37" s="9"/>
      <c r="UAZ37" s="9"/>
      <c r="UBA37" s="9"/>
      <c r="UBB37" s="9"/>
      <c r="UBC37" s="9"/>
      <c r="UBD37" s="9"/>
      <c r="UBE37" s="9"/>
      <c r="UBF37" s="9"/>
      <c r="UBG37" s="9"/>
      <c r="UBH37" s="9"/>
      <c r="UBI37" s="9"/>
      <c r="UBJ37" s="9"/>
      <c r="UBK37" s="9"/>
      <c r="UBL37" s="9"/>
      <c r="UBM37" s="9"/>
      <c r="UBN37" s="9"/>
      <c r="UBO37" s="9"/>
      <c r="UBP37" s="9"/>
      <c r="UBQ37" s="9"/>
      <c r="UBR37" s="9"/>
      <c r="UBS37" s="9"/>
      <c r="UBT37" s="9"/>
      <c r="UBU37" s="9"/>
      <c r="UBV37" s="9"/>
      <c r="UBW37" s="9"/>
      <c r="UBX37" s="9"/>
      <c r="UBY37" s="9"/>
      <c r="UBZ37" s="9"/>
      <c r="UCA37" s="9"/>
      <c r="UCB37" s="9"/>
      <c r="UCC37" s="9"/>
      <c r="UCD37" s="9"/>
      <c r="UCE37" s="9"/>
      <c r="UCF37" s="9"/>
      <c r="UCG37" s="9"/>
      <c r="UCH37" s="9"/>
      <c r="UCI37" s="9"/>
      <c r="UCJ37" s="9"/>
      <c r="UCK37" s="9"/>
      <c r="UCL37" s="9"/>
      <c r="UCM37" s="9"/>
      <c r="UCN37" s="9"/>
      <c r="UCO37" s="9"/>
      <c r="UCP37" s="9"/>
      <c r="UCQ37" s="9"/>
      <c r="UCR37" s="9"/>
      <c r="UCS37" s="9"/>
      <c r="UCT37" s="9"/>
      <c r="UCU37" s="9"/>
      <c r="UCV37" s="9"/>
      <c r="UCW37" s="9"/>
      <c r="UCX37" s="9"/>
      <c r="UCY37" s="9"/>
      <c r="UCZ37" s="9"/>
      <c r="UDA37" s="9"/>
      <c r="UDB37" s="9"/>
      <c r="UDC37" s="9"/>
      <c r="UDD37" s="9"/>
      <c r="UDE37" s="9"/>
      <c r="UDF37" s="9"/>
      <c r="UDG37" s="9"/>
      <c r="UDH37" s="9"/>
      <c r="UDI37" s="9"/>
      <c r="UDJ37" s="9"/>
      <c r="UDK37" s="9"/>
      <c r="UDL37" s="9"/>
      <c r="UDM37" s="9"/>
      <c r="UDN37" s="9"/>
      <c r="UDO37" s="9"/>
      <c r="UDP37" s="9"/>
      <c r="UDQ37" s="9"/>
      <c r="UDR37" s="9"/>
      <c r="UDS37" s="9"/>
      <c r="UDT37" s="9"/>
      <c r="UDU37" s="9"/>
      <c r="UDV37" s="9"/>
      <c r="UDW37" s="9"/>
      <c r="UDX37" s="9"/>
      <c r="UDY37" s="9"/>
      <c r="UDZ37" s="9"/>
      <c r="UEA37" s="9"/>
      <c r="UEB37" s="9"/>
      <c r="UEC37" s="9"/>
      <c r="UED37" s="9"/>
      <c r="UEE37" s="9"/>
      <c r="UEF37" s="9"/>
      <c r="UEG37" s="9"/>
      <c r="UEH37" s="9"/>
      <c r="UEI37" s="9"/>
      <c r="UEJ37" s="9"/>
      <c r="UEK37" s="9"/>
      <c r="UEL37" s="9"/>
      <c r="UEM37" s="9"/>
      <c r="UEN37" s="9"/>
      <c r="UEO37" s="9"/>
      <c r="UEP37" s="9"/>
      <c r="UEQ37" s="9"/>
      <c r="UER37" s="9"/>
      <c r="UES37" s="9"/>
      <c r="UET37" s="9"/>
      <c r="UEU37" s="9"/>
      <c r="UEV37" s="9"/>
      <c r="UEW37" s="9"/>
      <c r="UEX37" s="9"/>
      <c r="UEY37" s="9"/>
      <c r="UEZ37" s="9"/>
      <c r="UFA37" s="9"/>
      <c r="UFB37" s="9"/>
      <c r="UFC37" s="9"/>
      <c r="UFD37" s="9"/>
      <c r="UFE37" s="9"/>
      <c r="UFF37" s="9"/>
      <c r="UFG37" s="9"/>
      <c r="UFH37" s="9"/>
      <c r="UFI37" s="9"/>
      <c r="UFJ37" s="9"/>
      <c r="UFK37" s="9"/>
      <c r="UFL37" s="9"/>
      <c r="UFM37" s="9"/>
      <c r="UFN37" s="9"/>
      <c r="UFO37" s="9"/>
      <c r="UFP37" s="9"/>
      <c r="UFQ37" s="9"/>
      <c r="UFR37" s="9"/>
      <c r="UFS37" s="9"/>
      <c r="UFT37" s="9"/>
      <c r="UFU37" s="9"/>
      <c r="UFV37" s="9"/>
      <c r="UFW37" s="9"/>
      <c r="UFX37" s="9"/>
      <c r="UFY37" s="9"/>
      <c r="UFZ37" s="9"/>
      <c r="UGA37" s="9"/>
      <c r="UGB37" s="9"/>
      <c r="UGC37" s="9"/>
      <c r="UGD37" s="9"/>
      <c r="UGE37" s="9"/>
      <c r="UGF37" s="9"/>
      <c r="UGG37" s="9"/>
      <c r="UGH37" s="9"/>
      <c r="UGI37" s="9"/>
      <c r="UGJ37" s="9"/>
      <c r="UGK37" s="9"/>
      <c r="UGL37" s="9"/>
      <c r="UGM37" s="9"/>
      <c r="UGN37" s="9"/>
      <c r="UGO37" s="9"/>
      <c r="UGP37" s="9"/>
      <c r="UGQ37" s="9"/>
      <c r="UGR37" s="9"/>
      <c r="UGS37" s="9"/>
      <c r="UGT37" s="9"/>
      <c r="UGU37" s="9"/>
      <c r="UGV37" s="9"/>
      <c r="UGW37" s="9"/>
      <c r="UGX37" s="9"/>
      <c r="UGY37" s="9"/>
      <c r="UGZ37" s="9"/>
      <c r="UHA37" s="9"/>
      <c r="UHB37" s="9"/>
      <c r="UHC37" s="9"/>
      <c r="UHD37" s="9"/>
      <c r="UHE37" s="9"/>
      <c r="UHF37" s="9"/>
      <c r="UHG37" s="9"/>
      <c r="UHH37" s="9"/>
      <c r="UHI37" s="9"/>
      <c r="UHJ37" s="9"/>
      <c r="UHK37" s="9"/>
      <c r="UHL37" s="9"/>
      <c r="UHM37" s="9"/>
      <c r="UHN37" s="9"/>
      <c r="UHO37" s="9"/>
      <c r="UHP37" s="9"/>
      <c r="UHQ37" s="9"/>
      <c r="UHR37" s="9"/>
      <c r="UHS37" s="9"/>
      <c r="UHT37" s="9"/>
      <c r="UHU37" s="9"/>
      <c r="UHV37" s="9"/>
      <c r="UHW37" s="9"/>
      <c r="UHX37" s="9"/>
      <c r="UHY37" s="9"/>
      <c r="UHZ37" s="9"/>
      <c r="UIA37" s="9"/>
      <c r="UIB37" s="9"/>
      <c r="UIC37" s="9"/>
      <c r="UID37" s="9"/>
      <c r="UIE37" s="9"/>
      <c r="UIF37" s="9"/>
      <c r="UIG37" s="9"/>
      <c r="UIH37" s="9"/>
      <c r="UII37" s="9"/>
      <c r="UIJ37" s="9"/>
      <c r="UIK37" s="9"/>
      <c r="UIL37" s="9"/>
      <c r="UIM37" s="9"/>
      <c r="UIN37" s="9"/>
      <c r="UIO37" s="9"/>
      <c r="UIP37" s="9"/>
      <c r="UIQ37" s="9"/>
      <c r="UIR37" s="9"/>
      <c r="UIS37" s="9"/>
      <c r="UIT37" s="9"/>
      <c r="UIU37" s="9"/>
      <c r="UIV37" s="9"/>
      <c r="UIW37" s="9"/>
      <c r="UIX37" s="9"/>
      <c r="UIY37" s="9"/>
      <c r="UIZ37" s="9"/>
      <c r="UJA37" s="9"/>
      <c r="UJB37" s="9"/>
      <c r="UJC37" s="9"/>
      <c r="UJD37" s="9"/>
      <c r="UJE37" s="9"/>
      <c r="UJF37" s="9"/>
      <c r="UJG37" s="9"/>
      <c r="UJH37" s="9"/>
      <c r="UJI37" s="9"/>
      <c r="UJJ37" s="9"/>
      <c r="UJK37" s="9"/>
      <c r="UJL37" s="9"/>
      <c r="UJM37" s="9"/>
      <c r="UJN37" s="9"/>
      <c r="UJO37" s="9"/>
      <c r="UJP37" s="9"/>
      <c r="UJQ37" s="9"/>
      <c r="UJR37" s="9"/>
      <c r="UJS37" s="9"/>
      <c r="UJT37" s="9"/>
      <c r="UJU37" s="9"/>
      <c r="UJV37" s="9"/>
      <c r="UJW37" s="9"/>
      <c r="UJX37" s="9"/>
      <c r="UJY37" s="9"/>
      <c r="UJZ37" s="9"/>
      <c r="UKA37" s="9"/>
      <c r="UKB37" s="9"/>
      <c r="UKC37" s="9"/>
      <c r="UKD37" s="9"/>
      <c r="UKE37" s="9"/>
      <c r="UKF37" s="9"/>
      <c r="UKG37" s="9"/>
      <c r="UKH37" s="9"/>
      <c r="UKI37" s="9"/>
      <c r="UKJ37" s="9"/>
      <c r="UKK37" s="9"/>
      <c r="UKL37" s="9"/>
      <c r="UKM37" s="9"/>
      <c r="UKN37" s="9"/>
      <c r="UKO37" s="9"/>
      <c r="UKP37" s="9"/>
      <c r="UKQ37" s="9"/>
      <c r="UKR37" s="9"/>
      <c r="UKS37" s="9"/>
      <c r="UKT37" s="9"/>
      <c r="UKU37" s="9"/>
      <c r="UKV37" s="9"/>
      <c r="UKW37" s="9"/>
      <c r="UKX37" s="9"/>
      <c r="UKY37" s="9"/>
      <c r="UKZ37" s="9"/>
      <c r="ULA37" s="9"/>
      <c r="ULB37" s="9"/>
      <c r="ULC37" s="9"/>
      <c r="ULD37" s="9"/>
      <c r="ULE37" s="9"/>
      <c r="ULF37" s="9"/>
      <c r="ULG37" s="9"/>
      <c r="ULH37" s="9"/>
      <c r="ULI37" s="9"/>
      <c r="ULJ37" s="9"/>
      <c r="ULK37" s="9"/>
      <c r="ULL37" s="9"/>
      <c r="ULM37" s="9"/>
      <c r="ULN37" s="9"/>
      <c r="ULO37" s="9"/>
      <c r="ULP37" s="9"/>
      <c r="ULQ37" s="9"/>
      <c r="ULR37" s="9"/>
      <c r="ULS37" s="9"/>
      <c r="ULT37" s="9"/>
      <c r="ULU37" s="9"/>
      <c r="ULV37" s="9"/>
      <c r="ULW37" s="9"/>
      <c r="ULX37" s="9"/>
      <c r="ULY37" s="9"/>
      <c r="ULZ37" s="9"/>
      <c r="UMA37" s="9"/>
      <c r="UMB37" s="9"/>
      <c r="UMC37" s="9"/>
      <c r="UMD37" s="9"/>
      <c r="UME37" s="9"/>
      <c r="UMF37" s="9"/>
      <c r="UMG37" s="9"/>
      <c r="UMH37" s="9"/>
      <c r="UMI37" s="9"/>
      <c r="UMJ37" s="9"/>
      <c r="UMK37" s="9"/>
      <c r="UML37" s="9"/>
      <c r="UMM37" s="9"/>
      <c r="UMN37" s="9"/>
      <c r="UMO37" s="9"/>
      <c r="UMP37" s="9"/>
      <c r="UMQ37" s="9"/>
      <c r="UMR37" s="9"/>
      <c r="UMS37" s="9"/>
      <c r="UMT37" s="9"/>
      <c r="UMU37" s="9"/>
      <c r="UMV37" s="9"/>
      <c r="UMW37" s="9"/>
      <c r="UMX37" s="9"/>
      <c r="UMY37" s="9"/>
      <c r="UMZ37" s="9"/>
      <c r="UNA37" s="9"/>
      <c r="UNB37" s="9"/>
      <c r="UNC37" s="9"/>
      <c r="UND37" s="9"/>
      <c r="UNE37" s="9"/>
      <c r="UNF37" s="9"/>
      <c r="UNG37" s="9"/>
      <c r="UNH37" s="9"/>
      <c r="UNI37" s="9"/>
      <c r="UNJ37" s="9"/>
      <c r="UNK37" s="9"/>
      <c r="UNL37" s="9"/>
      <c r="UNM37" s="9"/>
      <c r="UNN37" s="9"/>
      <c r="UNO37" s="9"/>
      <c r="UNP37" s="9"/>
      <c r="UNQ37" s="9"/>
      <c r="UNR37" s="9"/>
      <c r="UNS37" s="9"/>
      <c r="UNT37" s="9"/>
      <c r="UNU37" s="9"/>
      <c r="UNV37" s="9"/>
      <c r="UNW37" s="9"/>
      <c r="UNX37" s="9"/>
      <c r="UNY37" s="9"/>
      <c r="UNZ37" s="9"/>
      <c r="UOA37" s="9"/>
      <c r="UOB37" s="9"/>
      <c r="UOC37" s="9"/>
      <c r="UOD37" s="9"/>
      <c r="UOE37" s="9"/>
      <c r="UOF37" s="9"/>
      <c r="UOG37" s="9"/>
      <c r="UOH37" s="9"/>
      <c r="UOI37" s="9"/>
      <c r="UOJ37" s="9"/>
      <c r="UOK37" s="9"/>
      <c r="UOL37" s="9"/>
      <c r="UOM37" s="9"/>
      <c r="UON37" s="9"/>
      <c r="UOO37" s="9"/>
      <c r="UOP37" s="9"/>
      <c r="UOQ37" s="9"/>
      <c r="UOR37" s="9"/>
      <c r="UOS37" s="9"/>
      <c r="UOT37" s="9"/>
      <c r="UOU37" s="9"/>
      <c r="UOV37" s="9"/>
      <c r="UOW37" s="9"/>
      <c r="UOX37" s="9"/>
      <c r="UOY37" s="9"/>
      <c r="UOZ37" s="9"/>
      <c r="UPA37" s="9"/>
      <c r="UPB37" s="9"/>
      <c r="UPC37" s="9"/>
      <c r="UPD37" s="9"/>
      <c r="UPE37" s="9"/>
      <c r="UPF37" s="9"/>
      <c r="UPG37" s="9"/>
      <c r="UPH37" s="9"/>
      <c r="UPI37" s="9"/>
      <c r="UPJ37" s="9"/>
      <c r="UPK37" s="9"/>
      <c r="UPL37" s="9"/>
      <c r="UPM37" s="9"/>
      <c r="UPN37" s="9"/>
      <c r="UPO37" s="9"/>
      <c r="UPP37" s="9"/>
      <c r="UPQ37" s="9"/>
      <c r="UPR37" s="9"/>
      <c r="UPS37" s="9"/>
      <c r="UPT37" s="9"/>
      <c r="UPU37" s="9"/>
      <c r="UPV37" s="9"/>
      <c r="UPW37" s="9"/>
      <c r="UPX37" s="9"/>
      <c r="UPY37" s="9"/>
      <c r="UPZ37" s="9"/>
      <c r="UQA37" s="9"/>
      <c r="UQB37" s="9"/>
      <c r="UQC37" s="9"/>
      <c r="UQD37" s="9"/>
      <c r="UQE37" s="9"/>
      <c r="UQF37" s="9"/>
      <c r="UQG37" s="9"/>
      <c r="UQH37" s="9"/>
      <c r="UQI37" s="9"/>
      <c r="UQJ37" s="9"/>
      <c r="UQK37" s="9"/>
      <c r="UQL37" s="9"/>
      <c r="UQM37" s="9"/>
      <c r="UQN37" s="9"/>
      <c r="UQO37" s="9"/>
      <c r="UQP37" s="9"/>
      <c r="UQQ37" s="9"/>
      <c r="UQR37" s="9"/>
      <c r="UQS37" s="9"/>
      <c r="UQT37" s="9"/>
      <c r="UQU37" s="9"/>
      <c r="UQV37" s="9"/>
      <c r="UQW37" s="9"/>
      <c r="UQX37" s="9"/>
      <c r="UQY37" s="9"/>
      <c r="UQZ37" s="9"/>
      <c r="URA37" s="9"/>
      <c r="URB37" s="9"/>
      <c r="URC37" s="9"/>
      <c r="URD37" s="9"/>
      <c r="URE37" s="9"/>
      <c r="URF37" s="9"/>
      <c r="URG37" s="9"/>
      <c r="URH37" s="9"/>
      <c r="URI37" s="9"/>
      <c r="URJ37" s="9"/>
      <c r="URK37" s="9"/>
      <c r="URL37" s="9"/>
      <c r="URM37" s="9"/>
      <c r="URN37" s="9"/>
      <c r="URO37" s="9"/>
      <c r="URP37" s="9"/>
      <c r="URQ37" s="9"/>
      <c r="URR37" s="9"/>
      <c r="URS37" s="9"/>
      <c r="URT37" s="9"/>
      <c r="URU37" s="9"/>
      <c r="URV37" s="9"/>
      <c r="URW37" s="9"/>
      <c r="URX37" s="9"/>
      <c r="URY37" s="9"/>
      <c r="URZ37" s="9"/>
      <c r="USA37" s="9"/>
      <c r="USB37" s="9"/>
      <c r="USC37" s="9"/>
      <c r="USD37" s="9"/>
      <c r="USE37" s="9"/>
      <c r="USF37" s="9"/>
      <c r="USG37" s="9"/>
      <c r="USH37" s="9"/>
      <c r="USI37" s="9"/>
      <c r="USJ37" s="9"/>
      <c r="USK37" s="9"/>
      <c r="USL37" s="9"/>
      <c r="USM37" s="9"/>
      <c r="USN37" s="9"/>
      <c r="USO37" s="9"/>
      <c r="USP37" s="9"/>
      <c r="USQ37" s="9"/>
      <c r="USR37" s="9"/>
      <c r="USS37" s="9"/>
      <c r="UST37" s="9"/>
      <c r="USU37" s="9"/>
      <c r="USV37" s="9"/>
      <c r="USW37" s="9"/>
      <c r="USX37" s="9"/>
      <c r="USY37" s="9"/>
      <c r="USZ37" s="9"/>
      <c r="UTA37" s="9"/>
      <c r="UTB37" s="9"/>
      <c r="UTC37" s="9"/>
      <c r="UTD37" s="9"/>
      <c r="UTE37" s="9"/>
      <c r="UTF37" s="9"/>
      <c r="UTG37" s="9"/>
      <c r="UTH37" s="9"/>
      <c r="UTI37" s="9"/>
      <c r="UTJ37" s="9"/>
      <c r="UTK37" s="9"/>
      <c r="UTL37" s="9"/>
      <c r="UTM37" s="9"/>
      <c r="UTN37" s="9"/>
      <c r="UTO37" s="9"/>
      <c r="UTP37" s="9"/>
      <c r="UTQ37" s="9"/>
      <c r="UTR37" s="9"/>
      <c r="UTS37" s="9"/>
      <c r="UTT37" s="9"/>
      <c r="UTU37" s="9"/>
      <c r="UTV37" s="9"/>
      <c r="UTW37" s="9"/>
      <c r="UTX37" s="9"/>
      <c r="UTY37" s="9"/>
      <c r="UTZ37" s="9"/>
      <c r="UUA37" s="9"/>
      <c r="UUB37" s="9"/>
      <c r="UUC37" s="9"/>
      <c r="UUD37" s="9"/>
      <c r="UUE37" s="9"/>
      <c r="UUF37" s="9"/>
      <c r="UUG37" s="9"/>
      <c r="UUH37" s="9"/>
      <c r="UUI37" s="9"/>
      <c r="UUJ37" s="9"/>
      <c r="UUK37" s="9"/>
      <c r="UUL37" s="9"/>
      <c r="UUM37" s="9"/>
      <c r="UUN37" s="9"/>
      <c r="UUO37" s="9"/>
      <c r="UUP37" s="9"/>
      <c r="UUQ37" s="9"/>
      <c r="UUR37" s="9"/>
      <c r="UUS37" s="9"/>
      <c r="UUT37" s="9"/>
      <c r="UUU37" s="9"/>
      <c r="UUV37" s="9"/>
      <c r="UUW37" s="9"/>
      <c r="UUX37" s="9"/>
      <c r="UUY37" s="9"/>
      <c r="UUZ37" s="9"/>
      <c r="UVA37" s="9"/>
      <c r="UVB37" s="9"/>
      <c r="UVC37" s="9"/>
      <c r="UVD37" s="9"/>
      <c r="UVE37" s="9"/>
      <c r="UVF37" s="9"/>
      <c r="UVG37" s="9"/>
      <c r="UVH37" s="9"/>
      <c r="UVI37" s="9"/>
      <c r="UVJ37" s="9"/>
      <c r="UVK37" s="9"/>
      <c r="UVL37" s="9"/>
      <c r="UVM37" s="9"/>
      <c r="UVN37" s="9"/>
      <c r="UVO37" s="9"/>
      <c r="UVP37" s="9"/>
      <c r="UVQ37" s="9"/>
      <c r="UVR37" s="9"/>
      <c r="UVS37" s="9"/>
      <c r="UVT37" s="9"/>
      <c r="UVU37" s="9"/>
      <c r="UVV37" s="9"/>
      <c r="UVW37" s="9"/>
      <c r="UVX37" s="9"/>
      <c r="UVY37" s="9"/>
      <c r="UVZ37" s="9"/>
      <c r="UWA37" s="9"/>
      <c r="UWB37" s="9"/>
      <c r="UWC37" s="9"/>
      <c r="UWD37" s="9"/>
      <c r="UWE37" s="9"/>
      <c r="UWF37" s="9"/>
      <c r="UWG37" s="9"/>
      <c r="UWH37" s="9"/>
      <c r="UWI37" s="9"/>
      <c r="UWJ37" s="9"/>
      <c r="UWK37" s="9"/>
      <c r="UWL37" s="9"/>
      <c r="UWM37" s="9"/>
      <c r="UWN37" s="9"/>
      <c r="UWO37" s="9"/>
      <c r="UWP37" s="9"/>
      <c r="UWQ37" s="9"/>
      <c r="UWR37" s="9"/>
      <c r="UWS37" s="9"/>
      <c r="UWT37" s="9"/>
      <c r="UWU37" s="9"/>
      <c r="UWV37" s="9"/>
      <c r="UWW37" s="9"/>
      <c r="UWX37" s="9"/>
      <c r="UWY37" s="9"/>
      <c r="UWZ37" s="9"/>
      <c r="UXA37" s="9"/>
      <c r="UXB37" s="9"/>
      <c r="UXC37" s="9"/>
      <c r="UXD37" s="9"/>
      <c r="UXE37" s="9"/>
      <c r="UXF37" s="9"/>
      <c r="UXG37" s="9"/>
      <c r="UXH37" s="9"/>
      <c r="UXI37" s="9"/>
      <c r="UXJ37" s="9"/>
      <c r="UXK37" s="9"/>
      <c r="UXL37" s="9"/>
      <c r="UXM37" s="9"/>
      <c r="UXN37" s="9"/>
      <c r="UXO37" s="9"/>
      <c r="UXP37" s="9"/>
      <c r="UXQ37" s="9"/>
      <c r="UXR37" s="9"/>
      <c r="UXS37" s="9"/>
      <c r="UXT37" s="9"/>
      <c r="UXU37" s="9"/>
      <c r="UXV37" s="9"/>
      <c r="UXW37" s="9"/>
      <c r="UXX37" s="9"/>
      <c r="UXY37" s="9"/>
      <c r="UXZ37" s="9"/>
      <c r="UYA37" s="9"/>
      <c r="UYB37" s="9"/>
      <c r="UYC37" s="9"/>
      <c r="UYD37" s="9"/>
      <c r="UYE37" s="9"/>
      <c r="UYF37" s="9"/>
      <c r="UYG37" s="9"/>
      <c r="UYH37" s="9"/>
      <c r="UYI37" s="9"/>
      <c r="UYJ37" s="9"/>
      <c r="UYK37" s="9"/>
      <c r="UYL37" s="9"/>
      <c r="UYM37" s="9"/>
      <c r="UYN37" s="9"/>
      <c r="UYO37" s="9"/>
      <c r="UYP37" s="9"/>
      <c r="UYQ37" s="9"/>
      <c r="UYR37" s="9"/>
      <c r="UYS37" s="9"/>
      <c r="UYT37" s="9"/>
      <c r="UYU37" s="9"/>
      <c r="UYV37" s="9"/>
      <c r="UYW37" s="9"/>
      <c r="UYX37" s="9"/>
      <c r="UYY37" s="9"/>
      <c r="UYZ37" s="9"/>
      <c r="UZA37" s="9"/>
      <c r="UZB37" s="9"/>
      <c r="UZC37" s="9"/>
      <c r="UZD37" s="9"/>
      <c r="UZE37" s="9"/>
      <c r="UZF37" s="9"/>
      <c r="UZG37" s="9"/>
      <c r="UZH37" s="9"/>
      <c r="UZI37" s="9"/>
      <c r="UZJ37" s="9"/>
      <c r="UZK37" s="9"/>
      <c r="UZL37" s="9"/>
      <c r="UZM37" s="9"/>
      <c r="UZN37" s="9"/>
      <c r="UZO37" s="9"/>
      <c r="UZP37" s="9"/>
      <c r="UZQ37" s="9"/>
      <c r="UZR37" s="9"/>
      <c r="UZS37" s="9"/>
      <c r="UZT37" s="9"/>
      <c r="UZU37" s="9"/>
      <c r="UZV37" s="9"/>
      <c r="UZW37" s="9"/>
      <c r="UZX37" s="9"/>
      <c r="UZY37" s="9"/>
      <c r="UZZ37" s="9"/>
      <c r="VAA37" s="9"/>
      <c r="VAB37" s="9"/>
      <c r="VAC37" s="9"/>
      <c r="VAD37" s="9"/>
      <c r="VAE37" s="9"/>
      <c r="VAF37" s="9"/>
      <c r="VAG37" s="9"/>
      <c r="VAH37" s="9"/>
      <c r="VAI37" s="9"/>
      <c r="VAJ37" s="9"/>
      <c r="VAK37" s="9"/>
      <c r="VAL37" s="9"/>
      <c r="VAM37" s="9"/>
      <c r="VAN37" s="9"/>
      <c r="VAO37" s="9"/>
      <c r="VAP37" s="9"/>
      <c r="VAQ37" s="9"/>
      <c r="VAR37" s="9"/>
      <c r="VAS37" s="9"/>
      <c r="VAT37" s="9"/>
      <c r="VAU37" s="9"/>
      <c r="VAV37" s="9"/>
      <c r="VAW37" s="9"/>
      <c r="VAX37" s="9"/>
      <c r="VAY37" s="9"/>
      <c r="VAZ37" s="9"/>
      <c r="VBA37" s="9"/>
      <c r="VBB37" s="9"/>
      <c r="VBC37" s="9"/>
      <c r="VBD37" s="9"/>
      <c r="VBE37" s="9"/>
      <c r="VBF37" s="9"/>
      <c r="VBG37" s="9"/>
      <c r="VBH37" s="9"/>
      <c r="VBI37" s="9"/>
      <c r="VBJ37" s="9"/>
      <c r="VBK37" s="9"/>
      <c r="VBL37" s="9"/>
      <c r="VBM37" s="9"/>
      <c r="VBN37" s="9"/>
      <c r="VBO37" s="9"/>
      <c r="VBP37" s="9"/>
      <c r="VBQ37" s="9"/>
      <c r="VBR37" s="9"/>
      <c r="VBS37" s="9"/>
      <c r="VBT37" s="9"/>
      <c r="VBU37" s="9"/>
      <c r="VBV37" s="9"/>
      <c r="VBW37" s="9"/>
      <c r="VBX37" s="9"/>
      <c r="VBY37" s="9"/>
      <c r="VBZ37" s="9"/>
      <c r="VCA37" s="9"/>
      <c r="VCB37" s="9"/>
      <c r="VCC37" s="9"/>
      <c r="VCD37" s="9"/>
      <c r="VCE37" s="9"/>
      <c r="VCF37" s="9"/>
      <c r="VCG37" s="9"/>
      <c r="VCH37" s="9"/>
      <c r="VCI37" s="9"/>
      <c r="VCJ37" s="9"/>
      <c r="VCK37" s="9"/>
      <c r="VCL37" s="9"/>
      <c r="VCM37" s="9"/>
      <c r="VCN37" s="9"/>
      <c r="VCO37" s="9"/>
      <c r="VCP37" s="9"/>
      <c r="VCQ37" s="9"/>
      <c r="VCR37" s="9"/>
      <c r="VCS37" s="9"/>
      <c r="VCT37" s="9"/>
      <c r="VCU37" s="9"/>
      <c r="VCV37" s="9"/>
      <c r="VCW37" s="9"/>
      <c r="VCX37" s="9"/>
      <c r="VCY37" s="9"/>
      <c r="VCZ37" s="9"/>
      <c r="VDA37" s="9"/>
      <c r="VDB37" s="9"/>
      <c r="VDC37" s="9"/>
      <c r="VDD37" s="9"/>
      <c r="VDE37" s="9"/>
      <c r="VDF37" s="9"/>
      <c r="VDG37" s="9"/>
      <c r="VDH37" s="9"/>
      <c r="VDI37" s="9"/>
      <c r="VDJ37" s="9"/>
      <c r="VDK37" s="9"/>
      <c r="VDL37" s="9"/>
      <c r="VDM37" s="9"/>
      <c r="VDN37" s="9"/>
      <c r="VDO37" s="9"/>
      <c r="VDP37" s="9"/>
      <c r="VDQ37" s="9"/>
      <c r="VDR37" s="9"/>
      <c r="VDS37" s="9"/>
      <c r="VDT37" s="9"/>
      <c r="VDU37" s="9"/>
      <c r="VDV37" s="9"/>
      <c r="VDW37" s="9"/>
      <c r="VDX37" s="9"/>
      <c r="VDY37" s="9"/>
      <c r="VDZ37" s="9"/>
      <c r="VEA37" s="9"/>
      <c r="VEB37" s="9"/>
      <c r="VEC37" s="9"/>
      <c r="VED37" s="9"/>
      <c r="VEE37" s="9"/>
      <c r="VEF37" s="9"/>
      <c r="VEG37" s="9"/>
      <c r="VEH37" s="9"/>
      <c r="VEI37" s="9"/>
      <c r="VEJ37" s="9"/>
      <c r="VEK37" s="9"/>
      <c r="VEL37" s="9"/>
      <c r="VEM37" s="9"/>
      <c r="VEN37" s="9"/>
      <c r="VEO37" s="9"/>
      <c r="VEP37" s="9"/>
      <c r="VEQ37" s="9"/>
      <c r="VER37" s="9"/>
      <c r="VES37" s="9"/>
      <c r="VET37" s="9"/>
      <c r="VEU37" s="9"/>
      <c r="VEV37" s="9"/>
      <c r="VEW37" s="9"/>
      <c r="VEX37" s="9"/>
      <c r="VEY37" s="9"/>
      <c r="VEZ37" s="9"/>
      <c r="VFA37" s="9"/>
      <c r="VFB37" s="9"/>
      <c r="VFC37" s="9"/>
      <c r="VFD37" s="9"/>
      <c r="VFE37" s="9"/>
      <c r="VFF37" s="9"/>
      <c r="VFG37" s="9"/>
      <c r="VFH37" s="9"/>
      <c r="VFI37" s="9"/>
      <c r="VFJ37" s="9"/>
      <c r="VFK37" s="9"/>
      <c r="VFL37" s="9"/>
      <c r="VFM37" s="9"/>
      <c r="VFN37" s="9"/>
      <c r="VFO37" s="9"/>
      <c r="VFP37" s="9"/>
      <c r="VFQ37" s="9"/>
      <c r="VFR37" s="9"/>
      <c r="VFS37" s="9"/>
      <c r="VFT37" s="9"/>
      <c r="VFU37" s="9"/>
      <c r="VFV37" s="9"/>
      <c r="VFW37" s="9"/>
      <c r="VFX37" s="9"/>
      <c r="VFY37" s="9"/>
      <c r="VFZ37" s="9"/>
      <c r="VGA37" s="9"/>
      <c r="VGB37" s="9"/>
      <c r="VGC37" s="9"/>
      <c r="VGD37" s="9"/>
      <c r="VGE37" s="9"/>
      <c r="VGF37" s="9"/>
      <c r="VGG37" s="9"/>
      <c r="VGH37" s="9"/>
      <c r="VGI37" s="9"/>
      <c r="VGJ37" s="9"/>
      <c r="VGK37" s="9"/>
      <c r="VGL37" s="9"/>
      <c r="VGM37" s="9"/>
      <c r="VGN37" s="9"/>
      <c r="VGO37" s="9"/>
      <c r="VGP37" s="9"/>
      <c r="VGQ37" s="9"/>
      <c r="VGR37" s="9"/>
      <c r="VGS37" s="9"/>
      <c r="VGT37" s="9"/>
      <c r="VGU37" s="9"/>
      <c r="VGV37" s="9"/>
      <c r="VGW37" s="9"/>
      <c r="VGX37" s="9"/>
      <c r="VGY37" s="9"/>
      <c r="VGZ37" s="9"/>
      <c r="VHA37" s="9"/>
      <c r="VHB37" s="9"/>
      <c r="VHC37" s="9"/>
      <c r="VHD37" s="9"/>
      <c r="VHE37" s="9"/>
      <c r="VHF37" s="9"/>
      <c r="VHG37" s="9"/>
      <c r="VHH37" s="9"/>
      <c r="VHI37" s="9"/>
      <c r="VHJ37" s="9"/>
      <c r="VHK37" s="9"/>
      <c r="VHL37" s="9"/>
      <c r="VHM37" s="9"/>
      <c r="VHN37" s="9"/>
      <c r="VHO37" s="9"/>
      <c r="VHP37" s="9"/>
      <c r="VHQ37" s="9"/>
      <c r="VHR37" s="9"/>
      <c r="VHS37" s="9"/>
      <c r="VHT37" s="9"/>
      <c r="VHU37" s="9"/>
      <c r="VHV37" s="9"/>
      <c r="VHW37" s="9"/>
      <c r="VHX37" s="9"/>
      <c r="VHY37" s="9"/>
      <c r="VHZ37" s="9"/>
      <c r="VIA37" s="9"/>
      <c r="VIB37" s="9"/>
      <c r="VIC37" s="9"/>
      <c r="VID37" s="9"/>
      <c r="VIE37" s="9"/>
      <c r="VIF37" s="9"/>
      <c r="VIG37" s="9"/>
      <c r="VIH37" s="9"/>
      <c r="VII37" s="9"/>
      <c r="VIJ37" s="9"/>
      <c r="VIK37" s="9"/>
      <c r="VIL37" s="9"/>
      <c r="VIM37" s="9"/>
      <c r="VIN37" s="9"/>
      <c r="VIO37" s="9"/>
      <c r="VIP37" s="9"/>
      <c r="VIQ37" s="9"/>
      <c r="VIR37" s="9"/>
      <c r="VIS37" s="9"/>
      <c r="VIT37" s="9"/>
      <c r="VIU37" s="9"/>
      <c r="VIV37" s="9"/>
      <c r="VIW37" s="9"/>
      <c r="VIX37" s="9"/>
      <c r="VIY37" s="9"/>
      <c r="VIZ37" s="9"/>
      <c r="VJA37" s="9"/>
      <c r="VJB37" s="9"/>
      <c r="VJC37" s="9"/>
      <c r="VJD37" s="9"/>
      <c r="VJE37" s="9"/>
      <c r="VJF37" s="9"/>
      <c r="VJG37" s="9"/>
      <c r="VJH37" s="9"/>
      <c r="VJI37" s="9"/>
      <c r="VJJ37" s="9"/>
      <c r="VJK37" s="9"/>
      <c r="VJL37" s="9"/>
      <c r="VJM37" s="9"/>
      <c r="VJN37" s="9"/>
      <c r="VJO37" s="9"/>
      <c r="VJP37" s="9"/>
      <c r="VJQ37" s="9"/>
      <c r="VJR37" s="9"/>
      <c r="VJS37" s="9"/>
      <c r="VJT37" s="9"/>
      <c r="VJU37" s="9"/>
      <c r="VJV37" s="9"/>
      <c r="VJW37" s="9"/>
      <c r="VJX37" s="9"/>
      <c r="VJY37" s="9"/>
      <c r="VJZ37" s="9"/>
      <c r="VKA37" s="9"/>
      <c r="VKB37" s="9"/>
      <c r="VKC37" s="9"/>
      <c r="VKD37" s="9"/>
      <c r="VKE37" s="9"/>
      <c r="VKF37" s="9"/>
      <c r="VKG37" s="9"/>
      <c r="VKH37" s="9"/>
      <c r="VKI37" s="9"/>
      <c r="VKJ37" s="9"/>
      <c r="VKK37" s="9"/>
      <c r="VKL37" s="9"/>
      <c r="VKM37" s="9"/>
      <c r="VKN37" s="9"/>
      <c r="VKO37" s="9"/>
      <c r="VKP37" s="9"/>
      <c r="VKQ37" s="9"/>
      <c r="VKR37" s="9"/>
      <c r="VKS37" s="9"/>
      <c r="VKT37" s="9"/>
      <c r="VKU37" s="9"/>
      <c r="VKV37" s="9"/>
      <c r="VKW37" s="9"/>
      <c r="VKX37" s="9"/>
      <c r="VKY37" s="9"/>
      <c r="VKZ37" s="9"/>
      <c r="VLA37" s="9"/>
      <c r="VLB37" s="9"/>
      <c r="VLC37" s="9"/>
      <c r="VLD37" s="9"/>
      <c r="VLE37" s="9"/>
      <c r="VLF37" s="9"/>
      <c r="VLG37" s="9"/>
      <c r="VLH37" s="9"/>
      <c r="VLI37" s="9"/>
      <c r="VLJ37" s="9"/>
      <c r="VLK37" s="9"/>
      <c r="VLL37" s="9"/>
      <c r="VLM37" s="9"/>
      <c r="VLN37" s="9"/>
      <c r="VLO37" s="9"/>
      <c r="VLP37" s="9"/>
      <c r="VLQ37" s="9"/>
      <c r="VLR37" s="9"/>
      <c r="VLS37" s="9"/>
      <c r="VLT37" s="9"/>
      <c r="VLU37" s="9"/>
      <c r="VLV37" s="9"/>
      <c r="VLW37" s="9"/>
      <c r="VLX37" s="9"/>
      <c r="VLY37" s="9"/>
      <c r="VLZ37" s="9"/>
      <c r="VMA37" s="9"/>
      <c r="VMB37" s="9"/>
      <c r="VMC37" s="9"/>
      <c r="VMD37" s="9"/>
      <c r="VME37" s="9"/>
      <c r="VMF37" s="9"/>
      <c r="VMG37" s="9"/>
      <c r="VMH37" s="9"/>
      <c r="VMI37" s="9"/>
      <c r="VMJ37" s="9"/>
      <c r="VMK37" s="9"/>
      <c r="VML37" s="9"/>
      <c r="VMM37" s="9"/>
      <c r="VMN37" s="9"/>
      <c r="VMO37" s="9"/>
      <c r="VMP37" s="9"/>
      <c r="VMQ37" s="9"/>
      <c r="VMR37" s="9"/>
      <c r="VMS37" s="9"/>
      <c r="VMT37" s="9"/>
      <c r="VMU37" s="9"/>
      <c r="VMV37" s="9"/>
      <c r="VMW37" s="9"/>
      <c r="VMX37" s="9"/>
      <c r="VMY37" s="9"/>
      <c r="VMZ37" s="9"/>
      <c r="VNA37" s="9"/>
      <c r="VNB37" s="9"/>
      <c r="VNC37" s="9"/>
      <c r="VND37" s="9"/>
      <c r="VNE37" s="9"/>
      <c r="VNF37" s="9"/>
      <c r="VNG37" s="9"/>
      <c r="VNH37" s="9"/>
      <c r="VNI37" s="9"/>
      <c r="VNJ37" s="9"/>
      <c r="VNK37" s="9"/>
      <c r="VNL37" s="9"/>
      <c r="VNM37" s="9"/>
      <c r="VNN37" s="9"/>
      <c r="VNO37" s="9"/>
      <c r="VNP37" s="9"/>
      <c r="VNQ37" s="9"/>
      <c r="VNR37" s="9"/>
      <c r="VNS37" s="9"/>
      <c r="VNT37" s="9"/>
      <c r="VNU37" s="9"/>
      <c r="VNV37" s="9"/>
      <c r="VNW37" s="9"/>
      <c r="VNX37" s="9"/>
      <c r="VNY37" s="9"/>
      <c r="VNZ37" s="9"/>
      <c r="VOA37" s="9"/>
      <c r="VOB37" s="9"/>
      <c r="VOC37" s="9"/>
      <c r="VOD37" s="9"/>
      <c r="VOE37" s="9"/>
      <c r="VOF37" s="9"/>
      <c r="VOG37" s="9"/>
      <c r="VOH37" s="9"/>
      <c r="VOI37" s="9"/>
      <c r="VOJ37" s="9"/>
      <c r="VOK37" s="9"/>
      <c r="VOL37" s="9"/>
      <c r="VOM37" s="9"/>
      <c r="VON37" s="9"/>
      <c r="VOO37" s="9"/>
      <c r="VOP37" s="9"/>
      <c r="VOQ37" s="9"/>
      <c r="VOR37" s="9"/>
      <c r="VOS37" s="9"/>
      <c r="VOT37" s="9"/>
      <c r="VOU37" s="9"/>
      <c r="VOV37" s="9"/>
      <c r="VOW37" s="9"/>
      <c r="VOX37" s="9"/>
      <c r="VOY37" s="9"/>
      <c r="VOZ37" s="9"/>
      <c r="VPA37" s="9"/>
      <c r="VPB37" s="9"/>
      <c r="VPC37" s="9"/>
      <c r="VPD37" s="9"/>
      <c r="VPE37" s="9"/>
      <c r="VPF37" s="9"/>
      <c r="VPG37" s="9"/>
      <c r="VPH37" s="9"/>
      <c r="VPI37" s="9"/>
      <c r="VPJ37" s="9"/>
      <c r="VPK37" s="9"/>
      <c r="VPL37" s="9"/>
      <c r="VPM37" s="9"/>
      <c r="VPN37" s="9"/>
      <c r="VPO37" s="9"/>
      <c r="VPP37" s="9"/>
      <c r="VPQ37" s="9"/>
      <c r="VPR37" s="9"/>
      <c r="VPS37" s="9"/>
      <c r="VPT37" s="9"/>
      <c r="VPU37" s="9"/>
      <c r="VPV37" s="9"/>
      <c r="VPW37" s="9"/>
      <c r="VPX37" s="9"/>
      <c r="VPY37" s="9"/>
      <c r="VPZ37" s="9"/>
      <c r="VQA37" s="9"/>
      <c r="VQB37" s="9"/>
      <c r="VQC37" s="9"/>
      <c r="VQD37" s="9"/>
      <c r="VQE37" s="9"/>
      <c r="VQF37" s="9"/>
      <c r="VQG37" s="9"/>
      <c r="VQH37" s="9"/>
      <c r="VQI37" s="9"/>
      <c r="VQJ37" s="9"/>
      <c r="VQK37" s="9"/>
      <c r="VQL37" s="9"/>
      <c r="VQM37" s="9"/>
      <c r="VQN37" s="9"/>
      <c r="VQO37" s="9"/>
      <c r="VQP37" s="9"/>
      <c r="VQQ37" s="9"/>
      <c r="VQR37" s="9"/>
      <c r="VQS37" s="9"/>
      <c r="VQT37" s="9"/>
      <c r="VQU37" s="9"/>
      <c r="VQV37" s="9"/>
      <c r="VQW37" s="9"/>
      <c r="VQX37" s="9"/>
      <c r="VQY37" s="9"/>
      <c r="VQZ37" s="9"/>
      <c r="VRA37" s="9"/>
      <c r="VRB37" s="9"/>
      <c r="VRC37" s="9"/>
      <c r="VRD37" s="9"/>
      <c r="VRE37" s="9"/>
      <c r="VRF37" s="9"/>
      <c r="VRG37" s="9"/>
      <c r="VRH37" s="9"/>
      <c r="VRI37" s="9"/>
      <c r="VRJ37" s="9"/>
      <c r="VRK37" s="9"/>
      <c r="VRL37" s="9"/>
      <c r="VRM37" s="9"/>
      <c r="VRN37" s="9"/>
      <c r="VRO37" s="9"/>
      <c r="VRP37" s="9"/>
      <c r="VRQ37" s="9"/>
      <c r="VRR37" s="9"/>
      <c r="VRS37" s="9"/>
      <c r="VRT37" s="9"/>
      <c r="VRU37" s="9"/>
      <c r="VRV37" s="9"/>
      <c r="VRW37" s="9"/>
      <c r="VRX37" s="9"/>
      <c r="VRY37" s="9"/>
      <c r="VRZ37" s="9"/>
      <c r="VSA37" s="9"/>
      <c r="VSB37" s="9"/>
      <c r="VSC37" s="9"/>
      <c r="VSD37" s="9"/>
      <c r="VSE37" s="9"/>
      <c r="VSF37" s="9"/>
      <c r="VSG37" s="9"/>
      <c r="VSH37" s="9"/>
      <c r="VSI37" s="9"/>
      <c r="VSJ37" s="9"/>
      <c r="VSK37" s="9"/>
      <c r="VSL37" s="9"/>
      <c r="VSM37" s="9"/>
      <c r="VSN37" s="9"/>
      <c r="VSO37" s="9"/>
      <c r="VSP37" s="9"/>
      <c r="VSQ37" s="9"/>
      <c r="VSR37" s="9"/>
      <c r="VSS37" s="9"/>
      <c r="VST37" s="9"/>
      <c r="VSU37" s="9"/>
      <c r="VSV37" s="9"/>
      <c r="VSW37" s="9"/>
      <c r="VSX37" s="9"/>
      <c r="VSY37" s="9"/>
      <c r="VSZ37" s="9"/>
      <c r="VTA37" s="9"/>
      <c r="VTB37" s="9"/>
      <c r="VTC37" s="9"/>
      <c r="VTD37" s="9"/>
      <c r="VTE37" s="9"/>
      <c r="VTF37" s="9"/>
      <c r="VTG37" s="9"/>
      <c r="VTH37" s="9"/>
      <c r="VTI37" s="9"/>
      <c r="VTJ37" s="9"/>
      <c r="VTK37" s="9"/>
      <c r="VTL37" s="9"/>
      <c r="VTM37" s="9"/>
      <c r="VTN37" s="9"/>
      <c r="VTO37" s="9"/>
      <c r="VTP37" s="9"/>
      <c r="VTQ37" s="9"/>
      <c r="VTR37" s="9"/>
      <c r="VTS37" s="9"/>
      <c r="VTT37" s="9"/>
      <c r="VTU37" s="9"/>
      <c r="VTV37" s="9"/>
      <c r="VTW37" s="9"/>
      <c r="VTX37" s="9"/>
      <c r="VTY37" s="9"/>
      <c r="VTZ37" s="9"/>
      <c r="VUA37" s="9"/>
      <c r="VUB37" s="9"/>
      <c r="VUC37" s="9"/>
      <c r="VUD37" s="9"/>
      <c r="VUE37" s="9"/>
      <c r="VUF37" s="9"/>
      <c r="VUG37" s="9"/>
      <c r="VUH37" s="9"/>
      <c r="VUI37" s="9"/>
      <c r="VUJ37" s="9"/>
      <c r="VUK37" s="9"/>
      <c r="VUL37" s="9"/>
      <c r="VUM37" s="9"/>
      <c r="VUN37" s="9"/>
      <c r="VUO37" s="9"/>
      <c r="VUP37" s="9"/>
      <c r="VUQ37" s="9"/>
      <c r="VUR37" s="9"/>
      <c r="VUS37" s="9"/>
      <c r="VUT37" s="9"/>
      <c r="VUU37" s="9"/>
      <c r="VUV37" s="9"/>
      <c r="VUW37" s="9"/>
      <c r="VUX37" s="9"/>
      <c r="VUY37" s="9"/>
      <c r="VUZ37" s="9"/>
      <c r="VVA37" s="9"/>
      <c r="VVB37" s="9"/>
      <c r="VVC37" s="9"/>
      <c r="VVD37" s="9"/>
      <c r="VVE37" s="9"/>
      <c r="VVF37" s="9"/>
      <c r="VVG37" s="9"/>
      <c r="VVH37" s="9"/>
      <c r="VVI37" s="9"/>
      <c r="VVJ37" s="9"/>
      <c r="VVK37" s="9"/>
      <c r="VVL37" s="9"/>
      <c r="VVM37" s="9"/>
      <c r="VVN37" s="9"/>
      <c r="VVO37" s="9"/>
      <c r="VVP37" s="9"/>
      <c r="VVQ37" s="9"/>
      <c r="VVR37" s="9"/>
      <c r="VVS37" s="9"/>
      <c r="VVT37" s="9"/>
      <c r="VVU37" s="9"/>
      <c r="VVV37" s="9"/>
      <c r="VVW37" s="9"/>
      <c r="VVX37" s="9"/>
      <c r="VVY37" s="9"/>
      <c r="VVZ37" s="9"/>
      <c r="VWA37" s="9"/>
      <c r="VWB37" s="9"/>
      <c r="VWC37" s="9"/>
      <c r="VWD37" s="9"/>
      <c r="VWE37" s="9"/>
      <c r="VWF37" s="9"/>
      <c r="VWG37" s="9"/>
      <c r="VWH37" s="9"/>
      <c r="VWI37" s="9"/>
      <c r="VWJ37" s="9"/>
      <c r="VWK37" s="9"/>
      <c r="VWL37" s="9"/>
      <c r="VWM37" s="9"/>
      <c r="VWN37" s="9"/>
      <c r="VWO37" s="9"/>
      <c r="VWP37" s="9"/>
      <c r="VWQ37" s="9"/>
      <c r="VWR37" s="9"/>
      <c r="VWS37" s="9"/>
      <c r="VWT37" s="9"/>
      <c r="VWU37" s="9"/>
      <c r="VWV37" s="9"/>
      <c r="VWW37" s="9"/>
      <c r="VWX37" s="9"/>
      <c r="VWY37" s="9"/>
      <c r="VWZ37" s="9"/>
      <c r="VXA37" s="9"/>
      <c r="VXB37" s="9"/>
      <c r="VXC37" s="9"/>
      <c r="VXD37" s="9"/>
      <c r="VXE37" s="9"/>
      <c r="VXF37" s="9"/>
      <c r="VXG37" s="9"/>
      <c r="VXH37" s="9"/>
      <c r="VXI37" s="9"/>
      <c r="VXJ37" s="9"/>
      <c r="VXK37" s="9"/>
      <c r="VXL37" s="9"/>
      <c r="VXM37" s="9"/>
      <c r="VXN37" s="9"/>
      <c r="VXO37" s="9"/>
      <c r="VXP37" s="9"/>
      <c r="VXQ37" s="9"/>
      <c r="VXR37" s="9"/>
      <c r="VXS37" s="9"/>
      <c r="VXT37" s="9"/>
      <c r="VXU37" s="9"/>
      <c r="VXV37" s="9"/>
      <c r="VXW37" s="9"/>
      <c r="VXX37" s="9"/>
      <c r="VXY37" s="9"/>
      <c r="VXZ37" s="9"/>
      <c r="VYA37" s="9"/>
      <c r="VYB37" s="9"/>
      <c r="VYC37" s="9"/>
      <c r="VYD37" s="9"/>
      <c r="VYE37" s="9"/>
      <c r="VYF37" s="9"/>
      <c r="VYG37" s="9"/>
      <c r="VYH37" s="9"/>
      <c r="VYI37" s="9"/>
      <c r="VYJ37" s="9"/>
      <c r="VYK37" s="9"/>
      <c r="VYL37" s="9"/>
      <c r="VYM37" s="9"/>
      <c r="VYN37" s="9"/>
      <c r="VYO37" s="9"/>
      <c r="VYP37" s="9"/>
      <c r="VYQ37" s="9"/>
      <c r="VYR37" s="9"/>
      <c r="VYS37" s="9"/>
      <c r="VYT37" s="9"/>
      <c r="VYU37" s="9"/>
      <c r="VYV37" s="9"/>
      <c r="VYW37" s="9"/>
      <c r="VYX37" s="9"/>
      <c r="VYY37" s="9"/>
      <c r="VYZ37" s="9"/>
      <c r="VZA37" s="9"/>
      <c r="VZB37" s="9"/>
      <c r="VZC37" s="9"/>
      <c r="VZD37" s="9"/>
      <c r="VZE37" s="9"/>
      <c r="VZF37" s="9"/>
      <c r="VZG37" s="9"/>
      <c r="VZH37" s="9"/>
      <c r="VZI37" s="9"/>
      <c r="VZJ37" s="9"/>
      <c r="VZK37" s="9"/>
      <c r="VZL37" s="9"/>
      <c r="VZM37" s="9"/>
      <c r="VZN37" s="9"/>
      <c r="VZO37" s="9"/>
      <c r="VZP37" s="9"/>
      <c r="VZQ37" s="9"/>
      <c r="VZR37" s="9"/>
      <c r="VZS37" s="9"/>
      <c r="VZT37" s="9"/>
      <c r="VZU37" s="9"/>
      <c r="VZV37" s="9"/>
      <c r="VZW37" s="9"/>
      <c r="VZX37" s="9"/>
      <c r="VZY37" s="9"/>
      <c r="VZZ37" s="9"/>
      <c r="WAA37" s="9"/>
      <c r="WAB37" s="9"/>
      <c r="WAC37" s="9"/>
      <c r="WAD37" s="9"/>
      <c r="WAE37" s="9"/>
      <c r="WAF37" s="9"/>
      <c r="WAG37" s="9"/>
      <c r="WAH37" s="9"/>
      <c r="WAI37" s="9"/>
      <c r="WAJ37" s="9"/>
      <c r="WAK37" s="9"/>
      <c r="WAL37" s="9"/>
      <c r="WAM37" s="9"/>
      <c r="WAN37" s="9"/>
      <c r="WAO37" s="9"/>
      <c r="WAP37" s="9"/>
      <c r="WAQ37" s="9"/>
      <c r="WAR37" s="9"/>
      <c r="WAS37" s="9"/>
      <c r="WAT37" s="9"/>
      <c r="WAU37" s="9"/>
      <c r="WAV37" s="9"/>
      <c r="WAW37" s="9"/>
      <c r="WAX37" s="9"/>
      <c r="WAY37" s="9"/>
      <c r="WAZ37" s="9"/>
      <c r="WBA37" s="9"/>
      <c r="WBB37" s="9"/>
      <c r="WBC37" s="9"/>
      <c r="WBD37" s="9"/>
      <c r="WBE37" s="9"/>
      <c r="WBF37" s="9"/>
      <c r="WBG37" s="9"/>
      <c r="WBH37" s="9"/>
      <c r="WBI37" s="9"/>
      <c r="WBJ37" s="9"/>
      <c r="WBK37" s="9"/>
      <c r="WBL37" s="9"/>
      <c r="WBM37" s="9"/>
      <c r="WBN37" s="9"/>
      <c r="WBO37" s="9"/>
      <c r="WBP37" s="9"/>
      <c r="WBQ37" s="9"/>
      <c r="WBR37" s="9"/>
      <c r="WBS37" s="9"/>
      <c r="WBT37" s="9"/>
      <c r="WBU37" s="9"/>
      <c r="WBV37" s="9"/>
      <c r="WBW37" s="9"/>
      <c r="WBX37" s="9"/>
      <c r="WBY37" s="9"/>
      <c r="WBZ37" s="9"/>
      <c r="WCA37" s="9"/>
      <c r="WCB37" s="9"/>
      <c r="WCC37" s="9"/>
      <c r="WCD37" s="9"/>
      <c r="WCE37" s="9"/>
      <c r="WCF37" s="9"/>
      <c r="WCG37" s="9"/>
      <c r="WCH37" s="9"/>
      <c r="WCI37" s="9"/>
      <c r="WCJ37" s="9"/>
      <c r="WCK37" s="9"/>
      <c r="WCL37" s="9"/>
      <c r="WCM37" s="9"/>
      <c r="WCN37" s="9"/>
      <c r="WCO37" s="9"/>
      <c r="WCP37" s="9"/>
      <c r="WCQ37" s="9"/>
      <c r="WCR37" s="9"/>
      <c r="WCS37" s="9"/>
      <c r="WCT37" s="9"/>
      <c r="WCU37" s="9"/>
      <c r="WCV37" s="9"/>
      <c r="WCW37" s="9"/>
      <c r="WCX37" s="9"/>
      <c r="WCY37" s="9"/>
      <c r="WCZ37" s="9"/>
      <c r="WDA37" s="9"/>
      <c r="WDB37" s="9"/>
      <c r="WDC37" s="9"/>
      <c r="WDD37" s="9"/>
      <c r="WDE37" s="9"/>
      <c r="WDF37" s="9"/>
      <c r="WDG37" s="9"/>
      <c r="WDH37" s="9"/>
      <c r="WDI37" s="9"/>
      <c r="WDJ37" s="9"/>
      <c r="WDK37" s="9"/>
      <c r="WDL37" s="9"/>
      <c r="WDM37" s="9"/>
      <c r="WDN37" s="9"/>
      <c r="WDO37" s="9"/>
      <c r="WDP37" s="9"/>
      <c r="WDQ37" s="9"/>
      <c r="WDR37" s="9"/>
      <c r="WDS37" s="9"/>
      <c r="WDT37" s="9"/>
      <c r="WDU37" s="9"/>
      <c r="WDV37" s="9"/>
      <c r="WDW37" s="9"/>
      <c r="WDX37" s="9"/>
      <c r="WDY37" s="9"/>
      <c r="WDZ37" s="9"/>
      <c r="WEA37" s="9"/>
      <c r="WEB37" s="9"/>
      <c r="WEC37" s="9"/>
      <c r="WED37" s="9"/>
      <c r="WEE37" s="9"/>
      <c r="WEF37" s="9"/>
      <c r="WEG37" s="9"/>
      <c r="WEH37" s="9"/>
      <c r="WEI37" s="9"/>
      <c r="WEJ37" s="9"/>
      <c r="WEK37" s="9"/>
      <c r="WEL37" s="9"/>
      <c r="WEM37" s="9"/>
      <c r="WEN37" s="9"/>
      <c r="WEO37" s="9"/>
      <c r="WEP37" s="9"/>
      <c r="WEQ37" s="9"/>
      <c r="WER37" s="9"/>
      <c r="WES37" s="9"/>
      <c r="WET37" s="9"/>
      <c r="WEU37" s="9"/>
      <c r="WEV37" s="9"/>
      <c r="WEW37" s="9"/>
      <c r="WEX37" s="9"/>
      <c r="WEY37" s="9"/>
      <c r="WEZ37" s="9"/>
      <c r="WFA37" s="9"/>
      <c r="WFB37" s="9"/>
      <c r="WFC37" s="9"/>
      <c r="WFD37" s="9"/>
      <c r="WFE37" s="9"/>
      <c r="WFF37" s="9"/>
      <c r="WFG37" s="9"/>
      <c r="WFH37" s="9"/>
      <c r="WFI37" s="9"/>
      <c r="WFJ37" s="9"/>
      <c r="WFK37" s="9"/>
      <c r="WFL37" s="9"/>
      <c r="WFM37" s="9"/>
      <c r="WFN37" s="9"/>
      <c r="WFO37" s="9"/>
      <c r="WFP37" s="9"/>
      <c r="WFQ37" s="9"/>
      <c r="WFR37" s="9"/>
      <c r="WFS37" s="9"/>
      <c r="WFT37" s="9"/>
      <c r="WFU37" s="9"/>
      <c r="WFV37" s="9"/>
      <c r="WFW37" s="9"/>
      <c r="WFX37" s="9"/>
      <c r="WFY37" s="9"/>
      <c r="WFZ37" s="9"/>
      <c r="WGA37" s="9"/>
      <c r="WGB37" s="9"/>
      <c r="WGC37" s="9"/>
      <c r="WGD37" s="9"/>
      <c r="WGE37" s="9"/>
      <c r="WGF37" s="9"/>
      <c r="WGG37" s="9"/>
      <c r="WGH37" s="9"/>
      <c r="WGI37" s="9"/>
      <c r="WGJ37" s="9"/>
      <c r="WGK37" s="9"/>
      <c r="WGL37" s="9"/>
      <c r="WGM37" s="9"/>
      <c r="WGN37" s="9"/>
      <c r="WGO37" s="9"/>
      <c r="WGP37" s="9"/>
      <c r="WGQ37" s="9"/>
      <c r="WGR37" s="9"/>
      <c r="WGS37" s="9"/>
      <c r="WGT37" s="9"/>
      <c r="WGU37" s="9"/>
      <c r="WGV37" s="9"/>
      <c r="WGW37" s="9"/>
      <c r="WGX37" s="9"/>
      <c r="WGY37" s="9"/>
      <c r="WGZ37" s="9"/>
      <c r="WHA37" s="9"/>
      <c r="WHB37" s="9"/>
      <c r="WHC37" s="9"/>
      <c r="WHD37" s="9"/>
      <c r="WHE37" s="9"/>
      <c r="WHF37" s="9"/>
      <c r="WHG37" s="9"/>
      <c r="WHH37" s="9"/>
      <c r="WHI37" s="9"/>
      <c r="WHJ37" s="9"/>
      <c r="WHK37" s="9"/>
      <c r="WHL37" s="9"/>
      <c r="WHM37" s="9"/>
      <c r="WHN37" s="9"/>
      <c r="WHO37" s="9"/>
      <c r="WHP37" s="9"/>
      <c r="WHQ37" s="9"/>
      <c r="WHR37" s="9"/>
      <c r="WHS37" s="9"/>
      <c r="WHT37" s="9"/>
      <c r="WHU37" s="9"/>
      <c r="WHV37" s="9"/>
      <c r="WHW37" s="9"/>
      <c r="WHX37" s="9"/>
      <c r="WHY37" s="9"/>
      <c r="WHZ37" s="9"/>
      <c r="WIA37" s="9"/>
      <c r="WIB37" s="9"/>
      <c r="WIC37" s="9"/>
      <c r="WID37" s="9"/>
      <c r="WIE37" s="9"/>
      <c r="WIF37" s="9"/>
      <c r="WIG37" s="9"/>
      <c r="WIH37" s="9"/>
      <c r="WII37" s="9"/>
      <c r="WIJ37" s="9"/>
      <c r="WIK37" s="9"/>
      <c r="WIL37" s="9"/>
      <c r="WIM37" s="9"/>
      <c r="WIN37" s="9"/>
      <c r="WIO37" s="9"/>
      <c r="WIP37" s="9"/>
      <c r="WIQ37" s="9"/>
      <c r="WIR37" s="9"/>
      <c r="WIS37" s="9"/>
      <c r="WIT37" s="9"/>
      <c r="WIU37" s="9"/>
      <c r="WIV37" s="9"/>
      <c r="WIW37" s="9"/>
      <c r="WIX37" s="9"/>
      <c r="WIY37" s="9"/>
      <c r="WIZ37" s="9"/>
      <c r="WJA37" s="9"/>
      <c r="WJB37" s="9"/>
      <c r="WJC37" s="9"/>
      <c r="WJD37" s="9"/>
      <c r="WJE37" s="9"/>
      <c r="WJF37" s="9"/>
      <c r="WJG37" s="9"/>
      <c r="WJH37" s="9"/>
      <c r="WJI37" s="9"/>
      <c r="WJJ37" s="9"/>
      <c r="WJK37" s="9"/>
      <c r="WJL37" s="9"/>
      <c r="WJM37" s="9"/>
      <c r="WJN37" s="9"/>
      <c r="WJO37" s="9"/>
      <c r="WJP37" s="9"/>
      <c r="WJQ37" s="9"/>
      <c r="WJR37" s="9"/>
      <c r="WJS37" s="9"/>
      <c r="WJT37" s="9"/>
      <c r="WJU37" s="9"/>
      <c r="WJV37" s="9"/>
      <c r="WJW37" s="9"/>
      <c r="WJX37" s="9"/>
      <c r="WJY37" s="9"/>
      <c r="WJZ37" s="9"/>
      <c r="WKA37" s="9"/>
      <c r="WKB37" s="9"/>
      <c r="WKC37" s="9"/>
      <c r="WKD37" s="9"/>
      <c r="WKE37" s="9"/>
      <c r="WKF37" s="9"/>
      <c r="WKG37" s="9"/>
      <c r="WKH37" s="9"/>
      <c r="WKI37" s="9"/>
      <c r="WKJ37" s="9"/>
      <c r="WKK37" s="9"/>
      <c r="WKL37" s="9"/>
      <c r="WKM37" s="9"/>
      <c r="WKN37" s="9"/>
      <c r="WKO37" s="9"/>
      <c r="WKP37" s="9"/>
      <c r="WKQ37" s="9"/>
      <c r="WKR37" s="9"/>
      <c r="WKS37" s="9"/>
      <c r="WKT37" s="9"/>
      <c r="WKU37" s="9"/>
      <c r="WKV37" s="9"/>
      <c r="WKW37" s="9"/>
      <c r="WKX37" s="9"/>
      <c r="WKY37" s="9"/>
      <c r="WKZ37" s="9"/>
      <c r="WLA37" s="9"/>
      <c r="WLB37" s="9"/>
      <c r="WLC37" s="9"/>
      <c r="WLD37" s="9"/>
      <c r="WLE37" s="9"/>
      <c r="WLF37" s="9"/>
      <c r="WLG37" s="9"/>
      <c r="WLH37" s="9"/>
      <c r="WLI37" s="9"/>
      <c r="WLJ37" s="9"/>
      <c r="WLK37" s="9"/>
      <c r="WLL37" s="9"/>
      <c r="WLM37" s="9"/>
      <c r="WLN37" s="9"/>
      <c r="WLO37" s="9"/>
      <c r="WLP37" s="9"/>
      <c r="WLQ37" s="9"/>
      <c r="WLR37" s="9"/>
      <c r="WLS37" s="9"/>
      <c r="WLT37" s="9"/>
      <c r="WLU37" s="9"/>
      <c r="WLV37" s="9"/>
      <c r="WLW37" s="9"/>
      <c r="WLX37" s="9"/>
      <c r="WLY37" s="9"/>
      <c r="WLZ37" s="9"/>
      <c r="WMA37" s="9"/>
      <c r="WMB37" s="9"/>
      <c r="WMC37" s="9"/>
      <c r="WMD37" s="9"/>
      <c r="WME37" s="9"/>
      <c r="WMF37" s="9"/>
      <c r="WMG37" s="9"/>
      <c r="WMH37" s="9"/>
      <c r="WMI37" s="9"/>
      <c r="WMJ37" s="9"/>
      <c r="WMK37" s="9"/>
      <c r="WML37" s="9"/>
      <c r="WMM37" s="9"/>
      <c r="WMN37" s="9"/>
      <c r="WMO37" s="9"/>
      <c r="WMP37" s="9"/>
      <c r="WMQ37" s="9"/>
      <c r="WMR37" s="9"/>
      <c r="WMS37" s="9"/>
      <c r="WMT37" s="9"/>
      <c r="WMU37" s="9"/>
      <c r="WMV37" s="9"/>
      <c r="WMW37" s="9"/>
      <c r="WMX37" s="9"/>
      <c r="WMY37" s="9"/>
      <c r="WMZ37" s="9"/>
      <c r="WNA37" s="9"/>
      <c r="WNB37" s="9"/>
      <c r="WNC37" s="9"/>
      <c r="WND37" s="9"/>
      <c r="WNE37" s="9"/>
      <c r="WNF37" s="9"/>
      <c r="WNG37" s="9"/>
      <c r="WNH37" s="9"/>
      <c r="WNI37" s="9"/>
      <c r="WNJ37" s="9"/>
      <c r="WNK37" s="9"/>
      <c r="WNL37" s="9"/>
      <c r="WNM37" s="9"/>
      <c r="WNN37" s="9"/>
      <c r="WNO37" s="9"/>
      <c r="WNP37" s="9"/>
      <c r="WNQ37" s="9"/>
      <c r="WNR37" s="9"/>
      <c r="WNS37" s="9"/>
      <c r="WNT37" s="9"/>
      <c r="WNU37" s="9"/>
      <c r="WNV37" s="9"/>
      <c r="WNW37" s="9"/>
      <c r="WNX37" s="9"/>
      <c r="WNY37" s="9"/>
      <c r="WNZ37" s="9"/>
      <c r="WOA37" s="9"/>
      <c r="WOB37" s="9"/>
      <c r="WOC37" s="9"/>
      <c r="WOD37" s="9"/>
      <c r="WOE37" s="9"/>
      <c r="WOF37" s="9"/>
      <c r="WOG37" s="9"/>
      <c r="WOH37" s="9"/>
      <c r="WOI37" s="9"/>
      <c r="WOJ37" s="9"/>
      <c r="WOK37" s="9"/>
      <c r="WOL37" s="9"/>
      <c r="WOM37" s="9"/>
      <c r="WON37" s="9"/>
      <c r="WOO37" s="9"/>
      <c r="WOP37" s="9"/>
      <c r="WOQ37" s="9"/>
      <c r="WOR37" s="9"/>
      <c r="WOS37" s="9"/>
      <c r="WOT37" s="9"/>
      <c r="WOU37" s="9"/>
      <c r="WOV37" s="9"/>
      <c r="WOW37" s="9"/>
      <c r="WOX37" s="9"/>
      <c r="WOY37" s="9"/>
      <c r="WOZ37" s="9"/>
      <c r="WPA37" s="9"/>
      <c r="WPB37" s="9"/>
      <c r="WPC37" s="9"/>
      <c r="WPD37" s="9"/>
      <c r="WPE37" s="9"/>
      <c r="WPF37" s="9"/>
      <c r="WPG37" s="9"/>
      <c r="WPH37" s="9"/>
      <c r="WPI37" s="9"/>
      <c r="WPJ37" s="9"/>
      <c r="WPK37" s="9"/>
      <c r="WPL37" s="9"/>
      <c r="WPM37" s="9"/>
      <c r="WPN37" s="9"/>
      <c r="WPO37" s="9"/>
      <c r="WPP37" s="9"/>
      <c r="WPQ37" s="9"/>
      <c r="WPR37" s="9"/>
      <c r="WPS37" s="9"/>
      <c r="WPT37" s="9"/>
      <c r="WPU37" s="9"/>
      <c r="WPV37" s="9"/>
      <c r="WPW37" s="9"/>
      <c r="WPX37" s="9"/>
      <c r="WPY37" s="9"/>
      <c r="WPZ37" s="9"/>
      <c r="WQA37" s="9"/>
      <c r="WQB37" s="9"/>
      <c r="WQC37" s="9"/>
      <c r="WQD37" s="9"/>
      <c r="WQE37" s="9"/>
      <c r="WQF37" s="9"/>
      <c r="WQG37" s="9"/>
      <c r="WQH37" s="9"/>
      <c r="WQI37" s="9"/>
      <c r="WQJ37" s="9"/>
      <c r="WQK37" s="9"/>
      <c r="WQL37" s="9"/>
      <c r="WQM37" s="9"/>
      <c r="WQN37" s="9"/>
      <c r="WQO37" s="9"/>
      <c r="WQP37" s="9"/>
      <c r="WQQ37" s="9"/>
      <c r="WQR37" s="9"/>
      <c r="WQS37" s="9"/>
      <c r="WQT37" s="9"/>
      <c r="WQU37" s="9"/>
      <c r="WQV37" s="9"/>
      <c r="WQW37" s="9"/>
      <c r="WQX37" s="9"/>
      <c r="WQY37" s="9"/>
      <c r="WQZ37" s="9"/>
      <c r="WRA37" s="9"/>
      <c r="WRB37" s="9"/>
      <c r="WRC37" s="9"/>
      <c r="WRD37" s="9"/>
      <c r="WRE37" s="9"/>
      <c r="WRF37" s="9"/>
      <c r="WRG37" s="9"/>
      <c r="WRH37" s="9"/>
      <c r="WRI37" s="9"/>
      <c r="WRJ37" s="9"/>
      <c r="WRK37" s="9"/>
      <c r="WRL37" s="9"/>
      <c r="WRM37" s="9"/>
      <c r="WRN37" s="9"/>
      <c r="WRO37" s="9"/>
      <c r="WRP37" s="9"/>
      <c r="WRQ37" s="9"/>
      <c r="WRR37" s="9"/>
      <c r="WRS37" s="9"/>
      <c r="WRT37" s="9"/>
      <c r="WRU37" s="9"/>
      <c r="WRV37" s="9"/>
      <c r="WRW37" s="9"/>
      <c r="WRX37" s="9"/>
      <c r="WRY37" s="9"/>
      <c r="WRZ37" s="9"/>
      <c r="WSA37" s="9"/>
      <c r="WSB37" s="9"/>
      <c r="WSC37" s="9"/>
      <c r="WSD37" s="9"/>
      <c r="WSE37" s="9"/>
      <c r="WSF37" s="9"/>
      <c r="WSG37" s="9"/>
      <c r="WSH37" s="9"/>
      <c r="WSI37" s="9"/>
      <c r="WSJ37" s="9"/>
      <c r="WSK37" s="9"/>
      <c r="WSL37" s="9"/>
      <c r="WSM37" s="9"/>
      <c r="WSN37" s="9"/>
      <c r="WSO37" s="9"/>
      <c r="WSP37" s="9"/>
      <c r="WSQ37" s="9"/>
      <c r="WSR37" s="9"/>
      <c r="WSS37" s="9"/>
      <c r="WST37" s="9"/>
      <c r="WSU37" s="9"/>
      <c r="WSV37" s="9"/>
      <c r="WSW37" s="9"/>
      <c r="WSX37" s="9"/>
      <c r="WSY37" s="9"/>
      <c r="WSZ37" s="9"/>
      <c r="WTA37" s="9"/>
      <c r="WTB37" s="9"/>
      <c r="WTC37" s="9"/>
      <c r="WTD37" s="9"/>
      <c r="WTE37" s="9"/>
      <c r="WTF37" s="9"/>
      <c r="WTG37" s="9"/>
      <c r="WTH37" s="9"/>
      <c r="WTI37" s="9"/>
      <c r="WTJ37" s="9"/>
      <c r="WTK37" s="9"/>
      <c r="WTL37" s="9"/>
      <c r="WTM37" s="9"/>
      <c r="WTN37" s="9"/>
      <c r="WTO37" s="9"/>
      <c r="WTP37" s="9"/>
      <c r="WTQ37" s="9"/>
      <c r="WTR37" s="9"/>
      <c r="WTS37" s="9"/>
      <c r="WTT37" s="9"/>
      <c r="WTU37" s="9"/>
      <c r="WTV37" s="9"/>
      <c r="WTW37" s="9"/>
      <c r="WTX37" s="9"/>
      <c r="WTY37" s="9"/>
      <c r="WTZ37" s="9"/>
      <c r="WUA37" s="9"/>
      <c r="WUB37" s="9"/>
      <c r="WUC37" s="9"/>
      <c r="WUD37" s="9"/>
      <c r="WUE37" s="9"/>
      <c r="WUF37" s="9"/>
      <c r="WUG37" s="9"/>
      <c r="WUH37" s="9"/>
      <c r="WUI37" s="9"/>
      <c r="WUJ37" s="9"/>
      <c r="WUK37" s="9"/>
      <c r="WUL37" s="9"/>
      <c r="WUM37" s="9"/>
      <c r="WUN37" s="9"/>
      <c r="WUO37" s="9"/>
      <c r="WUP37" s="9"/>
      <c r="WUQ37" s="9"/>
      <c r="WUR37" s="9"/>
      <c r="WUS37" s="9"/>
      <c r="WUT37" s="9"/>
      <c r="WUU37" s="9"/>
      <c r="WUV37" s="9"/>
      <c r="WUW37" s="9"/>
      <c r="WUX37" s="9"/>
      <c r="WUY37" s="9"/>
      <c r="WUZ37" s="9"/>
      <c r="WVA37" s="9"/>
      <c r="WVB37" s="9"/>
      <c r="WVC37" s="9"/>
      <c r="WVD37" s="9"/>
      <c r="WVE37" s="9"/>
      <c r="WVF37" s="9"/>
      <c r="WVG37" s="9"/>
      <c r="WVH37" s="9"/>
      <c r="WVI37" s="9"/>
      <c r="WVJ37" s="9"/>
      <c r="WVK37" s="9"/>
      <c r="WVL37" s="9"/>
      <c r="WVM37" s="9"/>
      <c r="WVN37" s="9"/>
      <c r="WVO37" s="9"/>
      <c r="WVP37" s="9"/>
      <c r="WVQ37" s="9"/>
      <c r="WVR37" s="9"/>
      <c r="WVS37" s="9"/>
      <c r="WVT37" s="9"/>
      <c r="WVU37" s="9"/>
      <c r="WVV37" s="9"/>
      <c r="WVW37" s="9"/>
      <c r="WVX37" s="9"/>
      <c r="WVY37" s="9"/>
      <c r="WVZ37" s="9"/>
      <c r="WWA37" s="9"/>
      <c r="WWB37" s="9"/>
      <c r="WWC37" s="9"/>
      <c r="WWD37" s="9"/>
      <c r="WWE37" s="9"/>
      <c r="WWF37" s="9"/>
      <c r="WWG37" s="9"/>
      <c r="WWH37" s="9"/>
      <c r="WWI37" s="9"/>
      <c r="WWJ37" s="9"/>
      <c r="WWK37" s="9"/>
      <c r="WWL37" s="9"/>
      <c r="WWM37" s="9"/>
      <c r="WWN37" s="9"/>
      <c r="WWO37" s="9"/>
      <c r="WWP37" s="9"/>
      <c r="WWQ37" s="9"/>
      <c r="WWR37" s="9"/>
      <c r="WWS37" s="9"/>
      <c r="WWT37" s="9"/>
      <c r="WWU37" s="9"/>
      <c r="WWV37" s="9"/>
      <c r="WWW37" s="9"/>
      <c r="WWX37" s="9"/>
      <c r="WWY37" s="9"/>
      <c r="WWZ37" s="9"/>
      <c r="WXA37" s="9"/>
      <c r="WXB37" s="9"/>
      <c r="WXC37" s="9"/>
      <c r="WXD37" s="9"/>
      <c r="WXE37" s="9"/>
      <c r="WXF37" s="9"/>
      <c r="WXG37" s="9"/>
      <c r="WXH37" s="9"/>
      <c r="WXI37" s="9"/>
      <c r="WXJ37" s="9"/>
      <c r="WXK37" s="9"/>
      <c r="WXL37" s="9"/>
      <c r="WXM37" s="9"/>
      <c r="WXN37" s="9"/>
      <c r="WXO37" s="9"/>
      <c r="WXP37" s="9"/>
      <c r="WXQ37" s="9"/>
      <c r="WXR37" s="9"/>
      <c r="WXS37" s="9"/>
      <c r="WXT37" s="9"/>
      <c r="WXU37" s="9"/>
      <c r="WXV37" s="9"/>
      <c r="WXW37" s="9"/>
      <c r="WXX37" s="9"/>
      <c r="WXY37" s="9"/>
      <c r="WXZ37" s="9"/>
      <c r="WYA37" s="9"/>
      <c r="WYB37" s="9"/>
      <c r="WYC37" s="9"/>
      <c r="WYD37" s="9"/>
      <c r="WYE37" s="9"/>
      <c r="WYF37" s="9"/>
      <c r="WYG37" s="9"/>
      <c r="WYH37" s="9"/>
      <c r="WYI37" s="9"/>
      <c r="WYJ37" s="9"/>
      <c r="WYK37" s="9"/>
      <c r="WYL37" s="9"/>
      <c r="WYM37" s="9"/>
      <c r="WYN37" s="9"/>
      <c r="WYO37" s="9"/>
      <c r="WYP37" s="9"/>
      <c r="WYQ37" s="9"/>
      <c r="WYR37" s="9"/>
      <c r="WYS37" s="9"/>
      <c r="WYT37" s="9"/>
      <c r="WYU37" s="9"/>
      <c r="WYV37" s="9"/>
      <c r="WYW37" s="9"/>
      <c r="WYX37" s="9"/>
      <c r="WYY37" s="9"/>
      <c r="WYZ37" s="9"/>
      <c r="WZA37" s="9"/>
      <c r="WZB37" s="9"/>
      <c r="WZC37" s="9"/>
      <c r="WZD37" s="9"/>
      <c r="WZE37" s="9"/>
      <c r="WZF37" s="9"/>
      <c r="WZG37" s="9"/>
      <c r="WZH37" s="9"/>
      <c r="WZI37" s="9"/>
      <c r="WZJ37" s="9"/>
      <c r="WZK37" s="9"/>
      <c r="WZL37" s="9"/>
      <c r="WZM37" s="9"/>
      <c r="WZN37" s="9"/>
      <c r="WZO37" s="9"/>
      <c r="WZP37" s="9"/>
      <c r="WZQ37" s="9"/>
      <c r="WZR37" s="9"/>
      <c r="WZS37" s="9"/>
      <c r="WZT37" s="9"/>
      <c r="WZU37" s="9"/>
      <c r="WZV37" s="9"/>
      <c r="WZW37" s="9"/>
      <c r="WZX37" s="9"/>
      <c r="WZY37" s="9"/>
      <c r="WZZ37" s="9"/>
      <c r="XAA37" s="9"/>
      <c r="XAB37" s="9"/>
      <c r="XAC37" s="9"/>
      <c r="XAD37" s="9"/>
      <c r="XAE37" s="9"/>
      <c r="XAF37" s="9"/>
      <c r="XAG37" s="9"/>
      <c r="XAH37" s="9"/>
      <c r="XAI37" s="9"/>
      <c r="XAJ37" s="9"/>
      <c r="XAK37" s="9"/>
      <c r="XAL37" s="9"/>
      <c r="XAM37" s="9"/>
      <c r="XAN37" s="9"/>
      <c r="XAO37" s="9"/>
      <c r="XAP37" s="9"/>
      <c r="XAQ37" s="9"/>
      <c r="XAR37" s="9"/>
      <c r="XAS37" s="9"/>
      <c r="XAT37" s="9"/>
      <c r="XAU37" s="9"/>
      <c r="XAV37" s="9"/>
      <c r="XAW37" s="9"/>
      <c r="XAX37" s="9"/>
      <c r="XAY37" s="9"/>
      <c r="XAZ37" s="9"/>
      <c r="XBA37" s="9"/>
      <c r="XBB37" s="9"/>
      <c r="XBC37" s="9"/>
      <c r="XBD37" s="9"/>
      <c r="XBE37" s="9"/>
      <c r="XBF37" s="9"/>
      <c r="XBG37" s="9"/>
      <c r="XBH37" s="9"/>
      <c r="XBI37" s="9"/>
      <c r="XBJ37" s="9"/>
      <c r="XBK37" s="9"/>
      <c r="XBL37" s="9"/>
      <c r="XBM37" s="9"/>
      <c r="XBN37" s="9"/>
      <c r="XBO37" s="9"/>
      <c r="XBP37" s="9"/>
      <c r="XBQ37" s="9"/>
      <c r="XBR37" s="9"/>
      <c r="XBS37" s="9"/>
      <c r="XBT37" s="9"/>
      <c r="XBU37" s="9"/>
      <c r="XBV37" s="9"/>
      <c r="XBW37" s="9"/>
      <c r="XBX37" s="9"/>
      <c r="XBY37" s="9"/>
      <c r="XBZ37" s="9"/>
      <c r="XCA37" s="9"/>
      <c r="XCB37" s="9"/>
      <c r="XCC37" s="9"/>
      <c r="XCD37" s="9"/>
      <c r="XCE37" s="9"/>
      <c r="XCF37" s="9"/>
      <c r="XCG37" s="9"/>
      <c r="XCH37" s="9"/>
      <c r="XCI37" s="9"/>
      <c r="XCJ37" s="9"/>
      <c r="XCK37" s="9"/>
      <c r="XCL37" s="9"/>
      <c r="XCM37" s="9"/>
      <c r="XCN37" s="9"/>
      <c r="XCO37" s="9"/>
      <c r="XCP37" s="9"/>
      <c r="XCQ37" s="9"/>
      <c r="XCR37" s="9"/>
      <c r="XCS37" s="9"/>
      <c r="XCT37" s="9"/>
      <c r="XCU37" s="9"/>
      <c r="XCV37" s="9"/>
      <c r="XCW37" s="9"/>
      <c r="XCX37" s="9"/>
      <c r="XCY37" s="9"/>
      <c r="XCZ37" s="9"/>
      <c r="XDA37" s="9"/>
      <c r="XDB37" s="9"/>
      <c r="XDC37" s="9"/>
      <c r="XDD37" s="9"/>
      <c r="XDE37" s="9"/>
      <c r="XDF37" s="9"/>
      <c r="XDG37" s="9"/>
      <c r="XDH37" s="9"/>
      <c r="XDI37" s="9"/>
      <c r="XDJ37" s="9"/>
      <c r="XDK37" s="9"/>
      <c r="XDL37" s="9"/>
      <c r="XDM37" s="9"/>
      <c r="XDN37" s="9"/>
      <c r="XDO37" s="9"/>
      <c r="XDP37" s="9"/>
      <c r="XDQ37" s="9"/>
      <c r="XDR37" s="9"/>
      <c r="XDS37" s="9"/>
      <c r="XDT37" s="9"/>
      <c r="XDU37" s="9"/>
      <c r="XDV37" s="9"/>
      <c r="XDW37" s="9"/>
      <c r="XDX37" s="9"/>
      <c r="XDY37" s="9"/>
      <c r="XDZ37" s="9"/>
      <c r="XEA37" s="9"/>
      <c r="XEB37" s="9"/>
      <c r="XEC37" s="9"/>
      <c r="XED37" s="9"/>
      <c r="XEE37" s="9"/>
      <c r="XEF37" s="9"/>
      <c r="XEG37" s="9"/>
      <c r="XEH37" s="9"/>
      <c r="XEI37" s="9"/>
      <c r="XEJ37" s="9"/>
      <c r="XEK37" s="9"/>
      <c r="XEL37" s="9"/>
      <c r="XEM37" s="9"/>
      <c r="XEN37" s="9"/>
      <c r="XEO37" s="9"/>
      <c r="XEP37" s="9"/>
      <c r="XEQ37" s="9"/>
      <c r="XER37" s="9"/>
      <c r="XES37" s="9"/>
      <c r="XET37" s="9"/>
      <c r="XEU37" s="9"/>
      <c r="XEV37" s="9"/>
      <c r="XEW37" s="9"/>
      <c r="XEX37" s="9"/>
      <c r="XEY37" s="9"/>
      <c r="XEZ37" s="9"/>
    </row>
    <row r="38" spans="1:16380" s="9" customFormat="1" x14ac:dyDescent="0.25">
      <c r="A38" s="19">
        <v>28</v>
      </c>
      <c r="B38" s="22" t="s">
        <v>2127</v>
      </c>
      <c r="C38" s="23" t="s">
        <v>60</v>
      </c>
      <c r="D38" s="23"/>
      <c r="E38" s="24" t="s">
        <v>2030</v>
      </c>
      <c r="F38" s="25">
        <v>42689</v>
      </c>
      <c r="G38" s="23" t="s">
        <v>70</v>
      </c>
      <c r="H38" s="23" t="s">
        <v>2128</v>
      </c>
      <c r="I38" s="23" t="s">
        <v>301</v>
      </c>
      <c r="J38" s="23" t="s">
        <v>316</v>
      </c>
      <c r="K38" s="23"/>
      <c r="L38" s="23" t="s">
        <v>1680</v>
      </c>
      <c r="M38" s="26">
        <v>49857029.899999999</v>
      </c>
      <c r="N38" s="23" t="s">
        <v>69</v>
      </c>
      <c r="O38" s="23"/>
      <c r="P38" s="23" t="s">
        <v>115</v>
      </c>
      <c r="Q38" s="23" t="s">
        <v>73</v>
      </c>
      <c r="R38" s="23" t="s">
        <v>65</v>
      </c>
      <c r="S38" s="23"/>
      <c r="T38" s="23">
        <v>900274210</v>
      </c>
      <c r="U38" s="23" t="s">
        <v>63</v>
      </c>
      <c r="V38" s="23"/>
      <c r="W38" s="23" t="s">
        <v>2129</v>
      </c>
      <c r="X38" s="23" t="s">
        <v>205</v>
      </c>
      <c r="Y38" s="23" t="s">
        <v>262</v>
      </c>
      <c r="Z38" s="25">
        <v>42691</v>
      </c>
      <c r="AA38" s="23" t="s">
        <v>75</v>
      </c>
      <c r="AB38" s="23" t="s">
        <v>97</v>
      </c>
      <c r="AC38" s="23"/>
      <c r="AD38" s="23"/>
      <c r="AE38" s="23" t="s">
        <v>115</v>
      </c>
      <c r="AF38" s="23" t="s">
        <v>58</v>
      </c>
      <c r="AG38" s="23"/>
      <c r="AH38" s="23" t="s">
        <v>83</v>
      </c>
      <c r="AI38" s="23">
        <v>71114184</v>
      </c>
      <c r="AJ38" s="23"/>
      <c r="AK38" s="23" t="s">
        <v>115</v>
      </c>
      <c r="AL38" s="23" t="s">
        <v>58</v>
      </c>
      <c r="AM38" s="23" t="s">
        <v>2081</v>
      </c>
      <c r="AN38" s="23">
        <v>44</v>
      </c>
      <c r="AO38" s="23" t="s">
        <v>85</v>
      </c>
      <c r="AP38" s="23">
        <v>0</v>
      </c>
      <c r="AQ38" s="23" t="s">
        <v>92</v>
      </c>
      <c r="AR38" s="23">
        <v>0</v>
      </c>
      <c r="AS38" s="23">
        <v>0</v>
      </c>
      <c r="AT38" s="25">
        <v>42691</v>
      </c>
      <c r="AU38" s="25">
        <v>42734</v>
      </c>
      <c r="AV38" s="25">
        <v>43175</v>
      </c>
      <c r="AW38" s="23">
        <v>0</v>
      </c>
      <c r="AX38" s="23">
        <v>100</v>
      </c>
      <c r="AY38" s="23">
        <v>0</v>
      </c>
      <c r="AZ38" s="23">
        <v>0</v>
      </c>
      <c r="BA38" s="23" t="s">
        <v>2130</v>
      </c>
    </row>
    <row r="39" spans="1:16380" s="9" customFormat="1" x14ac:dyDescent="0.25">
      <c r="A39" s="19">
        <v>29</v>
      </c>
      <c r="B39" s="22" t="s">
        <v>2131</v>
      </c>
      <c r="C39" s="23" t="s">
        <v>60</v>
      </c>
      <c r="D39" s="24"/>
      <c r="E39" s="24" t="s">
        <v>2005</v>
      </c>
      <c r="F39" s="25">
        <v>42758</v>
      </c>
      <c r="G39" s="23" t="s">
        <v>79</v>
      </c>
      <c r="H39" s="23" t="s">
        <v>2132</v>
      </c>
      <c r="I39" s="23" t="s">
        <v>292</v>
      </c>
      <c r="J39" s="23" t="s">
        <v>290</v>
      </c>
      <c r="K39" s="23"/>
      <c r="L39" s="23" t="s">
        <v>1779</v>
      </c>
      <c r="M39" s="26">
        <v>23360885</v>
      </c>
      <c r="N39" s="23" t="s">
        <v>69</v>
      </c>
      <c r="O39" s="23"/>
      <c r="P39" s="23" t="s">
        <v>115</v>
      </c>
      <c r="Q39" s="23" t="s">
        <v>73</v>
      </c>
      <c r="R39" s="23" t="s">
        <v>65</v>
      </c>
      <c r="S39" s="23"/>
      <c r="T39" s="23">
        <v>860058760</v>
      </c>
      <c r="U39" s="23" t="s">
        <v>72</v>
      </c>
      <c r="V39" s="23"/>
      <c r="W39" s="23" t="s">
        <v>2133</v>
      </c>
      <c r="X39" s="23" t="s">
        <v>218</v>
      </c>
      <c r="Y39" s="23" t="s">
        <v>155</v>
      </c>
      <c r="Z39" s="25">
        <v>1</v>
      </c>
      <c r="AA39" s="23" t="s">
        <v>75</v>
      </c>
      <c r="AB39" s="23" t="s">
        <v>97</v>
      </c>
      <c r="AC39" s="23"/>
      <c r="AD39" s="23"/>
      <c r="AE39" s="23" t="s">
        <v>115</v>
      </c>
      <c r="AF39" s="23" t="s">
        <v>58</v>
      </c>
      <c r="AG39" s="23"/>
      <c r="AH39" s="23" t="s">
        <v>83</v>
      </c>
      <c r="AI39" s="27">
        <v>52506594</v>
      </c>
      <c r="AJ39" s="23"/>
      <c r="AK39" s="23" t="s">
        <v>115</v>
      </c>
      <c r="AL39" s="23" t="s">
        <v>58</v>
      </c>
      <c r="AM39" s="23" t="s">
        <v>2071</v>
      </c>
      <c r="AN39" s="23">
        <v>330</v>
      </c>
      <c r="AO39" s="23" t="s">
        <v>85</v>
      </c>
      <c r="AP39" s="23">
        <v>0</v>
      </c>
      <c r="AQ39" s="23" t="s">
        <v>92</v>
      </c>
      <c r="AR39" s="23">
        <v>0</v>
      </c>
      <c r="AS39" s="23">
        <v>0</v>
      </c>
      <c r="AT39" s="25">
        <v>42758</v>
      </c>
      <c r="AU39" s="25">
        <v>43120</v>
      </c>
      <c r="AV39" s="25"/>
      <c r="AW39" s="23">
        <v>100</v>
      </c>
      <c r="AX39" s="23">
        <v>100</v>
      </c>
      <c r="AY39" s="23">
        <v>100</v>
      </c>
      <c r="AZ39" s="23">
        <v>100</v>
      </c>
      <c r="BA39" s="23" t="s">
        <v>2134</v>
      </c>
    </row>
    <row r="40" spans="1:16380" s="9" customFormat="1" x14ac:dyDescent="0.25">
      <c r="A40" s="19">
        <v>30</v>
      </c>
      <c r="B40" s="22" t="s">
        <v>2135</v>
      </c>
      <c r="C40" s="23" t="s">
        <v>60</v>
      </c>
      <c r="D40" s="24"/>
      <c r="E40" s="24" t="s">
        <v>2014</v>
      </c>
      <c r="F40" s="25">
        <v>42760</v>
      </c>
      <c r="G40" s="23" t="s">
        <v>70</v>
      </c>
      <c r="H40" s="23" t="s">
        <v>2136</v>
      </c>
      <c r="I40" s="23" t="s">
        <v>292</v>
      </c>
      <c r="J40" s="23" t="s">
        <v>290</v>
      </c>
      <c r="K40" s="23"/>
      <c r="L40" s="23" t="s">
        <v>1779</v>
      </c>
      <c r="M40" s="26">
        <v>11124000</v>
      </c>
      <c r="N40" s="23" t="s">
        <v>69</v>
      </c>
      <c r="O40" s="23"/>
      <c r="P40" s="23" t="s">
        <v>115</v>
      </c>
      <c r="Q40" s="23" t="s">
        <v>64</v>
      </c>
      <c r="R40" s="23" t="s">
        <v>83</v>
      </c>
      <c r="S40" s="23">
        <v>40756847</v>
      </c>
      <c r="T40" s="23"/>
      <c r="U40" s="23" t="s">
        <v>115</v>
      </c>
      <c r="V40" s="23" t="s">
        <v>58</v>
      </c>
      <c r="W40" s="23" t="s">
        <v>2137</v>
      </c>
      <c r="X40" s="23" t="s">
        <v>218</v>
      </c>
      <c r="Y40" s="23" t="s">
        <v>155</v>
      </c>
      <c r="Z40" s="25">
        <v>1</v>
      </c>
      <c r="AA40" s="23" t="s">
        <v>75</v>
      </c>
      <c r="AB40" s="23" t="s">
        <v>97</v>
      </c>
      <c r="AC40" s="23"/>
      <c r="AD40" s="23"/>
      <c r="AE40" s="23" t="s">
        <v>115</v>
      </c>
      <c r="AF40" s="23" t="s">
        <v>58</v>
      </c>
      <c r="AG40" s="23"/>
      <c r="AH40" s="23" t="s">
        <v>83</v>
      </c>
      <c r="AI40" s="27">
        <v>14221943</v>
      </c>
      <c r="AJ40" s="23"/>
      <c r="AK40" s="23" t="s">
        <v>115</v>
      </c>
      <c r="AL40" s="23" t="s">
        <v>58</v>
      </c>
      <c r="AM40" s="23" t="s">
        <v>2138</v>
      </c>
      <c r="AN40" s="23">
        <v>360</v>
      </c>
      <c r="AO40" s="23" t="s">
        <v>85</v>
      </c>
      <c r="AP40" s="23">
        <v>0</v>
      </c>
      <c r="AQ40" s="23" t="s">
        <v>92</v>
      </c>
      <c r="AR40" s="23">
        <v>0</v>
      </c>
      <c r="AS40" s="23">
        <v>0</v>
      </c>
      <c r="AT40" s="25">
        <v>42760</v>
      </c>
      <c r="AU40" s="25">
        <v>43124</v>
      </c>
      <c r="AV40" s="25"/>
      <c r="AW40" s="23">
        <v>67</v>
      </c>
      <c r="AX40" s="23">
        <v>67</v>
      </c>
      <c r="AY40" s="23">
        <v>67</v>
      </c>
      <c r="AZ40" s="23">
        <v>67</v>
      </c>
      <c r="BA40" s="23"/>
    </row>
    <row r="41" spans="1:16380" s="9" customFormat="1" x14ac:dyDescent="0.25">
      <c r="A41" s="19">
        <v>31</v>
      </c>
      <c r="B41" s="22" t="s">
        <v>2139</v>
      </c>
      <c r="C41" s="23" t="s">
        <v>60</v>
      </c>
      <c r="D41" s="24"/>
      <c r="E41" s="24" t="s">
        <v>2030</v>
      </c>
      <c r="F41" s="25">
        <v>42767</v>
      </c>
      <c r="G41" s="23" t="s">
        <v>70</v>
      </c>
      <c r="H41" s="23" t="s">
        <v>2140</v>
      </c>
      <c r="I41" s="23" t="s">
        <v>292</v>
      </c>
      <c r="J41" s="23" t="s">
        <v>290</v>
      </c>
      <c r="K41" s="23"/>
      <c r="L41" s="23" t="s">
        <v>1779</v>
      </c>
      <c r="M41" s="26">
        <v>7644000</v>
      </c>
      <c r="N41" s="23" t="s">
        <v>69</v>
      </c>
      <c r="O41" s="23"/>
      <c r="P41" s="23" t="s">
        <v>115</v>
      </c>
      <c r="Q41" s="23" t="s">
        <v>64</v>
      </c>
      <c r="R41" s="23" t="s">
        <v>83</v>
      </c>
      <c r="S41" s="23">
        <v>4925301</v>
      </c>
      <c r="T41" s="23"/>
      <c r="U41" s="23" t="s">
        <v>115</v>
      </c>
      <c r="V41" s="23" t="s">
        <v>58</v>
      </c>
      <c r="W41" s="23" t="s">
        <v>2141</v>
      </c>
      <c r="X41" s="23" t="s">
        <v>218</v>
      </c>
      <c r="Y41" s="23" t="s">
        <v>155</v>
      </c>
      <c r="Z41" s="25">
        <v>1</v>
      </c>
      <c r="AA41" s="23" t="s">
        <v>75</v>
      </c>
      <c r="AB41" s="23" t="s">
        <v>97</v>
      </c>
      <c r="AC41" s="23"/>
      <c r="AD41" s="23"/>
      <c r="AE41" s="23" t="s">
        <v>115</v>
      </c>
      <c r="AF41" s="23" t="s">
        <v>58</v>
      </c>
      <c r="AG41" s="23"/>
      <c r="AH41" s="23" t="s">
        <v>83</v>
      </c>
      <c r="AI41" s="27">
        <v>14221943</v>
      </c>
      <c r="AJ41" s="23"/>
      <c r="AK41" s="23" t="s">
        <v>115</v>
      </c>
      <c r="AL41" s="23" t="s">
        <v>58</v>
      </c>
      <c r="AM41" s="23" t="s">
        <v>2138</v>
      </c>
      <c r="AN41" s="23">
        <v>360</v>
      </c>
      <c r="AO41" s="23" t="s">
        <v>85</v>
      </c>
      <c r="AP41" s="23">
        <v>0</v>
      </c>
      <c r="AQ41" s="23" t="s">
        <v>92</v>
      </c>
      <c r="AR41" s="23">
        <v>0</v>
      </c>
      <c r="AS41" s="23">
        <v>0</v>
      </c>
      <c r="AT41" s="25">
        <v>42767</v>
      </c>
      <c r="AU41" s="25">
        <v>43130</v>
      </c>
      <c r="AV41" s="25"/>
      <c r="AW41" s="23">
        <v>67</v>
      </c>
      <c r="AX41" s="23">
        <v>67</v>
      </c>
      <c r="AY41" s="23">
        <v>67</v>
      </c>
      <c r="AZ41" s="23">
        <v>67</v>
      </c>
      <c r="BA41" s="23"/>
    </row>
    <row r="42" spans="1:16380" s="9" customFormat="1" x14ac:dyDescent="0.25">
      <c r="A42" s="19">
        <v>32</v>
      </c>
      <c r="B42" s="22" t="s">
        <v>2142</v>
      </c>
      <c r="C42" s="23" t="s">
        <v>60</v>
      </c>
      <c r="D42" s="24"/>
      <c r="E42" s="24" t="s">
        <v>2034</v>
      </c>
      <c r="F42" s="25">
        <v>42767</v>
      </c>
      <c r="G42" s="23" t="s">
        <v>70</v>
      </c>
      <c r="H42" s="23" t="s">
        <v>2143</v>
      </c>
      <c r="I42" s="23" t="s">
        <v>292</v>
      </c>
      <c r="J42" s="23" t="s">
        <v>290</v>
      </c>
      <c r="K42" s="23"/>
      <c r="L42" s="23" t="s">
        <v>1779</v>
      </c>
      <c r="M42" s="26">
        <v>11844000</v>
      </c>
      <c r="N42" s="23" t="s">
        <v>69</v>
      </c>
      <c r="O42" s="23"/>
      <c r="P42" s="23" t="s">
        <v>115</v>
      </c>
      <c r="Q42" s="23" t="s">
        <v>64</v>
      </c>
      <c r="R42" s="23" t="s">
        <v>83</v>
      </c>
      <c r="S42" s="23">
        <v>17616209</v>
      </c>
      <c r="T42" s="23"/>
      <c r="U42" s="23" t="s">
        <v>115</v>
      </c>
      <c r="V42" s="23" t="s">
        <v>58</v>
      </c>
      <c r="W42" s="23" t="s">
        <v>2144</v>
      </c>
      <c r="X42" s="23" t="s">
        <v>218</v>
      </c>
      <c r="Y42" s="23" t="s">
        <v>155</v>
      </c>
      <c r="Z42" s="25">
        <v>1</v>
      </c>
      <c r="AA42" s="23" t="s">
        <v>75</v>
      </c>
      <c r="AB42" s="23" t="s">
        <v>97</v>
      </c>
      <c r="AC42" s="23"/>
      <c r="AD42" s="23"/>
      <c r="AE42" s="23" t="s">
        <v>115</v>
      </c>
      <c r="AF42" s="23" t="s">
        <v>58</v>
      </c>
      <c r="AG42" s="23"/>
      <c r="AH42" s="23" t="s">
        <v>83</v>
      </c>
      <c r="AI42" s="27">
        <v>14221943</v>
      </c>
      <c r="AJ42" s="23"/>
      <c r="AK42" s="23" t="s">
        <v>115</v>
      </c>
      <c r="AL42" s="23" t="s">
        <v>58</v>
      </c>
      <c r="AM42" s="23" t="s">
        <v>2138</v>
      </c>
      <c r="AN42" s="23">
        <v>360</v>
      </c>
      <c r="AO42" s="23" t="s">
        <v>85</v>
      </c>
      <c r="AP42" s="23">
        <v>0</v>
      </c>
      <c r="AQ42" s="23" t="s">
        <v>92</v>
      </c>
      <c r="AR42" s="23">
        <v>0</v>
      </c>
      <c r="AS42" s="23">
        <v>0</v>
      </c>
      <c r="AT42" s="25">
        <v>42767</v>
      </c>
      <c r="AU42" s="25">
        <v>43130</v>
      </c>
      <c r="AV42" s="25"/>
      <c r="AW42" s="23">
        <v>75</v>
      </c>
      <c r="AX42" s="23">
        <v>75</v>
      </c>
      <c r="AY42" s="23">
        <v>75</v>
      </c>
      <c r="AZ42" s="23">
        <v>75</v>
      </c>
      <c r="BA42" s="23"/>
    </row>
    <row r="43" spans="1:16380" s="9" customFormat="1" x14ac:dyDescent="0.25">
      <c r="A43" s="19">
        <v>33</v>
      </c>
      <c r="B43" s="22" t="s">
        <v>2145</v>
      </c>
      <c r="C43" s="23" t="s">
        <v>60</v>
      </c>
      <c r="D43" s="24"/>
      <c r="E43" s="24" t="s">
        <v>2038</v>
      </c>
      <c r="F43" s="25">
        <v>42775</v>
      </c>
      <c r="G43" s="23" t="s">
        <v>70</v>
      </c>
      <c r="H43" s="23" t="s">
        <v>2146</v>
      </c>
      <c r="I43" s="23" t="s">
        <v>292</v>
      </c>
      <c r="J43" s="23" t="s">
        <v>290</v>
      </c>
      <c r="K43" s="23"/>
      <c r="L43" s="23" t="s">
        <v>1779</v>
      </c>
      <c r="M43" s="26">
        <v>5643000</v>
      </c>
      <c r="N43" s="23" t="s">
        <v>69</v>
      </c>
      <c r="O43" s="23"/>
      <c r="P43" s="23" t="s">
        <v>115</v>
      </c>
      <c r="Q43" s="23" t="s">
        <v>64</v>
      </c>
      <c r="R43" s="23" t="s">
        <v>83</v>
      </c>
      <c r="S43" s="23">
        <v>86066550</v>
      </c>
      <c r="T43" s="23"/>
      <c r="U43" s="23" t="s">
        <v>115</v>
      </c>
      <c r="V43" s="23" t="s">
        <v>58</v>
      </c>
      <c r="W43" s="23" t="s">
        <v>2147</v>
      </c>
      <c r="X43" s="23" t="s">
        <v>205</v>
      </c>
      <c r="Y43" s="23" t="s">
        <v>209</v>
      </c>
      <c r="Z43" s="25">
        <v>42776</v>
      </c>
      <c r="AA43" s="23" t="s">
        <v>75</v>
      </c>
      <c r="AB43" s="23" t="s">
        <v>97</v>
      </c>
      <c r="AC43" s="23"/>
      <c r="AD43" s="23"/>
      <c r="AE43" s="23" t="s">
        <v>115</v>
      </c>
      <c r="AF43" s="23" t="s">
        <v>58</v>
      </c>
      <c r="AG43" s="23"/>
      <c r="AH43" s="23" t="s">
        <v>83</v>
      </c>
      <c r="AI43" s="27">
        <v>52778379</v>
      </c>
      <c r="AJ43" s="23"/>
      <c r="AK43" s="23" t="s">
        <v>115</v>
      </c>
      <c r="AL43" s="23" t="s">
        <v>58</v>
      </c>
      <c r="AM43" s="23" t="s">
        <v>2148</v>
      </c>
      <c r="AN43" s="23">
        <v>360</v>
      </c>
      <c r="AO43" s="23" t="s">
        <v>85</v>
      </c>
      <c r="AP43" s="23">
        <v>0</v>
      </c>
      <c r="AQ43" s="23" t="s">
        <v>92</v>
      </c>
      <c r="AR43" s="23">
        <v>0</v>
      </c>
      <c r="AS43" s="23">
        <v>0</v>
      </c>
      <c r="AT43" s="25">
        <v>42776</v>
      </c>
      <c r="AU43" s="25">
        <v>43140</v>
      </c>
      <c r="AV43" s="25"/>
      <c r="AW43" s="23">
        <v>67</v>
      </c>
      <c r="AX43" s="23">
        <v>67</v>
      </c>
      <c r="AY43" s="23">
        <v>67</v>
      </c>
      <c r="AZ43" s="23">
        <v>67</v>
      </c>
      <c r="BA43" s="23"/>
    </row>
    <row r="44" spans="1:16380" s="9" customFormat="1" x14ac:dyDescent="0.25">
      <c r="A44" s="19">
        <v>34</v>
      </c>
      <c r="B44" s="22" t="s">
        <v>2149</v>
      </c>
      <c r="C44" s="23" t="s">
        <v>60</v>
      </c>
      <c r="D44" s="24"/>
      <c r="E44" s="24" t="s">
        <v>2042</v>
      </c>
      <c r="F44" s="25">
        <v>42780</v>
      </c>
      <c r="G44" s="23" t="s">
        <v>70</v>
      </c>
      <c r="H44" s="23" t="s">
        <v>2150</v>
      </c>
      <c r="I44" s="23" t="s">
        <v>292</v>
      </c>
      <c r="J44" s="23" t="s">
        <v>290</v>
      </c>
      <c r="K44" s="23"/>
      <c r="L44" s="23" t="s">
        <v>1779</v>
      </c>
      <c r="M44" s="26">
        <v>4440000</v>
      </c>
      <c r="N44" s="23" t="s">
        <v>69</v>
      </c>
      <c r="O44" s="23"/>
      <c r="P44" s="23" t="s">
        <v>115</v>
      </c>
      <c r="Q44" s="23" t="s">
        <v>64</v>
      </c>
      <c r="R44" s="23" t="s">
        <v>83</v>
      </c>
      <c r="S44" s="23">
        <v>1032437136</v>
      </c>
      <c r="T44" s="23"/>
      <c r="U44" s="23" t="s">
        <v>115</v>
      </c>
      <c r="V44" s="23" t="s">
        <v>58</v>
      </c>
      <c r="W44" s="23" t="s">
        <v>2151</v>
      </c>
      <c r="X44" s="23" t="s">
        <v>205</v>
      </c>
      <c r="Y44" s="23" t="s">
        <v>209</v>
      </c>
      <c r="Z44" s="25">
        <v>42782</v>
      </c>
      <c r="AA44" s="23" t="s">
        <v>75</v>
      </c>
      <c r="AB44" s="23" t="s">
        <v>97</v>
      </c>
      <c r="AC44" s="23"/>
      <c r="AD44" s="23"/>
      <c r="AE44" s="23" t="s">
        <v>115</v>
      </c>
      <c r="AF44" s="23" t="s">
        <v>58</v>
      </c>
      <c r="AG44" s="23"/>
      <c r="AH44" s="23" t="s">
        <v>83</v>
      </c>
      <c r="AI44" s="27">
        <v>52778379</v>
      </c>
      <c r="AJ44" s="23"/>
      <c r="AK44" s="23" t="s">
        <v>115</v>
      </c>
      <c r="AL44" s="23" t="s">
        <v>58</v>
      </c>
      <c r="AM44" s="23" t="s">
        <v>2148</v>
      </c>
      <c r="AN44" s="23">
        <v>360</v>
      </c>
      <c r="AO44" s="23" t="s">
        <v>85</v>
      </c>
      <c r="AP44" s="23">
        <v>0</v>
      </c>
      <c r="AQ44" s="23" t="s">
        <v>92</v>
      </c>
      <c r="AR44" s="23">
        <v>0</v>
      </c>
      <c r="AS44" s="23">
        <v>0</v>
      </c>
      <c r="AT44" s="25">
        <v>42783</v>
      </c>
      <c r="AU44" s="25">
        <v>43147</v>
      </c>
      <c r="AV44" s="25"/>
      <c r="AW44" s="23">
        <v>67</v>
      </c>
      <c r="AX44" s="23">
        <v>67</v>
      </c>
      <c r="AY44" s="23">
        <v>67</v>
      </c>
      <c r="AZ44" s="23">
        <v>67</v>
      </c>
      <c r="BA44" s="23"/>
    </row>
    <row r="45" spans="1:16380" s="9" customFormat="1" x14ac:dyDescent="0.25">
      <c r="A45" s="19">
        <v>35</v>
      </c>
      <c r="B45" s="22" t="s">
        <v>2152</v>
      </c>
      <c r="C45" s="23" t="s">
        <v>60</v>
      </c>
      <c r="D45" s="24"/>
      <c r="E45" s="24" t="s">
        <v>2153</v>
      </c>
      <c r="F45" s="25">
        <v>42815</v>
      </c>
      <c r="G45" s="23" t="s">
        <v>70</v>
      </c>
      <c r="H45" s="23" t="s">
        <v>2154</v>
      </c>
      <c r="I45" s="23" t="s">
        <v>292</v>
      </c>
      <c r="J45" s="23" t="s">
        <v>290</v>
      </c>
      <c r="K45" s="23"/>
      <c r="L45" s="23" t="s">
        <v>1779</v>
      </c>
      <c r="M45" s="26">
        <v>7890906</v>
      </c>
      <c r="N45" s="23" t="s">
        <v>69</v>
      </c>
      <c r="O45" s="23"/>
      <c r="P45" s="23" t="s">
        <v>115</v>
      </c>
      <c r="Q45" s="23" t="s">
        <v>64</v>
      </c>
      <c r="R45" s="23" t="s">
        <v>83</v>
      </c>
      <c r="S45" s="23">
        <v>6715743</v>
      </c>
      <c r="T45" s="23"/>
      <c r="U45" s="23" t="s">
        <v>115</v>
      </c>
      <c r="V45" s="23" t="s">
        <v>58</v>
      </c>
      <c r="W45" s="23" t="s">
        <v>2155</v>
      </c>
      <c r="X45" s="23" t="s">
        <v>218</v>
      </c>
      <c r="Y45" s="23" t="s">
        <v>155</v>
      </c>
      <c r="Z45" s="25">
        <v>1</v>
      </c>
      <c r="AA45" s="23" t="s">
        <v>75</v>
      </c>
      <c r="AB45" s="23" t="s">
        <v>97</v>
      </c>
      <c r="AC45" s="23"/>
      <c r="AD45" s="23"/>
      <c r="AE45" s="23" t="s">
        <v>115</v>
      </c>
      <c r="AF45" s="23" t="s">
        <v>58</v>
      </c>
      <c r="AG45" s="23"/>
      <c r="AH45" s="23" t="s">
        <v>83</v>
      </c>
      <c r="AI45" s="27">
        <v>93404206</v>
      </c>
      <c r="AJ45" s="23"/>
      <c r="AK45" s="23" t="s">
        <v>115</v>
      </c>
      <c r="AL45" s="23" t="s">
        <v>58</v>
      </c>
      <c r="AM45" s="23" t="s">
        <v>2156</v>
      </c>
      <c r="AN45" s="23">
        <v>310</v>
      </c>
      <c r="AO45" s="23" t="s">
        <v>85</v>
      </c>
      <c r="AP45" s="23">
        <v>0</v>
      </c>
      <c r="AQ45" s="23" t="s">
        <v>92</v>
      </c>
      <c r="AR45" s="23">
        <v>0</v>
      </c>
      <c r="AS45" s="23">
        <v>0</v>
      </c>
      <c r="AT45" s="25">
        <v>42815</v>
      </c>
      <c r="AU45" s="25">
        <v>43130</v>
      </c>
      <c r="AV45" s="25"/>
      <c r="AW45" s="23">
        <v>52</v>
      </c>
      <c r="AX45" s="23">
        <v>52</v>
      </c>
      <c r="AY45" s="23">
        <v>52</v>
      </c>
      <c r="AZ45" s="23">
        <v>52</v>
      </c>
      <c r="BA45" s="23"/>
    </row>
    <row r="46" spans="1:16380" s="9" customFormat="1" x14ac:dyDescent="0.25">
      <c r="A46" s="19">
        <v>36</v>
      </c>
      <c r="B46" s="22" t="s">
        <v>2157</v>
      </c>
      <c r="C46" s="23" t="s">
        <v>60</v>
      </c>
      <c r="D46" s="24"/>
      <c r="E46" s="24" t="s">
        <v>2005</v>
      </c>
      <c r="F46" s="25">
        <v>43110</v>
      </c>
      <c r="G46" s="23" t="s">
        <v>61</v>
      </c>
      <c r="H46" s="23" t="s">
        <v>2158</v>
      </c>
      <c r="I46" s="23" t="s">
        <v>292</v>
      </c>
      <c r="J46" s="23" t="s">
        <v>320</v>
      </c>
      <c r="K46" s="23"/>
      <c r="L46" s="23" t="s">
        <v>1789</v>
      </c>
      <c r="M46" s="26">
        <v>47978046</v>
      </c>
      <c r="N46" s="23" t="s">
        <v>69</v>
      </c>
      <c r="O46" s="23"/>
      <c r="P46" s="23" t="s">
        <v>115</v>
      </c>
      <c r="Q46" s="23" t="s">
        <v>64</v>
      </c>
      <c r="R46" s="23" t="s">
        <v>74</v>
      </c>
      <c r="S46" s="23">
        <v>80853037</v>
      </c>
      <c r="T46" s="23"/>
      <c r="U46" s="23" t="s">
        <v>89</v>
      </c>
      <c r="V46" s="23"/>
      <c r="W46" s="23" t="s">
        <v>2159</v>
      </c>
      <c r="X46" s="23" t="s">
        <v>205</v>
      </c>
      <c r="Y46" s="23" t="s">
        <v>209</v>
      </c>
      <c r="Z46" s="25">
        <v>43110</v>
      </c>
      <c r="AA46" s="23" t="s">
        <v>75</v>
      </c>
      <c r="AB46" s="23" t="s">
        <v>97</v>
      </c>
      <c r="AC46" s="23"/>
      <c r="AD46" s="23"/>
      <c r="AE46" s="23" t="s">
        <v>115</v>
      </c>
      <c r="AF46" s="23" t="s">
        <v>58</v>
      </c>
      <c r="AG46" s="23"/>
      <c r="AH46" s="23" t="s">
        <v>83</v>
      </c>
      <c r="AI46" s="27">
        <v>41674698</v>
      </c>
      <c r="AJ46" s="23"/>
      <c r="AK46" s="23" t="s">
        <v>115</v>
      </c>
      <c r="AL46" s="23" t="s">
        <v>58</v>
      </c>
      <c r="AM46" s="23" t="s">
        <v>2017</v>
      </c>
      <c r="AN46" s="23">
        <v>345</v>
      </c>
      <c r="AO46" s="23" t="s">
        <v>85</v>
      </c>
      <c r="AP46" s="23">
        <v>0</v>
      </c>
      <c r="AQ46" s="23" t="s">
        <v>92</v>
      </c>
      <c r="AR46" s="26">
        <v>0</v>
      </c>
      <c r="AS46" s="23">
        <v>0</v>
      </c>
      <c r="AT46" s="25">
        <v>43110</v>
      </c>
      <c r="AU46" s="25"/>
      <c r="AV46" s="25"/>
      <c r="AW46" s="23">
        <v>23</v>
      </c>
      <c r="AX46" s="23">
        <v>23</v>
      </c>
      <c r="AY46" s="23">
        <v>23</v>
      </c>
      <c r="AZ46" s="23">
        <v>23</v>
      </c>
      <c r="BA46" s="23"/>
    </row>
    <row r="47" spans="1:16380" s="9" customFormat="1" x14ac:dyDescent="0.25">
      <c r="A47" s="19">
        <v>37</v>
      </c>
      <c r="B47" s="22" t="s">
        <v>2160</v>
      </c>
      <c r="C47" s="23" t="s">
        <v>60</v>
      </c>
      <c r="D47" s="24"/>
      <c r="E47" s="24" t="s">
        <v>2014</v>
      </c>
      <c r="F47" s="25">
        <v>43111</v>
      </c>
      <c r="G47" s="23" t="s">
        <v>61</v>
      </c>
      <c r="H47" s="23" t="s">
        <v>2161</v>
      </c>
      <c r="I47" s="23" t="s">
        <v>292</v>
      </c>
      <c r="J47" s="23" t="s">
        <v>320</v>
      </c>
      <c r="K47" s="23"/>
      <c r="L47" s="23" t="s">
        <v>1789</v>
      </c>
      <c r="M47" s="26">
        <v>52285302</v>
      </c>
      <c r="N47" s="23" t="s">
        <v>69</v>
      </c>
      <c r="O47" s="23"/>
      <c r="P47" s="23" t="s">
        <v>115</v>
      </c>
      <c r="Q47" s="23" t="s">
        <v>64</v>
      </c>
      <c r="R47" s="23" t="s">
        <v>74</v>
      </c>
      <c r="S47" s="23">
        <v>18261541</v>
      </c>
      <c r="T47" s="23"/>
      <c r="U47" s="23" t="s">
        <v>109</v>
      </c>
      <c r="V47" s="23"/>
      <c r="W47" s="23" t="s">
        <v>2027</v>
      </c>
      <c r="X47" s="23" t="s">
        <v>205</v>
      </c>
      <c r="Y47" s="23" t="s">
        <v>209</v>
      </c>
      <c r="Z47" s="25">
        <v>43116</v>
      </c>
      <c r="AA47" s="23" t="s">
        <v>75</v>
      </c>
      <c r="AB47" s="23" t="s">
        <v>97</v>
      </c>
      <c r="AC47" s="23"/>
      <c r="AD47" s="23"/>
      <c r="AE47" s="23" t="s">
        <v>115</v>
      </c>
      <c r="AF47" s="23" t="s">
        <v>58</v>
      </c>
      <c r="AG47" s="23"/>
      <c r="AH47" s="23" t="s">
        <v>83</v>
      </c>
      <c r="AI47" s="27">
        <v>41674698</v>
      </c>
      <c r="AJ47" s="23"/>
      <c r="AK47" s="23" t="s">
        <v>115</v>
      </c>
      <c r="AL47" s="23" t="s">
        <v>58</v>
      </c>
      <c r="AM47" s="23" t="s">
        <v>2017</v>
      </c>
      <c r="AN47" s="23">
        <v>345</v>
      </c>
      <c r="AO47" s="23" t="s">
        <v>85</v>
      </c>
      <c r="AP47" s="23">
        <v>0</v>
      </c>
      <c r="AQ47" s="23" t="s">
        <v>92</v>
      </c>
      <c r="AR47" s="26">
        <v>0</v>
      </c>
      <c r="AS47" s="23">
        <v>0</v>
      </c>
      <c r="AT47" s="25">
        <v>43116</v>
      </c>
      <c r="AU47" s="25"/>
      <c r="AV47" s="25"/>
      <c r="AW47" s="23">
        <v>22</v>
      </c>
      <c r="AX47" s="23">
        <v>22</v>
      </c>
      <c r="AY47" s="23">
        <v>22</v>
      </c>
      <c r="AZ47" s="23">
        <v>22</v>
      </c>
      <c r="BA47" s="23"/>
    </row>
    <row r="48" spans="1:16380" s="9" customFormat="1" x14ac:dyDescent="0.25">
      <c r="A48" s="19">
        <v>38</v>
      </c>
      <c r="B48" s="22" t="s">
        <v>2162</v>
      </c>
      <c r="C48" s="23" t="s">
        <v>60</v>
      </c>
      <c r="D48" s="24"/>
      <c r="E48" s="24" t="s">
        <v>2020</v>
      </c>
      <c r="F48" s="25">
        <v>43111</v>
      </c>
      <c r="G48" s="23" t="s">
        <v>61</v>
      </c>
      <c r="H48" s="23" t="s">
        <v>2163</v>
      </c>
      <c r="I48" s="23" t="s">
        <v>292</v>
      </c>
      <c r="J48" s="23" t="s">
        <v>320</v>
      </c>
      <c r="K48" s="23"/>
      <c r="L48" s="23" t="s">
        <v>1789</v>
      </c>
      <c r="M48" s="26">
        <v>52285302</v>
      </c>
      <c r="N48" s="23" t="s">
        <v>69</v>
      </c>
      <c r="O48" s="23"/>
      <c r="P48" s="23" t="s">
        <v>115</v>
      </c>
      <c r="Q48" s="23" t="s">
        <v>64</v>
      </c>
      <c r="R48" s="23" t="s">
        <v>74</v>
      </c>
      <c r="S48" s="23">
        <v>1016008774</v>
      </c>
      <c r="T48" s="23"/>
      <c r="U48" s="23" t="s">
        <v>109</v>
      </c>
      <c r="V48" s="23"/>
      <c r="W48" s="23" t="s">
        <v>2100</v>
      </c>
      <c r="X48" s="23" t="s">
        <v>205</v>
      </c>
      <c r="Y48" s="23" t="s">
        <v>209</v>
      </c>
      <c r="Z48" s="25">
        <v>43111</v>
      </c>
      <c r="AA48" s="23" t="s">
        <v>75</v>
      </c>
      <c r="AB48" s="23" t="s">
        <v>97</v>
      </c>
      <c r="AC48" s="23"/>
      <c r="AD48" s="23"/>
      <c r="AE48" s="23" t="s">
        <v>115</v>
      </c>
      <c r="AF48" s="23" t="s">
        <v>58</v>
      </c>
      <c r="AG48" s="23"/>
      <c r="AH48" s="23" t="s">
        <v>83</v>
      </c>
      <c r="AI48" s="27">
        <v>41674698</v>
      </c>
      <c r="AJ48" s="23"/>
      <c r="AK48" s="23" t="s">
        <v>115</v>
      </c>
      <c r="AL48" s="23" t="s">
        <v>58</v>
      </c>
      <c r="AM48" s="23" t="s">
        <v>2017</v>
      </c>
      <c r="AN48" s="23">
        <v>345</v>
      </c>
      <c r="AO48" s="23" t="s">
        <v>85</v>
      </c>
      <c r="AP48" s="23">
        <v>0</v>
      </c>
      <c r="AQ48" s="23" t="s">
        <v>92</v>
      </c>
      <c r="AR48" s="26">
        <v>0</v>
      </c>
      <c r="AS48" s="23">
        <v>0</v>
      </c>
      <c r="AT48" s="25">
        <v>43111</v>
      </c>
      <c r="AU48" s="25"/>
      <c r="AV48" s="25"/>
      <c r="AW48" s="23">
        <v>23</v>
      </c>
      <c r="AX48" s="23">
        <v>23</v>
      </c>
      <c r="AY48" s="23">
        <v>23</v>
      </c>
      <c r="AZ48" s="23">
        <v>23</v>
      </c>
      <c r="BA48" s="23"/>
    </row>
    <row r="49" spans="1:53" s="9" customFormat="1" x14ac:dyDescent="0.25">
      <c r="A49" s="19">
        <v>39</v>
      </c>
      <c r="B49" s="22" t="s">
        <v>2164</v>
      </c>
      <c r="C49" s="23" t="s">
        <v>60</v>
      </c>
      <c r="D49" s="24"/>
      <c r="E49" s="24" t="s">
        <v>2025</v>
      </c>
      <c r="F49" s="25">
        <v>43111</v>
      </c>
      <c r="G49" s="23" t="s">
        <v>61</v>
      </c>
      <c r="H49" s="23" t="s">
        <v>2165</v>
      </c>
      <c r="I49" s="23" t="s">
        <v>292</v>
      </c>
      <c r="J49" s="23" t="s">
        <v>320</v>
      </c>
      <c r="K49" s="23"/>
      <c r="L49" s="23" t="s">
        <v>1789</v>
      </c>
      <c r="M49" s="26">
        <v>58506894</v>
      </c>
      <c r="N49" s="23" t="s">
        <v>69</v>
      </c>
      <c r="O49" s="23"/>
      <c r="P49" s="23" t="s">
        <v>115</v>
      </c>
      <c r="Q49" s="23" t="s">
        <v>64</v>
      </c>
      <c r="R49" s="23" t="s">
        <v>74</v>
      </c>
      <c r="S49" s="23">
        <v>80148553</v>
      </c>
      <c r="T49" s="23"/>
      <c r="U49" s="23" t="s">
        <v>112</v>
      </c>
      <c r="V49" s="23"/>
      <c r="W49" s="23" t="s">
        <v>2066</v>
      </c>
      <c r="X49" s="23" t="s">
        <v>205</v>
      </c>
      <c r="Y49" s="23" t="s">
        <v>209</v>
      </c>
      <c r="Z49" s="25">
        <v>43111</v>
      </c>
      <c r="AA49" s="23" t="s">
        <v>75</v>
      </c>
      <c r="AB49" s="23" t="s">
        <v>97</v>
      </c>
      <c r="AC49" s="23"/>
      <c r="AD49" s="23"/>
      <c r="AE49" s="23" t="s">
        <v>115</v>
      </c>
      <c r="AF49" s="23" t="s">
        <v>58</v>
      </c>
      <c r="AG49" s="23"/>
      <c r="AH49" s="23" t="s">
        <v>83</v>
      </c>
      <c r="AI49" s="27">
        <v>51698201</v>
      </c>
      <c r="AJ49" s="23"/>
      <c r="AK49" s="23" t="s">
        <v>115</v>
      </c>
      <c r="AL49" s="23" t="s">
        <v>58</v>
      </c>
      <c r="AM49" s="23" t="s">
        <v>2101</v>
      </c>
      <c r="AN49" s="23">
        <v>345</v>
      </c>
      <c r="AO49" s="23" t="s">
        <v>85</v>
      </c>
      <c r="AP49" s="23">
        <v>0</v>
      </c>
      <c r="AQ49" s="23" t="s">
        <v>92</v>
      </c>
      <c r="AR49" s="26">
        <v>0</v>
      </c>
      <c r="AS49" s="23">
        <v>0</v>
      </c>
      <c r="AT49" s="25">
        <v>43111</v>
      </c>
      <c r="AU49" s="25"/>
      <c r="AV49" s="25"/>
      <c r="AW49" s="23">
        <v>23</v>
      </c>
      <c r="AX49" s="23">
        <v>23</v>
      </c>
      <c r="AY49" s="23">
        <v>23</v>
      </c>
      <c r="AZ49" s="23">
        <v>23</v>
      </c>
      <c r="BA49" s="23"/>
    </row>
    <row r="50" spans="1:53" s="9" customFormat="1" x14ac:dyDescent="0.25">
      <c r="A50" s="19">
        <v>40</v>
      </c>
      <c r="B50" s="22" t="s">
        <v>2166</v>
      </c>
      <c r="C50" s="23" t="s">
        <v>60</v>
      </c>
      <c r="D50" s="24"/>
      <c r="E50" s="24" t="s">
        <v>2030</v>
      </c>
      <c r="F50" s="25">
        <v>43111</v>
      </c>
      <c r="G50" s="23" t="s">
        <v>61</v>
      </c>
      <c r="H50" s="23" t="s">
        <v>2167</v>
      </c>
      <c r="I50" s="23" t="s">
        <v>292</v>
      </c>
      <c r="J50" s="23" t="s">
        <v>320</v>
      </c>
      <c r="K50" s="23"/>
      <c r="L50" s="23" t="s">
        <v>1789</v>
      </c>
      <c r="M50" s="26">
        <v>28333240</v>
      </c>
      <c r="N50" s="23" t="s">
        <v>69</v>
      </c>
      <c r="O50" s="23"/>
      <c r="P50" s="23" t="s">
        <v>115</v>
      </c>
      <c r="Q50" s="23" t="s">
        <v>64</v>
      </c>
      <c r="R50" s="23" t="s">
        <v>74</v>
      </c>
      <c r="S50" s="23">
        <v>59395312</v>
      </c>
      <c r="T50" s="23"/>
      <c r="U50" s="23" t="s">
        <v>81</v>
      </c>
      <c r="V50" s="23"/>
      <c r="W50" s="23" t="s">
        <v>2168</v>
      </c>
      <c r="X50" s="23" t="s">
        <v>205</v>
      </c>
      <c r="Y50" s="23" t="s">
        <v>209</v>
      </c>
      <c r="Z50" s="25">
        <v>43116</v>
      </c>
      <c r="AA50" s="23" t="s">
        <v>75</v>
      </c>
      <c r="AB50" s="23" t="s">
        <v>97</v>
      </c>
      <c r="AC50" s="23"/>
      <c r="AD50" s="23"/>
      <c r="AE50" s="23" t="s">
        <v>115</v>
      </c>
      <c r="AF50" s="23" t="s">
        <v>58</v>
      </c>
      <c r="AG50" s="23"/>
      <c r="AH50" s="23" t="s">
        <v>83</v>
      </c>
      <c r="AI50" s="27">
        <v>71114184</v>
      </c>
      <c r="AJ50" s="23"/>
      <c r="AK50" s="23" t="s">
        <v>115</v>
      </c>
      <c r="AL50" s="23" t="s">
        <v>58</v>
      </c>
      <c r="AM50" s="23" t="s">
        <v>2081</v>
      </c>
      <c r="AN50" s="23">
        <v>345</v>
      </c>
      <c r="AO50" s="23" t="s">
        <v>85</v>
      </c>
      <c r="AP50" s="23">
        <v>0</v>
      </c>
      <c r="AQ50" s="23" t="s">
        <v>92</v>
      </c>
      <c r="AR50" s="26">
        <v>0</v>
      </c>
      <c r="AS50" s="23">
        <v>0</v>
      </c>
      <c r="AT50" s="25">
        <v>43116</v>
      </c>
      <c r="AU50" s="25"/>
      <c r="AV50" s="25"/>
      <c r="AW50" s="23">
        <v>22</v>
      </c>
      <c r="AX50" s="23">
        <v>22</v>
      </c>
      <c r="AY50" s="23">
        <v>22</v>
      </c>
      <c r="AZ50" s="23">
        <v>22</v>
      </c>
      <c r="BA50" s="23"/>
    </row>
    <row r="51" spans="1:53" s="9" customFormat="1" x14ac:dyDescent="0.25">
      <c r="A51" s="19">
        <v>41</v>
      </c>
      <c r="B51" s="22" t="s">
        <v>2169</v>
      </c>
      <c r="C51" s="23" t="s">
        <v>60</v>
      </c>
      <c r="D51" s="24"/>
      <c r="E51" s="24" t="s">
        <v>2034</v>
      </c>
      <c r="F51" s="25">
        <v>43111</v>
      </c>
      <c r="G51" s="23" t="s">
        <v>61</v>
      </c>
      <c r="H51" s="23" t="s">
        <v>2170</v>
      </c>
      <c r="I51" s="23" t="s">
        <v>292</v>
      </c>
      <c r="J51" s="23" t="s">
        <v>320</v>
      </c>
      <c r="K51" s="23"/>
      <c r="L51" s="23" t="s">
        <v>1789</v>
      </c>
      <c r="M51" s="26">
        <v>47978046</v>
      </c>
      <c r="N51" s="23" t="s">
        <v>69</v>
      </c>
      <c r="O51" s="23"/>
      <c r="P51" s="23" t="s">
        <v>115</v>
      </c>
      <c r="Q51" s="23" t="s">
        <v>64</v>
      </c>
      <c r="R51" s="23" t="s">
        <v>74</v>
      </c>
      <c r="S51" s="23">
        <v>52506594</v>
      </c>
      <c r="T51" s="23"/>
      <c r="U51" s="23" t="s">
        <v>100</v>
      </c>
      <c r="V51" s="23"/>
      <c r="W51" s="23" t="s">
        <v>2071</v>
      </c>
      <c r="X51" s="23" t="s">
        <v>205</v>
      </c>
      <c r="Y51" s="23" t="s">
        <v>209</v>
      </c>
      <c r="Z51" s="25">
        <v>43111</v>
      </c>
      <c r="AA51" s="23" t="s">
        <v>75</v>
      </c>
      <c r="AB51" s="23" t="s">
        <v>97</v>
      </c>
      <c r="AC51" s="23"/>
      <c r="AD51" s="23"/>
      <c r="AE51" s="23" t="s">
        <v>115</v>
      </c>
      <c r="AF51" s="23" t="s">
        <v>58</v>
      </c>
      <c r="AG51" s="23"/>
      <c r="AH51" s="23" t="s">
        <v>83</v>
      </c>
      <c r="AI51" s="27">
        <v>41674698</v>
      </c>
      <c r="AJ51" s="23"/>
      <c r="AK51" s="23" t="s">
        <v>115</v>
      </c>
      <c r="AL51" s="23" t="s">
        <v>58</v>
      </c>
      <c r="AM51" s="23" t="s">
        <v>2017</v>
      </c>
      <c r="AN51" s="23">
        <v>345</v>
      </c>
      <c r="AO51" s="23" t="s">
        <v>85</v>
      </c>
      <c r="AP51" s="23">
        <v>0</v>
      </c>
      <c r="AQ51" s="23" t="s">
        <v>92</v>
      </c>
      <c r="AR51" s="26">
        <v>0</v>
      </c>
      <c r="AS51" s="23">
        <v>0</v>
      </c>
      <c r="AT51" s="25">
        <v>43111</v>
      </c>
      <c r="AU51" s="25"/>
      <c r="AV51" s="25"/>
      <c r="AW51" s="23">
        <v>23</v>
      </c>
      <c r="AX51" s="23">
        <v>23</v>
      </c>
      <c r="AY51" s="23">
        <v>23</v>
      </c>
      <c r="AZ51" s="23">
        <v>23</v>
      </c>
      <c r="BA51" s="23"/>
    </row>
    <row r="52" spans="1:53" s="9" customFormat="1" x14ac:dyDescent="0.25">
      <c r="A52" s="19">
        <v>42</v>
      </c>
      <c r="B52" s="22" t="s">
        <v>2171</v>
      </c>
      <c r="C52" s="23" t="s">
        <v>60</v>
      </c>
      <c r="D52" s="24"/>
      <c r="E52" s="24" t="s">
        <v>2038</v>
      </c>
      <c r="F52" s="25">
        <v>43111</v>
      </c>
      <c r="G52" s="23" t="s">
        <v>61</v>
      </c>
      <c r="H52" s="23" t="s">
        <v>2172</v>
      </c>
      <c r="I52" s="23" t="s">
        <v>292</v>
      </c>
      <c r="J52" s="23" t="s">
        <v>320</v>
      </c>
      <c r="K52" s="23"/>
      <c r="L52" s="23" t="s">
        <v>1789</v>
      </c>
      <c r="M52" s="26">
        <v>28875741</v>
      </c>
      <c r="N52" s="23" t="s">
        <v>69</v>
      </c>
      <c r="O52" s="23"/>
      <c r="P52" s="23" t="s">
        <v>115</v>
      </c>
      <c r="Q52" s="23" t="s">
        <v>64</v>
      </c>
      <c r="R52" s="23" t="s">
        <v>74</v>
      </c>
      <c r="S52" s="23">
        <v>41056226</v>
      </c>
      <c r="T52" s="23"/>
      <c r="U52" s="23" t="s">
        <v>109</v>
      </c>
      <c r="V52" s="23"/>
      <c r="W52" s="23" t="s">
        <v>2173</v>
      </c>
      <c r="X52" s="23" t="s">
        <v>205</v>
      </c>
      <c r="Y52" s="23" t="s">
        <v>209</v>
      </c>
      <c r="Z52" s="25">
        <v>43111</v>
      </c>
      <c r="AA52" s="23" t="s">
        <v>75</v>
      </c>
      <c r="AB52" s="23" t="s">
        <v>97</v>
      </c>
      <c r="AC52" s="23"/>
      <c r="AD52" s="23"/>
      <c r="AE52" s="23" t="s">
        <v>115</v>
      </c>
      <c r="AF52" s="23" t="s">
        <v>58</v>
      </c>
      <c r="AG52" s="23"/>
      <c r="AH52" s="23" t="s">
        <v>83</v>
      </c>
      <c r="AI52" s="27">
        <v>51935320</v>
      </c>
      <c r="AJ52" s="23"/>
      <c r="AK52" s="23" t="s">
        <v>115</v>
      </c>
      <c r="AL52" s="23" t="s">
        <v>58</v>
      </c>
      <c r="AM52" s="23" t="s">
        <v>2174</v>
      </c>
      <c r="AN52" s="23">
        <v>345</v>
      </c>
      <c r="AO52" s="23" t="s">
        <v>85</v>
      </c>
      <c r="AP52" s="23">
        <v>0</v>
      </c>
      <c r="AQ52" s="23" t="s">
        <v>92</v>
      </c>
      <c r="AR52" s="26">
        <v>0</v>
      </c>
      <c r="AS52" s="23">
        <v>0</v>
      </c>
      <c r="AT52" s="25">
        <v>43111</v>
      </c>
      <c r="AU52" s="25"/>
      <c r="AV52" s="25"/>
      <c r="AW52" s="23">
        <v>23</v>
      </c>
      <c r="AX52" s="23">
        <v>23</v>
      </c>
      <c r="AY52" s="23">
        <v>23</v>
      </c>
      <c r="AZ52" s="23">
        <v>23</v>
      </c>
      <c r="BA52" s="23"/>
    </row>
    <row r="53" spans="1:53" s="9" customFormat="1" x14ac:dyDescent="0.25">
      <c r="A53" s="19">
        <v>43</v>
      </c>
      <c r="B53" s="22" t="s">
        <v>2175</v>
      </c>
      <c r="C53" s="23" t="s">
        <v>60</v>
      </c>
      <c r="D53" s="24"/>
      <c r="E53" s="24" t="s">
        <v>2042</v>
      </c>
      <c r="F53" s="25">
        <v>43111</v>
      </c>
      <c r="G53" s="23" t="s">
        <v>61</v>
      </c>
      <c r="H53" s="23" t="s">
        <v>2176</v>
      </c>
      <c r="I53" s="23" t="s">
        <v>292</v>
      </c>
      <c r="J53" s="23" t="s">
        <v>320</v>
      </c>
      <c r="K53" s="23"/>
      <c r="L53" s="23" t="s">
        <v>1789</v>
      </c>
      <c r="M53" s="26">
        <v>52232241</v>
      </c>
      <c r="N53" s="23" t="s">
        <v>69</v>
      </c>
      <c r="O53" s="23"/>
      <c r="P53" s="23" t="s">
        <v>115</v>
      </c>
      <c r="Q53" s="23" t="s">
        <v>64</v>
      </c>
      <c r="R53" s="23" t="s">
        <v>74</v>
      </c>
      <c r="S53" s="23">
        <v>79187416</v>
      </c>
      <c r="T53" s="23"/>
      <c r="U53" s="23" t="s">
        <v>63</v>
      </c>
      <c r="V53" s="23"/>
      <c r="W53" s="23" t="s">
        <v>2095</v>
      </c>
      <c r="X53" s="23" t="s">
        <v>205</v>
      </c>
      <c r="Y53" s="23" t="s">
        <v>209</v>
      </c>
      <c r="Z53" s="25">
        <v>43112</v>
      </c>
      <c r="AA53" s="23" t="s">
        <v>75</v>
      </c>
      <c r="AB53" s="23" t="s">
        <v>97</v>
      </c>
      <c r="AC53" s="23"/>
      <c r="AD53" s="23"/>
      <c r="AE53" s="23" t="s">
        <v>115</v>
      </c>
      <c r="AF53" s="23" t="s">
        <v>58</v>
      </c>
      <c r="AG53" s="23"/>
      <c r="AH53" s="23" t="s">
        <v>83</v>
      </c>
      <c r="AI53" s="27">
        <v>94153664</v>
      </c>
      <c r="AJ53" s="23"/>
      <c r="AK53" s="23" t="s">
        <v>115</v>
      </c>
      <c r="AL53" s="23" t="s">
        <v>58</v>
      </c>
      <c r="AM53" s="23" t="s">
        <v>2096</v>
      </c>
      <c r="AN53" s="23">
        <v>308</v>
      </c>
      <c r="AO53" s="23" t="s">
        <v>85</v>
      </c>
      <c r="AP53" s="23">
        <v>0</v>
      </c>
      <c r="AQ53" s="23" t="s">
        <v>92</v>
      </c>
      <c r="AR53" s="26">
        <v>0</v>
      </c>
      <c r="AS53" s="23">
        <v>0</v>
      </c>
      <c r="AT53" s="25">
        <v>43112</v>
      </c>
      <c r="AU53" s="25"/>
      <c r="AV53" s="25"/>
      <c r="AW53" s="23">
        <v>26</v>
      </c>
      <c r="AX53" s="23">
        <v>26</v>
      </c>
      <c r="AY53" s="23">
        <v>26</v>
      </c>
      <c r="AZ53" s="23">
        <v>26</v>
      </c>
      <c r="BA53" s="23"/>
    </row>
    <row r="54" spans="1:53" s="9" customFormat="1" x14ac:dyDescent="0.25">
      <c r="A54" s="19">
        <v>44</v>
      </c>
      <c r="B54" s="22" t="s">
        <v>2177</v>
      </c>
      <c r="C54" s="23" t="s">
        <v>60</v>
      </c>
      <c r="D54" s="24"/>
      <c r="E54" s="24" t="s">
        <v>2153</v>
      </c>
      <c r="F54" s="25">
        <v>43112</v>
      </c>
      <c r="G54" s="23" t="s">
        <v>61</v>
      </c>
      <c r="H54" s="23" t="s">
        <v>2178</v>
      </c>
      <c r="I54" s="23" t="s">
        <v>292</v>
      </c>
      <c r="J54" s="23" t="s">
        <v>320</v>
      </c>
      <c r="K54" s="23"/>
      <c r="L54" s="23" t="s">
        <v>1789</v>
      </c>
      <c r="M54" s="26">
        <v>14735180</v>
      </c>
      <c r="N54" s="23" t="s">
        <v>69</v>
      </c>
      <c r="O54" s="23"/>
      <c r="P54" s="23" t="s">
        <v>115</v>
      </c>
      <c r="Q54" s="23" t="s">
        <v>64</v>
      </c>
      <c r="R54" s="23" t="s">
        <v>74</v>
      </c>
      <c r="S54" s="23">
        <v>1123201138</v>
      </c>
      <c r="T54" s="23"/>
      <c r="U54" s="23" t="s">
        <v>109</v>
      </c>
      <c r="V54" s="23"/>
      <c r="W54" s="23" t="s">
        <v>2179</v>
      </c>
      <c r="X54" s="23" t="s">
        <v>205</v>
      </c>
      <c r="Y54" s="23" t="s">
        <v>209</v>
      </c>
      <c r="Z54" s="25">
        <v>43115</v>
      </c>
      <c r="AA54" s="23" t="s">
        <v>75</v>
      </c>
      <c r="AB54" s="23" t="s">
        <v>97</v>
      </c>
      <c r="AC54" s="23"/>
      <c r="AD54" s="23"/>
      <c r="AE54" s="23" t="s">
        <v>115</v>
      </c>
      <c r="AF54" s="23" t="s">
        <v>58</v>
      </c>
      <c r="AG54" s="23"/>
      <c r="AH54" s="23" t="s">
        <v>83</v>
      </c>
      <c r="AI54" s="27">
        <v>71114184</v>
      </c>
      <c r="AJ54" s="23"/>
      <c r="AK54" s="23" t="s">
        <v>115</v>
      </c>
      <c r="AL54" s="23" t="s">
        <v>58</v>
      </c>
      <c r="AM54" s="23" t="s">
        <v>2081</v>
      </c>
      <c r="AN54" s="23">
        <v>345</v>
      </c>
      <c r="AO54" s="23" t="s">
        <v>85</v>
      </c>
      <c r="AP54" s="23">
        <v>0</v>
      </c>
      <c r="AQ54" s="23" t="s">
        <v>92</v>
      </c>
      <c r="AR54" s="26">
        <v>0</v>
      </c>
      <c r="AS54" s="23">
        <v>0</v>
      </c>
      <c r="AT54" s="25">
        <v>43115</v>
      </c>
      <c r="AU54" s="25"/>
      <c r="AV54" s="25"/>
      <c r="AW54" s="23">
        <v>22</v>
      </c>
      <c r="AX54" s="23">
        <v>22</v>
      </c>
      <c r="AY54" s="23">
        <v>22</v>
      </c>
      <c r="AZ54" s="23">
        <v>22</v>
      </c>
      <c r="BA54" s="23"/>
    </row>
    <row r="55" spans="1:53" s="9" customFormat="1" x14ac:dyDescent="0.25">
      <c r="A55" s="19">
        <v>45</v>
      </c>
      <c r="B55" s="22" t="s">
        <v>2180</v>
      </c>
      <c r="C55" s="23" t="s">
        <v>60</v>
      </c>
      <c r="D55" s="24"/>
      <c r="E55" s="24" t="s">
        <v>2181</v>
      </c>
      <c r="F55" s="25">
        <v>43111</v>
      </c>
      <c r="G55" s="23" t="s">
        <v>61</v>
      </c>
      <c r="H55" s="23" t="s">
        <v>2182</v>
      </c>
      <c r="I55" s="23" t="s">
        <v>292</v>
      </c>
      <c r="J55" s="23" t="s">
        <v>320</v>
      </c>
      <c r="K55" s="23"/>
      <c r="L55" s="23" t="s">
        <v>1789</v>
      </c>
      <c r="M55" s="26">
        <v>28875741</v>
      </c>
      <c r="N55" s="23" t="s">
        <v>69</v>
      </c>
      <c r="O55" s="23"/>
      <c r="P55" s="23" t="s">
        <v>115</v>
      </c>
      <c r="Q55" s="23" t="s">
        <v>64</v>
      </c>
      <c r="R55" s="23" t="s">
        <v>74</v>
      </c>
      <c r="S55" s="23">
        <v>1030543130</v>
      </c>
      <c r="T55" s="23"/>
      <c r="U55" s="23" t="s">
        <v>72</v>
      </c>
      <c r="V55" s="23"/>
      <c r="W55" s="23" t="s">
        <v>2016</v>
      </c>
      <c r="X55" s="23" t="s">
        <v>205</v>
      </c>
      <c r="Y55" s="23" t="s">
        <v>209</v>
      </c>
      <c r="Z55" s="25">
        <v>43111</v>
      </c>
      <c r="AA55" s="23" t="s">
        <v>75</v>
      </c>
      <c r="AB55" s="23" t="s">
        <v>97</v>
      </c>
      <c r="AC55" s="23"/>
      <c r="AD55" s="23"/>
      <c r="AE55" s="23" t="s">
        <v>115</v>
      </c>
      <c r="AF55" s="23" t="s">
        <v>58</v>
      </c>
      <c r="AG55" s="23"/>
      <c r="AH55" s="23" t="s">
        <v>83</v>
      </c>
      <c r="AI55" s="27">
        <v>41674698</v>
      </c>
      <c r="AJ55" s="23"/>
      <c r="AK55" s="23" t="s">
        <v>115</v>
      </c>
      <c r="AL55" s="23" t="s">
        <v>58</v>
      </c>
      <c r="AM55" s="23" t="s">
        <v>2017</v>
      </c>
      <c r="AN55" s="23">
        <v>345</v>
      </c>
      <c r="AO55" s="23" t="s">
        <v>85</v>
      </c>
      <c r="AP55" s="23">
        <v>0</v>
      </c>
      <c r="AQ55" s="23" t="s">
        <v>92</v>
      </c>
      <c r="AR55" s="26">
        <v>0</v>
      </c>
      <c r="AS55" s="23">
        <v>0</v>
      </c>
      <c r="AT55" s="25">
        <v>43111</v>
      </c>
      <c r="AU55" s="25"/>
      <c r="AV55" s="25"/>
      <c r="AW55" s="23">
        <v>23</v>
      </c>
      <c r="AX55" s="23">
        <v>23</v>
      </c>
      <c r="AY55" s="23">
        <v>23</v>
      </c>
      <c r="AZ55" s="23">
        <v>23</v>
      </c>
      <c r="BA55" s="23"/>
    </row>
    <row r="56" spans="1:53" s="9" customFormat="1" x14ac:dyDescent="0.25">
      <c r="A56" s="19">
        <v>46</v>
      </c>
      <c r="B56" s="22" t="s">
        <v>2183</v>
      </c>
      <c r="C56" s="23" t="s">
        <v>60</v>
      </c>
      <c r="D56" s="24"/>
      <c r="E56" s="24" t="s">
        <v>2184</v>
      </c>
      <c r="F56" s="25">
        <v>43111</v>
      </c>
      <c r="G56" s="23" t="s">
        <v>61</v>
      </c>
      <c r="H56" s="23" t="s">
        <v>2031</v>
      </c>
      <c r="I56" s="23" t="s">
        <v>292</v>
      </c>
      <c r="J56" s="23" t="s">
        <v>320</v>
      </c>
      <c r="K56" s="23"/>
      <c r="L56" s="23" t="s">
        <v>1789</v>
      </c>
      <c r="M56" s="26">
        <v>28875741</v>
      </c>
      <c r="N56" s="23" t="s">
        <v>69</v>
      </c>
      <c r="O56" s="23"/>
      <c r="P56" s="23" t="s">
        <v>115</v>
      </c>
      <c r="Q56" s="23" t="s">
        <v>64</v>
      </c>
      <c r="R56" s="23" t="s">
        <v>74</v>
      </c>
      <c r="S56" s="23">
        <v>1023874054</v>
      </c>
      <c r="T56" s="23"/>
      <c r="U56" s="23" t="s">
        <v>81</v>
      </c>
      <c r="V56" s="23"/>
      <c r="W56" s="23" t="s">
        <v>2032</v>
      </c>
      <c r="X56" s="23" t="s">
        <v>205</v>
      </c>
      <c r="Y56" s="23" t="s">
        <v>209</v>
      </c>
      <c r="Z56" s="25">
        <v>43112</v>
      </c>
      <c r="AA56" s="23" t="s">
        <v>75</v>
      </c>
      <c r="AB56" s="23" t="s">
        <v>97</v>
      </c>
      <c r="AC56" s="23"/>
      <c r="AD56" s="23"/>
      <c r="AE56" s="23" t="s">
        <v>115</v>
      </c>
      <c r="AF56" s="23" t="s">
        <v>58</v>
      </c>
      <c r="AG56" s="23"/>
      <c r="AH56" s="23" t="s">
        <v>83</v>
      </c>
      <c r="AI56" s="27">
        <v>41674698</v>
      </c>
      <c r="AJ56" s="23"/>
      <c r="AK56" s="23" t="s">
        <v>115</v>
      </c>
      <c r="AL56" s="23" t="s">
        <v>58</v>
      </c>
      <c r="AM56" s="23" t="s">
        <v>2017</v>
      </c>
      <c r="AN56" s="23">
        <v>345</v>
      </c>
      <c r="AO56" s="23" t="s">
        <v>85</v>
      </c>
      <c r="AP56" s="23">
        <v>0</v>
      </c>
      <c r="AQ56" s="23" t="s">
        <v>92</v>
      </c>
      <c r="AR56" s="26">
        <v>0</v>
      </c>
      <c r="AS56" s="23">
        <v>0</v>
      </c>
      <c r="AT56" s="25">
        <v>43112</v>
      </c>
      <c r="AU56" s="25"/>
      <c r="AV56" s="25"/>
      <c r="AW56" s="23">
        <v>23</v>
      </c>
      <c r="AX56" s="23">
        <v>23</v>
      </c>
      <c r="AY56" s="23">
        <v>23</v>
      </c>
      <c r="AZ56" s="23">
        <v>23</v>
      </c>
      <c r="BA56" s="23"/>
    </row>
    <row r="57" spans="1:53" s="9" customFormat="1" x14ac:dyDescent="0.25">
      <c r="A57" s="19">
        <v>47</v>
      </c>
      <c r="B57" s="22" t="s">
        <v>2185</v>
      </c>
      <c r="C57" s="23" t="s">
        <v>60</v>
      </c>
      <c r="D57" s="24"/>
      <c r="E57" s="24" t="s">
        <v>2103</v>
      </c>
      <c r="F57" s="25">
        <v>43112</v>
      </c>
      <c r="G57" s="23" t="s">
        <v>61</v>
      </c>
      <c r="H57" s="23" t="s">
        <v>2186</v>
      </c>
      <c r="I57" s="23" t="s">
        <v>292</v>
      </c>
      <c r="J57" s="23" t="s">
        <v>320</v>
      </c>
      <c r="K57" s="23"/>
      <c r="L57" s="23" t="s">
        <v>1789</v>
      </c>
      <c r="M57" s="26">
        <v>28034700</v>
      </c>
      <c r="N57" s="23" t="s">
        <v>69</v>
      </c>
      <c r="O57" s="23"/>
      <c r="P57" s="23" t="s">
        <v>115</v>
      </c>
      <c r="Q57" s="23" t="s">
        <v>64</v>
      </c>
      <c r="R57" s="23" t="s">
        <v>74</v>
      </c>
      <c r="S57" s="23">
        <v>80131060</v>
      </c>
      <c r="T57" s="23"/>
      <c r="U57" s="23" t="s">
        <v>100</v>
      </c>
      <c r="V57" s="23"/>
      <c r="W57" s="23" t="s">
        <v>2187</v>
      </c>
      <c r="X57" s="23" t="s">
        <v>205</v>
      </c>
      <c r="Y57" s="23" t="s">
        <v>209</v>
      </c>
      <c r="Z57" s="25">
        <v>43112</v>
      </c>
      <c r="AA57" s="23" t="s">
        <v>75</v>
      </c>
      <c r="AB57" s="23" t="s">
        <v>97</v>
      </c>
      <c r="AC57" s="23"/>
      <c r="AD57" s="23"/>
      <c r="AE57" s="23" t="s">
        <v>115</v>
      </c>
      <c r="AF57" s="23" t="s">
        <v>58</v>
      </c>
      <c r="AG57" s="23"/>
      <c r="AH57" s="23" t="s">
        <v>83</v>
      </c>
      <c r="AI57" s="27">
        <v>19363081</v>
      </c>
      <c r="AJ57" s="23"/>
      <c r="AK57" s="23" t="s">
        <v>115</v>
      </c>
      <c r="AL57" s="23" t="s">
        <v>58</v>
      </c>
      <c r="AM57" s="23" t="s">
        <v>2188</v>
      </c>
      <c r="AN57" s="23">
        <v>330</v>
      </c>
      <c r="AO57" s="23" t="s">
        <v>85</v>
      </c>
      <c r="AP57" s="23">
        <v>0</v>
      </c>
      <c r="AQ57" s="23" t="s">
        <v>92</v>
      </c>
      <c r="AR57" s="26">
        <v>0</v>
      </c>
      <c r="AS57" s="23">
        <v>0</v>
      </c>
      <c r="AT57" s="25">
        <v>43112</v>
      </c>
      <c r="AU57" s="25"/>
      <c r="AV57" s="25"/>
      <c r="AW57" s="23">
        <v>24</v>
      </c>
      <c r="AX57" s="23">
        <v>24</v>
      </c>
      <c r="AY57" s="23">
        <v>24</v>
      </c>
      <c r="AZ57" s="23">
        <v>24</v>
      </c>
      <c r="BA57" s="23"/>
    </row>
    <row r="58" spans="1:53" s="9" customFormat="1" x14ac:dyDescent="0.25">
      <c r="A58" s="19">
        <v>48</v>
      </c>
      <c r="B58" s="22" t="s">
        <v>2189</v>
      </c>
      <c r="C58" s="23" t="s">
        <v>60</v>
      </c>
      <c r="D58" s="24"/>
      <c r="E58" s="24" t="s">
        <v>2190</v>
      </c>
      <c r="F58" s="25">
        <v>43112</v>
      </c>
      <c r="G58" s="23" t="s">
        <v>61</v>
      </c>
      <c r="H58" s="23" t="s">
        <v>2056</v>
      </c>
      <c r="I58" s="23" t="s">
        <v>292</v>
      </c>
      <c r="J58" s="23" t="s">
        <v>320</v>
      </c>
      <c r="K58" s="23"/>
      <c r="L58" s="23" t="s">
        <v>1789</v>
      </c>
      <c r="M58" s="26">
        <v>47978046</v>
      </c>
      <c r="N58" s="23" t="s">
        <v>69</v>
      </c>
      <c r="O58" s="23"/>
      <c r="P58" s="23" t="s">
        <v>115</v>
      </c>
      <c r="Q58" s="23" t="s">
        <v>64</v>
      </c>
      <c r="R58" s="23" t="s">
        <v>74</v>
      </c>
      <c r="S58" s="23">
        <v>1032433881</v>
      </c>
      <c r="T58" s="23"/>
      <c r="U58" s="23" t="s">
        <v>109</v>
      </c>
      <c r="V58" s="23"/>
      <c r="W58" s="23" t="s">
        <v>2191</v>
      </c>
      <c r="X58" s="23" t="s">
        <v>205</v>
      </c>
      <c r="Y58" s="23" t="s">
        <v>209</v>
      </c>
      <c r="Z58" s="25">
        <v>43112</v>
      </c>
      <c r="AA58" s="23" t="s">
        <v>75</v>
      </c>
      <c r="AB58" s="23" t="s">
        <v>97</v>
      </c>
      <c r="AC58" s="23"/>
      <c r="AD58" s="23"/>
      <c r="AE58" s="23" t="s">
        <v>115</v>
      </c>
      <c r="AF58" s="23" t="s">
        <v>58</v>
      </c>
      <c r="AG58" s="23"/>
      <c r="AH58" s="23" t="s">
        <v>83</v>
      </c>
      <c r="AI58" s="27">
        <v>41674698</v>
      </c>
      <c r="AJ58" s="23"/>
      <c r="AK58" s="23" t="s">
        <v>115</v>
      </c>
      <c r="AL58" s="23" t="s">
        <v>58</v>
      </c>
      <c r="AM58" s="23" t="s">
        <v>2017</v>
      </c>
      <c r="AN58" s="23">
        <v>345</v>
      </c>
      <c r="AO58" s="23" t="s">
        <v>85</v>
      </c>
      <c r="AP58" s="23">
        <v>0</v>
      </c>
      <c r="AQ58" s="23" t="s">
        <v>92</v>
      </c>
      <c r="AR58" s="26">
        <v>0</v>
      </c>
      <c r="AS58" s="23">
        <v>0</v>
      </c>
      <c r="AT58" s="25">
        <v>43112</v>
      </c>
      <c r="AU58" s="25"/>
      <c r="AV58" s="25"/>
      <c r="AW58" s="23">
        <v>23</v>
      </c>
      <c r="AX58" s="23">
        <v>23</v>
      </c>
      <c r="AY58" s="23">
        <v>23</v>
      </c>
      <c r="AZ58" s="23">
        <v>23</v>
      </c>
      <c r="BA58" s="23"/>
    </row>
    <row r="59" spans="1:53" s="9" customFormat="1" x14ac:dyDescent="0.25">
      <c r="A59" s="19">
        <v>49</v>
      </c>
      <c r="B59" s="22" t="s">
        <v>2192</v>
      </c>
      <c r="C59" s="23" t="s">
        <v>60</v>
      </c>
      <c r="D59" s="24"/>
      <c r="E59" s="24" t="s">
        <v>2109</v>
      </c>
      <c r="F59" s="25">
        <v>43112</v>
      </c>
      <c r="G59" s="23" t="s">
        <v>61</v>
      </c>
      <c r="H59" s="23" t="s">
        <v>2193</v>
      </c>
      <c r="I59" s="23" t="s">
        <v>292</v>
      </c>
      <c r="J59" s="23" t="s">
        <v>320</v>
      </c>
      <c r="K59" s="23"/>
      <c r="L59" s="23" t="s">
        <v>1789</v>
      </c>
      <c r="M59" s="26">
        <v>23922162</v>
      </c>
      <c r="N59" s="23" t="s">
        <v>69</v>
      </c>
      <c r="O59" s="23"/>
      <c r="P59" s="23" t="s">
        <v>115</v>
      </c>
      <c r="Q59" s="23" t="s">
        <v>64</v>
      </c>
      <c r="R59" s="23" t="s">
        <v>74</v>
      </c>
      <c r="S59" s="23">
        <v>1121198647</v>
      </c>
      <c r="T59" s="23"/>
      <c r="U59" s="23" t="s">
        <v>100</v>
      </c>
      <c r="V59" s="23"/>
      <c r="W59" s="23" t="s">
        <v>2194</v>
      </c>
      <c r="X59" s="23" t="s">
        <v>205</v>
      </c>
      <c r="Y59" s="23" t="s">
        <v>209</v>
      </c>
      <c r="Z59" s="25">
        <v>43112</v>
      </c>
      <c r="AA59" s="23" t="s">
        <v>75</v>
      </c>
      <c r="AB59" s="23" t="s">
        <v>97</v>
      </c>
      <c r="AC59" s="23"/>
      <c r="AD59" s="23"/>
      <c r="AE59" s="23" t="s">
        <v>115</v>
      </c>
      <c r="AF59" s="23" t="s">
        <v>58</v>
      </c>
      <c r="AG59" s="23"/>
      <c r="AH59" s="23" t="s">
        <v>83</v>
      </c>
      <c r="AI59" s="27">
        <v>94380656</v>
      </c>
      <c r="AJ59" s="23"/>
      <c r="AK59" s="23" t="s">
        <v>115</v>
      </c>
      <c r="AL59" s="23" t="s">
        <v>58</v>
      </c>
      <c r="AM59" s="23" t="s">
        <v>2195</v>
      </c>
      <c r="AN59" s="23">
        <v>345</v>
      </c>
      <c r="AO59" s="23" t="s">
        <v>85</v>
      </c>
      <c r="AP59" s="23">
        <v>0</v>
      </c>
      <c r="AQ59" s="23" t="s">
        <v>92</v>
      </c>
      <c r="AR59" s="26">
        <v>0</v>
      </c>
      <c r="AS59" s="23">
        <v>0</v>
      </c>
      <c r="AT59" s="25">
        <v>43112</v>
      </c>
      <c r="AU59" s="25"/>
      <c r="AV59" s="25"/>
      <c r="AW59" s="23">
        <v>23</v>
      </c>
      <c r="AX59" s="23">
        <v>23</v>
      </c>
      <c r="AY59" s="23">
        <v>23</v>
      </c>
      <c r="AZ59" s="23">
        <v>23</v>
      </c>
      <c r="BA59" s="23"/>
    </row>
    <row r="60" spans="1:53" s="9" customFormat="1" x14ac:dyDescent="0.25">
      <c r="A60" s="19">
        <v>50</v>
      </c>
      <c r="B60" s="22" t="s">
        <v>2196</v>
      </c>
      <c r="C60" s="23" t="s">
        <v>60</v>
      </c>
      <c r="D60" s="24"/>
      <c r="E60" s="24" t="s">
        <v>2047</v>
      </c>
      <c r="F60" s="25">
        <v>43112</v>
      </c>
      <c r="G60" s="23" t="s">
        <v>61</v>
      </c>
      <c r="H60" s="23" t="s">
        <v>2197</v>
      </c>
      <c r="I60" s="23" t="s">
        <v>292</v>
      </c>
      <c r="J60" s="23" t="s">
        <v>320</v>
      </c>
      <c r="K60" s="23"/>
      <c r="L60" s="23" t="s">
        <v>1789</v>
      </c>
      <c r="M60" s="26">
        <v>23922162</v>
      </c>
      <c r="N60" s="23" t="s">
        <v>69</v>
      </c>
      <c r="O60" s="23"/>
      <c r="P60" s="23" t="s">
        <v>115</v>
      </c>
      <c r="Q60" s="23" t="s">
        <v>64</v>
      </c>
      <c r="R60" s="23" t="s">
        <v>74</v>
      </c>
      <c r="S60" s="23">
        <v>41058861</v>
      </c>
      <c r="T60" s="23"/>
      <c r="U60" s="23" t="s">
        <v>95</v>
      </c>
      <c r="V60" s="23"/>
      <c r="W60" s="23" t="s">
        <v>2198</v>
      </c>
      <c r="X60" s="23" t="s">
        <v>205</v>
      </c>
      <c r="Y60" s="23" t="s">
        <v>209</v>
      </c>
      <c r="Z60" s="25">
        <v>43115</v>
      </c>
      <c r="AA60" s="23" t="s">
        <v>75</v>
      </c>
      <c r="AB60" s="23" t="s">
        <v>97</v>
      </c>
      <c r="AC60" s="23"/>
      <c r="AD60" s="23"/>
      <c r="AE60" s="23" t="s">
        <v>115</v>
      </c>
      <c r="AF60" s="23" t="s">
        <v>58</v>
      </c>
      <c r="AG60" s="23"/>
      <c r="AH60" s="23" t="s">
        <v>83</v>
      </c>
      <c r="AI60" s="27">
        <v>79672176</v>
      </c>
      <c r="AJ60" s="23"/>
      <c r="AK60" s="23" t="s">
        <v>115</v>
      </c>
      <c r="AL60" s="23" t="s">
        <v>58</v>
      </c>
      <c r="AM60" s="23" t="s">
        <v>2199</v>
      </c>
      <c r="AN60" s="23">
        <v>345</v>
      </c>
      <c r="AO60" s="23" t="s">
        <v>85</v>
      </c>
      <c r="AP60" s="23">
        <v>0</v>
      </c>
      <c r="AQ60" s="23" t="s">
        <v>92</v>
      </c>
      <c r="AR60" s="26">
        <v>0</v>
      </c>
      <c r="AS60" s="23">
        <v>0</v>
      </c>
      <c r="AT60" s="25">
        <v>43115</v>
      </c>
      <c r="AU60" s="25"/>
      <c r="AV60" s="25"/>
      <c r="AW60" s="23">
        <v>22</v>
      </c>
      <c r="AX60" s="23">
        <v>22</v>
      </c>
      <c r="AY60" s="23">
        <v>22</v>
      </c>
      <c r="AZ60" s="23">
        <v>22</v>
      </c>
      <c r="BA60" s="23"/>
    </row>
    <row r="61" spans="1:53" s="9" customFormat="1" x14ac:dyDescent="0.25">
      <c r="A61" s="19">
        <v>51</v>
      </c>
      <c r="B61" s="22" t="s">
        <v>2200</v>
      </c>
      <c r="C61" s="23" t="s">
        <v>60</v>
      </c>
      <c r="D61" s="24"/>
      <c r="E61" s="24" t="s">
        <v>2201</v>
      </c>
      <c r="F61" s="25">
        <v>43112</v>
      </c>
      <c r="G61" s="23" t="s">
        <v>61</v>
      </c>
      <c r="H61" s="23" t="s">
        <v>2202</v>
      </c>
      <c r="I61" s="23" t="s">
        <v>292</v>
      </c>
      <c r="J61" s="23" t="s">
        <v>320</v>
      </c>
      <c r="K61" s="23"/>
      <c r="L61" s="23" t="s">
        <v>1789</v>
      </c>
      <c r="M61" s="26">
        <v>23922162</v>
      </c>
      <c r="N61" s="23" t="s">
        <v>69</v>
      </c>
      <c r="O61" s="23"/>
      <c r="P61" s="23" t="s">
        <v>115</v>
      </c>
      <c r="Q61" s="23" t="s">
        <v>64</v>
      </c>
      <c r="R61" s="23" t="s">
        <v>74</v>
      </c>
      <c r="S61" s="23">
        <v>40412114</v>
      </c>
      <c r="T61" s="23"/>
      <c r="U61" s="23" t="s">
        <v>100</v>
      </c>
      <c r="V61" s="23"/>
      <c r="W61" s="23" t="s">
        <v>2203</v>
      </c>
      <c r="X61" s="23" t="s">
        <v>205</v>
      </c>
      <c r="Y61" s="23" t="s">
        <v>209</v>
      </c>
      <c r="Z61" s="25">
        <v>43115</v>
      </c>
      <c r="AA61" s="23" t="s">
        <v>75</v>
      </c>
      <c r="AB61" s="23" t="s">
        <v>97</v>
      </c>
      <c r="AC61" s="23"/>
      <c r="AD61" s="23"/>
      <c r="AE61" s="23" t="s">
        <v>115</v>
      </c>
      <c r="AF61" s="23" t="s">
        <v>58</v>
      </c>
      <c r="AG61" s="23"/>
      <c r="AH61" s="23" t="s">
        <v>83</v>
      </c>
      <c r="AI61" s="27">
        <v>15888923</v>
      </c>
      <c r="AJ61" s="23"/>
      <c r="AK61" s="23" t="s">
        <v>115</v>
      </c>
      <c r="AL61" s="23" t="s">
        <v>58</v>
      </c>
      <c r="AM61" s="23" t="s">
        <v>2204</v>
      </c>
      <c r="AN61" s="23">
        <v>345</v>
      </c>
      <c r="AO61" s="23" t="s">
        <v>85</v>
      </c>
      <c r="AP61" s="23">
        <v>0</v>
      </c>
      <c r="AQ61" s="23" t="s">
        <v>92</v>
      </c>
      <c r="AR61" s="26">
        <v>0</v>
      </c>
      <c r="AS61" s="23">
        <v>0</v>
      </c>
      <c r="AT61" s="25">
        <v>43115</v>
      </c>
      <c r="AU61" s="25"/>
      <c r="AV61" s="25"/>
      <c r="AW61" s="23">
        <v>22</v>
      </c>
      <c r="AX61" s="23">
        <v>22</v>
      </c>
      <c r="AY61" s="23">
        <v>22</v>
      </c>
      <c r="AZ61" s="23">
        <v>22</v>
      </c>
      <c r="BA61" s="23"/>
    </row>
    <row r="62" spans="1:53" s="9" customFormat="1" x14ac:dyDescent="0.25">
      <c r="A62" s="19">
        <v>52</v>
      </c>
      <c r="B62" s="22" t="s">
        <v>2205</v>
      </c>
      <c r="C62" s="23" t="s">
        <v>60</v>
      </c>
      <c r="D62" s="24"/>
      <c r="E62" s="24" t="s">
        <v>2113</v>
      </c>
      <c r="F62" s="25">
        <v>43112</v>
      </c>
      <c r="G62" s="23" t="s">
        <v>61</v>
      </c>
      <c r="H62" s="23" t="s">
        <v>2206</v>
      </c>
      <c r="I62" s="23" t="s">
        <v>292</v>
      </c>
      <c r="J62" s="23" t="s">
        <v>320</v>
      </c>
      <c r="K62" s="23"/>
      <c r="L62" s="23" t="s">
        <v>1789</v>
      </c>
      <c r="M62" s="26">
        <v>28875741</v>
      </c>
      <c r="N62" s="23" t="s">
        <v>69</v>
      </c>
      <c r="O62" s="23"/>
      <c r="P62" s="23" t="s">
        <v>115</v>
      </c>
      <c r="Q62" s="23" t="s">
        <v>64</v>
      </c>
      <c r="R62" s="23" t="s">
        <v>74</v>
      </c>
      <c r="S62" s="23">
        <v>51984938</v>
      </c>
      <c r="T62" s="23"/>
      <c r="U62" s="23" t="s">
        <v>63</v>
      </c>
      <c r="V62" s="23"/>
      <c r="W62" s="23" t="s">
        <v>2207</v>
      </c>
      <c r="X62" s="23" t="s">
        <v>205</v>
      </c>
      <c r="Y62" s="23" t="s">
        <v>209</v>
      </c>
      <c r="Z62" s="25">
        <v>43112</v>
      </c>
      <c r="AA62" s="23" t="s">
        <v>75</v>
      </c>
      <c r="AB62" s="23" t="s">
        <v>97</v>
      </c>
      <c r="AC62" s="23"/>
      <c r="AD62" s="23"/>
      <c r="AE62" s="23" t="s">
        <v>115</v>
      </c>
      <c r="AF62" s="23" t="s">
        <v>58</v>
      </c>
      <c r="AG62" s="23"/>
      <c r="AH62" s="23" t="s">
        <v>83</v>
      </c>
      <c r="AI62" s="27">
        <v>41674698</v>
      </c>
      <c r="AJ62" s="23"/>
      <c r="AK62" s="23" t="s">
        <v>115</v>
      </c>
      <c r="AL62" s="23" t="s">
        <v>58</v>
      </c>
      <c r="AM62" s="23" t="s">
        <v>2017</v>
      </c>
      <c r="AN62" s="23">
        <v>345</v>
      </c>
      <c r="AO62" s="23" t="s">
        <v>85</v>
      </c>
      <c r="AP62" s="23">
        <v>0</v>
      </c>
      <c r="AQ62" s="23" t="s">
        <v>92</v>
      </c>
      <c r="AR62" s="26">
        <v>0</v>
      </c>
      <c r="AS62" s="23">
        <v>0</v>
      </c>
      <c r="AT62" s="25">
        <v>43112</v>
      </c>
      <c r="AU62" s="25"/>
      <c r="AV62" s="25"/>
      <c r="AW62" s="23">
        <v>23</v>
      </c>
      <c r="AX62" s="23">
        <v>23</v>
      </c>
      <c r="AY62" s="23">
        <v>23</v>
      </c>
      <c r="AZ62" s="23">
        <v>23</v>
      </c>
      <c r="BA62" s="23"/>
    </row>
    <row r="63" spans="1:53" s="9" customFormat="1" x14ac:dyDescent="0.25">
      <c r="A63" s="19">
        <v>53</v>
      </c>
      <c r="B63" s="22" t="s">
        <v>2208</v>
      </c>
      <c r="C63" s="23" t="s">
        <v>60</v>
      </c>
      <c r="D63" s="24"/>
      <c r="E63" s="24" t="s">
        <v>2209</v>
      </c>
      <c r="F63" s="25">
        <v>43112</v>
      </c>
      <c r="G63" s="23" t="s">
        <v>61</v>
      </c>
      <c r="H63" s="23" t="s">
        <v>2210</v>
      </c>
      <c r="I63" s="23" t="s">
        <v>292</v>
      </c>
      <c r="J63" s="23" t="s">
        <v>320</v>
      </c>
      <c r="K63" s="23"/>
      <c r="L63" s="23" t="s">
        <v>1789</v>
      </c>
      <c r="M63" s="26">
        <v>28875741</v>
      </c>
      <c r="N63" s="23" t="s">
        <v>69</v>
      </c>
      <c r="O63" s="23"/>
      <c r="P63" s="23" t="s">
        <v>115</v>
      </c>
      <c r="Q63" s="23" t="s">
        <v>64</v>
      </c>
      <c r="R63" s="23" t="s">
        <v>74</v>
      </c>
      <c r="S63" s="23">
        <v>52435516</v>
      </c>
      <c r="T63" s="23"/>
      <c r="U63" s="23" t="s">
        <v>100</v>
      </c>
      <c r="V63" s="23"/>
      <c r="W63" s="23" t="s">
        <v>2044</v>
      </c>
      <c r="X63" s="23" t="s">
        <v>205</v>
      </c>
      <c r="Y63" s="23" t="s">
        <v>209</v>
      </c>
      <c r="Z63" s="25">
        <v>43115</v>
      </c>
      <c r="AA63" s="23" t="s">
        <v>75</v>
      </c>
      <c r="AB63" s="23" t="s">
        <v>97</v>
      </c>
      <c r="AC63" s="23"/>
      <c r="AD63" s="23"/>
      <c r="AE63" s="23" t="s">
        <v>115</v>
      </c>
      <c r="AF63" s="23" t="s">
        <v>58</v>
      </c>
      <c r="AG63" s="23"/>
      <c r="AH63" s="23" t="s">
        <v>83</v>
      </c>
      <c r="AI63" s="27">
        <v>41674698</v>
      </c>
      <c r="AJ63" s="23"/>
      <c r="AK63" s="23" t="s">
        <v>115</v>
      </c>
      <c r="AL63" s="23" t="s">
        <v>58</v>
      </c>
      <c r="AM63" s="23" t="s">
        <v>2017</v>
      </c>
      <c r="AN63" s="23">
        <v>345</v>
      </c>
      <c r="AO63" s="23" t="s">
        <v>85</v>
      </c>
      <c r="AP63" s="23">
        <v>0</v>
      </c>
      <c r="AQ63" s="23" t="s">
        <v>92</v>
      </c>
      <c r="AR63" s="26">
        <v>0</v>
      </c>
      <c r="AS63" s="23">
        <v>0</v>
      </c>
      <c r="AT63" s="25">
        <v>43115</v>
      </c>
      <c r="AU63" s="25"/>
      <c r="AV63" s="25"/>
      <c r="AW63" s="23">
        <v>22</v>
      </c>
      <c r="AX63" s="23">
        <v>22</v>
      </c>
      <c r="AY63" s="23">
        <v>22</v>
      </c>
      <c r="AZ63" s="23">
        <v>22</v>
      </c>
      <c r="BA63" s="23"/>
    </row>
    <row r="64" spans="1:53" s="9" customFormat="1" x14ac:dyDescent="0.25">
      <c r="A64" s="19">
        <v>54</v>
      </c>
      <c r="B64" s="22" t="s">
        <v>2211</v>
      </c>
      <c r="C64" s="23" t="s">
        <v>60</v>
      </c>
      <c r="D64" s="24"/>
      <c r="E64" s="24" t="s">
        <v>2212</v>
      </c>
      <c r="F64" s="25">
        <v>43112</v>
      </c>
      <c r="G64" s="23" t="s">
        <v>61</v>
      </c>
      <c r="H64" s="23" t="s">
        <v>2213</v>
      </c>
      <c r="I64" s="23" t="s">
        <v>292</v>
      </c>
      <c r="J64" s="23" t="s">
        <v>320</v>
      </c>
      <c r="K64" s="23"/>
      <c r="L64" s="23" t="s">
        <v>1789</v>
      </c>
      <c r="M64" s="26">
        <v>39940956</v>
      </c>
      <c r="N64" s="23" t="s">
        <v>69</v>
      </c>
      <c r="O64" s="23"/>
      <c r="P64" s="23" t="s">
        <v>115</v>
      </c>
      <c r="Q64" s="23" t="s">
        <v>64</v>
      </c>
      <c r="R64" s="23" t="s">
        <v>74</v>
      </c>
      <c r="S64" s="23">
        <v>1110457351</v>
      </c>
      <c r="T64" s="23"/>
      <c r="U64" s="23" t="s">
        <v>81</v>
      </c>
      <c r="V64" s="23"/>
      <c r="W64" s="23" t="s">
        <v>2214</v>
      </c>
      <c r="X64" s="23" t="s">
        <v>205</v>
      </c>
      <c r="Y64" s="23" t="s">
        <v>209</v>
      </c>
      <c r="Z64" s="25">
        <v>43116</v>
      </c>
      <c r="AA64" s="23" t="s">
        <v>75</v>
      </c>
      <c r="AB64" s="23" t="s">
        <v>97</v>
      </c>
      <c r="AC64" s="23"/>
      <c r="AD64" s="23"/>
      <c r="AE64" s="23" t="s">
        <v>115</v>
      </c>
      <c r="AF64" s="23" t="s">
        <v>58</v>
      </c>
      <c r="AG64" s="23"/>
      <c r="AH64" s="23" t="s">
        <v>83</v>
      </c>
      <c r="AI64" s="27">
        <v>71114184</v>
      </c>
      <c r="AJ64" s="23"/>
      <c r="AK64" s="23" t="s">
        <v>115</v>
      </c>
      <c r="AL64" s="23" t="s">
        <v>58</v>
      </c>
      <c r="AM64" s="23" t="s">
        <v>2081</v>
      </c>
      <c r="AN64" s="23">
        <v>330</v>
      </c>
      <c r="AO64" s="23" t="s">
        <v>85</v>
      </c>
      <c r="AP64" s="23">
        <v>0</v>
      </c>
      <c r="AQ64" s="23" t="s">
        <v>92</v>
      </c>
      <c r="AR64" s="26">
        <v>0</v>
      </c>
      <c r="AS64" s="23">
        <v>0</v>
      </c>
      <c r="AT64" s="25">
        <v>43116</v>
      </c>
      <c r="AU64" s="25"/>
      <c r="AV64" s="25"/>
      <c r="AW64" s="23">
        <v>23</v>
      </c>
      <c r="AX64" s="23">
        <v>23</v>
      </c>
      <c r="AY64" s="23">
        <v>23</v>
      </c>
      <c r="AZ64" s="23">
        <v>23</v>
      </c>
      <c r="BA64" s="23"/>
    </row>
    <row r="65" spans="1:53" s="9" customFormat="1" x14ac:dyDescent="0.25">
      <c r="A65" s="19">
        <v>55</v>
      </c>
      <c r="B65" s="22" t="s">
        <v>2215</v>
      </c>
      <c r="C65" s="23" t="s">
        <v>60</v>
      </c>
      <c r="D65" s="24"/>
      <c r="E65" s="24" t="s">
        <v>2216</v>
      </c>
      <c r="F65" s="25">
        <v>43112</v>
      </c>
      <c r="G65" s="23" t="s">
        <v>61</v>
      </c>
      <c r="H65" s="23" t="s">
        <v>2217</v>
      </c>
      <c r="I65" s="23" t="s">
        <v>292</v>
      </c>
      <c r="J65" s="23" t="s">
        <v>320</v>
      </c>
      <c r="K65" s="23"/>
      <c r="L65" s="23" t="s">
        <v>1789</v>
      </c>
      <c r="M65" s="26">
        <v>28875741</v>
      </c>
      <c r="N65" s="23" t="s">
        <v>69</v>
      </c>
      <c r="O65" s="23"/>
      <c r="P65" s="23" t="s">
        <v>115</v>
      </c>
      <c r="Q65" s="23" t="s">
        <v>64</v>
      </c>
      <c r="R65" s="23" t="s">
        <v>74</v>
      </c>
      <c r="S65" s="23">
        <v>52952838</v>
      </c>
      <c r="T65" s="23"/>
      <c r="U65" s="23" t="s">
        <v>112</v>
      </c>
      <c r="V65" s="23"/>
      <c r="W65" s="23" t="s">
        <v>2062</v>
      </c>
      <c r="X65" s="23" t="s">
        <v>205</v>
      </c>
      <c r="Y65" s="23" t="s">
        <v>209</v>
      </c>
      <c r="Z65" s="25">
        <v>43115</v>
      </c>
      <c r="AA65" s="23" t="s">
        <v>75</v>
      </c>
      <c r="AB65" s="23" t="s">
        <v>97</v>
      </c>
      <c r="AC65" s="23"/>
      <c r="AD65" s="23"/>
      <c r="AE65" s="23" t="s">
        <v>115</v>
      </c>
      <c r="AF65" s="23" t="s">
        <v>58</v>
      </c>
      <c r="AG65" s="23"/>
      <c r="AH65" s="23" t="s">
        <v>83</v>
      </c>
      <c r="AI65" s="27">
        <v>41674698</v>
      </c>
      <c r="AJ65" s="23"/>
      <c r="AK65" s="23" t="s">
        <v>115</v>
      </c>
      <c r="AL65" s="23" t="s">
        <v>58</v>
      </c>
      <c r="AM65" s="23" t="s">
        <v>2017</v>
      </c>
      <c r="AN65" s="23">
        <v>345</v>
      </c>
      <c r="AO65" s="23" t="s">
        <v>85</v>
      </c>
      <c r="AP65" s="23">
        <v>0</v>
      </c>
      <c r="AQ65" s="23" t="s">
        <v>92</v>
      </c>
      <c r="AR65" s="26">
        <v>0</v>
      </c>
      <c r="AS65" s="23">
        <v>0</v>
      </c>
      <c r="AT65" s="25">
        <v>43115</v>
      </c>
      <c r="AU65" s="25"/>
      <c r="AV65" s="25"/>
      <c r="AW65" s="23">
        <v>22</v>
      </c>
      <c r="AX65" s="23">
        <v>22</v>
      </c>
      <c r="AY65" s="23">
        <v>22</v>
      </c>
      <c r="AZ65" s="23">
        <v>22</v>
      </c>
      <c r="BA65" s="23"/>
    </row>
    <row r="66" spans="1:53" s="9" customFormat="1" x14ac:dyDescent="0.25">
      <c r="A66" s="19">
        <v>56</v>
      </c>
      <c r="B66" s="22" t="s">
        <v>2218</v>
      </c>
      <c r="C66" s="23" t="s">
        <v>60</v>
      </c>
      <c r="D66" s="24"/>
      <c r="E66" s="24" t="s">
        <v>2117</v>
      </c>
      <c r="F66" s="25">
        <v>43112</v>
      </c>
      <c r="G66" s="23" t="s">
        <v>61</v>
      </c>
      <c r="H66" s="23" t="s">
        <v>2219</v>
      </c>
      <c r="I66" s="23" t="s">
        <v>292</v>
      </c>
      <c r="J66" s="23" t="s">
        <v>320</v>
      </c>
      <c r="K66" s="23"/>
      <c r="L66" s="23" t="s">
        <v>1789</v>
      </c>
      <c r="M66" s="26">
        <v>52285302</v>
      </c>
      <c r="N66" s="23" t="s">
        <v>69</v>
      </c>
      <c r="O66" s="23"/>
      <c r="P66" s="23" t="s">
        <v>115</v>
      </c>
      <c r="Q66" s="23" t="s">
        <v>64</v>
      </c>
      <c r="R66" s="23" t="s">
        <v>74</v>
      </c>
      <c r="S66" s="23">
        <v>79493024</v>
      </c>
      <c r="T66" s="23"/>
      <c r="U66" s="23" t="s">
        <v>112</v>
      </c>
      <c r="V66" s="23"/>
      <c r="W66" s="23" t="s">
        <v>2053</v>
      </c>
      <c r="X66" s="23" t="s">
        <v>205</v>
      </c>
      <c r="Y66" s="23" t="s">
        <v>209</v>
      </c>
      <c r="Z66" s="25">
        <v>43115</v>
      </c>
      <c r="AA66" s="23" t="s">
        <v>75</v>
      </c>
      <c r="AB66" s="23" t="s">
        <v>97</v>
      </c>
      <c r="AC66" s="23"/>
      <c r="AD66" s="23"/>
      <c r="AE66" s="23" t="s">
        <v>115</v>
      </c>
      <c r="AF66" s="23" t="s">
        <v>58</v>
      </c>
      <c r="AG66" s="23"/>
      <c r="AH66" s="23" t="s">
        <v>83</v>
      </c>
      <c r="AI66" s="27">
        <v>41674698</v>
      </c>
      <c r="AJ66" s="23"/>
      <c r="AK66" s="23" t="s">
        <v>115</v>
      </c>
      <c r="AL66" s="23" t="s">
        <v>58</v>
      </c>
      <c r="AM66" s="23" t="s">
        <v>2017</v>
      </c>
      <c r="AN66" s="23">
        <v>345</v>
      </c>
      <c r="AO66" s="23" t="s">
        <v>85</v>
      </c>
      <c r="AP66" s="23">
        <v>0</v>
      </c>
      <c r="AQ66" s="23" t="s">
        <v>92</v>
      </c>
      <c r="AR66" s="26">
        <v>0</v>
      </c>
      <c r="AS66" s="23">
        <v>0</v>
      </c>
      <c r="AT66" s="25">
        <v>43115</v>
      </c>
      <c r="AU66" s="25"/>
      <c r="AV66" s="25"/>
      <c r="AW66" s="23">
        <v>22</v>
      </c>
      <c r="AX66" s="23">
        <v>22</v>
      </c>
      <c r="AY66" s="23">
        <v>22</v>
      </c>
      <c r="AZ66" s="23">
        <v>22</v>
      </c>
      <c r="BA66" s="23"/>
    </row>
    <row r="67" spans="1:53" s="9" customFormat="1" x14ac:dyDescent="0.25">
      <c r="A67" s="19">
        <v>57</v>
      </c>
      <c r="B67" s="22" t="s">
        <v>2220</v>
      </c>
      <c r="C67" s="23" t="s">
        <v>60</v>
      </c>
      <c r="D67" s="24"/>
      <c r="E67" s="24" t="s">
        <v>2221</v>
      </c>
      <c r="F67" s="25">
        <v>43112</v>
      </c>
      <c r="G67" s="23" t="s">
        <v>61</v>
      </c>
      <c r="H67" s="23" t="s">
        <v>2222</v>
      </c>
      <c r="I67" s="23" t="s">
        <v>292</v>
      </c>
      <c r="J67" s="23" t="s">
        <v>320</v>
      </c>
      <c r="K67" s="23"/>
      <c r="L67" s="23" t="s">
        <v>1789</v>
      </c>
      <c r="M67" s="26">
        <v>52285302</v>
      </c>
      <c r="N67" s="23" t="s">
        <v>69</v>
      </c>
      <c r="O67" s="23"/>
      <c r="P67" s="23" t="s">
        <v>115</v>
      </c>
      <c r="Q67" s="23" t="s">
        <v>64</v>
      </c>
      <c r="R67" s="23" t="s">
        <v>74</v>
      </c>
      <c r="S67" s="23">
        <v>52288433</v>
      </c>
      <c r="T67" s="23"/>
      <c r="U67" s="23" t="s">
        <v>72</v>
      </c>
      <c r="V67" s="23"/>
      <c r="W67" s="23" t="s">
        <v>2076</v>
      </c>
      <c r="X67" s="23" t="s">
        <v>205</v>
      </c>
      <c r="Y67" s="23" t="s">
        <v>209</v>
      </c>
      <c r="Z67" s="25">
        <v>43115</v>
      </c>
      <c r="AA67" s="23" t="s">
        <v>75</v>
      </c>
      <c r="AB67" s="23" t="s">
        <v>97</v>
      </c>
      <c r="AC67" s="23"/>
      <c r="AD67" s="23"/>
      <c r="AE67" s="23" t="s">
        <v>115</v>
      </c>
      <c r="AF67" s="23" t="s">
        <v>58</v>
      </c>
      <c r="AG67" s="23"/>
      <c r="AH67" s="23" t="s">
        <v>83</v>
      </c>
      <c r="AI67" s="27">
        <v>41674698</v>
      </c>
      <c r="AJ67" s="23"/>
      <c r="AK67" s="23" t="s">
        <v>115</v>
      </c>
      <c r="AL67" s="23" t="s">
        <v>58</v>
      </c>
      <c r="AM67" s="23" t="s">
        <v>2017</v>
      </c>
      <c r="AN67" s="23">
        <v>345</v>
      </c>
      <c r="AO67" s="23" t="s">
        <v>85</v>
      </c>
      <c r="AP67" s="23">
        <v>0</v>
      </c>
      <c r="AQ67" s="23" t="s">
        <v>92</v>
      </c>
      <c r="AR67" s="26">
        <v>0</v>
      </c>
      <c r="AS67" s="23">
        <v>0</v>
      </c>
      <c r="AT67" s="25">
        <v>43115</v>
      </c>
      <c r="AU67" s="25"/>
      <c r="AV67" s="25"/>
      <c r="AW67" s="23">
        <v>22</v>
      </c>
      <c r="AX67" s="23">
        <v>22</v>
      </c>
      <c r="AY67" s="23">
        <v>22</v>
      </c>
      <c r="AZ67" s="23">
        <v>22</v>
      </c>
      <c r="BA67" s="23"/>
    </row>
    <row r="68" spans="1:53" s="9" customFormat="1" x14ac:dyDescent="0.25">
      <c r="A68" s="19">
        <v>58</v>
      </c>
      <c r="B68" s="22" t="s">
        <v>2223</v>
      </c>
      <c r="C68" s="23" t="s">
        <v>60</v>
      </c>
      <c r="D68" s="24"/>
      <c r="E68" s="24" t="s">
        <v>2224</v>
      </c>
      <c r="F68" s="25">
        <v>43112</v>
      </c>
      <c r="G68" s="23" t="s">
        <v>61</v>
      </c>
      <c r="H68" s="23" t="s">
        <v>2225</v>
      </c>
      <c r="I68" s="23" t="s">
        <v>292</v>
      </c>
      <c r="J68" s="23" t="s">
        <v>320</v>
      </c>
      <c r="K68" s="23"/>
      <c r="L68" s="23" t="s">
        <v>1789</v>
      </c>
      <c r="M68" s="26">
        <v>58506894</v>
      </c>
      <c r="N68" s="23" t="s">
        <v>69</v>
      </c>
      <c r="O68" s="23"/>
      <c r="P68" s="23" t="s">
        <v>115</v>
      </c>
      <c r="Q68" s="23" t="s">
        <v>64</v>
      </c>
      <c r="R68" s="23" t="s">
        <v>74</v>
      </c>
      <c r="S68" s="23">
        <v>19443930</v>
      </c>
      <c r="T68" s="23"/>
      <c r="U68" s="23" t="s">
        <v>100</v>
      </c>
      <c r="V68" s="23"/>
      <c r="W68" s="23" t="s">
        <v>2226</v>
      </c>
      <c r="X68" s="23" t="s">
        <v>205</v>
      </c>
      <c r="Y68" s="23" t="s">
        <v>209</v>
      </c>
      <c r="Z68" s="25">
        <v>43116</v>
      </c>
      <c r="AA68" s="23" t="s">
        <v>75</v>
      </c>
      <c r="AB68" s="23" t="s">
        <v>97</v>
      </c>
      <c r="AC68" s="23"/>
      <c r="AD68" s="23"/>
      <c r="AE68" s="23" t="s">
        <v>115</v>
      </c>
      <c r="AF68" s="23" t="s">
        <v>58</v>
      </c>
      <c r="AG68" s="23"/>
      <c r="AH68" s="23" t="s">
        <v>83</v>
      </c>
      <c r="AI68" s="27">
        <v>41674698</v>
      </c>
      <c r="AJ68" s="23"/>
      <c r="AK68" s="23" t="s">
        <v>115</v>
      </c>
      <c r="AL68" s="23" t="s">
        <v>58</v>
      </c>
      <c r="AM68" s="23" t="s">
        <v>2017</v>
      </c>
      <c r="AN68" s="23">
        <v>345</v>
      </c>
      <c r="AO68" s="23" t="s">
        <v>85</v>
      </c>
      <c r="AP68" s="23">
        <v>0</v>
      </c>
      <c r="AQ68" s="23" t="s">
        <v>92</v>
      </c>
      <c r="AR68" s="26">
        <v>0</v>
      </c>
      <c r="AS68" s="23">
        <v>0</v>
      </c>
      <c r="AT68" s="25">
        <v>43117</v>
      </c>
      <c r="AU68" s="25"/>
      <c r="AV68" s="25"/>
      <c r="AW68" s="23">
        <v>21</v>
      </c>
      <c r="AX68" s="23">
        <v>21</v>
      </c>
      <c r="AY68" s="23">
        <v>21</v>
      </c>
      <c r="AZ68" s="23">
        <v>21</v>
      </c>
      <c r="BA68" s="23"/>
    </row>
    <row r="69" spans="1:53" s="9" customFormat="1" x14ac:dyDescent="0.25">
      <c r="A69" s="19">
        <v>59</v>
      </c>
      <c r="B69" s="22" t="s">
        <v>2227</v>
      </c>
      <c r="C69" s="23" t="s">
        <v>60</v>
      </c>
      <c r="D69" s="24"/>
      <c r="E69" s="24" t="s">
        <v>2228</v>
      </c>
      <c r="F69" s="25">
        <v>43112</v>
      </c>
      <c r="G69" s="23" t="s">
        <v>61</v>
      </c>
      <c r="H69" s="23" t="s">
        <v>2229</v>
      </c>
      <c r="I69" s="23" t="s">
        <v>292</v>
      </c>
      <c r="J69" s="23" t="s">
        <v>320</v>
      </c>
      <c r="K69" s="23"/>
      <c r="L69" s="23" t="s">
        <v>1789</v>
      </c>
      <c r="M69" s="26">
        <v>58506894</v>
      </c>
      <c r="N69" s="23" t="s">
        <v>69</v>
      </c>
      <c r="O69" s="23"/>
      <c r="P69" s="23" t="s">
        <v>115</v>
      </c>
      <c r="Q69" s="23" t="s">
        <v>64</v>
      </c>
      <c r="R69" s="23" t="s">
        <v>74</v>
      </c>
      <c r="S69" s="23">
        <v>94153664</v>
      </c>
      <c r="T69" s="23"/>
      <c r="U69" s="23" t="s">
        <v>112</v>
      </c>
      <c r="V69" s="23"/>
      <c r="W69" s="23" t="s">
        <v>2096</v>
      </c>
      <c r="X69" s="23" t="s">
        <v>205</v>
      </c>
      <c r="Y69" s="23" t="s">
        <v>209</v>
      </c>
      <c r="Z69" s="25">
        <v>43116</v>
      </c>
      <c r="AA69" s="23" t="s">
        <v>75</v>
      </c>
      <c r="AB69" s="23" t="s">
        <v>97</v>
      </c>
      <c r="AC69" s="23"/>
      <c r="AD69" s="23"/>
      <c r="AE69" s="23" t="s">
        <v>115</v>
      </c>
      <c r="AF69" s="23" t="s">
        <v>58</v>
      </c>
      <c r="AG69" s="23"/>
      <c r="AH69" s="23" t="s">
        <v>83</v>
      </c>
      <c r="AI69" s="27">
        <v>51698201</v>
      </c>
      <c r="AJ69" s="23"/>
      <c r="AK69" s="23" t="s">
        <v>115</v>
      </c>
      <c r="AL69" s="23" t="s">
        <v>58</v>
      </c>
      <c r="AM69" s="23" t="s">
        <v>2101</v>
      </c>
      <c r="AN69" s="23">
        <v>345</v>
      </c>
      <c r="AO69" s="23" t="s">
        <v>85</v>
      </c>
      <c r="AP69" s="23">
        <v>0</v>
      </c>
      <c r="AQ69" s="23" t="s">
        <v>92</v>
      </c>
      <c r="AR69" s="26">
        <v>0</v>
      </c>
      <c r="AS69" s="23">
        <v>0</v>
      </c>
      <c r="AT69" s="25">
        <v>43116</v>
      </c>
      <c r="AU69" s="25"/>
      <c r="AV69" s="25"/>
      <c r="AW69" s="23">
        <v>22</v>
      </c>
      <c r="AX69" s="23">
        <v>22</v>
      </c>
      <c r="AY69" s="23">
        <v>22</v>
      </c>
      <c r="AZ69" s="23">
        <v>22</v>
      </c>
      <c r="BA69" s="23"/>
    </row>
    <row r="70" spans="1:53" s="9" customFormat="1" x14ac:dyDescent="0.25">
      <c r="A70" s="19">
        <v>60</v>
      </c>
      <c r="B70" s="22" t="s">
        <v>2230</v>
      </c>
      <c r="C70" s="23" t="s">
        <v>60</v>
      </c>
      <c r="D70" s="24"/>
      <c r="E70" s="24" t="s">
        <v>2231</v>
      </c>
      <c r="F70" s="25">
        <v>43112</v>
      </c>
      <c r="G70" s="23" t="s">
        <v>61</v>
      </c>
      <c r="H70" s="23" t="s">
        <v>2232</v>
      </c>
      <c r="I70" s="23" t="s">
        <v>292</v>
      </c>
      <c r="J70" s="23" t="s">
        <v>320</v>
      </c>
      <c r="K70" s="23"/>
      <c r="L70" s="23" t="s">
        <v>1789</v>
      </c>
      <c r="M70" s="26">
        <v>38645658</v>
      </c>
      <c r="N70" s="23" t="s">
        <v>69</v>
      </c>
      <c r="O70" s="23"/>
      <c r="P70" s="23" t="s">
        <v>115</v>
      </c>
      <c r="Q70" s="23" t="s">
        <v>64</v>
      </c>
      <c r="R70" s="23" t="s">
        <v>74</v>
      </c>
      <c r="S70" s="23">
        <v>40601723</v>
      </c>
      <c r="T70" s="23"/>
      <c r="U70" s="23" t="s">
        <v>72</v>
      </c>
      <c r="V70" s="23"/>
      <c r="W70" s="23" t="s">
        <v>2233</v>
      </c>
      <c r="X70" s="23" t="s">
        <v>205</v>
      </c>
      <c r="Y70" s="23" t="s">
        <v>209</v>
      </c>
      <c r="Z70" s="25">
        <v>43112</v>
      </c>
      <c r="AA70" s="23" t="s">
        <v>75</v>
      </c>
      <c r="AB70" s="23" t="s">
        <v>97</v>
      </c>
      <c r="AC70" s="23"/>
      <c r="AD70" s="23"/>
      <c r="AE70" s="23" t="s">
        <v>115</v>
      </c>
      <c r="AF70" s="23" t="s">
        <v>58</v>
      </c>
      <c r="AG70" s="23"/>
      <c r="AH70" s="23" t="s">
        <v>83</v>
      </c>
      <c r="AI70" s="27">
        <v>51665707</v>
      </c>
      <c r="AJ70" s="23"/>
      <c r="AK70" s="23" t="s">
        <v>115</v>
      </c>
      <c r="AL70" s="23" t="s">
        <v>58</v>
      </c>
      <c r="AM70" s="23" t="s">
        <v>2123</v>
      </c>
      <c r="AN70" s="23">
        <v>345</v>
      </c>
      <c r="AO70" s="23" t="s">
        <v>85</v>
      </c>
      <c r="AP70" s="23">
        <v>0</v>
      </c>
      <c r="AQ70" s="23" t="s">
        <v>92</v>
      </c>
      <c r="AR70" s="26">
        <v>0</v>
      </c>
      <c r="AS70" s="23">
        <v>0</v>
      </c>
      <c r="AT70" s="25">
        <v>43112</v>
      </c>
      <c r="AU70" s="25"/>
      <c r="AV70" s="25"/>
      <c r="AW70" s="23">
        <v>23</v>
      </c>
      <c r="AX70" s="23">
        <v>23</v>
      </c>
      <c r="AY70" s="23">
        <v>23</v>
      </c>
      <c r="AZ70" s="23">
        <v>23</v>
      </c>
      <c r="BA70" s="23"/>
    </row>
    <row r="71" spans="1:53" s="9" customFormat="1" x14ac:dyDescent="0.25">
      <c r="A71" s="19">
        <v>61</v>
      </c>
      <c r="B71" s="22" t="s">
        <v>2234</v>
      </c>
      <c r="C71" s="23" t="s">
        <v>60</v>
      </c>
      <c r="D71" s="24"/>
      <c r="E71" s="24" t="s">
        <v>2235</v>
      </c>
      <c r="F71" s="25">
        <v>43112</v>
      </c>
      <c r="G71" s="23" t="s">
        <v>61</v>
      </c>
      <c r="H71" s="23" t="s">
        <v>2236</v>
      </c>
      <c r="I71" s="23" t="s">
        <v>292</v>
      </c>
      <c r="J71" s="23" t="s">
        <v>320</v>
      </c>
      <c r="K71" s="23"/>
      <c r="L71" s="23" t="s">
        <v>1789</v>
      </c>
      <c r="M71" s="26">
        <v>23922162</v>
      </c>
      <c r="N71" s="23" t="s">
        <v>69</v>
      </c>
      <c r="O71" s="23"/>
      <c r="P71" s="23" t="s">
        <v>115</v>
      </c>
      <c r="Q71" s="23" t="s">
        <v>64</v>
      </c>
      <c r="R71" s="23" t="s">
        <v>74</v>
      </c>
      <c r="S71" s="23">
        <v>93392452</v>
      </c>
      <c r="T71" s="23"/>
      <c r="U71" s="23" t="s">
        <v>100</v>
      </c>
      <c r="V71" s="23"/>
      <c r="W71" s="23" t="s">
        <v>2040</v>
      </c>
      <c r="X71" s="23" t="s">
        <v>205</v>
      </c>
      <c r="Y71" s="23" t="s">
        <v>209</v>
      </c>
      <c r="Z71" s="25">
        <v>43115</v>
      </c>
      <c r="AA71" s="23" t="s">
        <v>75</v>
      </c>
      <c r="AB71" s="23" t="s">
        <v>97</v>
      </c>
      <c r="AC71" s="23"/>
      <c r="AD71" s="23"/>
      <c r="AE71" s="23" t="s">
        <v>115</v>
      </c>
      <c r="AF71" s="23" t="s">
        <v>58</v>
      </c>
      <c r="AG71" s="23"/>
      <c r="AH71" s="23" t="s">
        <v>83</v>
      </c>
      <c r="AI71" s="27">
        <v>41674698</v>
      </c>
      <c r="AJ71" s="23"/>
      <c r="AK71" s="23" t="s">
        <v>115</v>
      </c>
      <c r="AL71" s="23" t="s">
        <v>58</v>
      </c>
      <c r="AM71" s="23" t="s">
        <v>2017</v>
      </c>
      <c r="AN71" s="23">
        <v>345</v>
      </c>
      <c r="AO71" s="23" t="s">
        <v>85</v>
      </c>
      <c r="AP71" s="23">
        <v>0</v>
      </c>
      <c r="AQ71" s="23" t="s">
        <v>92</v>
      </c>
      <c r="AR71" s="26">
        <v>0</v>
      </c>
      <c r="AS71" s="23">
        <v>0</v>
      </c>
      <c r="AT71" s="25">
        <v>43115</v>
      </c>
      <c r="AU71" s="25"/>
      <c r="AV71" s="25"/>
      <c r="AW71" s="23">
        <v>22</v>
      </c>
      <c r="AX71" s="23">
        <v>22</v>
      </c>
      <c r="AY71" s="23">
        <v>22</v>
      </c>
      <c r="AZ71" s="23">
        <v>22</v>
      </c>
      <c r="BA71" s="23"/>
    </row>
    <row r="72" spans="1:53" s="9" customFormat="1" x14ac:dyDescent="0.25">
      <c r="A72" s="19">
        <v>62</v>
      </c>
      <c r="B72" s="22" t="s">
        <v>2237</v>
      </c>
      <c r="C72" s="23" t="s">
        <v>60</v>
      </c>
      <c r="D72" s="24"/>
      <c r="E72" s="24" t="s">
        <v>2238</v>
      </c>
      <c r="F72" s="25">
        <v>43112</v>
      </c>
      <c r="G72" s="23" t="s">
        <v>61</v>
      </c>
      <c r="H72" s="23" t="s">
        <v>2239</v>
      </c>
      <c r="I72" s="23" t="s">
        <v>292</v>
      </c>
      <c r="J72" s="23" t="s">
        <v>320</v>
      </c>
      <c r="K72" s="23"/>
      <c r="L72" s="23" t="s">
        <v>1789</v>
      </c>
      <c r="M72" s="26">
        <v>34218756</v>
      </c>
      <c r="N72" s="23" t="s">
        <v>69</v>
      </c>
      <c r="O72" s="23"/>
      <c r="P72" s="23" t="s">
        <v>115</v>
      </c>
      <c r="Q72" s="23" t="s">
        <v>64</v>
      </c>
      <c r="R72" s="23" t="s">
        <v>74</v>
      </c>
      <c r="S72" s="23">
        <v>1075228763</v>
      </c>
      <c r="T72" s="23"/>
      <c r="U72" s="23" t="s">
        <v>100</v>
      </c>
      <c r="V72" s="23"/>
      <c r="W72" s="23" t="s">
        <v>2240</v>
      </c>
      <c r="X72" s="23" t="s">
        <v>205</v>
      </c>
      <c r="Y72" s="23" t="s">
        <v>209</v>
      </c>
      <c r="Z72" s="25">
        <v>43115</v>
      </c>
      <c r="AA72" s="23" t="s">
        <v>75</v>
      </c>
      <c r="AB72" s="23" t="s">
        <v>97</v>
      </c>
      <c r="AC72" s="23"/>
      <c r="AD72" s="23"/>
      <c r="AE72" s="23" t="s">
        <v>115</v>
      </c>
      <c r="AF72" s="23" t="s">
        <v>58</v>
      </c>
      <c r="AG72" s="23"/>
      <c r="AH72" s="23" t="s">
        <v>83</v>
      </c>
      <c r="AI72" s="27">
        <v>51665707</v>
      </c>
      <c r="AJ72" s="23"/>
      <c r="AK72" s="23" t="s">
        <v>115</v>
      </c>
      <c r="AL72" s="23" t="s">
        <v>58</v>
      </c>
      <c r="AM72" s="23" t="s">
        <v>2123</v>
      </c>
      <c r="AN72" s="23">
        <v>345</v>
      </c>
      <c r="AO72" s="23" t="s">
        <v>85</v>
      </c>
      <c r="AP72" s="23">
        <v>0</v>
      </c>
      <c r="AQ72" s="23" t="s">
        <v>92</v>
      </c>
      <c r="AR72" s="26">
        <v>0</v>
      </c>
      <c r="AS72" s="23">
        <v>0</v>
      </c>
      <c r="AT72" s="25">
        <v>43115</v>
      </c>
      <c r="AU72" s="25"/>
      <c r="AV72" s="25"/>
      <c r="AW72" s="23">
        <v>22</v>
      </c>
      <c r="AX72" s="23">
        <v>22</v>
      </c>
      <c r="AY72" s="23">
        <v>22</v>
      </c>
      <c r="AZ72" s="23">
        <v>22</v>
      </c>
      <c r="BA72" s="23"/>
    </row>
    <row r="73" spans="1:53" s="9" customFormat="1" x14ac:dyDescent="0.25">
      <c r="A73" s="19">
        <v>63</v>
      </c>
      <c r="B73" s="22" t="s">
        <v>2241</v>
      </c>
      <c r="C73" s="23" t="s">
        <v>60</v>
      </c>
      <c r="D73" s="24"/>
      <c r="E73" s="24" t="s">
        <v>2242</v>
      </c>
      <c r="F73" s="25">
        <v>43115</v>
      </c>
      <c r="G73" s="23" t="s">
        <v>61</v>
      </c>
      <c r="H73" s="23" t="s">
        <v>2243</v>
      </c>
      <c r="I73" s="23" t="s">
        <v>292</v>
      </c>
      <c r="J73" s="23" t="s">
        <v>320</v>
      </c>
      <c r="K73" s="23"/>
      <c r="L73" s="23" t="s">
        <v>1789</v>
      </c>
      <c r="M73" s="26">
        <v>14498280</v>
      </c>
      <c r="N73" s="23" t="s">
        <v>69</v>
      </c>
      <c r="O73" s="23"/>
      <c r="P73" s="23" t="s">
        <v>115</v>
      </c>
      <c r="Q73" s="23" t="s">
        <v>64</v>
      </c>
      <c r="R73" s="23" t="s">
        <v>74</v>
      </c>
      <c r="S73" s="23">
        <v>17616332</v>
      </c>
      <c r="T73" s="23"/>
      <c r="U73" s="23" t="s">
        <v>106</v>
      </c>
      <c r="V73" s="23"/>
      <c r="W73" s="23" t="s">
        <v>2244</v>
      </c>
      <c r="X73" s="23" t="s">
        <v>205</v>
      </c>
      <c r="Y73" s="23" t="s">
        <v>209</v>
      </c>
      <c r="Z73" s="25">
        <v>43116</v>
      </c>
      <c r="AA73" s="23" t="s">
        <v>75</v>
      </c>
      <c r="AB73" s="23" t="s">
        <v>97</v>
      </c>
      <c r="AC73" s="23"/>
      <c r="AD73" s="23"/>
      <c r="AE73" s="23" t="s">
        <v>115</v>
      </c>
      <c r="AF73" s="23" t="s">
        <v>58</v>
      </c>
      <c r="AG73" s="23"/>
      <c r="AH73" s="23" t="s">
        <v>83</v>
      </c>
      <c r="AI73" s="27">
        <v>51665707</v>
      </c>
      <c r="AJ73" s="23"/>
      <c r="AK73" s="23" t="s">
        <v>115</v>
      </c>
      <c r="AL73" s="23" t="s">
        <v>58</v>
      </c>
      <c r="AM73" s="23" t="s">
        <v>2123</v>
      </c>
      <c r="AN73" s="23">
        <v>345</v>
      </c>
      <c r="AO73" s="23" t="s">
        <v>85</v>
      </c>
      <c r="AP73" s="23">
        <v>0</v>
      </c>
      <c r="AQ73" s="23" t="s">
        <v>92</v>
      </c>
      <c r="AR73" s="26">
        <v>0</v>
      </c>
      <c r="AS73" s="23">
        <v>0</v>
      </c>
      <c r="AT73" s="25">
        <v>43116</v>
      </c>
      <c r="AU73" s="25"/>
      <c r="AV73" s="25"/>
      <c r="AW73" s="23">
        <v>22</v>
      </c>
      <c r="AX73" s="23">
        <v>22</v>
      </c>
      <c r="AY73" s="23">
        <v>22</v>
      </c>
      <c r="AZ73" s="23">
        <v>22</v>
      </c>
      <c r="BA73" s="23"/>
    </row>
    <row r="74" spans="1:53" s="9" customFormat="1" x14ac:dyDescent="0.25">
      <c r="A74" s="19">
        <v>64</v>
      </c>
      <c r="B74" s="22" t="s">
        <v>2245</v>
      </c>
      <c r="C74" s="23" t="s">
        <v>60</v>
      </c>
      <c r="D74" s="24"/>
      <c r="E74" s="24" t="s">
        <v>2246</v>
      </c>
      <c r="F74" s="25">
        <v>43115</v>
      </c>
      <c r="G74" s="23" t="s">
        <v>61</v>
      </c>
      <c r="H74" s="23" t="s">
        <v>2247</v>
      </c>
      <c r="I74" s="23" t="s">
        <v>292</v>
      </c>
      <c r="J74" s="23" t="s">
        <v>320</v>
      </c>
      <c r="K74" s="23"/>
      <c r="L74" s="23" t="s">
        <v>1789</v>
      </c>
      <c r="M74" s="26">
        <v>28875741</v>
      </c>
      <c r="N74" s="23" t="s">
        <v>69</v>
      </c>
      <c r="O74" s="23"/>
      <c r="P74" s="23" t="s">
        <v>115</v>
      </c>
      <c r="Q74" s="23" t="s">
        <v>64</v>
      </c>
      <c r="R74" s="23" t="s">
        <v>74</v>
      </c>
      <c r="S74" s="23">
        <v>52931785</v>
      </c>
      <c r="T74" s="23"/>
      <c r="U74" s="23" t="s">
        <v>106</v>
      </c>
      <c r="V74" s="23"/>
      <c r="W74" s="23" t="s">
        <v>2036</v>
      </c>
      <c r="X74" s="23" t="s">
        <v>205</v>
      </c>
      <c r="Y74" s="23" t="s">
        <v>209</v>
      </c>
      <c r="Z74" s="25">
        <v>43116</v>
      </c>
      <c r="AA74" s="23" t="s">
        <v>75</v>
      </c>
      <c r="AB74" s="23" t="s">
        <v>97</v>
      </c>
      <c r="AC74" s="23"/>
      <c r="AD74" s="23"/>
      <c r="AE74" s="23" t="s">
        <v>115</v>
      </c>
      <c r="AF74" s="23" t="s">
        <v>58</v>
      </c>
      <c r="AG74" s="23"/>
      <c r="AH74" s="23" t="s">
        <v>83</v>
      </c>
      <c r="AI74" s="27">
        <v>41674698</v>
      </c>
      <c r="AJ74" s="23"/>
      <c r="AK74" s="23" t="s">
        <v>115</v>
      </c>
      <c r="AL74" s="23" t="s">
        <v>58</v>
      </c>
      <c r="AM74" s="23" t="s">
        <v>2017</v>
      </c>
      <c r="AN74" s="23">
        <v>345</v>
      </c>
      <c r="AO74" s="23" t="s">
        <v>85</v>
      </c>
      <c r="AP74" s="23">
        <v>0</v>
      </c>
      <c r="AQ74" s="23" t="s">
        <v>92</v>
      </c>
      <c r="AR74" s="26">
        <v>0</v>
      </c>
      <c r="AS74" s="23">
        <v>0</v>
      </c>
      <c r="AT74" s="25">
        <v>43116</v>
      </c>
      <c r="AU74" s="25"/>
      <c r="AV74" s="25"/>
      <c r="AW74" s="23">
        <v>22</v>
      </c>
      <c r="AX74" s="23">
        <v>22</v>
      </c>
      <c r="AY74" s="23">
        <v>22</v>
      </c>
      <c r="AZ74" s="23">
        <v>22</v>
      </c>
      <c r="BA74" s="23"/>
    </row>
    <row r="75" spans="1:53" s="9" customFormat="1" x14ac:dyDescent="0.25">
      <c r="A75" s="19">
        <v>65</v>
      </c>
      <c r="B75" s="22" t="s">
        <v>2248</v>
      </c>
      <c r="C75" s="23" t="s">
        <v>60</v>
      </c>
      <c r="D75" s="24"/>
      <c r="E75" s="24" t="s">
        <v>2249</v>
      </c>
      <c r="F75" s="25">
        <v>43115</v>
      </c>
      <c r="G75" s="23" t="s">
        <v>61</v>
      </c>
      <c r="H75" s="23" t="s">
        <v>2250</v>
      </c>
      <c r="I75" s="23" t="s">
        <v>292</v>
      </c>
      <c r="J75" s="23" t="s">
        <v>320</v>
      </c>
      <c r="K75" s="23"/>
      <c r="L75" s="23" t="s">
        <v>1789</v>
      </c>
      <c r="M75" s="26">
        <v>28875741</v>
      </c>
      <c r="N75" s="23" t="s">
        <v>69</v>
      </c>
      <c r="O75" s="23"/>
      <c r="P75" s="23" t="s">
        <v>115</v>
      </c>
      <c r="Q75" s="23" t="s">
        <v>64</v>
      </c>
      <c r="R75" s="23" t="s">
        <v>74</v>
      </c>
      <c r="S75" s="23">
        <v>52176732</v>
      </c>
      <c r="T75" s="23"/>
      <c r="U75" s="23" t="s">
        <v>109</v>
      </c>
      <c r="V75" s="23"/>
      <c r="W75" s="23" t="s">
        <v>2022</v>
      </c>
      <c r="X75" s="23" t="s">
        <v>205</v>
      </c>
      <c r="Y75" s="23" t="s">
        <v>209</v>
      </c>
      <c r="Z75" s="25">
        <v>43116</v>
      </c>
      <c r="AA75" s="23" t="s">
        <v>75</v>
      </c>
      <c r="AB75" s="23" t="s">
        <v>97</v>
      </c>
      <c r="AC75" s="23"/>
      <c r="AD75" s="23"/>
      <c r="AE75" s="23" t="s">
        <v>115</v>
      </c>
      <c r="AF75" s="23" t="s">
        <v>58</v>
      </c>
      <c r="AG75" s="23"/>
      <c r="AH75" s="23" t="s">
        <v>83</v>
      </c>
      <c r="AI75" s="27">
        <v>41674698</v>
      </c>
      <c r="AJ75" s="23"/>
      <c r="AK75" s="23" t="s">
        <v>115</v>
      </c>
      <c r="AL75" s="23" t="s">
        <v>58</v>
      </c>
      <c r="AM75" s="23" t="s">
        <v>2017</v>
      </c>
      <c r="AN75" s="23">
        <v>345</v>
      </c>
      <c r="AO75" s="23" t="s">
        <v>85</v>
      </c>
      <c r="AP75" s="23">
        <v>0</v>
      </c>
      <c r="AQ75" s="23" t="s">
        <v>92</v>
      </c>
      <c r="AR75" s="26">
        <v>0</v>
      </c>
      <c r="AS75" s="23">
        <v>0</v>
      </c>
      <c r="AT75" s="25">
        <v>43116</v>
      </c>
      <c r="AU75" s="25"/>
      <c r="AV75" s="25"/>
      <c r="AW75" s="23">
        <v>13</v>
      </c>
      <c r="AX75" s="23">
        <v>13</v>
      </c>
      <c r="AY75" s="23">
        <v>13</v>
      </c>
      <c r="AZ75" s="23">
        <v>13</v>
      </c>
      <c r="BA75" s="23"/>
    </row>
    <row r="76" spans="1:53" s="9" customFormat="1" x14ac:dyDescent="0.25">
      <c r="A76" s="19">
        <v>66</v>
      </c>
      <c r="B76" s="22" t="s">
        <v>2251</v>
      </c>
      <c r="C76" s="23" t="s">
        <v>60</v>
      </c>
      <c r="D76" s="24"/>
      <c r="E76" s="24" t="s">
        <v>2252</v>
      </c>
      <c r="F76" s="25">
        <v>43115</v>
      </c>
      <c r="G76" s="23" t="s">
        <v>61</v>
      </c>
      <c r="H76" s="23" t="s">
        <v>2253</v>
      </c>
      <c r="I76" s="23" t="s">
        <v>292</v>
      </c>
      <c r="J76" s="23" t="s">
        <v>320</v>
      </c>
      <c r="K76" s="23"/>
      <c r="L76" s="23" t="s">
        <v>1789</v>
      </c>
      <c r="M76" s="26">
        <v>41756454</v>
      </c>
      <c r="N76" s="23" t="s">
        <v>69</v>
      </c>
      <c r="O76" s="23"/>
      <c r="P76" s="23" t="s">
        <v>115</v>
      </c>
      <c r="Q76" s="23" t="s">
        <v>64</v>
      </c>
      <c r="R76" s="23" t="s">
        <v>74</v>
      </c>
      <c r="S76" s="23">
        <v>1016041141</v>
      </c>
      <c r="T76" s="23"/>
      <c r="U76" s="23" t="s">
        <v>100</v>
      </c>
      <c r="V76" s="23"/>
      <c r="W76" s="23" t="s">
        <v>2254</v>
      </c>
      <c r="X76" s="23" t="s">
        <v>205</v>
      </c>
      <c r="Y76" s="23" t="s">
        <v>209</v>
      </c>
      <c r="Z76" s="25">
        <v>43116</v>
      </c>
      <c r="AA76" s="23" t="s">
        <v>75</v>
      </c>
      <c r="AB76" s="23" t="s">
        <v>97</v>
      </c>
      <c r="AC76" s="23"/>
      <c r="AD76" s="23"/>
      <c r="AE76" s="23" t="s">
        <v>115</v>
      </c>
      <c r="AF76" s="23" t="s">
        <v>58</v>
      </c>
      <c r="AG76" s="23"/>
      <c r="AH76" s="23" t="s">
        <v>83</v>
      </c>
      <c r="AI76" s="27">
        <v>79672176</v>
      </c>
      <c r="AJ76" s="23"/>
      <c r="AK76" s="23" t="s">
        <v>115</v>
      </c>
      <c r="AL76" s="23" t="s">
        <v>58</v>
      </c>
      <c r="AM76" s="23" t="s">
        <v>2199</v>
      </c>
      <c r="AN76" s="23">
        <v>345</v>
      </c>
      <c r="AO76" s="23" t="s">
        <v>85</v>
      </c>
      <c r="AP76" s="23">
        <v>0</v>
      </c>
      <c r="AQ76" s="23" t="s">
        <v>92</v>
      </c>
      <c r="AR76" s="26">
        <v>0</v>
      </c>
      <c r="AS76" s="23">
        <v>0</v>
      </c>
      <c r="AT76" s="25">
        <v>43116</v>
      </c>
      <c r="AU76" s="25"/>
      <c r="AV76" s="25"/>
      <c r="AW76" s="23">
        <v>13</v>
      </c>
      <c r="AX76" s="23">
        <v>13</v>
      </c>
      <c r="AY76" s="23">
        <v>13</v>
      </c>
      <c r="AZ76" s="23">
        <v>13</v>
      </c>
      <c r="BA76" s="23"/>
    </row>
    <row r="77" spans="1:53" s="9" customFormat="1" x14ac:dyDescent="0.25">
      <c r="A77" s="19">
        <v>67</v>
      </c>
      <c r="B77" s="22" t="s">
        <v>2255</v>
      </c>
      <c r="C77" s="23" t="s">
        <v>60</v>
      </c>
      <c r="D77" s="24"/>
      <c r="E77" s="24" t="s">
        <v>2256</v>
      </c>
      <c r="F77" s="25">
        <v>43115</v>
      </c>
      <c r="G77" s="23" t="s">
        <v>61</v>
      </c>
      <c r="H77" s="23" t="s">
        <v>2257</v>
      </c>
      <c r="I77" s="23" t="s">
        <v>292</v>
      </c>
      <c r="J77" s="23" t="s">
        <v>320</v>
      </c>
      <c r="K77" s="23"/>
      <c r="L77" s="23" t="s">
        <v>1789</v>
      </c>
      <c r="M77" s="26">
        <v>52285302</v>
      </c>
      <c r="N77" s="23" t="s">
        <v>69</v>
      </c>
      <c r="O77" s="23"/>
      <c r="P77" s="23" t="s">
        <v>115</v>
      </c>
      <c r="Q77" s="23" t="s">
        <v>64</v>
      </c>
      <c r="R77" s="23" t="s">
        <v>74</v>
      </c>
      <c r="S77" s="23">
        <v>80021234</v>
      </c>
      <c r="T77" s="23"/>
      <c r="U77" s="23" t="s">
        <v>109</v>
      </c>
      <c r="V77" s="23"/>
      <c r="W77" s="23" t="s">
        <v>2258</v>
      </c>
      <c r="X77" s="23" t="s">
        <v>205</v>
      </c>
      <c r="Y77" s="23" t="s">
        <v>209</v>
      </c>
      <c r="Z77" s="25">
        <v>43116</v>
      </c>
      <c r="AA77" s="23" t="s">
        <v>75</v>
      </c>
      <c r="AB77" s="23" t="s">
        <v>97</v>
      </c>
      <c r="AC77" s="23"/>
      <c r="AD77" s="23"/>
      <c r="AE77" s="23" t="s">
        <v>115</v>
      </c>
      <c r="AF77" s="23" t="s">
        <v>58</v>
      </c>
      <c r="AG77" s="23"/>
      <c r="AH77" s="23" t="s">
        <v>83</v>
      </c>
      <c r="AI77" s="27">
        <v>94153664</v>
      </c>
      <c r="AJ77" s="23"/>
      <c r="AK77" s="23" t="s">
        <v>115</v>
      </c>
      <c r="AL77" s="23" t="s">
        <v>58</v>
      </c>
      <c r="AM77" s="23" t="s">
        <v>2096</v>
      </c>
      <c r="AN77" s="23">
        <v>345</v>
      </c>
      <c r="AO77" s="23" t="s">
        <v>85</v>
      </c>
      <c r="AP77" s="23">
        <v>0</v>
      </c>
      <c r="AQ77" s="23" t="s">
        <v>92</v>
      </c>
      <c r="AR77" s="26">
        <v>0</v>
      </c>
      <c r="AS77" s="23">
        <v>0</v>
      </c>
      <c r="AT77" s="25">
        <v>43116</v>
      </c>
      <c r="AU77" s="25"/>
      <c r="AV77" s="25"/>
      <c r="AW77" s="23">
        <v>22</v>
      </c>
      <c r="AX77" s="23">
        <v>22</v>
      </c>
      <c r="AY77" s="23">
        <v>22</v>
      </c>
      <c r="AZ77" s="23">
        <v>22</v>
      </c>
      <c r="BA77" s="23"/>
    </row>
    <row r="78" spans="1:53" s="9" customFormat="1" x14ac:dyDescent="0.25">
      <c r="A78" s="19">
        <v>68</v>
      </c>
      <c r="B78" s="22" t="s">
        <v>2259</v>
      </c>
      <c r="C78" s="23" t="s">
        <v>60</v>
      </c>
      <c r="D78" s="24"/>
      <c r="E78" s="24" t="s">
        <v>2260</v>
      </c>
      <c r="F78" s="25">
        <v>43115</v>
      </c>
      <c r="G78" s="23" t="s">
        <v>61</v>
      </c>
      <c r="H78" s="23" t="s">
        <v>2261</v>
      </c>
      <c r="I78" s="23" t="s">
        <v>292</v>
      </c>
      <c r="J78" s="23" t="s">
        <v>320</v>
      </c>
      <c r="K78" s="23"/>
      <c r="L78" s="23" t="s">
        <v>1789</v>
      </c>
      <c r="M78" s="26">
        <v>47978046</v>
      </c>
      <c r="N78" s="23" t="s">
        <v>69</v>
      </c>
      <c r="O78" s="23"/>
      <c r="P78" s="23" t="s">
        <v>115</v>
      </c>
      <c r="Q78" s="23" t="s">
        <v>64</v>
      </c>
      <c r="R78" s="23" t="s">
        <v>74</v>
      </c>
      <c r="S78" s="23">
        <v>79494598</v>
      </c>
      <c r="T78" s="23"/>
      <c r="U78" s="23" t="s">
        <v>112</v>
      </c>
      <c r="V78" s="23"/>
      <c r="W78" s="23" t="s">
        <v>2262</v>
      </c>
      <c r="X78" s="23" t="s">
        <v>205</v>
      </c>
      <c r="Y78" s="23" t="s">
        <v>209</v>
      </c>
      <c r="Z78" s="25">
        <v>43116</v>
      </c>
      <c r="AA78" s="23" t="s">
        <v>75</v>
      </c>
      <c r="AB78" s="23" t="s">
        <v>97</v>
      </c>
      <c r="AC78" s="23"/>
      <c r="AD78" s="23"/>
      <c r="AE78" s="23" t="s">
        <v>115</v>
      </c>
      <c r="AF78" s="23" t="s">
        <v>58</v>
      </c>
      <c r="AG78" s="23"/>
      <c r="AH78" s="23" t="s">
        <v>83</v>
      </c>
      <c r="AI78" s="27">
        <v>51698201</v>
      </c>
      <c r="AJ78" s="23"/>
      <c r="AK78" s="23" t="s">
        <v>115</v>
      </c>
      <c r="AL78" s="23" t="s">
        <v>58</v>
      </c>
      <c r="AM78" s="23" t="s">
        <v>2101</v>
      </c>
      <c r="AN78" s="23">
        <v>345</v>
      </c>
      <c r="AO78" s="23" t="s">
        <v>85</v>
      </c>
      <c r="AP78" s="23">
        <v>0</v>
      </c>
      <c r="AQ78" s="23" t="s">
        <v>92</v>
      </c>
      <c r="AR78" s="26">
        <v>0</v>
      </c>
      <c r="AS78" s="23">
        <v>0</v>
      </c>
      <c r="AT78" s="25">
        <v>43116</v>
      </c>
      <c r="AU78" s="25"/>
      <c r="AV78" s="25"/>
      <c r="AW78" s="23">
        <v>22</v>
      </c>
      <c r="AX78" s="23">
        <v>22</v>
      </c>
      <c r="AY78" s="23">
        <v>22</v>
      </c>
      <c r="AZ78" s="23">
        <v>22</v>
      </c>
      <c r="BA78" s="23"/>
    </row>
    <row r="79" spans="1:53" s="9" customFormat="1" x14ac:dyDescent="0.25">
      <c r="A79" s="19">
        <v>69</v>
      </c>
      <c r="B79" s="22" t="s">
        <v>2263</v>
      </c>
      <c r="C79" s="23" t="s">
        <v>60</v>
      </c>
      <c r="D79" s="24"/>
      <c r="E79" s="24" t="s">
        <v>2264</v>
      </c>
      <c r="F79" s="25">
        <v>43115</v>
      </c>
      <c r="G79" s="23" t="s">
        <v>61</v>
      </c>
      <c r="H79" s="23" t="s">
        <v>2265</v>
      </c>
      <c r="I79" s="23" t="s">
        <v>292</v>
      </c>
      <c r="J79" s="23" t="s">
        <v>320</v>
      </c>
      <c r="K79" s="23"/>
      <c r="L79" s="23" t="s">
        <v>1789</v>
      </c>
      <c r="M79" s="26">
        <v>52285302</v>
      </c>
      <c r="N79" s="23" t="s">
        <v>69</v>
      </c>
      <c r="O79" s="23"/>
      <c r="P79" s="23" t="s">
        <v>115</v>
      </c>
      <c r="Q79" s="23" t="s">
        <v>64</v>
      </c>
      <c r="R79" s="23" t="s">
        <v>74</v>
      </c>
      <c r="S79" s="23">
        <v>80082576</v>
      </c>
      <c r="T79" s="23"/>
      <c r="U79" s="23" t="s">
        <v>81</v>
      </c>
      <c r="V79" s="23"/>
      <c r="W79" s="23" t="s">
        <v>2266</v>
      </c>
      <c r="X79" s="23" t="s">
        <v>205</v>
      </c>
      <c r="Y79" s="23" t="s">
        <v>209</v>
      </c>
      <c r="Z79" s="25">
        <v>43116</v>
      </c>
      <c r="AA79" s="23" t="s">
        <v>75</v>
      </c>
      <c r="AB79" s="23" t="s">
        <v>97</v>
      </c>
      <c r="AC79" s="23"/>
      <c r="AD79" s="23"/>
      <c r="AE79" s="23" t="s">
        <v>115</v>
      </c>
      <c r="AF79" s="23" t="s">
        <v>58</v>
      </c>
      <c r="AG79" s="23"/>
      <c r="AH79" s="23" t="s">
        <v>83</v>
      </c>
      <c r="AI79" s="27">
        <v>79494598</v>
      </c>
      <c r="AJ79" s="23"/>
      <c r="AK79" s="23" t="s">
        <v>115</v>
      </c>
      <c r="AL79" s="23" t="s">
        <v>58</v>
      </c>
      <c r="AM79" s="23" t="s">
        <v>2262</v>
      </c>
      <c r="AN79" s="23">
        <v>345</v>
      </c>
      <c r="AO79" s="23" t="s">
        <v>85</v>
      </c>
      <c r="AP79" s="23">
        <v>0</v>
      </c>
      <c r="AQ79" s="23" t="s">
        <v>92</v>
      </c>
      <c r="AR79" s="26">
        <v>0</v>
      </c>
      <c r="AS79" s="23">
        <v>0</v>
      </c>
      <c r="AT79" s="25">
        <v>43116</v>
      </c>
      <c r="AU79" s="25"/>
      <c r="AV79" s="25"/>
      <c r="AW79" s="23">
        <v>22</v>
      </c>
      <c r="AX79" s="23">
        <v>22</v>
      </c>
      <c r="AY79" s="23">
        <v>22</v>
      </c>
      <c r="AZ79" s="23">
        <v>22</v>
      </c>
      <c r="BA79" s="23"/>
    </row>
    <row r="80" spans="1:53" s="9" customFormat="1" x14ac:dyDescent="0.25">
      <c r="A80" s="19">
        <v>70</v>
      </c>
      <c r="B80" s="22" t="s">
        <v>2267</v>
      </c>
      <c r="C80" s="23" t="s">
        <v>60</v>
      </c>
      <c r="D80" s="24"/>
      <c r="E80" s="24" t="s">
        <v>2268</v>
      </c>
      <c r="F80" s="25">
        <v>43115</v>
      </c>
      <c r="G80" s="23" t="s">
        <v>61</v>
      </c>
      <c r="H80" s="23" t="s">
        <v>2269</v>
      </c>
      <c r="I80" s="23" t="s">
        <v>292</v>
      </c>
      <c r="J80" s="23" t="s">
        <v>320</v>
      </c>
      <c r="K80" s="23"/>
      <c r="L80" s="23" t="s">
        <v>1789</v>
      </c>
      <c r="M80" s="26">
        <v>52285302</v>
      </c>
      <c r="N80" s="23" t="s">
        <v>69</v>
      </c>
      <c r="O80" s="23"/>
      <c r="P80" s="23" t="s">
        <v>115</v>
      </c>
      <c r="Q80" s="23" t="s">
        <v>64</v>
      </c>
      <c r="R80" s="23" t="s">
        <v>74</v>
      </c>
      <c r="S80" s="23">
        <v>80274148</v>
      </c>
      <c r="T80" s="23"/>
      <c r="U80" s="23" t="s">
        <v>109</v>
      </c>
      <c r="V80" s="23"/>
      <c r="W80" s="23" t="s">
        <v>2270</v>
      </c>
      <c r="X80" s="23" t="s">
        <v>205</v>
      </c>
      <c r="Y80" s="23" t="s">
        <v>209</v>
      </c>
      <c r="Z80" s="25">
        <v>43117</v>
      </c>
      <c r="AA80" s="23" t="s">
        <v>75</v>
      </c>
      <c r="AB80" s="23" t="s">
        <v>97</v>
      </c>
      <c r="AC80" s="23"/>
      <c r="AD80" s="23"/>
      <c r="AE80" s="23" t="s">
        <v>115</v>
      </c>
      <c r="AF80" s="23" t="s">
        <v>58</v>
      </c>
      <c r="AG80" s="23"/>
      <c r="AH80" s="23" t="s">
        <v>83</v>
      </c>
      <c r="AI80" s="27">
        <v>94153664</v>
      </c>
      <c r="AJ80" s="23"/>
      <c r="AK80" s="23" t="s">
        <v>115</v>
      </c>
      <c r="AL80" s="23" t="s">
        <v>58</v>
      </c>
      <c r="AM80" s="23" t="s">
        <v>2096</v>
      </c>
      <c r="AN80" s="23">
        <v>345</v>
      </c>
      <c r="AO80" s="23" t="s">
        <v>85</v>
      </c>
      <c r="AP80" s="23">
        <v>0</v>
      </c>
      <c r="AQ80" s="23" t="s">
        <v>92</v>
      </c>
      <c r="AR80" s="26">
        <v>0</v>
      </c>
      <c r="AS80" s="23">
        <v>0</v>
      </c>
      <c r="AT80" s="25">
        <v>43117</v>
      </c>
      <c r="AU80" s="25"/>
      <c r="AV80" s="25"/>
      <c r="AW80" s="23">
        <v>21</v>
      </c>
      <c r="AX80" s="23">
        <v>21</v>
      </c>
      <c r="AY80" s="23">
        <v>21</v>
      </c>
      <c r="AZ80" s="23">
        <v>21</v>
      </c>
      <c r="BA80" s="23"/>
    </row>
    <row r="81" spans="1:53" s="9" customFormat="1" x14ac:dyDescent="0.25">
      <c r="A81" s="19">
        <v>71</v>
      </c>
      <c r="B81" s="22" t="s">
        <v>2271</v>
      </c>
      <c r="C81" s="23" t="s">
        <v>60</v>
      </c>
      <c r="D81" s="24"/>
      <c r="E81" s="24" t="s">
        <v>2272</v>
      </c>
      <c r="F81" s="25">
        <v>43115</v>
      </c>
      <c r="G81" s="23" t="s">
        <v>61</v>
      </c>
      <c r="H81" s="23" t="s">
        <v>2273</v>
      </c>
      <c r="I81" s="23" t="s">
        <v>292</v>
      </c>
      <c r="J81" s="23" t="s">
        <v>320</v>
      </c>
      <c r="K81" s="23"/>
      <c r="L81" s="23" t="s">
        <v>1789</v>
      </c>
      <c r="M81" s="26">
        <v>47978046</v>
      </c>
      <c r="N81" s="23" t="s">
        <v>69</v>
      </c>
      <c r="O81" s="23"/>
      <c r="P81" s="23" t="s">
        <v>115</v>
      </c>
      <c r="Q81" s="23" t="s">
        <v>64</v>
      </c>
      <c r="R81" s="23" t="s">
        <v>74</v>
      </c>
      <c r="S81" s="23">
        <v>1070943280</v>
      </c>
      <c r="T81" s="23"/>
      <c r="U81" s="23" t="s">
        <v>109</v>
      </c>
      <c r="V81" s="23"/>
      <c r="W81" s="23" t="s">
        <v>2274</v>
      </c>
      <c r="X81" s="23" t="s">
        <v>205</v>
      </c>
      <c r="Y81" s="23" t="s">
        <v>209</v>
      </c>
      <c r="Z81" s="25">
        <v>43116</v>
      </c>
      <c r="AA81" s="23" t="s">
        <v>75</v>
      </c>
      <c r="AB81" s="23" t="s">
        <v>97</v>
      </c>
      <c r="AC81" s="23"/>
      <c r="AD81" s="23"/>
      <c r="AE81" s="23" t="s">
        <v>115</v>
      </c>
      <c r="AF81" s="23" t="s">
        <v>58</v>
      </c>
      <c r="AG81" s="23"/>
      <c r="AH81" s="23" t="s">
        <v>83</v>
      </c>
      <c r="AI81" s="27">
        <v>52960594</v>
      </c>
      <c r="AJ81" s="23"/>
      <c r="AK81" s="23" t="s">
        <v>115</v>
      </c>
      <c r="AL81" s="23" t="s">
        <v>58</v>
      </c>
      <c r="AM81" s="23" t="s">
        <v>2275</v>
      </c>
      <c r="AN81" s="23">
        <v>345</v>
      </c>
      <c r="AO81" s="23" t="s">
        <v>85</v>
      </c>
      <c r="AP81" s="23">
        <v>0</v>
      </c>
      <c r="AQ81" s="23" t="s">
        <v>92</v>
      </c>
      <c r="AR81" s="26">
        <v>0</v>
      </c>
      <c r="AS81" s="23">
        <v>0</v>
      </c>
      <c r="AT81" s="25">
        <v>43116</v>
      </c>
      <c r="AU81" s="25"/>
      <c r="AV81" s="25"/>
      <c r="AW81" s="23">
        <v>22</v>
      </c>
      <c r="AX81" s="23">
        <v>22</v>
      </c>
      <c r="AY81" s="23">
        <v>22</v>
      </c>
      <c r="AZ81" s="23">
        <v>22</v>
      </c>
      <c r="BA81" s="23"/>
    </row>
    <row r="82" spans="1:53" s="9" customFormat="1" x14ac:dyDescent="0.25">
      <c r="A82" s="19">
        <v>72</v>
      </c>
      <c r="B82" s="22" t="s">
        <v>2276</v>
      </c>
      <c r="C82" s="23" t="s">
        <v>60</v>
      </c>
      <c r="D82" s="24"/>
      <c r="E82" s="24" t="s">
        <v>2277</v>
      </c>
      <c r="F82" s="25">
        <v>43115</v>
      </c>
      <c r="G82" s="23" t="s">
        <v>61</v>
      </c>
      <c r="H82" s="23" t="s">
        <v>2278</v>
      </c>
      <c r="I82" s="23" t="s">
        <v>292</v>
      </c>
      <c r="J82" s="23" t="s">
        <v>320</v>
      </c>
      <c r="K82" s="23"/>
      <c r="L82" s="23" t="s">
        <v>1789</v>
      </c>
      <c r="M82" s="26">
        <v>29204028</v>
      </c>
      <c r="N82" s="23" t="s">
        <v>69</v>
      </c>
      <c r="O82" s="23"/>
      <c r="P82" s="23" t="s">
        <v>115</v>
      </c>
      <c r="Q82" s="23" t="s">
        <v>64</v>
      </c>
      <c r="R82" s="23" t="s">
        <v>74</v>
      </c>
      <c r="S82" s="23">
        <v>17616147</v>
      </c>
      <c r="T82" s="22"/>
      <c r="U82" s="23" t="s">
        <v>63</v>
      </c>
      <c r="V82" s="23"/>
      <c r="W82" s="23" t="s">
        <v>2279</v>
      </c>
      <c r="X82" s="23" t="s">
        <v>205</v>
      </c>
      <c r="Y82" s="23" t="s">
        <v>209</v>
      </c>
      <c r="Z82" s="25">
        <v>43117</v>
      </c>
      <c r="AA82" s="23" t="s">
        <v>75</v>
      </c>
      <c r="AB82" s="23" t="s">
        <v>97</v>
      </c>
      <c r="AC82" s="23"/>
      <c r="AD82" s="23"/>
      <c r="AE82" s="23" t="s">
        <v>115</v>
      </c>
      <c r="AF82" s="23" t="s">
        <v>58</v>
      </c>
      <c r="AG82" s="23"/>
      <c r="AH82" s="23" t="s">
        <v>83</v>
      </c>
      <c r="AI82" s="27">
        <v>51665707</v>
      </c>
      <c r="AJ82" s="23"/>
      <c r="AK82" s="23" t="s">
        <v>115</v>
      </c>
      <c r="AL82" s="23" t="s">
        <v>58</v>
      </c>
      <c r="AM82" s="23" t="s">
        <v>2123</v>
      </c>
      <c r="AN82" s="23">
        <v>210</v>
      </c>
      <c r="AO82" s="23" t="s">
        <v>85</v>
      </c>
      <c r="AP82" s="23">
        <v>0</v>
      </c>
      <c r="AQ82" s="23" t="s">
        <v>92</v>
      </c>
      <c r="AR82" s="26">
        <v>0</v>
      </c>
      <c r="AS82" s="23">
        <v>0</v>
      </c>
      <c r="AT82" s="25">
        <v>43117</v>
      </c>
      <c r="AU82" s="25"/>
      <c r="AV82" s="25"/>
      <c r="AW82" s="23">
        <v>35</v>
      </c>
      <c r="AX82" s="23">
        <v>35</v>
      </c>
      <c r="AY82" s="23">
        <v>35</v>
      </c>
      <c r="AZ82" s="23">
        <v>35</v>
      </c>
      <c r="BA82" s="23"/>
    </row>
    <row r="83" spans="1:53" s="9" customFormat="1" x14ac:dyDescent="0.25">
      <c r="A83" s="19">
        <v>73</v>
      </c>
      <c r="B83" s="22" t="s">
        <v>2280</v>
      </c>
      <c r="C83" s="23" t="s">
        <v>60</v>
      </c>
      <c r="D83" s="24"/>
      <c r="E83" s="24" t="s">
        <v>2281</v>
      </c>
      <c r="F83" s="25">
        <v>43115</v>
      </c>
      <c r="G83" s="23" t="s">
        <v>61</v>
      </c>
      <c r="H83" s="23" t="s">
        <v>2282</v>
      </c>
      <c r="I83" s="23" t="s">
        <v>292</v>
      </c>
      <c r="J83" s="23" t="s">
        <v>320</v>
      </c>
      <c r="K83" s="23"/>
      <c r="L83" s="23" t="s">
        <v>1789</v>
      </c>
      <c r="M83" s="26">
        <v>9950232</v>
      </c>
      <c r="N83" s="23" t="s">
        <v>69</v>
      </c>
      <c r="O83" s="23"/>
      <c r="P83" s="23" t="s">
        <v>115</v>
      </c>
      <c r="Q83" s="23" t="s">
        <v>64</v>
      </c>
      <c r="R83" s="23" t="s">
        <v>74</v>
      </c>
      <c r="S83" s="23">
        <v>1118471643</v>
      </c>
      <c r="T83" s="23"/>
      <c r="U83" s="23" t="s">
        <v>100</v>
      </c>
      <c r="V83" s="23"/>
      <c r="W83" s="23" t="s">
        <v>2283</v>
      </c>
      <c r="X83" s="23" t="s">
        <v>205</v>
      </c>
      <c r="Y83" s="23" t="s">
        <v>209</v>
      </c>
      <c r="Z83" s="25">
        <v>43118</v>
      </c>
      <c r="AA83" s="23" t="s">
        <v>75</v>
      </c>
      <c r="AB83" s="23" t="s">
        <v>97</v>
      </c>
      <c r="AC83" s="23"/>
      <c r="AD83" s="23"/>
      <c r="AE83" s="23" t="s">
        <v>115</v>
      </c>
      <c r="AF83" s="23" t="s">
        <v>58</v>
      </c>
      <c r="AG83" s="23"/>
      <c r="AH83" s="23" t="s">
        <v>83</v>
      </c>
      <c r="AI83" s="27">
        <v>51665707</v>
      </c>
      <c r="AJ83" s="23"/>
      <c r="AK83" s="23" t="s">
        <v>115</v>
      </c>
      <c r="AL83" s="23" t="s">
        <v>58</v>
      </c>
      <c r="AM83" s="23" t="s">
        <v>2123</v>
      </c>
      <c r="AN83" s="23">
        <v>210</v>
      </c>
      <c r="AO83" s="23" t="s">
        <v>85</v>
      </c>
      <c r="AP83" s="23">
        <v>0</v>
      </c>
      <c r="AQ83" s="23" t="s">
        <v>92</v>
      </c>
      <c r="AR83" s="26">
        <v>0</v>
      </c>
      <c r="AS83" s="23">
        <v>0</v>
      </c>
      <c r="AT83" s="25">
        <v>43118</v>
      </c>
      <c r="AU83" s="25"/>
      <c r="AV83" s="25"/>
      <c r="AW83" s="23">
        <v>35</v>
      </c>
      <c r="AX83" s="23">
        <v>35</v>
      </c>
      <c r="AY83" s="23">
        <v>35</v>
      </c>
      <c r="AZ83" s="23">
        <v>35</v>
      </c>
      <c r="BA83" s="23"/>
    </row>
    <row r="84" spans="1:53" s="9" customFormat="1" x14ac:dyDescent="0.25">
      <c r="A84" s="19">
        <v>74</v>
      </c>
      <c r="B84" s="22" t="s">
        <v>2284</v>
      </c>
      <c r="C84" s="23" t="s">
        <v>60</v>
      </c>
      <c r="D84" s="24"/>
      <c r="E84" s="24" t="s">
        <v>2285</v>
      </c>
      <c r="F84" s="25">
        <v>43115</v>
      </c>
      <c r="G84" s="23" t="s">
        <v>61</v>
      </c>
      <c r="H84" s="23" t="s">
        <v>2286</v>
      </c>
      <c r="I84" s="23" t="s">
        <v>292</v>
      </c>
      <c r="J84" s="23" t="s">
        <v>320</v>
      </c>
      <c r="K84" s="23"/>
      <c r="L84" s="23" t="s">
        <v>1789</v>
      </c>
      <c r="M84" s="26">
        <v>14561316</v>
      </c>
      <c r="N84" s="23" t="s">
        <v>69</v>
      </c>
      <c r="O84" s="23"/>
      <c r="P84" s="23" t="s">
        <v>115</v>
      </c>
      <c r="Q84" s="23" t="s">
        <v>64</v>
      </c>
      <c r="R84" s="23" t="s">
        <v>74</v>
      </c>
      <c r="S84" s="23">
        <v>7718833</v>
      </c>
      <c r="T84" s="23"/>
      <c r="U84" s="23" t="s">
        <v>106</v>
      </c>
      <c r="V84" s="23"/>
      <c r="W84" s="23" t="s">
        <v>2287</v>
      </c>
      <c r="X84" s="23" t="s">
        <v>205</v>
      </c>
      <c r="Y84" s="23" t="s">
        <v>209</v>
      </c>
      <c r="Z84" s="25">
        <v>43117</v>
      </c>
      <c r="AA84" s="23" t="s">
        <v>75</v>
      </c>
      <c r="AB84" s="23" t="s">
        <v>97</v>
      </c>
      <c r="AC84" s="23"/>
      <c r="AD84" s="23"/>
      <c r="AE84" s="23" t="s">
        <v>115</v>
      </c>
      <c r="AF84" s="23" t="s">
        <v>58</v>
      </c>
      <c r="AG84" s="23"/>
      <c r="AH84" s="23" t="s">
        <v>83</v>
      </c>
      <c r="AI84" s="27">
        <v>51665707</v>
      </c>
      <c r="AJ84" s="23"/>
      <c r="AK84" s="23" t="s">
        <v>115</v>
      </c>
      <c r="AL84" s="23" t="s">
        <v>58</v>
      </c>
      <c r="AM84" s="23" t="s">
        <v>2123</v>
      </c>
      <c r="AN84" s="23">
        <v>210</v>
      </c>
      <c r="AO84" s="23" t="s">
        <v>85</v>
      </c>
      <c r="AP84" s="23">
        <v>0</v>
      </c>
      <c r="AQ84" s="23" t="s">
        <v>92</v>
      </c>
      <c r="AR84" s="26">
        <v>0</v>
      </c>
      <c r="AS84" s="23">
        <v>0</v>
      </c>
      <c r="AT84" s="25">
        <v>43117</v>
      </c>
      <c r="AU84" s="25"/>
      <c r="AV84" s="25"/>
      <c r="AW84" s="23">
        <v>35</v>
      </c>
      <c r="AX84" s="23">
        <v>35</v>
      </c>
      <c r="AY84" s="23">
        <v>35</v>
      </c>
      <c r="AZ84" s="23">
        <v>35</v>
      </c>
      <c r="BA84" s="23"/>
    </row>
    <row r="85" spans="1:53" s="9" customFormat="1" x14ac:dyDescent="0.25">
      <c r="A85" s="19">
        <v>75</v>
      </c>
      <c r="B85" s="22" t="s">
        <v>2288</v>
      </c>
      <c r="C85" s="23" t="s">
        <v>60</v>
      </c>
      <c r="D85" s="24"/>
      <c r="E85" s="24" t="s">
        <v>2289</v>
      </c>
      <c r="F85" s="25">
        <v>43115</v>
      </c>
      <c r="G85" s="23" t="s">
        <v>61</v>
      </c>
      <c r="H85" s="23" t="s">
        <v>2290</v>
      </c>
      <c r="I85" s="23" t="s">
        <v>292</v>
      </c>
      <c r="J85" s="23" t="s">
        <v>320</v>
      </c>
      <c r="K85" s="23"/>
      <c r="L85" s="23" t="s">
        <v>1789</v>
      </c>
      <c r="M85" s="26">
        <v>14561316</v>
      </c>
      <c r="N85" s="23" t="s">
        <v>69</v>
      </c>
      <c r="O85" s="23"/>
      <c r="P85" s="23" t="s">
        <v>115</v>
      </c>
      <c r="Q85" s="23" t="s">
        <v>64</v>
      </c>
      <c r="R85" s="23" t="s">
        <v>74</v>
      </c>
      <c r="S85" s="23">
        <v>17684620</v>
      </c>
      <c r="T85" s="23"/>
      <c r="U85" s="23" t="s">
        <v>89</v>
      </c>
      <c r="V85" s="23"/>
      <c r="W85" s="23" t="s">
        <v>2291</v>
      </c>
      <c r="X85" s="23" t="s">
        <v>205</v>
      </c>
      <c r="Y85" s="23" t="s">
        <v>209</v>
      </c>
      <c r="Z85" s="25">
        <v>43117</v>
      </c>
      <c r="AA85" s="23" t="s">
        <v>75</v>
      </c>
      <c r="AB85" s="23" t="s">
        <v>97</v>
      </c>
      <c r="AC85" s="23"/>
      <c r="AD85" s="23"/>
      <c r="AE85" s="23" t="s">
        <v>115</v>
      </c>
      <c r="AF85" s="23" t="s">
        <v>58</v>
      </c>
      <c r="AG85" s="23"/>
      <c r="AH85" s="23" t="s">
        <v>83</v>
      </c>
      <c r="AI85" s="27">
        <v>51665707</v>
      </c>
      <c r="AJ85" s="23"/>
      <c r="AK85" s="23" t="s">
        <v>115</v>
      </c>
      <c r="AL85" s="23" t="s">
        <v>58</v>
      </c>
      <c r="AM85" s="23" t="s">
        <v>2123</v>
      </c>
      <c r="AN85" s="23">
        <v>210</v>
      </c>
      <c r="AO85" s="23" t="s">
        <v>85</v>
      </c>
      <c r="AP85" s="23">
        <v>0</v>
      </c>
      <c r="AQ85" s="23" t="s">
        <v>92</v>
      </c>
      <c r="AR85" s="26">
        <v>0</v>
      </c>
      <c r="AS85" s="23">
        <v>0</v>
      </c>
      <c r="AT85" s="25">
        <v>43117</v>
      </c>
      <c r="AU85" s="25"/>
      <c r="AV85" s="25"/>
      <c r="AW85" s="23">
        <v>35</v>
      </c>
      <c r="AX85" s="23">
        <v>35</v>
      </c>
      <c r="AY85" s="23">
        <v>35</v>
      </c>
      <c r="AZ85" s="23">
        <v>35</v>
      </c>
      <c r="BA85" s="23"/>
    </row>
    <row r="86" spans="1:53" s="9" customFormat="1" x14ac:dyDescent="0.25">
      <c r="A86" s="19">
        <v>76</v>
      </c>
      <c r="B86" s="22" t="s">
        <v>2292</v>
      </c>
      <c r="C86" s="23" t="s">
        <v>60</v>
      </c>
      <c r="D86" s="24"/>
      <c r="E86" s="24" t="s">
        <v>2293</v>
      </c>
      <c r="F86" s="25">
        <v>43116</v>
      </c>
      <c r="G86" s="23" t="s">
        <v>61</v>
      </c>
      <c r="H86" s="23" t="s">
        <v>2294</v>
      </c>
      <c r="I86" s="23" t="s">
        <v>292</v>
      </c>
      <c r="J86" s="23" t="s">
        <v>320</v>
      </c>
      <c r="K86" s="23"/>
      <c r="L86" s="23" t="s">
        <v>1789</v>
      </c>
      <c r="M86" s="26">
        <v>14561316</v>
      </c>
      <c r="N86" s="23" t="s">
        <v>69</v>
      </c>
      <c r="O86" s="23"/>
      <c r="P86" s="23" t="s">
        <v>115</v>
      </c>
      <c r="Q86" s="23" t="s">
        <v>64</v>
      </c>
      <c r="R86" s="23" t="s">
        <v>74</v>
      </c>
      <c r="S86" s="23">
        <v>1024463309</v>
      </c>
      <c r="T86" s="23"/>
      <c r="U86" s="23" t="s">
        <v>100</v>
      </c>
      <c r="V86" s="23"/>
      <c r="W86" s="23" t="s">
        <v>2295</v>
      </c>
      <c r="X86" s="23" t="s">
        <v>205</v>
      </c>
      <c r="Y86" s="23" t="s">
        <v>209</v>
      </c>
      <c r="Z86" s="25">
        <v>43117</v>
      </c>
      <c r="AA86" s="23" t="s">
        <v>75</v>
      </c>
      <c r="AB86" s="23" t="s">
        <v>97</v>
      </c>
      <c r="AC86" s="23"/>
      <c r="AD86" s="23"/>
      <c r="AE86" s="23" t="s">
        <v>115</v>
      </c>
      <c r="AF86" s="23" t="s">
        <v>58</v>
      </c>
      <c r="AG86" s="23"/>
      <c r="AH86" s="23" t="s">
        <v>83</v>
      </c>
      <c r="AI86" s="27">
        <v>51665707</v>
      </c>
      <c r="AJ86" s="23"/>
      <c r="AK86" s="23" t="s">
        <v>115</v>
      </c>
      <c r="AL86" s="23" t="s">
        <v>58</v>
      </c>
      <c r="AM86" s="23" t="s">
        <v>2123</v>
      </c>
      <c r="AN86" s="23">
        <v>210</v>
      </c>
      <c r="AO86" s="23" t="s">
        <v>85</v>
      </c>
      <c r="AP86" s="23">
        <v>0</v>
      </c>
      <c r="AQ86" s="23" t="s">
        <v>92</v>
      </c>
      <c r="AR86" s="26">
        <v>0</v>
      </c>
      <c r="AS86" s="23">
        <v>0</v>
      </c>
      <c r="AT86" s="25">
        <v>43117</v>
      </c>
      <c r="AU86" s="25"/>
      <c r="AV86" s="25"/>
      <c r="AW86" s="23">
        <v>35</v>
      </c>
      <c r="AX86" s="23">
        <v>35</v>
      </c>
      <c r="AY86" s="23">
        <v>35</v>
      </c>
      <c r="AZ86" s="23">
        <v>35</v>
      </c>
      <c r="BA86" s="23"/>
    </row>
    <row r="87" spans="1:53" s="9" customFormat="1" x14ac:dyDescent="0.25">
      <c r="A87" s="19">
        <v>77</v>
      </c>
      <c r="B87" s="22" t="s">
        <v>2296</v>
      </c>
      <c r="C87" s="23" t="s">
        <v>60</v>
      </c>
      <c r="D87" s="24"/>
      <c r="E87" s="24" t="s">
        <v>2297</v>
      </c>
      <c r="F87" s="25">
        <v>43116</v>
      </c>
      <c r="G87" s="23" t="s">
        <v>61</v>
      </c>
      <c r="H87" s="23" t="s">
        <v>2298</v>
      </c>
      <c r="I87" s="23" t="s">
        <v>292</v>
      </c>
      <c r="J87" s="23" t="s">
        <v>320</v>
      </c>
      <c r="K87" s="23"/>
      <c r="L87" s="23" t="s">
        <v>1789</v>
      </c>
      <c r="M87" s="26">
        <v>9950232</v>
      </c>
      <c r="N87" s="23" t="s">
        <v>69</v>
      </c>
      <c r="O87" s="23"/>
      <c r="P87" s="23" t="s">
        <v>115</v>
      </c>
      <c r="Q87" s="23" t="s">
        <v>64</v>
      </c>
      <c r="R87" s="23" t="s">
        <v>74</v>
      </c>
      <c r="S87" s="23">
        <v>17616509</v>
      </c>
      <c r="T87" s="23"/>
      <c r="U87" s="23" t="s">
        <v>89</v>
      </c>
      <c r="V87" s="23"/>
      <c r="W87" s="23" t="s">
        <v>2299</v>
      </c>
      <c r="X87" s="23" t="s">
        <v>205</v>
      </c>
      <c r="Y87" s="23" t="s">
        <v>209</v>
      </c>
      <c r="Z87" s="25">
        <v>43119</v>
      </c>
      <c r="AA87" s="23" t="s">
        <v>75</v>
      </c>
      <c r="AB87" s="23" t="s">
        <v>97</v>
      </c>
      <c r="AC87" s="23"/>
      <c r="AD87" s="23"/>
      <c r="AE87" s="23" t="s">
        <v>115</v>
      </c>
      <c r="AF87" s="23" t="s">
        <v>58</v>
      </c>
      <c r="AG87" s="23"/>
      <c r="AH87" s="23" t="s">
        <v>83</v>
      </c>
      <c r="AI87" s="27">
        <v>51665707</v>
      </c>
      <c r="AJ87" s="23"/>
      <c r="AK87" s="23" t="s">
        <v>115</v>
      </c>
      <c r="AL87" s="23" t="s">
        <v>58</v>
      </c>
      <c r="AM87" s="23" t="s">
        <v>2123</v>
      </c>
      <c r="AN87" s="23">
        <v>210</v>
      </c>
      <c r="AO87" s="23" t="s">
        <v>85</v>
      </c>
      <c r="AP87" s="23">
        <v>0</v>
      </c>
      <c r="AQ87" s="23" t="s">
        <v>92</v>
      </c>
      <c r="AR87" s="26">
        <v>0</v>
      </c>
      <c r="AS87" s="23">
        <v>0</v>
      </c>
      <c r="AT87" s="25">
        <v>43119</v>
      </c>
      <c r="AU87" s="25"/>
      <c r="AV87" s="25"/>
      <c r="AW87" s="23">
        <v>34</v>
      </c>
      <c r="AX87" s="23">
        <v>34</v>
      </c>
      <c r="AY87" s="23">
        <v>34</v>
      </c>
      <c r="AZ87" s="23">
        <v>34</v>
      </c>
      <c r="BA87" s="23"/>
    </row>
    <row r="88" spans="1:53" s="9" customFormat="1" x14ac:dyDescent="0.25">
      <c r="A88" s="19">
        <v>78</v>
      </c>
      <c r="B88" s="22" t="s">
        <v>2300</v>
      </c>
      <c r="C88" s="23" t="s">
        <v>60</v>
      </c>
      <c r="D88" s="24"/>
      <c r="E88" s="24" t="s">
        <v>2301</v>
      </c>
      <c r="F88" s="25">
        <v>43116</v>
      </c>
      <c r="G88" s="23" t="s">
        <v>61</v>
      </c>
      <c r="H88" s="23" t="s">
        <v>2302</v>
      </c>
      <c r="I88" s="23" t="s">
        <v>292</v>
      </c>
      <c r="J88" s="23" t="s">
        <v>320</v>
      </c>
      <c r="K88" s="23"/>
      <c r="L88" s="23" t="s">
        <v>1789</v>
      </c>
      <c r="M88" s="26">
        <v>29204028</v>
      </c>
      <c r="N88" s="23" t="s">
        <v>69</v>
      </c>
      <c r="O88" s="23"/>
      <c r="P88" s="23" t="s">
        <v>115</v>
      </c>
      <c r="Q88" s="23" t="s">
        <v>64</v>
      </c>
      <c r="R88" s="23" t="s">
        <v>74</v>
      </c>
      <c r="S88" s="23">
        <v>17684929</v>
      </c>
      <c r="T88" s="23"/>
      <c r="U88" s="23" t="s">
        <v>89</v>
      </c>
      <c r="V88" s="23"/>
      <c r="W88" s="23" t="s">
        <v>2303</v>
      </c>
      <c r="X88" s="23" t="s">
        <v>205</v>
      </c>
      <c r="Y88" s="23" t="s">
        <v>209</v>
      </c>
      <c r="Z88" s="25">
        <v>43117</v>
      </c>
      <c r="AA88" s="23" t="s">
        <v>75</v>
      </c>
      <c r="AB88" s="23" t="s">
        <v>97</v>
      </c>
      <c r="AC88" s="23"/>
      <c r="AD88" s="23"/>
      <c r="AE88" s="23" t="s">
        <v>115</v>
      </c>
      <c r="AF88" s="23" t="s">
        <v>58</v>
      </c>
      <c r="AG88" s="23"/>
      <c r="AH88" s="23" t="s">
        <v>83</v>
      </c>
      <c r="AI88" s="27">
        <v>51665707</v>
      </c>
      <c r="AJ88" s="23"/>
      <c r="AK88" s="23" t="s">
        <v>115</v>
      </c>
      <c r="AL88" s="23" t="s">
        <v>58</v>
      </c>
      <c r="AM88" s="23" t="s">
        <v>2123</v>
      </c>
      <c r="AN88" s="23">
        <v>210</v>
      </c>
      <c r="AO88" s="23" t="s">
        <v>85</v>
      </c>
      <c r="AP88" s="23">
        <v>0</v>
      </c>
      <c r="AQ88" s="23" t="s">
        <v>92</v>
      </c>
      <c r="AR88" s="26">
        <v>0</v>
      </c>
      <c r="AS88" s="23">
        <v>0</v>
      </c>
      <c r="AT88" s="25">
        <v>43117</v>
      </c>
      <c r="AU88" s="25"/>
      <c r="AV88" s="25"/>
      <c r="AW88" s="23">
        <v>35</v>
      </c>
      <c r="AX88" s="23">
        <v>35</v>
      </c>
      <c r="AY88" s="23">
        <v>35</v>
      </c>
      <c r="AZ88" s="23">
        <v>35</v>
      </c>
      <c r="BA88" s="23"/>
    </row>
    <row r="89" spans="1:53" s="9" customFormat="1" x14ac:dyDescent="0.25">
      <c r="A89" s="19">
        <v>79</v>
      </c>
      <c r="B89" s="22" t="s">
        <v>2304</v>
      </c>
      <c r="C89" s="23" t="s">
        <v>60</v>
      </c>
      <c r="D89" s="24"/>
      <c r="E89" s="24" t="s">
        <v>2305</v>
      </c>
      <c r="F89" s="25">
        <v>43116</v>
      </c>
      <c r="G89" s="23" t="s">
        <v>61</v>
      </c>
      <c r="H89" s="23" t="s">
        <v>2306</v>
      </c>
      <c r="I89" s="23" t="s">
        <v>292</v>
      </c>
      <c r="J89" s="23" t="s">
        <v>320</v>
      </c>
      <c r="K89" s="23"/>
      <c r="L89" s="23" t="s">
        <v>1789</v>
      </c>
      <c r="M89" s="26">
        <v>14561316</v>
      </c>
      <c r="N89" s="23" t="s">
        <v>69</v>
      </c>
      <c r="O89" s="23"/>
      <c r="P89" s="23" t="s">
        <v>115</v>
      </c>
      <c r="Q89" s="23" t="s">
        <v>64</v>
      </c>
      <c r="R89" s="23" t="s">
        <v>74</v>
      </c>
      <c r="S89" s="23">
        <v>1117885278</v>
      </c>
      <c r="T89" s="23"/>
      <c r="U89" s="23" t="s">
        <v>89</v>
      </c>
      <c r="V89" s="23"/>
      <c r="W89" s="23" t="s">
        <v>2307</v>
      </c>
      <c r="X89" s="23" t="s">
        <v>205</v>
      </c>
      <c r="Y89" s="23" t="s">
        <v>209</v>
      </c>
      <c r="Z89" s="25">
        <v>43118</v>
      </c>
      <c r="AA89" s="23" t="s">
        <v>75</v>
      </c>
      <c r="AB89" s="23" t="s">
        <v>97</v>
      </c>
      <c r="AC89" s="23"/>
      <c r="AD89" s="23"/>
      <c r="AE89" s="23" t="s">
        <v>115</v>
      </c>
      <c r="AF89" s="23" t="s">
        <v>58</v>
      </c>
      <c r="AG89" s="23"/>
      <c r="AH89" s="23" t="s">
        <v>83</v>
      </c>
      <c r="AI89" s="27">
        <v>51665707</v>
      </c>
      <c r="AJ89" s="23"/>
      <c r="AK89" s="23" t="s">
        <v>115</v>
      </c>
      <c r="AL89" s="23" t="s">
        <v>58</v>
      </c>
      <c r="AM89" s="23" t="s">
        <v>2123</v>
      </c>
      <c r="AN89" s="23">
        <v>210</v>
      </c>
      <c r="AO89" s="23" t="s">
        <v>85</v>
      </c>
      <c r="AP89" s="23">
        <v>0</v>
      </c>
      <c r="AQ89" s="23" t="s">
        <v>92</v>
      </c>
      <c r="AR89" s="26">
        <v>0</v>
      </c>
      <c r="AS89" s="23">
        <v>0</v>
      </c>
      <c r="AT89" s="25">
        <v>43118</v>
      </c>
      <c r="AU89" s="25"/>
      <c r="AV89" s="25"/>
      <c r="AW89" s="23">
        <v>35</v>
      </c>
      <c r="AX89" s="23">
        <v>35</v>
      </c>
      <c r="AY89" s="23">
        <v>35</v>
      </c>
      <c r="AZ89" s="23">
        <v>35</v>
      </c>
      <c r="BA89" s="23"/>
    </row>
    <row r="90" spans="1:53" s="9" customFormat="1" x14ac:dyDescent="0.25">
      <c r="A90" s="19">
        <v>80</v>
      </c>
      <c r="B90" s="22" t="s">
        <v>2308</v>
      </c>
      <c r="C90" s="23" t="s">
        <v>60</v>
      </c>
      <c r="D90" s="24"/>
      <c r="E90" s="24" t="s">
        <v>2309</v>
      </c>
      <c r="F90" s="25">
        <v>43116</v>
      </c>
      <c r="G90" s="23" t="s">
        <v>61</v>
      </c>
      <c r="H90" s="23" t="s">
        <v>2310</v>
      </c>
      <c r="I90" s="23" t="s">
        <v>292</v>
      </c>
      <c r="J90" s="23" t="s">
        <v>320</v>
      </c>
      <c r="K90" s="23"/>
      <c r="L90" s="23" t="s">
        <v>1789</v>
      </c>
      <c r="M90" s="26">
        <v>14498280</v>
      </c>
      <c r="N90" s="23" t="s">
        <v>69</v>
      </c>
      <c r="O90" s="23"/>
      <c r="P90" s="23" t="s">
        <v>115</v>
      </c>
      <c r="Q90" s="23" t="s">
        <v>64</v>
      </c>
      <c r="R90" s="23" t="s">
        <v>74</v>
      </c>
      <c r="S90" s="23">
        <v>1121196935</v>
      </c>
      <c r="T90" s="23"/>
      <c r="U90" s="23" t="s">
        <v>81</v>
      </c>
      <c r="V90" s="23"/>
      <c r="W90" s="23" t="s">
        <v>2311</v>
      </c>
      <c r="X90" s="23" t="s">
        <v>205</v>
      </c>
      <c r="Y90" s="23" t="s">
        <v>209</v>
      </c>
      <c r="Z90" s="25">
        <v>43119</v>
      </c>
      <c r="AA90" s="23" t="s">
        <v>75</v>
      </c>
      <c r="AB90" s="23" t="s">
        <v>97</v>
      </c>
      <c r="AC90" s="23"/>
      <c r="AD90" s="23"/>
      <c r="AE90" s="23" t="s">
        <v>115</v>
      </c>
      <c r="AF90" s="23" t="s">
        <v>58</v>
      </c>
      <c r="AG90" s="23"/>
      <c r="AH90" s="23" t="s">
        <v>83</v>
      </c>
      <c r="AI90" s="27">
        <v>51935320</v>
      </c>
      <c r="AJ90" s="23"/>
      <c r="AK90" s="23" t="s">
        <v>115</v>
      </c>
      <c r="AL90" s="23" t="s">
        <v>58</v>
      </c>
      <c r="AM90" s="23" t="s">
        <v>2174</v>
      </c>
      <c r="AN90" s="23">
        <v>345</v>
      </c>
      <c r="AO90" s="23" t="s">
        <v>85</v>
      </c>
      <c r="AP90" s="23">
        <v>0</v>
      </c>
      <c r="AQ90" s="23" t="s">
        <v>92</v>
      </c>
      <c r="AR90" s="26">
        <v>0</v>
      </c>
      <c r="AS90" s="23">
        <v>0</v>
      </c>
      <c r="AT90" s="25">
        <v>43119</v>
      </c>
      <c r="AU90" s="25"/>
      <c r="AV90" s="25"/>
      <c r="AW90" s="23">
        <v>21</v>
      </c>
      <c r="AX90" s="23">
        <v>21</v>
      </c>
      <c r="AY90" s="23">
        <v>21</v>
      </c>
      <c r="AZ90" s="23">
        <v>21</v>
      </c>
      <c r="BA90" s="23"/>
    </row>
    <row r="91" spans="1:53" s="9" customFormat="1" x14ac:dyDescent="0.25">
      <c r="A91" s="19">
        <v>81</v>
      </c>
      <c r="B91" s="22" t="s">
        <v>2312</v>
      </c>
      <c r="C91" s="23" t="s">
        <v>60</v>
      </c>
      <c r="D91" s="24"/>
      <c r="E91" s="24" t="s">
        <v>2313</v>
      </c>
      <c r="F91" s="25">
        <v>43116</v>
      </c>
      <c r="G91" s="23" t="s">
        <v>61</v>
      </c>
      <c r="H91" s="23" t="s">
        <v>2314</v>
      </c>
      <c r="I91" s="23" t="s">
        <v>292</v>
      </c>
      <c r="J91" s="23" t="s">
        <v>320</v>
      </c>
      <c r="K91" s="23"/>
      <c r="L91" s="23" t="s">
        <v>1789</v>
      </c>
      <c r="M91" s="26">
        <v>23922162</v>
      </c>
      <c r="N91" s="23" t="s">
        <v>69</v>
      </c>
      <c r="O91" s="23"/>
      <c r="P91" s="23" t="s">
        <v>115</v>
      </c>
      <c r="Q91" s="23" t="s">
        <v>64</v>
      </c>
      <c r="R91" s="23" t="s">
        <v>74</v>
      </c>
      <c r="S91" s="23">
        <v>63501128</v>
      </c>
      <c r="T91" s="23"/>
      <c r="U91" s="23" t="s">
        <v>89</v>
      </c>
      <c r="V91" s="23"/>
      <c r="W91" s="23" t="s">
        <v>2315</v>
      </c>
      <c r="X91" s="23" t="s">
        <v>205</v>
      </c>
      <c r="Y91" s="23" t="s">
        <v>209</v>
      </c>
      <c r="Z91" s="25">
        <v>43118</v>
      </c>
      <c r="AA91" s="23" t="s">
        <v>75</v>
      </c>
      <c r="AB91" s="23" t="s">
        <v>97</v>
      </c>
      <c r="AC91" s="23"/>
      <c r="AD91" s="23"/>
      <c r="AE91" s="23" t="s">
        <v>115</v>
      </c>
      <c r="AF91" s="23" t="s">
        <v>58</v>
      </c>
      <c r="AG91" s="23"/>
      <c r="AH91" s="23" t="s">
        <v>83</v>
      </c>
      <c r="AI91" s="27">
        <v>52778379</v>
      </c>
      <c r="AJ91" s="23"/>
      <c r="AK91" s="23" t="s">
        <v>115</v>
      </c>
      <c r="AL91" s="23" t="s">
        <v>58</v>
      </c>
      <c r="AM91" s="23" t="s">
        <v>2148</v>
      </c>
      <c r="AN91" s="23">
        <v>345</v>
      </c>
      <c r="AO91" s="23" t="s">
        <v>85</v>
      </c>
      <c r="AP91" s="23">
        <v>0</v>
      </c>
      <c r="AQ91" s="23" t="s">
        <v>92</v>
      </c>
      <c r="AR91" s="26">
        <v>0</v>
      </c>
      <c r="AS91" s="23">
        <v>0</v>
      </c>
      <c r="AT91" s="25">
        <v>43118</v>
      </c>
      <c r="AU91" s="25"/>
      <c r="AV91" s="25"/>
      <c r="AW91" s="23">
        <v>21</v>
      </c>
      <c r="AX91" s="23">
        <v>21</v>
      </c>
      <c r="AY91" s="23">
        <v>21</v>
      </c>
      <c r="AZ91" s="23">
        <v>21</v>
      </c>
      <c r="BA91" s="23"/>
    </row>
    <row r="92" spans="1:53" s="9" customFormat="1" x14ac:dyDescent="0.25">
      <c r="A92" s="19">
        <v>82</v>
      </c>
      <c r="B92" s="22" t="s">
        <v>2316</v>
      </c>
      <c r="C92" s="23" t="s">
        <v>60</v>
      </c>
      <c r="D92" s="24"/>
      <c r="E92" s="24" t="s">
        <v>2317</v>
      </c>
      <c r="F92" s="25">
        <v>43116</v>
      </c>
      <c r="G92" s="23" t="s">
        <v>61</v>
      </c>
      <c r="H92" s="23" t="s">
        <v>2318</v>
      </c>
      <c r="I92" s="23" t="s">
        <v>292</v>
      </c>
      <c r="J92" s="23" t="s">
        <v>320</v>
      </c>
      <c r="K92" s="23"/>
      <c r="L92" s="23" t="s">
        <v>1789</v>
      </c>
      <c r="M92" s="26">
        <v>14456256</v>
      </c>
      <c r="N92" s="23" t="s">
        <v>69</v>
      </c>
      <c r="O92" s="23"/>
      <c r="P92" s="23" t="s">
        <v>115</v>
      </c>
      <c r="Q92" s="23" t="s">
        <v>64</v>
      </c>
      <c r="R92" s="23" t="s">
        <v>74</v>
      </c>
      <c r="S92" s="23">
        <v>41214147</v>
      </c>
      <c r="T92" s="23"/>
      <c r="U92" s="23" t="s">
        <v>81</v>
      </c>
      <c r="V92" s="23"/>
      <c r="W92" s="23" t="s">
        <v>2319</v>
      </c>
      <c r="X92" s="23" t="s">
        <v>205</v>
      </c>
      <c r="Y92" s="23" t="s">
        <v>209</v>
      </c>
      <c r="Z92" s="25">
        <v>43118</v>
      </c>
      <c r="AA92" s="23" t="s">
        <v>75</v>
      </c>
      <c r="AB92" s="23" t="s">
        <v>97</v>
      </c>
      <c r="AC92" s="23"/>
      <c r="AD92" s="23"/>
      <c r="AE92" s="23" t="s">
        <v>115</v>
      </c>
      <c r="AF92" s="23" t="s">
        <v>58</v>
      </c>
      <c r="AG92" s="23"/>
      <c r="AH92" s="23" t="s">
        <v>83</v>
      </c>
      <c r="AI92" s="27">
        <v>52778379</v>
      </c>
      <c r="AJ92" s="23"/>
      <c r="AK92" s="23" t="s">
        <v>115</v>
      </c>
      <c r="AL92" s="23" t="s">
        <v>58</v>
      </c>
      <c r="AM92" s="23" t="s">
        <v>2148</v>
      </c>
      <c r="AN92" s="23">
        <v>344</v>
      </c>
      <c r="AO92" s="23" t="s">
        <v>85</v>
      </c>
      <c r="AP92" s="23">
        <v>0</v>
      </c>
      <c r="AQ92" s="23" t="s">
        <v>92</v>
      </c>
      <c r="AR92" s="26">
        <v>0</v>
      </c>
      <c r="AS92" s="23">
        <v>0</v>
      </c>
      <c r="AT92" s="25">
        <v>43119</v>
      </c>
      <c r="AU92" s="25"/>
      <c r="AV92" s="25"/>
      <c r="AW92" s="23">
        <v>21</v>
      </c>
      <c r="AX92" s="23">
        <v>21</v>
      </c>
      <c r="AY92" s="23">
        <v>21</v>
      </c>
      <c r="AZ92" s="23">
        <v>21</v>
      </c>
      <c r="BA92" s="23"/>
    </row>
    <row r="93" spans="1:53" s="9" customFormat="1" x14ac:dyDescent="0.25">
      <c r="A93" s="19">
        <v>83</v>
      </c>
      <c r="B93" s="22" t="s">
        <v>2320</v>
      </c>
      <c r="C93" s="23" t="s">
        <v>60</v>
      </c>
      <c r="D93" s="24"/>
      <c r="E93" s="24" t="s">
        <v>2321</v>
      </c>
      <c r="F93" s="25">
        <v>43116</v>
      </c>
      <c r="G93" s="23" t="s">
        <v>61</v>
      </c>
      <c r="H93" s="23" t="s">
        <v>2322</v>
      </c>
      <c r="I93" s="23" t="s">
        <v>292</v>
      </c>
      <c r="J93" s="23" t="s">
        <v>320</v>
      </c>
      <c r="K93" s="23"/>
      <c r="L93" s="23" t="s">
        <v>1789</v>
      </c>
      <c r="M93" s="26">
        <v>58506894</v>
      </c>
      <c r="N93" s="23" t="s">
        <v>69</v>
      </c>
      <c r="O93" s="23"/>
      <c r="P93" s="23" t="s">
        <v>115</v>
      </c>
      <c r="Q93" s="23" t="s">
        <v>64</v>
      </c>
      <c r="R93" s="23" t="s">
        <v>74</v>
      </c>
      <c r="S93" s="23">
        <v>52960594</v>
      </c>
      <c r="T93" s="23"/>
      <c r="U93" s="23" t="s">
        <v>63</v>
      </c>
      <c r="V93" s="23"/>
      <c r="W93" s="23" t="s">
        <v>2275</v>
      </c>
      <c r="X93" s="23" t="s">
        <v>205</v>
      </c>
      <c r="Y93" s="23" t="s">
        <v>209</v>
      </c>
      <c r="Z93" s="25">
        <v>43119</v>
      </c>
      <c r="AA93" s="23" t="s">
        <v>75</v>
      </c>
      <c r="AB93" s="23" t="s">
        <v>97</v>
      </c>
      <c r="AC93" s="23"/>
      <c r="AD93" s="23"/>
      <c r="AE93" s="23" t="s">
        <v>115</v>
      </c>
      <c r="AF93" s="23" t="s">
        <v>58</v>
      </c>
      <c r="AG93" s="23"/>
      <c r="AH93" s="23" t="s">
        <v>83</v>
      </c>
      <c r="AI93" s="27">
        <v>51698201</v>
      </c>
      <c r="AJ93" s="23"/>
      <c r="AK93" s="23" t="s">
        <v>115</v>
      </c>
      <c r="AL93" s="23" t="s">
        <v>58</v>
      </c>
      <c r="AM93" s="23" t="s">
        <v>2101</v>
      </c>
      <c r="AN93" s="23">
        <v>345</v>
      </c>
      <c r="AO93" s="23" t="s">
        <v>85</v>
      </c>
      <c r="AP93" s="23">
        <v>0</v>
      </c>
      <c r="AQ93" s="23" t="s">
        <v>92</v>
      </c>
      <c r="AR93" s="26">
        <v>0</v>
      </c>
      <c r="AS93" s="23">
        <v>0</v>
      </c>
      <c r="AT93" s="25">
        <v>43119</v>
      </c>
      <c r="AU93" s="25"/>
      <c r="AV93" s="25"/>
      <c r="AW93" s="23">
        <v>21</v>
      </c>
      <c r="AX93" s="23">
        <v>21</v>
      </c>
      <c r="AY93" s="23">
        <v>21</v>
      </c>
      <c r="AZ93" s="23">
        <v>21</v>
      </c>
      <c r="BA93" s="23"/>
    </row>
    <row r="94" spans="1:53" s="9" customFormat="1" x14ac:dyDescent="0.25">
      <c r="A94" s="19">
        <v>84</v>
      </c>
      <c r="B94" s="22" t="s">
        <v>2323</v>
      </c>
      <c r="C94" s="23" t="s">
        <v>60</v>
      </c>
      <c r="D94" s="24"/>
      <c r="E94" s="24" t="s">
        <v>2324</v>
      </c>
      <c r="F94" s="25">
        <v>43116</v>
      </c>
      <c r="G94" s="23" t="s">
        <v>61</v>
      </c>
      <c r="H94" s="23" t="s">
        <v>2325</v>
      </c>
      <c r="I94" s="23" t="s">
        <v>292</v>
      </c>
      <c r="J94" s="23" t="s">
        <v>320</v>
      </c>
      <c r="K94" s="23"/>
      <c r="L94" s="23" t="s">
        <v>1789</v>
      </c>
      <c r="M94" s="26">
        <v>41756454</v>
      </c>
      <c r="N94" s="23" t="s">
        <v>69</v>
      </c>
      <c r="O94" s="23"/>
      <c r="P94" s="23" t="s">
        <v>115</v>
      </c>
      <c r="Q94" s="23" t="s">
        <v>64</v>
      </c>
      <c r="R94" s="23" t="s">
        <v>74</v>
      </c>
      <c r="S94" s="23">
        <v>53108338</v>
      </c>
      <c r="T94" s="23"/>
      <c r="U94" s="23" t="s">
        <v>81</v>
      </c>
      <c r="V94" s="23"/>
      <c r="W94" s="23" t="s">
        <v>2326</v>
      </c>
      <c r="X94" s="23" t="s">
        <v>205</v>
      </c>
      <c r="Y94" s="23" t="s">
        <v>209</v>
      </c>
      <c r="Z94" s="25">
        <v>43118</v>
      </c>
      <c r="AA94" s="23" t="s">
        <v>75</v>
      </c>
      <c r="AB94" s="23" t="s">
        <v>97</v>
      </c>
      <c r="AC94" s="23"/>
      <c r="AD94" s="23"/>
      <c r="AE94" s="23" t="s">
        <v>115</v>
      </c>
      <c r="AF94" s="23" t="s">
        <v>58</v>
      </c>
      <c r="AG94" s="23"/>
      <c r="AH94" s="23" t="s">
        <v>83</v>
      </c>
      <c r="AI94" s="27">
        <v>66908317</v>
      </c>
      <c r="AJ94" s="23"/>
      <c r="AK94" s="23" t="s">
        <v>115</v>
      </c>
      <c r="AL94" s="23" t="s">
        <v>58</v>
      </c>
      <c r="AM94" s="23" t="s">
        <v>2327</v>
      </c>
      <c r="AN94" s="23">
        <v>345</v>
      </c>
      <c r="AO94" s="23" t="s">
        <v>85</v>
      </c>
      <c r="AP94" s="23">
        <v>0</v>
      </c>
      <c r="AQ94" s="23" t="s">
        <v>92</v>
      </c>
      <c r="AR94" s="26">
        <v>0</v>
      </c>
      <c r="AS94" s="23">
        <v>0</v>
      </c>
      <c r="AT94" s="25">
        <v>43118</v>
      </c>
      <c r="AU94" s="25"/>
      <c r="AV94" s="25"/>
      <c r="AW94" s="23">
        <v>21</v>
      </c>
      <c r="AX94" s="23">
        <v>21</v>
      </c>
      <c r="AY94" s="23">
        <v>21</v>
      </c>
      <c r="AZ94" s="23">
        <v>21</v>
      </c>
      <c r="BA94" s="23"/>
    </row>
    <row r="95" spans="1:53" s="9" customFormat="1" x14ac:dyDescent="0.25">
      <c r="A95" s="19">
        <v>85</v>
      </c>
      <c r="B95" s="22" t="s">
        <v>2328</v>
      </c>
      <c r="C95" s="23" t="s">
        <v>60</v>
      </c>
      <c r="D95" s="24"/>
      <c r="E95" s="24" t="s">
        <v>2051</v>
      </c>
      <c r="F95" s="25">
        <v>43116</v>
      </c>
      <c r="G95" s="23" t="s">
        <v>61</v>
      </c>
      <c r="H95" s="23" t="s">
        <v>2329</v>
      </c>
      <c r="I95" s="23" t="s">
        <v>292</v>
      </c>
      <c r="J95" s="23" t="s">
        <v>320</v>
      </c>
      <c r="K95" s="23"/>
      <c r="L95" s="23" t="s">
        <v>1789</v>
      </c>
      <c r="M95" s="26">
        <v>23922162</v>
      </c>
      <c r="N95" s="23" t="s">
        <v>69</v>
      </c>
      <c r="O95" s="23"/>
      <c r="P95" s="23" t="s">
        <v>115</v>
      </c>
      <c r="Q95" s="23" t="s">
        <v>64</v>
      </c>
      <c r="R95" s="23" t="s">
        <v>74</v>
      </c>
      <c r="S95" s="23">
        <v>27359199</v>
      </c>
      <c r="T95" s="23"/>
      <c r="U95" s="23" t="s">
        <v>106</v>
      </c>
      <c r="V95" s="23"/>
      <c r="W95" s="23" t="s">
        <v>2330</v>
      </c>
      <c r="X95" s="23" t="s">
        <v>205</v>
      </c>
      <c r="Y95" s="23" t="s">
        <v>209</v>
      </c>
      <c r="Z95" s="25">
        <v>43119</v>
      </c>
      <c r="AA95" s="23" t="s">
        <v>75</v>
      </c>
      <c r="AB95" s="23" t="s">
        <v>97</v>
      </c>
      <c r="AC95" s="23"/>
      <c r="AD95" s="23"/>
      <c r="AE95" s="23" t="s">
        <v>115</v>
      </c>
      <c r="AF95" s="23" t="s">
        <v>58</v>
      </c>
      <c r="AG95" s="23"/>
      <c r="AH95" s="23" t="s">
        <v>83</v>
      </c>
      <c r="AI95" s="27">
        <v>19481189</v>
      </c>
      <c r="AJ95" s="23"/>
      <c r="AK95" s="23" t="s">
        <v>115</v>
      </c>
      <c r="AL95" s="23" t="s">
        <v>58</v>
      </c>
      <c r="AM95" s="23" t="s">
        <v>2331</v>
      </c>
      <c r="AN95" s="23">
        <v>345</v>
      </c>
      <c r="AO95" s="23" t="s">
        <v>85</v>
      </c>
      <c r="AP95" s="23">
        <v>0</v>
      </c>
      <c r="AQ95" s="23" t="s">
        <v>92</v>
      </c>
      <c r="AR95" s="26">
        <v>0</v>
      </c>
      <c r="AS95" s="23">
        <v>0</v>
      </c>
      <c r="AT95" s="25">
        <v>43119</v>
      </c>
      <c r="AU95" s="25"/>
      <c r="AV95" s="25"/>
      <c r="AW95" s="23">
        <v>21</v>
      </c>
      <c r="AX95" s="23">
        <v>21</v>
      </c>
      <c r="AY95" s="23">
        <v>21</v>
      </c>
      <c r="AZ95" s="23">
        <v>21</v>
      </c>
      <c r="BA95" s="23"/>
    </row>
    <row r="96" spans="1:53" s="9" customFormat="1" x14ac:dyDescent="0.25">
      <c r="A96" s="19">
        <v>86</v>
      </c>
      <c r="B96" s="22" t="s">
        <v>2332</v>
      </c>
      <c r="C96" s="23" t="s">
        <v>60</v>
      </c>
      <c r="D96" s="24"/>
      <c r="E96" s="24" t="s">
        <v>2055</v>
      </c>
      <c r="F96" s="25">
        <v>43116</v>
      </c>
      <c r="G96" s="23" t="s">
        <v>61</v>
      </c>
      <c r="H96" s="23" t="s">
        <v>2333</v>
      </c>
      <c r="I96" s="23" t="s">
        <v>292</v>
      </c>
      <c r="J96" s="23" t="s">
        <v>320</v>
      </c>
      <c r="K96" s="23"/>
      <c r="L96" s="23" t="s">
        <v>1789</v>
      </c>
      <c r="M96" s="26">
        <v>23782646</v>
      </c>
      <c r="N96" s="23" t="s">
        <v>69</v>
      </c>
      <c r="O96" s="23"/>
      <c r="P96" s="23" t="s">
        <v>115</v>
      </c>
      <c r="Q96" s="23" t="s">
        <v>64</v>
      </c>
      <c r="R96" s="23" t="s">
        <v>74</v>
      </c>
      <c r="S96" s="23">
        <v>40400090</v>
      </c>
      <c r="T96" s="23"/>
      <c r="U96" s="23" t="s">
        <v>100</v>
      </c>
      <c r="V96" s="23"/>
      <c r="W96" s="23" t="s">
        <v>2334</v>
      </c>
      <c r="X96" s="23" t="s">
        <v>205</v>
      </c>
      <c r="Y96" s="23" t="s">
        <v>209</v>
      </c>
      <c r="Z96" s="25">
        <v>43119</v>
      </c>
      <c r="AA96" s="23" t="s">
        <v>75</v>
      </c>
      <c r="AB96" s="23" t="s">
        <v>97</v>
      </c>
      <c r="AC96" s="23"/>
      <c r="AD96" s="23"/>
      <c r="AE96" s="23" t="s">
        <v>115</v>
      </c>
      <c r="AF96" s="23" t="s">
        <v>58</v>
      </c>
      <c r="AG96" s="23"/>
      <c r="AH96" s="23" t="s">
        <v>83</v>
      </c>
      <c r="AI96" s="27">
        <v>51665707</v>
      </c>
      <c r="AJ96" s="23"/>
      <c r="AK96" s="23" t="s">
        <v>115</v>
      </c>
      <c r="AL96" s="23" t="s">
        <v>58</v>
      </c>
      <c r="AM96" s="23" t="s">
        <v>2123</v>
      </c>
      <c r="AN96" s="23">
        <v>345</v>
      </c>
      <c r="AO96" s="23" t="s">
        <v>85</v>
      </c>
      <c r="AP96" s="23">
        <v>0</v>
      </c>
      <c r="AQ96" s="23" t="s">
        <v>92</v>
      </c>
      <c r="AR96" s="26">
        <v>0</v>
      </c>
      <c r="AS96" s="23">
        <v>0</v>
      </c>
      <c r="AT96" s="25">
        <v>43119</v>
      </c>
      <c r="AU96" s="25"/>
      <c r="AV96" s="25"/>
      <c r="AW96" s="23">
        <v>21</v>
      </c>
      <c r="AX96" s="23">
        <v>21</v>
      </c>
      <c r="AY96" s="23">
        <v>21</v>
      </c>
      <c r="AZ96" s="23">
        <v>21</v>
      </c>
      <c r="BA96" s="23"/>
    </row>
    <row r="97" spans="1:53" s="9" customFormat="1" x14ac:dyDescent="0.25">
      <c r="A97" s="19">
        <v>87</v>
      </c>
      <c r="B97" s="22" t="s">
        <v>2335</v>
      </c>
      <c r="C97" s="23" t="s">
        <v>60</v>
      </c>
      <c r="D97" s="24"/>
      <c r="E97" s="24" t="s">
        <v>2336</v>
      </c>
      <c r="F97" s="25">
        <v>43116</v>
      </c>
      <c r="G97" s="23" t="s">
        <v>61</v>
      </c>
      <c r="H97" s="23" t="s">
        <v>2337</v>
      </c>
      <c r="I97" s="23" t="s">
        <v>292</v>
      </c>
      <c r="J97" s="23" t="s">
        <v>320</v>
      </c>
      <c r="K97" s="23"/>
      <c r="L97" s="23" t="s">
        <v>1789</v>
      </c>
      <c r="M97" s="26">
        <v>29204028</v>
      </c>
      <c r="N97" s="23" t="s">
        <v>69</v>
      </c>
      <c r="O97" s="23"/>
      <c r="P97" s="23" t="s">
        <v>115</v>
      </c>
      <c r="Q97" s="23" t="s">
        <v>64</v>
      </c>
      <c r="R97" s="23" t="s">
        <v>74</v>
      </c>
      <c r="S97" s="23">
        <v>41061518</v>
      </c>
      <c r="T97" s="23"/>
      <c r="U97" s="23" t="s">
        <v>89</v>
      </c>
      <c r="V97" s="23"/>
      <c r="W97" s="23" t="s">
        <v>2338</v>
      </c>
      <c r="X97" s="23" t="s">
        <v>205</v>
      </c>
      <c r="Y97" s="23" t="s">
        <v>209</v>
      </c>
      <c r="Z97" s="25">
        <v>43119</v>
      </c>
      <c r="AA97" s="23" t="s">
        <v>75</v>
      </c>
      <c r="AB97" s="23" t="s">
        <v>97</v>
      </c>
      <c r="AC97" s="23"/>
      <c r="AD97" s="23"/>
      <c r="AE97" s="23" t="s">
        <v>115</v>
      </c>
      <c r="AF97" s="23" t="s">
        <v>58</v>
      </c>
      <c r="AG97" s="23"/>
      <c r="AH97" s="23" t="s">
        <v>83</v>
      </c>
      <c r="AI97" s="27">
        <v>51935320</v>
      </c>
      <c r="AJ97" s="23"/>
      <c r="AK97" s="23" t="s">
        <v>115</v>
      </c>
      <c r="AL97" s="23" t="s">
        <v>58</v>
      </c>
      <c r="AM97" s="23" t="s">
        <v>2174</v>
      </c>
      <c r="AN97" s="23">
        <v>210</v>
      </c>
      <c r="AO97" s="23" t="s">
        <v>85</v>
      </c>
      <c r="AP97" s="23">
        <v>0</v>
      </c>
      <c r="AQ97" s="23" t="s">
        <v>92</v>
      </c>
      <c r="AR97" s="26">
        <v>0</v>
      </c>
      <c r="AS97" s="23">
        <v>0</v>
      </c>
      <c r="AT97" s="25">
        <v>43119</v>
      </c>
      <c r="AU97" s="25"/>
      <c r="AV97" s="25"/>
      <c r="AW97" s="23">
        <v>34</v>
      </c>
      <c r="AX97" s="23">
        <v>34</v>
      </c>
      <c r="AY97" s="23">
        <v>34</v>
      </c>
      <c r="AZ97" s="23">
        <v>34</v>
      </c>
      <c r="BA97" s="23"/>
    </row>
    <row r="98" spans="1:53" s="9" customFormat="1" x14ac:dyDescent="0.25">
      <c r="A98" s="19">
        <v>88</v>
      </c>
      <c r="B98" s="22" t="s">
        <v>2339</v>
      </c>
      <c r="C98" s="23" t="s">
        <v>60</v>
      </c>
      <c r="D98" s="24"/>
      <c r="E98" s="24" t="s">
        <v>2060</v>
      </c>
      <c r="F98" s="25">
        <v>43116</v>
      </c>
      <c r="G98" s="23" t="s">
        <v>61</v>
      </c>
      <c r="H98" s="23" t="s">
        <v>2340</v>
      </c>
      <c r="I98" s="23" t="s">
        <v>292</v>
      </c>
      <c r="J98" s="23" t="s">
        <v>320</v>
      </c>
      <c r="K98" s="23"/>
      <c r="L98" s="23" t="s">
        <v>1789</v>
      </c>
      <c r="M98" s="26">
        <v>28142820</v>
      </c>
      <c r="N98" s="23" t="s">
        <v>69</v>
      </c>
      <c r="O98" s="23"/>
      <c r="P98" s="23" t="s">
        <v>115</v>
      </c>
      <c r="Q98" s="23" t="s">
        <v>64</v>
      </c>
      <c r="R98" s="23" t="s">
        <v>74</v>
      </c>
      <c r="S98" s="23">
        <v>1020743024</v>
      </c>
      <c r="T98" s="23"/>
      <c r="U98" s="23" t="s">
        <v>112</v>
      </c>
      <c r="V98" s="23"/>
      <c r="W98" s="23" t="s">
        <v>2341</v>
      </c>
      <c r="X98" s="23" t="s">
        <v>205</v>
      </c>
      <c r="Y98" s="23" t="s">
        <v>209</v>
      </c>
      <c r="Z98" s="25">
        <v>42759</v>
      </c>
      <c r="AA98" s="23" t="s">
        <v>75</v>
      </c>
      <c r="AB98" s="23" t="s">
        <v>97</v>
      </c>
      <c r="AC98" s="23"/>
      <c r="AD98" s="23"/>
      <c r="AE98" s="23" t="s">
        <v>115</v>
      </c>
      <c r="AF98" s="23" t="s">
        <v>58</v>
      </c>
      <c r="AG98" s="23"/>
      <c r="AH98" s="23" t="s">
        <v>83</v>
      </c>
      <c r="AI98" s="27">
        <v>94380656</v>
      </c>
      <c r="AJ98" s="23"/>
      <c r="AK98" s="23" t="s">
        <v>115</v>
      </c>
      <c r="AL98" s="23" t="s">
        <v>58</v>
      </c>
      <c r="AM98" s="23" t="s">
        <v>2195</v>
      </c>
      <c r="AN98" s="23">
        <v>185</v>
      </c>
      <c r="AO98" s="23" t="s">
        <v>85</v>
      </c>
      <c r="AP98" s="23">
        <v>0</v>
      </c>
      <c r="AQ98" s="23" t="s">
        <v>92</v>
      </c>
      <c r="AR98" s="26">
        <v>0</v>
      </c>
      <c r="AS98" s="23">
        <v>0</v>
      </c>
      <c r="AT98" s="25">
        <v>43124</v>
      </c>
      <c r="AU98" s="25"/>
      <c r="AV98" s="25"/>
      <c r="AW98" s="23">
        <v>36</v>
      </c>
      <c r="AX98" s="23">
        <v>36</v>
      </c>
      <c r="AY98" s="23">
        <v>36</v>
      </c>
      <c r="AZ98" s="23">
        <v>36</v>
      </c>
      <c r="BA98" s="23"/>
    </row>
    <row r="99" spans="1:53" s="9" customFormat="1" x14ac:dyDescent="0.25">
      <c r="A99" s="19">
        <v>89</v>
      </c>
      <c r="B99" s="22" t="s">
        <v>2342</v>
      </c>
      <c r="C99" s="23" t="s">
        <v>60</v>
      </c>
      <c r="D99" s="24"/>
      <c r="E99" s="24" t="s">
        <v>2064</v>
      </c>
      <c r="F99" s="25">
        <v>43117</v>
      </c>
      <c r="G99" s="23" t="s">
        <v>61</v>
      </c>
      <c r="H99" s="23" t="s">
        <v>2343</v>
      </c>
      <c r="I99" s="23" t="s">
        <v>292</v>
      </c>
      <c r="J99" s="23" t="s">
        <v>320</v>
      </c>
      <c r="K99" s="23"/>
      <c r="L99" s="23" t="s">
        <v>1789</v>
      </c>
      <c r="M99" s="26">
        <v>23922162</v>
      </c>
      <c r="N99" s="23" t="s">
        <v>69</v>
      </c>
      <c r="O99" s="23"/>
      <c r="P99" s="23" t="s">
        <v>115</v>
      </c>
      <c r="Q99" s="23" t="s">
        <v>64</v>
      </c>
      <c r="R99" s="23" t="s">
        <v>74</v>
      </c>
      <c r="S99" s="23">
        <v>69070506</v>
      </c>
      <c r="T99" s="23"/>
      <c r="U99" s="23" t="s">
        <v>100</v>
      </c>
      <c r="V99" s="23"/>
      <c r="W99" s="23" t="s">
        <v>2344</v>
      </c>
      <c r="X99" s="23" t="s">
        <v>205</v>
      </c>
      <c r="Y99" s="23" t="s">
        <v>209</v>
      </c>
      <c r="Z99" s="25">
        <v>43119</v>
      </c>
      <c r="AA99" s="23" t="s">
        <v>75</v>
      </c>
      <c r="AB99" s="23" t="s">
        <v>97</v>
      </c>
      <c r="AC99" s="23"/>
      <c r="AD99" s="23"/>
      <c r="AE99" s="23" t="s">
        <v>115</v>
      </c>
      <c r="AF99" s="23" t="s">
        <v>58</v>
      </c>
      <c r="AG99" s="23"/>
      <c r="AH99" s="23" t="s">
        <v>83</v>
      </c>
      <c r="AI99" s="27">
        <v>66908317</v>
      </c>
      <c r="AJ99" s="23"/>
      <c r="AK99" s="23" t="s">
        <v>115</v>
      </c>
      <c r="AL99" s="23" t="s">
        <v>58</v>
      </c>
      <c r="AM99" s="23" t="s">
        <v>2327</v>
      </c>
      <c r="AN99" s="23">
        <v>345</v>
      </c>
      <c r="AO99" s="23" t="s">
        <v>85</v>
      </c>
      <c r="AP99" s="23">
        <v>0</v>
      </c>
      <c r="AQ99" s="23" t="s">
        <v>92</v>
      </c>
      <c r="AR99" s="26">
        <v>0</v>
      </c>
      <c r="AS99" s="23">
        <v>0</v>
      </c>
      <c r="AT99" s="25">
        <v>43119</v>
      </c>
      <c r="AU99" s="25"/>
      <c r="AV99" s="25"/>
      <c r="AW99" s="23">
        <v>21</v>
      </c>
      <c r="AX99" s="23">
        <v>21</v>
      </c>
      <c r="AY99" s="23">
        <v>21</v>
      </c>
      <c r="AZ99" s="23">
        <v>21</v>
      </c>
      <c r="BA99" s="23"/>
    </row>
    <row r="100" spans="1:53" s="9" customFormat="1" x14ac:dyDescent="0.25">
      <c r="A100" s="19">
        <v>90</v>
      </c>
      <c r="B100" s="22" t="s">
        <v>2345</v>
      </c>
      <c r="C100" s="23" t="s">
        <v>60</v>
      </c>
      <c r="D100" s="24"/>
      <c r="E100" s="24" t="s">
        <v>2346</v>
      </c>
      <c r="F100" s="25">
        <v>43117</v>
      </c>
      <c r="G100" s="23" t="s">
        <v>61</v>
      </c>
      <c r="H100" s="23" t="s">
        <v>2347</v>
      </c>
      <c r="I100" s="23" t="s">
        <v>292</v>
      </c>
      <c r="J100" s="23" t="s">
        <v>320</v>
      </c>
      <c r="K100" s="23"/>
      <c r="L100" s="23" t="s">
        <v>1789</v>
      </c>
      <c r="M100" s="26">
        <v>47978046</v>
      </c>
      <c r="N100" s="23" t="s">
        <v>69</v>
      </c>
      <c r="O100" s="23"/>
      <c r="P100" s="23" t="s">
        <v>115</v>
      </c>
      <c r="Q100" s="23" t="s">
        <v>64</v>
      </c>
      <c r="R100" s="23" t="s">
        <v>74</v>
      </c>
      <c r="S100" s="23">
        <v>1053331630</v>
      </c>
      <c r="T100" s="23"/>
      <c r="U100" s="23" t="s">
        <v>95</v>
      </c>
      <c r="V100" s="23"/>
      <c r="W100" s="23" t="s">
        <v>2348</v>
      </c>
      <c r="X100" s="23" t="s">
        <v>205</v>
      </c>
      <c r="Y100" s="23" t="s">
        <v>209</v>
      </c>
      <c r="Z100" s="25">
        <v>43119</v>
      </c>
      <c r="AA100" s="23" t="s">
        <v>75</v>
      </c>
      <c r="AB100" s="23" t="s">
        <v>97</v>
      </c>
      <c r="AC100" s="23"/>
      <c r="AD100" s="23"/>
      <c r="AE100" s="23" t="s">
        <v>115</v>
      </c>
      <c r="AF100" s="23" t="s">
        <v>58</v>
      </c>
      <c r="AG100" s="23"/>
      <c r="AH100" s="23" t="s">
        <v>83</v>
      </c>
      <c r="AI100" s="27">
        <v>79494598</v>
      </c>
      <c r="AJ100" s="23"/>
      <c r="AK100" s="23" t="s">
        <v>115</v>
      </c>
      <c r="AL100" s="23" t="s">
        <v>58</v>
      </c>
      <c r="AM100" s="23" t="s">
        <v>2262</v>
      </c>
      <c r="AN100" s="23">
        <v>345</v>
      </c>
      <c r="AO100" s="23" t="s">
        <v>85</v>
      </c>
      <c r="AP100" s="23">
        <v>0</v>
      </c>
      <c r="AQ100" s="23" t="s">
        <v>92</v>
      </c>
      <c r="AR100" s="26">
        <v>0</v>
      </c>
      <c r="AS100" s="23">
        <v>0</v>
      </c>
      <c r="AT100" s="25">
        <v>43119</v>
      </c>
      <c r="AU100" s="25"/>
      <c r="AV100" s="25"/>
      <c r="AW100" s="23">
        <v>21</v>
      </c>
      <c r="AX100" s="23">
        <v>21</v>
      </c>
      <c r="AY100" s="23">
        <v>21</v>
      </c>
      <c r="AZ100" s="23">
        <v>21</v>
      </c>
      <c r="BA100" s="23"/>
    </row>
    <row r="101" spans="1:53" s="9" customFormat="1" x14ac:dyDescent="0.25">
      <c r="A101" s="19">
        <v>91</v>
      </c>
      <c r="B101" s="22" t="s">
        <v>2349</v>
      </c>
      <c r="C101" s="23" t="s">
        <v>60</v>
      </c>
      <c r="D101" s="24"/>
      <c r="E101" s="24" t="s">
        <v>2350</v>
      </c>
      <c r="F101" s="25">
        <v>43117</v>
      </c>
      <c r="G101" s="23" t="s">
        <v>61</v>
      </c>
      <c r="H101" s="23" t="s">
        <v>2351</v>
      </c>
      <c r="I101" s="23" t="s">
        <v>292</v>
      </c>
      <c r="J101" s="23" t="s">
        <v>320</v>
      </c>
      <c r="K101" s="23"/>
      <c r="L101" s="23" t="s">
        <v>1789</v>
      </c>
      <c r="M101" s="26">
        <v>8344008</v>
      </c>
      <c r="N101" s="23" t="s">
        <v>69</v>
      </c>
      <c r="O101" s="23"/>
      <c r="P101" s="23" t="s">
        <v>115</v>
      </c>
      <c r="Q101" s="23" t="s">
        <v>64</v>
      </c>
      <c r="R101" s="23" t="s">
        <v>74</v>
      </c>
      <c r="S101" s="23">
        <v>80449899</v>
      </c>
      <c r="T101" s="23"/>
      <c r="U101" s="23" t="s">
        <v>89</v>
      </c>
      <c r="V101" s="23"/>
      <c r="W101" s="23" t="s">
        <v>2352</v>
      </c>
      <c r="X101" s="23" t="s">
        <v>205</v>
      </c>
      <c r="Y101" s="23" t="s">
        <v>209</v>
      </c>
      <c r="Z101" s="25">
        <v>43119</v>
      </c>
      <c r="AA101" s="23" t="s">
        <v>75</v>
      </c>
      <c r="AB101" s="23" t="s">
        <v>97</v>
      </c>
      <c r="AC101" s="23"/>
      <c r="AD101" s="23"/>
      <c r="AE101" s="23" t="s">
        <v>115</v>
      </c>
      <c r="AF101" s="23" t="s">
        <v>58</v>
      </c>
      <c r="AG101" s="23"/>
      <c r="AH101" s="23" t="s">
        <v>83</v>
      </c>
      <c r="AI101" s="27">
        <v>52960594</v>
      </c>
      <c r="AJ101" s="23"/>
      <c r="AK101" s="23" t="s">
        <v>115</v>
      </c>
      <c r="AL101" s="23" t="s">
        <v>58</v>
      </c>
      <c r="AM101" s="23" t="s">
        <v>2275</v>
      </c>
      <c r="AN101" s="23">
        <v>60</v>
      </c>
      <c r="AO101" s="23" t="s">
        <v>85</v>
      </c>
      <c r="AP101" s="23">
        <v>0</v>
      </c>
      <c r="AQ101" s="23" t="s">
        <v>92</v>
      </c>
      <c r="AR101" s="26">
        <v>0</v>
      </c>
      <c r="AS101" s="23">
        <v>0</v>
      </c>
      <c r="AT101" s="25">
        <v>43119</v>
      </c>
      <c r="AU101" s="25">
        <v>43177</v>
      </c>
      <c r="AV101" s="25"/>
      <c r="AW101" s="23">
        <v>100</v>
      </c>
      <c r="AX101" s="23">
        <v>100</v>
      </c>
      <c r="AY101" s="23">
        <v>100</v>
      </c>
      <c r="AZ101" s="23">
        <v>100</v>
      </c>
      <c r="BA101" s="23"/>
    </row>
    <row r="102" spans="1:53" s="9" customFormat="1" x14ac:dyDescent="0.25">
      <c r="A102" s="19">
        <v>92</v>
      </c>
      <c r="B102" s="22" t="s">
        <v>2353</v>
      </c>
      <c r="C102" s="23" t="s">
        <v>60</v>
      </c>
      <c r="D102" s="24"/>
      <c r="E102" s="24" t="s">
        <v>2354</v>
      </c>
      <c r="F102" s="25">
        <v>43119</v>
      </c>
      <c r="G102" s="23" t="s">
        <v>61</v>
      </c>
      <c r="H102" s="23" t="s">
        <v>2355</v>
      </c>
      <c r="I102" s="23" t="s">
        <v>292</v>
      </c>
      <c r="J102" s="23" t="s">
        <v>320</v>
      </c>
      <c r="K102" s="23"/>
      <c r="L102" s="23" t="s">
        <v>1789</v>
      </c>
      <c r="M102" s="26">
        <v>47978046</v>
      </c>
      <c r="N102" s="23" t="s">
        <v>69</v>
      </c>
      <c r="O102" s="23"/>
      <c r="P102" s="23" t="s">
        <v>115</v>
      </c>
      <c r="Q102" s="23" t="s">
        <v>64</v>
      </c>
      <c r="R102" s="23" t="s">
        <v>74</v>
      </c>
      <c r="S102" s="23">
        <v>80369703</v>
      </c>
      <c r="T102" s="23"/>
      <c r="U102" s="23" t="s">
        <v>100</v>
      </c>
      <c r="V102" s="23"/>
      <c r="W102" s="23" t="s">
        <v>2356</v>
      </c>
      <c r="X102" s="23" t="s">
        <v>205</v>
      </c>
      <c r="Y102" s="23" t="s">
        <v>209</v>
      </c>
      <c r="Z102" s="25">
        <v>43119</v>
      </c>
      <c r="AA102" s="23" t="s">
        <v>75</v>
      </c>
      <c r="AB102" s="23" t="s">
        <v>97</v>
      </c>
      <c r="AC102" s="23"/>
      <c r="AD102" s="23"/>
      <c r="AE102" s="23" t="s">
        <v>115</v>
      </c>
      <c r="AF102" s="23" t="s">
        <v>58</v>
      </c>
      <c r="AG102" s="23"/>
      <c r="AH102" s="23" t="s">
        <v>83</v>
      </c>
      <c r="AI102" s="27">
        <v>51935320</v>
      </c>
      <c r="AJ102" s="23"/>
      <c r="AK102" s="23" t="s">
        <v>115</v>
      </c>
      <c r="AL102" s="23" t="s">
        <v>58</v>
      </c>
      <c r="AM102" s="23" t="s">
        <v>2174</v>
      </c>
      <c r="AN102" s="23">
        <v>345</v>
      </c>
      <c r="AO102" s="23" t="s">
        <v>85</v>
      </c>
      <c r="AP102" s="23">
        <v>0</v>
      </c>
      <c r="AQ102" s="23" t="s">
        <v>92</v>
      </c>
      <c r="AR102" s="26">
        <v>0</v>
      </c>
      <c r="AS102" s="23">
        <v>0</v>
      </c>
      <c r="AT102" s="25">
        <v>43119</v>
      </c>
      <c r="AU102" s="25"/>
      <c r="AV102" s="25"/>
      <c r="AW102" s="23">
        <v>21</v>
      </c>
      <c r="AX102" s="23">
        <v>21</v>
      </c>
      <c r="AY102" s="23">
        <v>21</v>
      </c>
      <c r="AZ102" s="23">
        <v>21</v>
      </c>
      <c r="BA102" s="23"/>
    </row>
    <row r="103" spans="1:53" s="9" customFormat="1" x14ac:dyDescent="0.25">
      <c r="A103" s="19">
        <v>93</v>
      </c>
      <c r="B103" s="22" t="s">
        <v>2357</v>
      </c>
      <c r="C103" s="23" t="s">
        <v>60</v>
      </c>
      <c r="D103" s="24"/>
      <c r="E103" s="24" t="s">
        <v>2358</v>
      </c>
      <c r="F103" s="25">
        <v>43119</v>
      </c>
      <c r="G103" s="23" t="s">
        <v>61</v>
      </c>
      <c r="H103" s="23" t="s">
        <v>2359</v>
      </c>
      <c r="I103" s="23" t="s">
        <v>292</v>
      </c>
      <c r="J103" s="23" t="s">
        <v>320</v>
      </c>
      <c r="K103" s="23"/>
      <c r="L103" s="23" t="s">
        <v>1789</v>
      </c>
      <c r="M103" s="26">
        <v>47978046</v>
      </c>
      <c r="N103" s="23" t="s">
        <v>69</v>
      </c>
      <c r="O103" s="23"/>
      <c r="P103" s="23" t="s">
        <v>115</v>
      </c>
      <c r="Q103" s="23" t="s">
        <v>64</v>
      </c>
      <c r="R103" s="23" t="s">
        <v>74</v>
      </c>
      <c r="S103" s="23">
        <v>43871926</v>
      </c>
      <c r="T103" s="23"/>
      <c r="U103" s="23" t="s">
        <v>109</v>
      </c>
      <c r="V103" s="23"/>
      <c r="W103" s="23" t="s">
        <v>2360</v>
      </c>
      <c r="X103" s="23" t="s">
        <v>205</v>
      </c>
      <c r="Y103" s="23" t="s">
        <v>209</v>
      </c>
      <c r="Z103" s="25">
        <v>43119</v>
      </c>
      <c r="AA103" s="23" t="s">
        <v>75</v>
      </c>
      <c r="AB103" s="23" t="s">
        <v>97</v>
      </c>
      <c r="AC103" s="23"/>
      <c r="AD103" s="23"/>
      <c r="AE103" s="23" t="s">
        <v>115</v>
      </c>
      <c r="AF103" s="23" t="s">
        <v>58</v>
      </c>
      <c r="AG103" s="23"/>
      <c r="AH103" s="23" t="s">
        <v>83</v>
      </c>
      <c r="AI103" s="27">
        <v>51935320</v>
      </c>
      <c r="AJ103" s="23"/>
      <c r="AK103" s="23" t="s">
        <v>115</v>
      </c>
      <c r="AL103" s="23" t="s">
        <v>58</v>
      </c>
      <c r="AM103" s="23" t="s">
        <v>2174</v>
      </c>
      <c r="AN103" s="23">
        <v>345</v>
      </c>
      <c r="AO103" s="23" t="s">
        <v>85</v>
      </c>
      <c r="AP103" s="23">
        <v>0</v>
      </c>
      <c r="AQ103" s="23" t="s">
        <v>92</v>
      </c>
      <c r="AR103" s="26">
        <v>0</v>
      </c>
      <c r="AS103" s="23">
        <v>0</v>
      </c>
      <c r="AT103" s="25">
        <v>43119</v>
      </c>
      <c r="AU103" s="25"/>
      <c r="AV103" s="25"/>
      <c r="AW103" s="23">
        <v>21</v>
      </c>
      <c r="AX103" s="23">
        <v>21</v>
      </c>
      <c r="AY103" s="23">
        <v>21</v>
      </c>
      <c r="AZ103" s="23">
        <v>21</v>
      </c>
      <c r="BA103" s="23"/>
    </row>
    <row r="104" spans="1:53" s="9" customFormat="1" x14ac:dyDescent="0.25">
      <c r="A104" s="19">
        <v>94</v>
      </c>
      <c r="B104" s="22" t="s">
        <v>2361</v>
      </c>
      <c r="C104" s="23" t="s">
        <v>60</v>
      </c>
      <c r="D104" s="24"/>
      <c r="E104" s="24" t="s">
        <v>2362</v>
      </c>
      <c r="F104" s="25">
        <v>43119</v>
      </c>
      <c r="G104" s="23" t="s">
        <v>61</v>
      </c>
      <c r="H104" s="23" t="s">
        <v>2363</v>
      </c>
      <c r="I104" s="23" t="s">
        <v>292</v>
      </c>
      <c r="J104" s="23" t="s">
        <v>320</v>
      </c>
      <c r="K104" s="23"/>
      <c r="L104" s="23" t="s">
        <v>1789</v>
      </c>
      <c r="M104" s="26">
        <v>23922162</v>
      </c>
      <c r="N104" s="23" t="s">
        <v>69</v>
      </c>
      <c r="O104" s="23"/>
      <c r="P104" s="23" t="s">
        <v>115</v>
      </c>
      <c r="Q104" s="23" t="s">
        <v>64</v>
      </c>
      <c r="R104" s="23" t="s">
        <v>74</v>
      </c>
      <c r="S104" s="23">
        <v>15888949</v>
      </c>
      <c r="T104" s="23"/>
      <c r="U104" s="23" t="s">
        <v>72</v>
      </c>
      <c r="V104" s="23"/>
      <c r="W104" s="23" t="s">
        <v>2364</v>
      </c>
      <c r="X104" s="23" t="s">
        <v>205</v>
      </c>
      <c r="Y104" s="23" t="s">
        <v>209</v>
      </c>
      <c r="Z104" s="25">
        <v>43119</v>
      </c>
      <c r="AA104" s="23" t="s">
        <v>75</v>
      </c>
      <c r="AB104" s="23" t="s">
        <v>97</v>
      </c>
      <c r="AC104" s="23"/>
      <c r="AD104" s="23"/>
      <c r="AE104" s="23" t="s">
        <v>115</v>
      </c>
      <c r="AF104" s="23" t="s">
        <v>58</v>
      </c>
      <c r="AG104" s="23"/>
      <c r="AH104" s="23" t="s">
        <v>83</v>
      </c>
      <c r="AI104" s="27">
        <v>51935320</v>
      </c>
      <c r="AJ104" s="23"/>
      <c r="AK104" s="23" t="s">
        <v>115</v>
      </c>
      <c r="AL104" s="23" t="s">
        <v>58</v>
      </c>
      <c r="AM104" s="23" t="s">
        <v>2174</v>
      </c>
      <c r="AN104" s="23">
        <v>345</v>
      </c>
      <c r="AO104" s="23" t="s">
        <v>85</v>
      </c>
      <c r="AP104" s="23">
        <v>0</v>
      </c>
      <c r="AQ104" s="23" t="s">
        <v>92</v>
      </c>
      <c r="AR104" s="26">
        <v>0</v>
      </c>
      <c r="AS104" s="23">
        <v>0</v>
      </c>
      <c r="AT104" s="25">
        <v>43119</v>
      </c>
      <c r="AU104" s="25"/>
      <c r="AV104" s="25"/>
      <c r="AW104" s="23">
        <v>21</v>
      </c>
      <c r="AX104" s="23">
        <v>21</v>
      </c>
      <c r="AY104" s="23">
        <v>21</v>
      </c>
      <c r="AZ104" s="23">
        <v>21</v>
      </c>
      <c r="BA104" s="23"/>
    </row>
    <row r="105" spans="1:53" s="9" customFormat="1" x14ac:dyDescent="0.25">
      <c r="A105" s="19">
        <v>95</v>
      </c>
      <c r="B105" s="22" t="s">
        <v>2365</v>
      </c>
      <c r="C105" s="23" t="s">
        <v>60</v>
      </c>
      <c r="D105" s="24"/>
      <c r="E105" s="24" t="s">
        <v>2366</v>
      </c>
      <c r="F105" s="25">
        <v>43119</v>
      </c>
      <c r="G105" s="23" t="s">
        <v>61</v>
      </c>
      <c r="H105" s="23" t="s">
        <v>2367</v>
      </c>
      <c r="I105" s="23" t="s">
        <v>292</v>
      </c>
      <c r="J105" s="23" t="s">
        <v>320</v>
      </c>
      <c r="K105" s="23"/>
      <c r="L105" s="23" t="s">
        <v>1789</v>
      </c>
      <c r="M105" s="26">
        <v>35568624</v>
      </c>
      <c r="N105" s="23" t="s">
        <v>69</v>
      </c>
      <c r="O105" s="23"/>
      <c r="P105" s="23" t="s">
        <v>115</v>
      </c>
      <c r="Q105" s="23" t="s">
        <v>64</v>
      </c>
      <c r="R105" s="23" t="s">
        <v>74</v>
      </c>
      <c r="S105" s="23">
        <v>89005468</v>
      </c>
      <c r="T105" s="23"/>
      <c r="U105" s="23" t="s">
        <v>72</v>
      </c>
      <c r="V105" s="23"/>
      <c r="W105" s="23" t="s">
        <v>2368</v>
      </c>
      <c r="X105" s="23" t="s">
        <v>205</v>
      </c>
      <c r="Y105" s="23" t="s">
        <v>209</v>
      </c>
      <c r="Z105" s="25">
        <v>43122</v>
      </c>
      <c r="AA105" s="23" t="s">
        <v>75</v>
      </c>
      <c r="AB105" s="23" t="s">
        <v>97</v>
      </c>
      <c r="AC105" s="23"/>
      <c r="AD105" s="23"/>
      <c r="AE105" s="23" t="s">
        <v>115</v>
      </c>
      <c r="AF105" s="23" t="s">
        <v>58</v>
      </c>
      <c r="AG105" s="23"/>
      <c r="AH105" s="23" t="s">
        <v>83</v>
      </c>
      <c r="AI105" s="27">
        <v>52960594</v>
      </c>
      <c r="AJ105" s="23"/>
      <c r="AK105" s="23" t="s">
        <v>115</v>
      </c>
      <c r="AL105" s="23" t="s">
        <v>58</v>
      </c>
      <c r="AM105" s="23" t="s">
        <v>2275</v>
      </c>
      <c r="AN105" s="23">
        <v>210</v>
      </c>
      <c r="AO105" s="23" t="s">
        <v>85</v>
      </c>
      <c r="AP105" s="23">
        <v>0</v>
      </c>
      <c r="AQ105" s="23" t="s">
        <v>92</v>
      </c>
      <c r="AR105" s="26">
        <v>0</v>
      </c>
      <c r="AS105" s="23">
        <v>0</v>
      </c>
      <c r="AT105" s="25">
        <v>43122</v>
      </c>
      <c r="AU105" s="25"/>
      <c r="AV105" s="25"/>
      <c r="AW105" s="23">
        <v>33</v>
      </c>
      <c r="AX105" s="23">
        <v>33</v>
      </c>
      <c r="AY105" s="23">
        <v>33</v>
      </c>
      <c r="AZ105" s="23">
        <v>33</v>
      </c>
      <c r="BA105" s="23"/>
    </row>
    <row r="106" spans="1:53" s="9" customFormat="1" x14ac:dyDescent="0.25">
      <c r="A106" s="19">
        <v>96</v>
      </c>
      <c r="B106" s="22" t="s">
        <v>2369</v>
      </c>
      <c r="C106" s="23" t="s">
        <v>60</v>
      </c>
      <c r="D106" s="24"/>
      <c r="E106" s="24" t="s">
        <v>2370</v>
      </c>
      <c r="F106" s="25">
        <v>43119</v>
      </c>
      <c r="G106" s="23" t="s">
        <v>61</v>
      </c>
      <c r="H106" s="23" t="s">
        <v>2371</v>
      </c>
      <c r="I106" s="23" t="s">
        <v>292</v>
      </c>
      <c r="J106" s="23" t="s">
        <v>320</v>
      </c>
      <c r="K106" s="23"/>
      <c r="L106" s="23" t="s">
        <v>1789</v>
      </c>
      <c r="M106" s="26">
        <v>51982199</v>
      </c>
      <c r="N106" s="23" t="s">
        <v>69</v>
      </c>
      <c r="O106" s="23"/>
      <c r="P106" s="23" t="s">
        <v>115</v>
      </c>
      <c r="Q106" s="23" t="s">
        <v>64</v>
      </c>
      <c r="R106" s="23" t="s">
        <v>74</v>
      </c>
      <c r="S106" s="23">
        <v>53037983</v>
      </c>
      <c r="T106" s="23"/>
      <c r="U106" s="23" t="s">
        <v>109</v>
      </c>
      <c r="V106" s="23"/>
      <c r="W106" s="23" t="s">
        <v>2372</v>
      </c>
      <c r="X106" s="23" t="s">
        <v>205</v>
      </c>
      <c r="Y106" s="23" t="s">
        <v>209</v>
      </c>
      <c r="Z106" s="25">
        <v>43122</v>
      </c>
      <c r="AA106" s="23" t="s">
        <v>75</v>
      </c>
      <c r="AB106" s="23" t="s">
        <v>97</v>
      </c>
      <c r="AC106" s="23"/>
      <c r="AD106" s="23"/>
      <c r="AE106" s="23" t="s">
        <v>115</v>
      </c>
      <c r="AF106" s="23" t="s">
        <v>58</v>
      </c>
      <c r="AG106" s="23"/>
      <c r="AH106" s="23" t="s">
        <v>83</v>
      </c>
      <c r="AI106" s="27">
        <v>51665707</v>
      </c>
      <c r="AJ106" s="23"/>
      <c r="AK106" s="23" t="s">
        <v>115</v>
      </c>
      <c r="AL106" s="23" t="s">
        <v>58</v>
      </c>
      <c r="AM106" s="23" t="s">
        <v>2123</v>
      </c>
      <c r="AN106" s="23">
        <v>345</v>
      </c>
      <c r="AO106" s="23" t="s">
        <v>85</v>
      </c>
      <c r="AP106" s="23">
        <v>0</v>
      </c>
      <c r="AQ106" s="23" t="s">
        <v>92</v>
      </c>
      <c r="AR106" s="26">
        <v>0</v>
      </c>
      <c r="AS106" s="23">
        <v>0</v>
      </c>
      <c r="AT106" s="25">
        <v>43122</v>
      </c>
      <c r="AU106" s="25"/>
      <c r="AV106" s="25"/>
      <c r="AW106" s="23">
        <v>20</v>
      </c>
      <c r="AX106" s="23">
        <v>20</v>
      </c>
      <c r="AY106" s="23">
        <v>20</v>
      </c>
      <c r="AZ106" s="23">
        <v>20</v>
      </c>
      <c r="BA106" s="23"/>
    </row>
    <row r="107" spans="1:53" s="9" customFormat="1" x14ac:dyDescent="0.25">
      <c r="A107" s="19">
        <v>97</v>
      </c>
      <c r="B107" s="22" t="s">
        <v>2373</v>
      </c>
      <c r="C107" s="23" t="s">
        <v>60</v>
      </c>
      <c r="D107" s="24"/>
      <c r="E107" s="24" t="s">
        <v>2374</v>
      </c>
      <c r="F107" s="25">
        <v>43122</v>
      </c>
      <c r="G107" s="23" t="s">
        <v>61</v>
      </c>
      <c r="H107" s="23" t="s">
        <v>2375</v>
      </c>
      <c r="I107" s="23" t="s">
        <v>292</v>
      </c>
      <c r="J107" s="23" t="s">
        <v>320</v>
      </c>
      <c r="K107" s="23"/>
      <c r="L107" s="23" t="s">
        <v>1789</v>
      </c>
      <c r="M107" s="26">
        <v>14561316</v>
      </c>
      <c r="N107" s="23" t="s">
        <v>69</v>
      </c>
      <c r="O107" s="23"/>
      <c r="P107" s="23" t="s">
        <v>115</v>
      </c>
      <c r="Q107" s="23" t="s">
        <v>64</v>
      </c>
      <c r="R107" s="23" t="s">
        <v>74</v>
      </c>
      <c r="S107" s="23">
        <v>1013633944</v>
      </c>
      <c r="T107" s="23"/>
      <c r="U107" s="23" t="s">
        <v>81</v>
      </c>
      <c r="V107" s="23"/>
      <c r="W107" s="23" t="s">
        <v>2376</v>
      </c>
      <c r="X107" s="23" t="s">
        <v>205</v>
      </c>
      <c r="Y107" s="23" t="s">
        <v>209</v>
      </c>
      <c r="Z107" s="25">
        <v>43124</v>
      </c>
      <c r="AA107" s="23" t="s">
        <v>75</v>
      </c>
      <c r="AB107" s="23" t="s">
        <v>97</v>
      </c>
      <c r="AC107" s="23"/>
      <c r="AD107" s="23"/>
      <c r="AE107" s="23" t="s">
        <v>115</v>
      </c>
      <c r="AF107" s="23" t="s">
        <v>58</v>
      </c>
      <c r="AG107" s="23"/>
      <c r="AH107" s="23" t="s">
        <v>83</v>
      </c>
      <c r="AI107" s="27">
        <v>66908317</v>
      </c>
      <c r="AJ107" s="23"/>
      <c r="AK107" s="23" t="s">
        <v>115</v>
      </c>
      <c r="AL107" s="23" t="s">
        <v>58</v>
      </c>
      <c r="AM107" s="23" t="s">
        <v>2327</v>
      </c>
      <c r="AN107" s="23">
        <v>210</v>
      </c>
      <c r="AO107" s="23" t="s">
        <v>85</v>
      </c>
      <c r="AP107" s="23">
        <v>0</v>
      </c>
      <c r="AQ107" s="23" t="s">
        <v>92</v>
      </c>
      <c r="AR107" s="26">
        <v>0</v>
      </c>
      <c r="AS107" s="23">
        <v>0</v>
      </c>
      <c r="AT107" s="25">
        <v>43124</v>
      </c>
      <c r="AU107" s="25"/>
      <c r="AV107" s="25"/>
      <c r="AW107" s="23">
        <v>32</v>
      </c>
      <c r="AX107" s="23">
        <v>32</v>
      </c>
      <c r="AY107" s="23">
        <v>32</v>
      </c>
      <c r="AZ107" s="23">
        <v>32</v>
      </c>
      <c r="BA107" s="23"/>
    </row>
    <row r="108" spans="1:53" s="9" customFormat="1" x14ac:dyDescent="0.25">
      <c r="A108" s="19">
        <v>98</v>
      </c>
      <c r="B108" s="22" t="s">
        <v>2377</v>
      </c>
      <c r="C108" s="23" t="s">
        <v>60</v>
      </c>
      <c r="D108" s="24"/>
      <c r="E108" s="24" t="s">
        <v>2378</v>
      </c>
      <c r="F108" s="25">
        <v>43122</v>
      </c>
      <c r="G108" s="23" t="s">
        <v>61</v>
      </c>
      <c r="H108" s="23" t="s">
        <v>2379</v>
      </c>
      <c r="I108" s="23" t="s">
        <v>292</v>
      </c>
      <c r="J108" s="23" t="s">
        <v>320</v>
      </c>
      <c r="K108" s="23"/>
      <c r="L108" s="23" t="s">
        <v>1789</v>
      </c>
      <c r="M108" s="26">
        <v>8825040</v>
      </c>
      <c r="N108" s="23" t="s">
        <v>69</v>
      </c>
      <c r="O108" s="23"/>
      <c r="P108" s="23" t="s">
        <v>115</v>
      </c>
      <c r="Q108" s="23" t="s">
        <v>64</v>
      </c>
      <c r="R108" s="23" t="s">
        <v>74</v>
      </c>
      <c r="S108" s="23">
        <v>97446672</v>
      </c>
      <c r="T108" s="23"/>
      <c r="U108" s="23" t="s">
        <v>106</v>
      </c>
      <c r="V108" s="23"/>
      <c r="W108" s="23" t="s">
        <v>2380</v>
      </c>
      <c r="X108" s="23" t="s">
        <v>205</v>
      </c>
      <c r="Y108" s="23" t="s">
        <v>209</v>
      </c>
      <c r="Z108" s="25">
        <v>43124</v>
      </c>
      <c r="AA108" s="23" t="s">
        <v>75</v>
      </c>
      <c r="AB108" s="23" t="s">
        <v>97</v>
      </c>
      <c r="AC108" s="23"/>
      <c r="AD108" s="23"/>
      <c r="AE108" s="23" t="s">
        <v>115</v>
      </c>
      <c r="AF108" s="23" t="s">
        <v>58</v>
      </c>
      <c r="AG108" s="23"/>
      <c r="AH108" s="23" t="s">
        <v>83</v>
      </c>
      <c r="AI108" s="27">
        <v>66908317</v>
      </c>
      <c r="AJ108" s="23"/>
      <c r="AK108" s="23" t="s">
        <v>115</v>
      </c>
      <c r="AL108" s="23" t="s">
        <v>58</v>
      </c>
      <c r="AM108" s="23" t="s">
        <v>2327</v>
      </c>
      <c r="AN108" s="23">
        <v>210</v>
      </c>
      <c r="AO108" s="23" t="s">
        <v>85</v>
      </c>
      <c r="AP108" s="23">
        <v>0</v>
      </c>
      <c r="AQ108" s="23" t="s">
        <v>92</v>
      </c>
      <c r="AR108" s="26">
        <v>0</v>
      </c>
      <c r="AS108" s="23">
        <v>0</v>
      </c>
      <c r="AT108" s="25">
        <v>43124</v>
      </c>
      <c r="AU108" s="25"/>
      <c r="AV108" s="25"/>
      <c r="AW108" s="23">
        <v>32</v>
      </c>
      <c r="AX108" s="23">
        <v>32</v>
      </c>
      <c r="AY108" s="23">
        <v>32</v>
      </c>
      <c r="AZ108" s="23">
        <v>32</v>
      </c>
      <c r="BA108" s="23"/>
    </row>
    <row r="109" spans="1:53" s="9" customFormat="1" x14ac:dyDescent="0.25">
      <c r="A109" s="19">
        <v>99</v>
      </c>
      <c r="B109" s="22" t="s">
        <v>2381</v>
      </c>
      <c r="C109" s="23" t="s">
        <v>60</v>
      </c>
      <c r="D109" s="24"/>
      <c r="E109" s="24" t="s">
        <v>2382</v>
      </c>
      <c r="F109" s="25">
        <v>43122</v>
      </c>
      <c r="G109" s="23" t="s">
        <v>61</v>
      </c>
      <c r="H109" s="23" t="s">
        <v>2383</v>
      </c>
      <c r="I109" s="23" t="s">
        <v>292</v>
      </c>
      <c r="J109" s="23" t="s">
        <v>320</v>
      </c>
      <c r="K109" s="23"/>
      <c r="L109" s="23" t="s">
        <v>1789</v>
      </c>
      <c r="M109" s="26">
        <v>25416972</v>
      </c>
      <c r="N109" s="23" t="s">
        <v>69</v>
      </c>
      <c r="O109" s="23"/>
      <c r="P109" s="23" t="s">
        <v>115</v>
      </c>
      <c r="Q109" s="23" t="s">
        <v>64</v>
      </c>
      <c r="R109" s="23" t="s">
        <v>74</v>
      </c>
      <c r="S109" s="23">
        <v>1122723908</v>
      </c>
      <c r="T109" s="23"/>
      <c r="U109" s="23" t="s">
        <v>112</v>
      </c>
      <c r="V109" s="23"/>
      <c r="W109" s="23" t="s">
        <v>2384</v>
      </c>
      <c r="X109" s="23" t="s">
        <v>205</v>
      </c>
      <c r="Y109" s="23" t="s">
        <v>209</v>
      </c>
      <c r="Z109" s="25">
        <v>43125</v>
      </c>
      <c r="AA109" s="23" t="s">
        <v>75</v>
      </c>
      <c r="AB109" s="23" t="s">
        <v>97</v>
      </c>
      <c r="AC109" s="23"/>
      <c r="AD109" s="23"/>
      <c r="AE109" s="23" t="s">
        <v>115</v>
      </c>
      <c r="AF109" s="23" t="s">
        <v>58</v>
      </c>
      <c r="AG109" s="23"/>
      <c r="AH109" s="23" t="s">
        <v>83</v>
      </c>
      <c r="AI109" s="27">
        <v>66908317</v>
      </c>
      <c r="AJ109" s="23"/>
      <c r="AK109" s="23" t="s">
        <v>115</v>
      </c>
      <c r="AL109" s="23" t="s">
        <v>58</v>
      </c>
      <c r="AM109" s="23" t="s">
        <v>2327</v>
      </c>
      <c r="AN109" s="23">
        <v>210</v>
      </c>
      <c r="AO109" s="23" t="s">
        <v>85</v>
      </c>
      <c r="AP109" s="23">
        <v>0</v>
      </c>
      <c r="AQ109" s="23" t="s">
        <v>92</v>
      </c>
      <c r="AR109" s="26">
        <v>0</v>
      </c>
      <c r="AS109" s="23">
        <v>0</v>
      </c>
      <c r="AT109" s="25">
        <v>43125</v>
      </c>
      <c r="AU109" s="25"/>
      <c r="AV109" s="25"/>
      <c r="AW109" s="23">
        <v>31</v>
      </c>
      <c r="AX109" s="23">
        <v>31</v>
      </c>
      <c r="AY109" s="23">
        <v>31</v>
      </c>
      <c r="AZ109" s="23">
        <v>31</v>
      </c>
      <c r="BA109" s="23"/>
    </row>
    <row r="110" spans="1:53" s="9" customFormat="1" x14ac:dyDescent="0.25">
      <c r="A110" s="19">
        <v>100</v>
      </c>
      <c r="B110" s="22" t="s">
        <v>2385</v>
      </c>
      <c r="C110" s="23" t="s">
        <v>60</v>
      </c>
      <c r="D110" s="24"/>
      <c r="E110" s="24" t="s">
        <v>2386</v>
      </c>
      <c r="F110" s="25">
        <v>43123</v>
      </c>
      <c r="G110" s="23" t="s">
        <v>61</v>
      </c>
      <c r="H110" s="23" t="s">
        <v>2387</v>
      </c>
      <c r="I110" s="23" t="s">
        <v>292</v>
      </c>
      <c r="J110" s="23" t="s">
        <v>320</v>
      </c>
      <c r="K110" s="23"/>
      <c r="L110" s="23" t="s">
        <v>1789</v>
      </c>
      <c r="M110" s="26">
        <v>29204028</v>
      </c>
      <c r="N110" s="23" t="s">
        <v>69</v>
      </c>
      <c r="O110" s="23"/>
      <c r="P110" s="23" t="s">
        <v>115</v>
      </c>
      <c r="Q110" s="23" t="s">
        <v>64</v>
      </c>
      <c r="R110" s="23" t="s">
        <v>74</v>
      </c>
      <c r="S110" s="23">
        <v>76322253</v>
      </c>
      <c r="T110" s="23"/>
      <c r="U110" s="23" t="s">
        <v>100</v>
      </c>
      <c r="V110" s="23"/>
      <c r="W110" s="23" t="s">
        <v>2388</v>
      </c>
      <c r="X110" s="23" t="s">
        <v>205</v>
      </c>
      <c r="Y110" s="23" t="s">
        <v>209</v>
      </c>
      <c r="Z110" s="25">
        <v>43125</v>
      </c>
      <c r="AA110" s="23" t="s">
        <v>75</v>
      </c>
      <c r="AB110" s="23" t="s">
        <v>97</v>
      </c>
      <c r="AC110" s="23"/>
      <c r="AD110" s="23"/>
      <c r="AE110" s="23" t="s">
        <v>115</v>
      </c>
      <c r="AF110" s="23" t="s">
        <v>58</v>
      </c>
      <c r="AG110" s="23"/>
      <c r="AH110" s="23" t="s">
        <v>83</v>
      </c>
      <c r="AI110" s="27">
        <v>66908317</v>
      </c>
      <c r="AJ110" s="23"/>
      <c r="AK110" s="23" t="s">
        <v>115</v>
      </c>
      <c r="AL110" s="23" t="s">
        <v>58</v>
      </c>
      <c r="AM110" s="23" t="s">
        <v>2327</v>
      </c>
      <c r="AN110" s="23">
        <v>210</v>
      </c>
      <c r="AO110" s="23" t="s">
        <v>85</v>
      </c>
      <c r="AP110" s="23">
        <v>0</v>
      </c>
      <c r="AQ110" s="23" t="s">
        <v>92</v>
      </c>
      <c r="AR110" s="26">
        <v>0</v>
      </c>
      <c r="AS110" s="23">
        <v>0</v>
      </c>
      <c r="AT110" s="25">
        <v>43125</v>
      </c>
      <c r="AU110" s="25"/>
      <c r="AV110" s="25"/>
      <c r="AW110" s="23">
        <v>31</v>
      </c>
      <c r="AX110" s="23">
        <v>31</v>
      </c>
      <c r="AY110" s="23">
        <v>31</v>
      </c>
      <c r="AZ110" s="23">
        <v>31</v>
      </c>
      <c r="BA110" s="23"/>
    </row>
    <row r="111" spans="1:53" s="9" customFormat="1" x14ac:dyDescent="0.25">
      <c r="A111" s="19">
        <v>101</v>
      </c>
      <c r="B111" s="22" t="s">
        <v>2389</v>
      </c>
      <c r="C111" s="23" t="s">
        <v>60</v>
      </c>
      <c r="D111" s="24"/>
      <c r="E111" s="24" t="s">
        <v>2390</v>
      </c>
      <c r="F111" s="25">
        <v>43123</v>
      </c>
      <c r="G111" s="23" t="s">
        <v>61</v>
      </c>
      <c r="H111" s="23" t="s">
        <v>2391</v>
      </c>
      <c r="I111" s="23" t="s">
        <v>292</v>
      </c>
      <c r="J111" s="23" t="s">
        <v>320</v>
      </c>
      <c r="K111" s="23"/>
      <c r="L111" s="23" t="s">
        <v>1789</v>
      </c>
      <c r="M111" s="26">
        <v>12244743</v>
      </c>
      <c r="N111" s="23" t="s">
        <v>69</v>
      </c>
      <c r="O111" s="23"/>
      <c r="P111" s="23" t="s">
        <v>115</v>
      </c>
      <c r="Q111" s="23" t="s">
        <v>64</v>
      </c>
      <c r="R111" s="23" t="s">
        <v>74</v>
      </c>
      <c r="S111" s="23">
        <v>1121199277</v>
      </c>
      <c r="T111" s="23"/>
      <c r="U111" s="23" t="s">
        <v>109</v>
      </c>
      <c r="V111" s="23"/>
      <c r="W111" s="23" t="s">
        <v>2392</v>
      </c>
      <c r="X111" s="23" t="s">
        <v>205</v>
      </c>
      <c r="Y111" s="23" t="s">
        <v>209</v>
      </c>
      <c r="Z111" s="25">
        <v>43124</v>
      </c>
      <c r="AA111" s="23" t="s">
        <v>75</v>
      </c>
      <c r="AB111" s="23" t="s">
        <v>97</v>
      </c>
      <c r="AC111" s="23"/>
      <c r="AD111" s="23"/>
      <c r="AE111" s="23" t="s">
        <v>115</v>
      </c>
      <c r="AF111" s="23" t="s">
        <v>58</v>
      </c>
      <c r="AG111" s="23"/>
      <c r="AH111" s="23" t="s">
        <v>83</v>
      </c>
      <c r="AI111" s="27">
        <v>51935320</v>
      </c>
      <c r="AJ111" s="23"/>
      <c r="AK111" s="23" t="s">
        <v>115</v>
      </c>
      <c r="AL111" s="23" t="s">
        <v>58</v>
      </c>
      <c r="AM111" s="23" t="s">
        <v>2174</v>
      </c>
      <c r="AN111" s="23">
        <v>210</v>
      </c>
      <c r="AO111" s="23" t="s">
        <v>85</v>
      </c>
      <c r="AP111" s="23">
        <v>0</v>
      </c>
      <c r="AQ111" s="23" t="s">
        <v>92</v>
      </c>
      <c r="AR111" s="26">
        <v>0</v>
      </c>
      <c r="AS111" s="23">
        <v>0</v>
      </c>
      <c r="AT111" s="25">
        <v>43124</v>
      </c>
      <c r="AU111" s="25"/>
      <c r="AV111" s="25"/>
      <c r="AW111" s="23">
        <v>32</v>
      </c>
      <c r="AX111" s="23">
        <v>32</v>
      </c>
      <c r="AY111" s="23">
        <v>32</v>
      </c>
      <c r="AZ111" s="23">
        <v>32</v>
      </c>
      <c r="BA111" s="23"/>
    </row>
    <row r="112" spans="1:53" s="9" customFormat="1" x14ac:dyDescent="0.25">
      <c r="A112" s="19">
        <v>102</v>
      </c>
      <c r="B112" s="22" t="s">
        <v>2393</v>
      </c>
      <c r="C112" s="23" t="s">
        <v>60</v>
      </c>
      <c r="D112" s="24"/>
      <c r="E112" s="24" t="s">
        <v>2394</v>
      </c>
      <c r="F112" s="25">
        <v>43124</v>
      </c>
      <c r="G112" s="23" t="s">
        <v>61</v>
      </c>
      <c r="H112" s="23" t="s">
        <v>2391</v>
      </c>
      <c r="I112" s="23" t="s">
        <v>292</v>
      </c>
      <c r="J112" s="23" t="s">
        <v>320</v>
      </c>
      <c r="K112" s="23"/>
      <c r="L112" s="23" t="s">
        <v>1789</v>
      </c>
      <c r="M112" s="26">
        <v>12244743</v>
      </c>
      <c r="N112" s="23" t="s">
        <v>69</v>
      </c>
      <c r="O112" s="23"/>
      <c r="P112" s="23" t="s">
        <v>115</v>
      </c>
      <c r="Q112" s="23" t="s">
        <v>64</v>
      </c>
      <c r="R112" s="23" t="s">
        <v>74</v>
      </c>
      <c r="S112" s="23">
        <v>1121203798</v>
      </c>
      <c r="T112" s="23"/>
      <c r="U112" s="23" t="s">
        <v>63</v>
      </c>
      <c r="V112" s="23"/>
      <c r="W112" s="23" t="s">
        <v>2395</v>
      </c>
      <c r="X112" s="23" t="s">
        <v>205</v>
      </c>
      <c r="Y112" s="23" t="s">
        <v>209</v>
      </c>
      <c r="Z112" s="25">
        <v>43124</v>
      </c>
      <c r="AA112" s="23" t="s">
        <v>75</v>
      </c>
      <c r="AB112" s="23" t="s">
        <v>97</v>
      </c>
      <c r="AC112" s="23"/>
      <c r="AD112" s="23"/>
      <c r="AE112" s="23" t="s">
        <v>115</v>
      </c>
      <c r="AF112" s="23" t="s">
        <v>58</v>
      </c>
      <c r="AG112" s="23"/>
      <c r="AH112" s="23" t="s">
        <v>83</v>
      </c>
      <c r="AI112" s="27">
        <v>51935320</v>
      </c>
      <c r="AJ112" s="23"/>
      <c r="AK112" s="23" t="s">
        <v>115</v>
      </c>
      <c r="AL112" s="23" t="s">
        <v>58</v>
      </c>
      <c r="AM112" s="23" t="s">
        <v>2174</v>
      </c>
      <c r="AN112" s="23">
        <v>210</v>
      </c>
      <c r="AO112" s="23" t="s">
        <v>85</v>
      </c>
      <c r="AP112" s="23">
        <v>0</v>
      </c>
      <c r="AQ112" s="23" t="s">
        <v>92</v>
      </c>
      <c r="AR112" s="26">
        <v>0</v>
      </c>
      <c r="AS112" s="23">
        <v>0</v>
      </c>
      <c r="AT112" s="25">
        <v>43124</v>
      </c>
      <c r="AU112" s="25"/>
      <c r="AV112" s="25"/>
      <c r="AW112" s="23">
        <v>32</v>
      </c>
      <c r="AX112" s="23">
        <v>32</v>
      </c>
      <c r="AY112" s="23">
        <v>32</v>
      </c>
      <c r="AZ112" s="23">
        <v>32</v>
      </c>
      <c r="BA112" s="23"/>
    </row>
    <row r="113" spans="1:53" s="9" customFormat="1" x14ac:dyDescent="0.25">
      <c r="A113" s="19">
        <v>103</v>
      </c>
      <c r="B113" s="22" t="s">
        <v>2396</v>
      </c>
      <c r="C113" s="23" t="s">
        <v>60</v>
      </c>
      <c r="D113" s="24"/>
      <c r="E113" s="24" t="s">
        <v>2397</v>
      </c>
      <c r="F113" s="25">
        <v>43124</v>
      </c>
      <c r="G113" s="23" t="s">
        <v>61</v>
      </c>
      <c r="H113" s="23" t="s">
        <v>2398</v>
      </c>
      <c r="I113" s="23" t="s">
        <v>292</v>
      </c>
      <c r="J113" s="23" t="s">
        <v>320</v>
      </c>
      <c r="K113" s="23"/>
      <c r="L113" s="23" t="s">
        <v>1789</v>
      </c>
      <c r="M113" s="26">
        <v>14561316</v>
      </c>
      <c r="N113" s="23" t="s">
        <v>69</v>
      </c>
      <c r="O113" s="23"/>
      <c r="P113" s="23" t="s">
        <v>115</v>
      </c>
      <c r="Q113" s="23" t="s">
        <v>64</v>
      </c>
      <c r="R113" s="23" t="s">
        <v>74</v>
      </c>
      <c r="S113" s="23">
        <v>6566349</v>
      </c>
      <c r="T113" s="23"/>
      <c r="U113" s="23" t="s">
        <v>103</v>
      </c>
      <c r="V113" s="23"/>
      <c r="W113" s="23" t="s">
        <v>2399</v>
      </c>
      <c r="X113" s="23" t="s">
        <v>205</v>
      </c>
      <c r="Y113" s="23" t="s">
        <v>209</v>
      </c>
      <c r="Z113" s="25">
        <v>43124</v>
      </c>
      <c r="AA113" s="23" t="s">
        <v>75</v>
      </c>
      <c r="AB113" s="23" t="s">
        <v>97</v>
      </c>
      <c r="AC113" s="23"/>
      <c r="AD113" s="23"/>
      <c r="AE113" s="23" t="s">
        <v>115</v>
      </c>
      <c r="AF113" s="23" t="s">
        <v>58</v>
      </c>
      <c r="AG113" s="23"/>
      <c r="AH113" s="23" t="s">
        <v>83</v>
      </c>
      <c r="AI113" s="27">
        <v>15888923</v>
      </c>
      <c r="AJ113" s="23"/>
      <c r="AK113" s="23" t="s">
        <v>115</v>
      </c>
      <c r="AL113" s="23" t="s">
        <v>58</v>
      </c>
      <c r="AM113" s="23" t="s">
        <v>2204</v>
      </c>
      <c r="AN113" s="23">
        <v>210</v>
      </c>
      <c r="AO113" s="23" t="s">
        <v>85</v>
      </c>
      <c r="AP113" s="23">
        <v>0</v>
      </c>
      <c r="AQ113" s="23" t="s">
        <v>92</v>
      </c>
      <c r="AR113" s="26">
        <v>0</v>
      </c>
      <c r="AS113" s="23">
        <v>0</v>
      </c>
      <c r="AT113" s="25">
        <v>43124</v>
      </c>
      <c r="AU113" s="25"/>
      <c r="AV113" s="25"/>
      <c r="AW113" s="23">
        <v>32</v>
      </c>
      <c r="AX113" s="23">
        <v>32</v>
      </c>
      <c r="AY113" s="23">
        <v>32</v>
      </c>
      <c r="AZ113" s="23">
        <v>32</v>
      </c>
      <c r="BA113" s="23"/>
    </row>
    <row r="114" spans="1:53" s="9" customFormat="1" x14ac:dyDescent="0.25">
      <c r="A114" s="19">
        <v>104</v>
      </c>
      <c r="B114" s="22" t="s">
        <v>2400</v>
      </c>
      <c r="C114" s="23" t="s">
        <v>60</v>
      </c>
      <c r="D114" s="24"/>
      <c r="E114" s="24" t="s">
        <v>2401</v>
      </c>
      <c r="F114" s="25">
        <v>43124</v>
      </c>
      <c r="G114" s="23" t="s">
        <v>61</v>
      </c>
      <c r="H114" s="23" t="s">
        <v>2402</v>
      </c>
      <c r="I114" s="23" t="s">
        <v>292</v>
      </c>
      <c r="J114" s="23" t="s">
        <v>320</v>
      </c>
      <c r="K114" s="23"/>
      <c r="L114" s="23" t="s">
        <v>1789</v>
      </c>
      <c r="M114" s="26">
        <v>25416972</v>
      </c>
      <c r="N114" s="23" t="s">
        <v>69</v>
      </c>
      <c r="O114" s="23"/>
      <c r="P114" s="23" t="s">
        <v>115</v>
      </c>
      <c r="Q114" s="23" t="s">
        <v>64</v>
      </c>
      <c r="R114" s="23" t="s">
        <v>74</v>
      </c>
      <c r="S114" s="23">
        <v>1082128013</v>
      </c>
      <c r="T114" s="23"/>
      <c r="U114" s="23" t="s">
        <v>103</v>
      </c>
      <c r="V114" s="23"/>
      <c r="W114" s="23" t="s">
        <v>2403</v>
      </c>
      <c r="X114" s="23" t="s">
        <v>205</v>
      </c>
      <c r="Y114" s="23" t="s">
        <v>209</v>
      </c>
      <c r="Z114" s="25">
        <v>43124</v>
      </c>
      <c r="AA114" s="23" t="s">
        <v>75</v>
      </c>
      <c r="AB114" s="23" t="s">
        <v>97</v>
      </c>
      <c r="AC114" s="23"/>
      <c r="AD114" s="23"/>
      <c r="AE114" s="23" t="s">
        <v>115</v>
      </c>
      <c r="AF114" s="23" t="s">
        <v>58</v>
      </c>
      <c r="AG114" s="23"/>
      <c r="AH114" s="23" t="s">
        <v>83</v>
      </c>
      <c r="AI114" s="27">
        <v>15888923</v>
      </c>
      <c r="AJ114" s="23"/>
      <c r="AK114" s="23" t="s">
        <v>115</v>
      </c>
      <c r="AL114" s="23" t="s">
        <v>58</v>
      </c>
      <c r="AM114" s="23" t="s">
        <v>2204</v>
      </c>
      <c r="AN114" s="23">
        <v>210</v>
      </c>
      <c r="AO114" s="23" t="s">
        <v>85</v>
      </c>
      <c r="AP114" s="23">
        <v>0</v>
      </c>
      <c r="AQ114" s="23" t="s">
        <v>92</v>
      </c>
      <c r="AR114" s="26">
        <v>0</v>
      </c>
      <c r="AS114" s="23">
        <v>0</v>
      </c>
      <c r="AT114" s="25">
        <v>43124</v>
      </c>
      <c r="AU114" s="25"/>
      <c r="AV114" s="25"/>
      <c r="AW114" s="23">
        <v>18</v>
      </c>
      <c r="AX114" s="23">
        <v>18</v>
      </c>
      <c r="AY114" s="23">
        <v>18</v>
      </c>
      <c r="AZ114" s="23">
        <v>18</v>
      </c>
      <c r="BA114" s="23"/>
    </row>
    <row r="115" spans="1:53" s="9" customFormat="1" x14ac:dyDescent="0.25">
      <c r="A115" s="19">
        <v>105</v>
      </c>
      <c r="B115" s="22" t="s">
        <v>2404</v>
      </c>
      <c r="C115" s="23" t="s">
        <v>60</v>
      </c>
      <c r="D115" s="24"/>
      <c r="E115" s="24" t="s">
        <v>2405</v>
      </c>
      <c r="F115" s="25">
        <v>43124</v>
      </c>
      <c r="G115" s="23" t="s">
        <v>61</v>
      </c>
      <c r="H115" s="23" t="s">
        <v>2406</v>
      </c>
      <c r="I115" s="23" t="s">
        <v>292</v>
      </c>
      <c r="J115" s="23" t="s">
        <v>320</v>
      </c>
      <c r="K115" s="23"/>
      <c r="L115" s="23" t="s">
        <v>1789</v>
      </c>
      <c r="M115" s="26">
        <v>35612982</v>
      </c>
      <c r="N115" s="23" t="s">
        <v>69</v>
      </c>
      <c r="O115" s="23"/>
      <c r="P115" s="23" t="s">
        <v>115</v>
      </c>
      <c r="Q115" s="23" t="s">
        <v>64</v>
      </c>
      <c r="R115" s="23" t="s">
        <v>74</v>
      </c>
      <c r="S115" s="23">
        <v>40670121</v>
      </c>
      <c r="T115" s="23"/>
      <c r="U115" s="23" t="s">
        <v>81</v>
      </c>
      <c r="V115" s="23"/>
      <c r="W115" s="23" t="s">
        <v>2407</v>
      </c>
      <c r="X115" s="23" t="s">
        <v>205</v>
      </c>
      <c r="Y115" s="23" t="s">
        <v>209</v>
      </c>
      <c r="Z115" s="25">
        <v>43125</v>
      </c>
      <c r="AA115" s="23" t="s">
        <v>75</v>
      </c>
      <c r="AB115" s="23" t="s">
        <v>97</v>
      </c>
      <c r="AC115" s="23"/>
      <c r="AD115" s="23"/>
      <c r="AE115" s="23" t="s">
        <v>115</v>
      </c>
      <c r="AF115" s="23" t="s">
        <v>58</v>
      </c>
      <c r="AG115" s="23"/>
      <c r="AH115" s="23" t="s">
        <v>83</v>
      </c>
      <c r="AI115" s="27">
        <v>79494598</v>
      </c>
      <c r="AJ115" s="23"/>
      <c r="AK115" s="23" t="s">
        <v>115</v>
      </c>
      <c r="AL115" s="23" t="s">
        <v>58</v>
      </c>
      <c r="AM115" s="23" t="s">
        <v>2262</v>
      </c>
      <c r="AN115" s="23">
        <v>210</v>
      </c>
      <c r="AO115" s="23" t="s">
        <v>85</v>
      </c>
      <c r="AP115" s="23">
        <v>0</v>
      </c>
      <c r="AQ115" s="23" t="s">
        <v>92</v>
      </c>
      <c r="AR115" s="26">
        <v>0</v>
      </c>
      <c r="AS115" s="23">
        <v>0</v>
      </c>
      <c r="AT115" s="25">
        <v>43125</v>
      </c>
      <c r="AU115" s="25"/>
      <c r="AV115" s="25"/>
      <c r="AW115" s="23">
        <v>31</v>
      </c>
      <c r="AX115" s="23">
        <v>31</v>
      </c>
      <c r="AY115" s="23">
        <v>31</v>
      </c>
      <c r="AZ115" s="23">
        <v>31</v>
      </c>
      <c r="BA115" s="23"/>
    </row>
    <row r="116" spans="1:53" s="9" customFormat="1" x14ac:dyDescent="0.25">
      <c r="A116" s="19">
        <v>106</v>
      </c>
      <c r="B116" s="22" t="s">
        <v>2408</v>
      </c>
      <c r="C116" s="23" t="s">
        <v>60</v>
      </c>
      <c r="D116" s="24"/>
      <c r="E116" s="24" t="s">
        <v>2409</v>
      </c>
      <c r="F116" s="25">
        <v>43124</v>
      </c>
      <c r="G116" s="23" t="s">
        <v>61</v>
      </c>
      <c r="H116" s="23" t="s">
        <v>2410</v>
      </c>
      <c r="I116" s="23" t="s">
        <v>292</v>
      </c>
      <c r="J116" s="23" t="s">
        <v>320</v>
      </c>
      <c r="K116" s="23"/>
      <c r="L116" s="23" t="s">
        <v>1789</v>
      </c>
      <c r="M116" s="26">
        <v>38645658</v>
      </c>
      <c r="N116" s="23" t="s">
        <v>69</v>
      </c>
      <c r="O116" s="23"/>
      <c r="P116" s="23" t="s">
        <v>115</v>
      </c>
      <c r="Q116" s="23" t="s">
        <v>64</v>
      </c>
      <c r="R116" s="23" t="s">
        <v>74</v>
      </c>
      <c r="S116" s="23">
        <v>1124851306</v>
      </c>
      <c r="T116" s="23"/>
      <c r="U116" s="23" t="s">
        <v>63</v>
      </c>
      <c r="V116" s="23"/>
      <c r="W116" s="23" t="s">
        <v>2411</v>
      </c>
      <c r="X116" s="23" t="s">
        <v>205</v>
      </c>
      <c r="Y116" s="23" t="s">
        <v>209</v>
      </c>
      <c r="Z116" s="25">
        <v>43126</v>
      </c>
      <c r="AA116" s="23" t="s">
        <v>75</v>
      </c>
      <c r="AB116" s="23" t="s">
        <v>97</v>
      </c>
      <c r="AC116" s="23"/>
      <c r="AD116" s="23"/>
      <c r="AE116" s="23" t="s">
        <v>115</v>
      </c>
      <c r="AF116" s="23" t="s">
        <v>58</v>
      </c>
      <c r="AG116" s="23"/>
      <c r="AH116" s="23" t="s">
        <v>83</v>
      </c>
      <c r="AI116" s="27">
        <v>19481189</v>
      </c>
      <c r="AJ116" s="23"/>
      <c r="AK116" s="23" t="s">
        <v>115</v>
      </c>
      <c r="AL116" s="23" t="s">
        <v>58</v>
      </c>
      <c r="AM116" s="23" t="s">
        <v>2331</v>
      </c>
      <c r="AN116" s="23">
        <v>345</v>
      </c>
      <c r="AO116" s="23" t="s">
        <v>85</v>
      </c>
      <c r="AP116" s="23">
        <v>0</v>
      </c>
      <c r="AQ116" s="23" t="s">
        <v>92</v>
      </c>
      <c r="AR116" s="26">
        <v>0</v>
      </c>
      <c r="AS116" s="23">
        <v>0</v>
      </c>
      <c r="AT116" s="25">
        <v>43126</v>
      </c>
      <c r="AU116" s="25"/>
      <c r="AV116" s="25"/>
      <c r="AW116" s="23">
        <v>19</v>
      </c>
      <c r="AX116" s="23">
        <v>19</v>
      </c>
      <c r="AY116" s="23">
        <v>19</v>
      </c>
      <c r="AZ116" s="23">
        <v>19</v>
      </c>
      <c r="BA116" s="23"/>
    </row>
    <row r="117" spans="1:53" s="9" customFormat="1" x14ac:dyDescent="0.25">
      <c r="A117" s="19">
        <v>107</v>
      </c>
      <c r="B117" s="22" t="s">
        <v>2412</v>
      </c>
      <c r="C117" s="23" t="s">
        <v>60</v>
      </c>
      <c r="D117" s="24"/>
      <c r="E117" s="24" t="s">
        <v>2413</v>
      </c>
      <c r="F117" s="25">
        <v>43124</v>
      </c>
      <c r="G117" s="23" t="s">
        <v>61</v>
      </c>
      <c r="H117" s="23" t="s">
        <v>2414</v>
      </c>
      <c r="I117" s="23" t="s">
        <v>292</v>
      </c>
      <c r="J117" s="23" t="s">
        <v>320</v>
      </c>
      <c r="K117" s="23"/>
      <c r="L117" s="23" t="s">
        <v>1789</v>
      </c>
      <c r="M117" s="26">
        <v>16688016</v>
      </c>
      <c r="N117" s="23" t="s">
        <v>69</v>
      </c>
      <c r="O117" s="23"/>
      <c r="P117" s="23" t="s">
        <v>115</v>
      </c>
      <c r="Q117" s="23" t="s">
        <v>64</v>
      </c>
      <c r="R117" s="23" t="s">
        <v>74</v>
      </c>
      <c r="S117" s="23">
        <v>52429469</v>
      </c>
      <c r="T117" s="23"/>
      <c r="U117" s="23" t="s">
        <v>81</v>
      </c>
      <c r="V117" s="23"/>
      <c r="W117" s="23" t="s">
        <v>2415</v>
      </c>
      <c r="X117" s="23" t="s">
        <v>205</v>
      </c>
      <c r="Y117" s="23" t="s">
        <v>209</v>
      </c>
      <c r="Z117" s="25">
        <v>43126</v>
      </c>
      <c r="AA117" s="23" t="s">
        <v>75</v>
      </c>
      <c r="AB117" s="23" t="s">
        <v>97</v>
      </c>
      <c r="AC117" s="23"/>
      <c r="AD117" s="23"/>
      <c r="AE117" s="23" t="s">
        <v>115</v>
      </c>
      <c r="AF117" s="23" t="s">
        <v>58</v>
      </c>
      <c r="AG117" s="23"/>
      <c r="AH117" s="23" t="s">
        <v>83</v>
      </c>
      <c r="AI117" s="27">
        <v>51698201</v>
      </c>
      <c r="AJ117" s="23"/>
      <c r="AK117" s="23" t="s">
        <v>115</v>
      </c>
      <c r="AL117" s="23" t="s">
        <v>58</v>
      </c>
      <c r="AM117" s="23" t="s">
        <v>2101</v>
      </c>
      <c r="AN117" s="23">
        <v>120</v>
      </c>
      <c r="AO117" s="23" t="s">
        <v>85</v>
      </c>
      <c r="AP117" s="23">
        <v>0</v>
      </c>
      <c r="AQ117" s="23" t="s">
        <v>92</v>
      </c>
      <c r="AR117" s="26">
        <v>0</v>
      </c>
      <c r="AS117" s="23">
        <v>0</v>
      </c>
      <c r="AT117" s="25">
        <v>43126</v>
      </c>
      <c r="AU117" s="25"/>
      <c r="AV117" s="25"/>
      <c r="AW117" s="23">
        <v>54</v>
      </c>
      <c r="AX117" s="23">
        <v>54</v>
      </c>
      <c r="AY117" s="23">
        <v>54</v>
      </c>
      <c r="AZ117" s="23">
        <v>54</v>
      </c>
      <c r="BA117" s="23"/>
    </row>
    <row r="118" spans="1:53" s="9" customFormat="1" x14ac:dyDescent="0.25">
      <c r="A118" s="19">
        <v>108</v>
      </c>
      <c r="B118" s="22" t="s">
        <v>2416</v>
      </c>
      <c r="C118" s="23" t="s">
        <v>60</v>
      </c>
      <c r="D118" s="24"/>
      <c r="E118" s="24" t="s">
        <v>2005</v>
      </c>
      <c r="F118" s="25">
        <v>43118</v>
      </c>
      <c r="G118" s="23" t="s">
        <v>61</v>
      </c>
      <c r="H118" s="23" t="s">
        <v>2417</v>
      </c>
      <c r="I118" s="23" t="s">
        <v>292</v>
      </c>
      <c r="J118" s="23" t="s">
        <v>290</v>
      </c>
      <c r="K118" s="23"/>
      <c r="L118" s="23" t="s">
        <v>1779</v>
      </c>
      <c r="M118" s="26">
        <v>6000000</v>
      </c>
      <c r="N118" s="23" t="s">
        <v>69</v>
      </c>
      <c r="O118" s="23"/>
      <c r="P118" s="23" t="s">
        <v>115</v>
      </c>
      <c r="Q118" s="23" t="s">
        <v>64</v>
      </c>
      <c r="R118" s="23" t="s">
        <v>83</v>
      </c>
      <c r="S118" s="23">
        <v>18235283</v>
      </c>
      <c r="T118" s="23"/>
      <c r="U118" s="23"/>
      <c r="V118" s="23"/>
      <c r="W118" s="23" t="s">
        <v>2418</v>
      </c>
      <c r="X118" s="23" t="s">
        <v>218</v>
      </c>
      <c r="Y118" s="23" t="s">
        <v>155</v>
      </c>
      <c r="Z118" s="25">
        <v>1</v>
      </c>
      <c r="AA118" s="23" t="s">
        <v>75</v>
      </c>
      <c r="AB118" s="23" t="s">
        <v>97</v>
      </c>
      <c r="AC118" s="23"/>
      <c r="AD118" s="23"/>
      <c r="AE118" s="23" t="s">
        <v>115</v>
      </c>
      <c r="AF118" s="23" t="s">
        <v>58</v>
      </c>
      <c r="AG118" s="23"/>
      <c r="AH118" s="23" t="s">
        <v>83</v>
      </c>
      <c r="AI118" s="27">
        <v>52778379</v>
      </c>
      <c r="AJ118" s="23"/>
      <c r="AK118" s="23" t="s">
        <v>115</v>
      </c>
      <c r="AL118" s="23" t="s">
        <v>58</v>
      </c>
      <c r="AM118" s="23" t="s">
        <v>2148</v>
      </c>
      <c r="AN118" s="23">
        <v>360</v>
      </c>
      <c r="AO118" s="23" t="s">
        <v>85</v>
      </c>
      <c r="AP118" s="23">
        <v>0</v>
      </c>
      <c r="AQ118" s="23" t="s">
        <v>92</v>
      </c>
      <c r="AR118" s="26">
        <v>0</v>
      </c>
      <c r="AS118" s="23">
        <v>0</v>
      </c>
      <c r="AT118" s="25">
        <v>43119</v>
      </c>
      <c r="AU118" s="25"/>
      <c r="AV118" s="25"/>
      <c r="AW118" s="23">
        <v>17</v>
      </c>
      <c r="AX118" s="23">
        <v>17</v>
      </c>
      <c r="AY118" s="23">
        <v>17</v>
      </c>
      <c r="AZ118" s="23">
        <v>17</v>
      </c>
      <c r="BA118" s="23"/>
    </row>
    <row r="119" spans="1:53" s="9" customFormat="1" x14ac:dyDescent="0.25">
      <c r="A119" s="19">
        <v>109</v>
      </c>
      <c r="B119" s="22" t="s">
        <v>2419</v>
      </c>
      <c r="C119" s="23" t="s">
        <v>60</v>
      </c>
      <c r="D119" s="24"/>
      <c r="E119" s="24" t="s">
        <v>2014</v>
      </c>
      <c r="F119" s="25">
        <v>43118</v>
      </c>
      <c r="G119" s="23" t="s">
        <v>61</v>
      </c>
      <c r="H119" s="23" t="s">
        <v>2420</v>
      </c>
      <c r="I119" s="23" t="s">
        <v>292</v>
      </c>
      <c r="J119" s="23" t="s">
        <v>290</v>
      </c>
      <c r="K119" s="23"/>
      <c r="L119" s="23" t="s">
        <v>1779</v>
      </c>
      <c r="M119" s="26">
        <v>4800000</v>
      </c>
      <c r="N119" s="23" t="s">
        <v>69</v>
      </c>
      <c r="O119" s="23"/>
      <c r="P119" s="23" t="s">
        <v>115</v>
      </c>
      <c r="Q119" s="23" t="s">
        <v>64</v>
      </c>
      <c r="R119" s="23" t="s">
        <v>83</v>
      </c>
      <c r="S119" s="23">
        <v>1032437136</v>
      </c>
      <c r="T119" s="23"/>
      <c r="U119" s="23"/>
      <c r="V119" s="23"/>
      <c r="W119" s="23" t="s">
        <v>2151</v>
      </c>
      <c r="X119" s="23" t="s">
        <v>218</v>
      </c>
      <c r="Y119" s="23" t="s">
        <v>155</v>
      </c>
      <c r="Z119" s="25">
        <v>1</v>
      </c>
      <c r="AA119" s="23" t="s">
        <v>75</v>
      </c>
      <c r="AB119" s="23" t="s">
        <v>97</v>
      </c>
      <c r="AC119" s="23"/>
      <c r="AD119" s="23"/>
      <c r="AE119" s="23" t="s">
        <v>115</v>
      </c>
      <c r="AF119" s="23" t="s">
        <v>58</v>
      </c>
      <c r="AG119" s="23"/>
      <c r="AH119" s="23" t="s">
        <v>83</v>
      </c>
      <c r="AI119" s="27">
        <v>52778379</v>
      </c>
      <c r="AJ119" s="23"/>
      <c r="AK119" s="23" t="s">
        <v>115</v>
      </c>
      <c r="AL119" s="23" t="s">
        <v>58</v>
      </c>
      <c r="AM119" s="23" t="s">
        <v>2148</v>
      </c>
      <c r="AN119" s="23">
        <v>360</v>
      </c>
      <c r="AO119" s="23" t="s">
        <v>85</v>
      </c>
      <c r="AP119" s="23">
        <v>0</v>
      </c>
      <c r="AQ119" s="23" t="s">
        <v>92</v>
      </c>
      <c r="AR119" s="26">
        <v>0</v>
      </c>
      <c r="AS119" s="23">
        <v>0</v>
      </c>
      <c r="AT119" s="25">
        <v>43119</v>
      </c>
      <c r="AU119" s="25"/>
      <c r="AV119" s="25"/>
      <c r="AW119" s="23">
        <v>17</v>
      </c>
      <c r="AX119" s="23">
        <v>17</v>
      </c>
      <c r="AY119" s="23">
        <v>17</v>
      </c>
      <c r="AZ119" s="23">
        <v>17</v>
      </c>
      <c r="BA119" s="23"/>
    </row>
    <row r="120" spans="1:53" s="9" customFormat="1" x14ac:dyDescent="0.25">
      <c r="A120" s="19">
        <v>110</v>
      </c>
      <c r="B120" s="22" t="s">
        <v>2421</v>
      </c>
      <c r="C120" s="23" t="s">
        <v>60</v>
      </c>
      <c r="D120" s="24"/>
      <c r="E120" s="24" t="s">
        <v>2020</v>
      </c>
      <c r="F120" s="25">
        <v>43118</v>
      </c>
      <c r="G120" s="23" t="s">
        <v>61</v>
      </c>
      <c r="H120" s="23" t="s">
        <v>2422</v>
      </c>
      <c r="I120" s="23" t="s">
        <v>292</v>
      </c>
      <c r="J120" s="23" t="s">
        <v>290</v>
      </c>
      <c r="K120" s="23"/>
      <c r="L120" s="23" t="s">
        <v>1779</v>
      </c>
      <c r="M120" s="26">
        <v>10925000</v>
      </c>
      <c r="N120" s="23" t="s">
        <v>69</v>
      </c>
      <c r="O120" s="23"/>
      <c r="P120" s="23" t="s">
        <v>115</v>
      </c>
      <c r="Q120" s="23" t="s">
        <v>64</v>
      </c>
      <c r="R120" s="23" t="s">
        <v>83</v>
      </c>
      <c r="S120" s="23">
        <v>40756847</v>
      </c>
      <c r="T120" s="23"/>
      <c r="U120" s="23"/>
      <c r="V120" s="23"/>
      <c r="W120" s="23" t="s">
        <v>2137</v>
      </c>
      <c r="X120" s="23" t="s">
        <v>218</v>
      </c>
      <c r="Y120" s="23" t="s">
        <v>155</v>
      </c>
      <c r="Z120" s="25">
        <v>1</v>
      </c>
      <c r="AA120" s="23" t="s">
        <v>75</v>
      </c>
      <c r="AB120" s="23" t="s">
        <v>97</v>
      </c>
      <c r="AC120" s="23"/>
      <c r="AD120" s="23"/>
      <c r="AE120" s="23" t="s">
        <v>115</v>
      </c>
      <c r="AF120" s="23" t="s">
        <v>58</v>
      </c>
      <c r="AG120" s="23"/>
      <c r="AH120" s="23" t="s">
        <v>83</v>
      </c>
      <c r="AI120" s="27">
        <v>51665707</v>
      </c>
      <c r="AJ120" s="23"/>
      <c r="AK120" s="23" t="s">
        <v>115</v>
      </c>
      <c r="AL120" s="23" t="s">
        <v>58</v>
      </c>
      <c r="AM120" s="23" t="s">
        <v>2123</v>
      </c>
      <c r="AN120" s="23">
        <v>345</v>
      </c>
      <c r="AO120" s="23" t="s">
        <v>85</v>
      </c>
      <c r="AP120" s="23">
        <v>0</v>
      </c>
      <c r="AQ120" s="23" t="s">
        <v>92</v>
      </c>
      <c r="AR120" s="26">
        <v>0</v>
      </c>
      <c r="AS120" s="23">
        <v>0</v>
      </c>
      <c r="AT120" s="25">
        <v>43125</v>
      </c>
      <c r="AU120" s="25"/>
      <c r="AV120" s="25"/>
      <c r="AW120" s="23">
        <v>17</v>
      </c>
      <c r="AX120" s="23">
        <v>17</v>
      </c>
      <c r="AY120" s="23">
        <v>17</v>
      </c>
      <c r="AZ120" s="23">
        <v>17</v>
      </c>
      <c r="BA120" s="23"/>
    </row>
    <row r="121" spans="1:53" s="9" customFormat="1" x14ac:dyDescent="0.25">
      <c r="A121" s="19">
        <v>111</v>
      </c>
      <c r="B121" s="22" t="s">
        <v>2423</v>
      </c>
      <c r="C121" s="23" t="s">
        <v>60</v>
      </c>
      <c r="D121" s="24"/>
      <c r="E121" s="24" t="s">
        <v>2025</v>
      </c>
      <c r="F121" s="25">
        <v>43118</v>
      </c>
      <c r="G121" s="23" t="s">
        <v>61</v>
      </c>
      <c r="H121" s="23" t="s">
        <v>2424</v>
      </c>
      <c r="I121" s="23" t="s">
        <v>292</v>
      </c>
      <c r="J121" s="23" t="s">
        <v>290</v>
      </c>
      <c r="K121" s="23"/>
      <c r="L121" s="23" t="s">
        <v>1779</v>
      </c>
      <c r="M121" s="26">
        <v>22737240</v>
      </c>
      <c r="N121" s="23" t="s">
        <v>69</v>
      </c>
      <c r="O121" s="23"/>
      <c r="P121" s="23" t="s">
        <v>115</v>
      </c>
      <c r="Q121" s="23" t="s">
        <v>73</v>
      </c>
      <c r="R121" s="23" t="s">
        <v>65</v>
      </c>
      <c r="S121" s="23"/>
      <c r="T121" s="23">
        <v>860058760</v>
      </c>
      <c r="U121" s="23" t="s">
        <v>72</v>
      </c>
      <c r="V121" s="23"/>
      <c r="W121" s="23" t="s">
        <v>2133</v>
      </c>
      <c r="X121" s="23" t="s">
        <v>218</v>
      </c>
      <c r="Y121" s="23" t="s">
        <v>155</v>
      </c>
      <c r="Z121" s="25">
        <v>1</v>
      </c>
      <c r="AA121" s="23" t="s">
        <v>75</v>
      </c>
      <c r="AB121" s="23" t="s">
        <v>97</v>
      </c>
      <c r="AC121" s="23"/>
      <c r="AD121" s="23"/>
      <c r="AE121" s="23" t="s">
        <v>115</v>
      </c>
      <c r="AF121" s="23" t="s">
        <v>58</v>
      </c>
      <c r="AG121" s="23"/>
      <c r="AH121" s="23" t="s">
        <v>83</v>
      </c>
      <c r="AI121" s="27">
        <v>52506594</v>
      </c>
      <c r="AJ121" s="23"/>
      <c r="AK121" s="23" t="s">
        <v>115</v>
      </c>
      <c r="AL121" s="23" t="s">
        <v>58</v>
      </c>
      <c r="AM121" s="23" t="s">
        <v>2017</v>
      </c>
      <c r="AN121" s="23">
        <v>360</v>
      </c>
      <c r="AO121" s="23" t="s">
        <v>85</v>
      </c>
      <c r="AP121" s="23">
        <v>0</v>
      </c>
      <c r="AQ121" s="23" t="s">
        <v>92</v>
      </c>
      <c r="AR121" s="26">
        <v>0</v>
      </c>
      <c r="AS121" s="23">
        <v>0</v>
      </c>
      <c r="AT121" s="25">
        <v>43121</v>
      </c>
      <c r="AU121" s="25"/>
      <c r="AV121" s="25"/>
      <c r="AW121" s="23">
        <v>19</v>
      </c>
      <c r="AX121" s="23">
        <v>19</v>
      </c>
      <c r="AY121" s="23">
        <v>19</v>
      </c>
      <c r="AZ121" s="23">
        <v>19</v>
      </c>
      <c r="BA121" s="23"/>
    </row>
    <row r="122" spans="1:53" s="9" customFormat="1" x14ac:dyDescent="0.25">
      <c r="A122" s="19">
        <v>112</v>
      </c>
      <c r="B122" s="22" t="s">
        <v>2425</v>
      </c>
      <c r="C122" s="23" t="s">
        <v>60</v>
      </c>
      <c r="D122" s="24"/>
      <c r="E122" s="24" t="s">
        <v>2030</v>
      </c>
      <c r="F122" s="25">
        <v>43118</v>
      </c>
      <c r="G122" s="23" t="s">
        <v>61</v>
      </c>
      <c r="H122" s="23" t="s">
        <v>2426</v>
      </c>
      <c r="I122" s="23" t="s">
        <v>292</v>
      </c>
      <c r="J122" s="23" t="s">
        <v>290</v>
      </c>
      <c r="K122" s="23"/>
      <c r="L122" s="23" t="s">
        <v>1779</v>
      </c>
      <c r="M122" s="26">
        <v>7560000</v>
      </c>
      <c r="N122" s="23" t="s">
        <v>69</v>
      </c>
      <c r="O122" s="23"/>
      <c r="P122" s="23" t="s">
        <v>115</v>
      </c>
      <c r="Q122" s="23" t="s">
        <v>64</v>
      </c>
      <c r="R122" s="23" t="s">
        <v>83</v>
      </c>
      <c r="S122" s="23">
        <v>52586009</v>
      </c>
      <c r="T122" s="23"/>
      <c r="U122" s="23"/>
      <c r="V122" s="23"/>
      <c r="W122" s="23" t="s">
        <v>2427</v>
      </c>
      <c r="X122" s="23" t="s">
        <v>218</v>
      </c>
      <c r="Y122" s="23" t="s">
        <v>155</v>
      </c>
      <c r="Z122" s="25">
        <v>1</v>
      </c>
      <c r="AA122" s="23" t="s">
        <v>75</v>
      </c>
      <c r="AB122" s="23" t="s">
        <v>97</v>
      </c>
      <c r="AC122" s="23"/>
      <c r="AD122" s="23"/>
      <c r="AE122" s="23" t="s">
        <v>115</v>
      </c>
      <c r="AF122" s="23" t="s">
        <v>58</v>
      </c>
      <c r="AG122" s="23"/>
      <c r="AH122" s="23" t="s">
        <v>83</v>
      </c>
      <c r="AI122" s="27">
        <v>51665707</v>
      </c>
      <c r="AJ122" s="23"/>
      <c r="AK122" s="23" t="s">
        <v>115</v>
      </c>
      <c r="AL122" s="23" t="s">
        <v>58</v>
      </c>
      <c r="AM122" s="23" t="s">
        <v>2123</v>
      </c>
      <c r="AN122" s="23">
        <v>360</v>
      </c>
      <c r="AO122" s="23" t="s">
        <v>85</v>
      </c>
      <c r="AP122" s="23">
        <v>0</v>
      </c>
      <c r="AQ122" s="23" t="s">
        <v>92</v>
      </c>
      <c r="AR122" s="26">
        <v>0</v>
      </c>
      <c r="AS122" s="23">
        <v>0</v>
      </c>
      <c r="AT122" s="25">
        <v>43119</v>
      </c>
      <c r="AU122" s="25"/>
      <c r="AV122" s="25"/>
      <c r="AW122" s="23">
        <v>17</v>
      </c>
      <c r="AX122" s="23">
        <v>17</v>
      </c>
      <c r="AY122" s="23">
        <v>17</v>
      </c>
      <c r="AZ122" s="23">
        <v>17</v>
      </c>
      <c r="BA122" s="23"/>
    </row>
    <row r="123" spans="1:53" s="9" customFormat="1" x14ac:dyDescent="0.25">
      <c r="A123" s="19">
        <v>113</v>
      </c>
      <c r="B123" s="22" t="s">
        <v>2428</v>
      </c>
      <c r="C123" s="23" t="s">
        <v>60</v>
      </c>
      <c r="D123" s="24"/>
      <c r="E123" s="24" t="s">
        <v>2034</v>
      </c>
      <c r="F123" s="25">
        <v>43118</v>
      </c>
      <c r="G123" s="23" t="s">
        <v>61</v>
      </c>
      <c r="H123" s="23" t="s">
        <v>2429</v>
      </c>
      <c r="I123" s="23" t="s">
        <v>292</v>
      </c>
      <c r="J123" s="23" t="s">
        <v>290</v>
      </c>
      <c r="K123" s="23"/>
      <c r="L123" s="23" t="s">
        <v>1779</v>
      </c>
      <c r="M123" s="26">
        <v>7475000</v>
      </c>
      <c r="N123" s="23" t="s">
        <v>69</v>
      </c>
      <c r="O123" s="23"/>
      <c r="P123" s="23" t="s">
        <v>115</v>
      </c>
      <c r="Q123" s="23" t="s">
        <v>64</v>
      </c>
      <c r="R123" s="23" t="s">
        <v>83</v>
      </c>
      <c r="S123" s="23">
        <v>4925301</v>
      </c>
      <c r="T123" s="23"/>
      <c r="U123" s="23"/>
      <c r="V123" s="23"/>
      <c r="W123" s="23" t="s">
        <v>2141</v>
      </c>
      <c r="X123" s="23" t="s">
        <v>218</v>
      </c>
      <c r="Y123" s="23" t="s">
        <v>155</v>
      </c>
      <c r="Z123" s="25">
        <v>1</v>
      </c>
      <c r="AA123" s="23" t="s">
        <v>75</v>
      </c>
      <c r="AB123" s="23" t="s">
        <v>97</v>
      </c>
      <c r="AC123" s="23"/>
      <c r="AD123" s="23"/>
      <c r="AE123" s="23" t="s">
        <v>115</v>
      </c>
      <c r="AF123" s="23" t="s">
        <v>58</v>
      </c>
      <c r="AG123" s="23"/>
      <c r="AH123" s="23" t="s">
        <v>83</v>
      </c>
      <c r="AI123" s="27">
        <v>51665707</v>
      </c>
      <c r="AJ123" s="23"/>
      <c r="AK123" s="23" t="s">
        <v>115</v>
      </c>
      <c r="AL123" s="23" t="s">
        <v>58</v>
      </c>
      <c r="AM123" s="23" t="s">
        <v>2123</v>
      </c>
      <c r="AN123" s="23">
        <v>345</v>
      </c>
      <c r="AO123" s="23" t="s">
        <v>85</v>
      </c>
      <c r="AP123" s="23">
        <v>0</v>
      </c>
      <c r="AQ123" s="23" t="s">
        <v>92</v>
      </c>
      <c r="AR123" s="26">
        <v>0</v>
      </c>
      <c r="AS123" s="23">
        <v>0</v>
      </c>
      <c r="AT123" s="25">
        <v>43132</v>
      </c>
      <c r="AU123" s="25"/>
      <c r="AV123" s="25"/>
      <c r="AW123" s="23">
        <v>17</v>
      </c>
      <c r="AX123" s="23">
        <v>17</v>
      </c>
      <c r="AY123" s="23">
        <v>17</v>
      </c>
      <c r="AZ123" s="23">
        <v>17</v>
      </c>
      <c r="BA123" s="23"/>
    </row>
    <row r="124" spans="1:53" s="9" customFormat="1" x14ac:dyDescent="0.25">
      <c r="A124" s="19">
        <v>114</v>
      </c>
      <c r="B124" s="22" t="s">
        <v>2430</v>
      </c>
      <c r="C124" s="23" t="s">
        <v>60</v>
      </c>
      <c r="D124" s="24"/>
      <c r="E124" s="24" t="s">
        <v>2042</v>
      </c>
      <c r="F124" s="25">
        <v>43119</v>
      </c>
      <c r="G124" s="23" t="s">
        <v>61</v>
      </c>
      <c r="H124" s="23" t="s">
        <v>2431</v>
      </c>
      <c r="I124" s="23" t="s">
        <v>292</v>
      </c>
      <c r="J124" s="23" t="s">
        <v>290</v>
      </c>
      <c r="K124" s="23"/>
      <c r="L124" s="23" t="s">
        <v>1779</v>
      </c>
      <c r="M124" s="26">
        <v>11500000</v>
      </c>
      <c r="N124" s="23" t="s">
        <v>69</v>
      </c>
      <c r="O124" s="23"/>
      <c r="P124" s="23" t="s">
        <v>115</v>
      </c>
      <c r="Q124" s="23" t="s">
        <v>64</v>
      </c>
      <c r="R124" s="23" t="s">
        <v>83</v>
      </c>
      <c r="S124" s="23">
        <v>26641415</v>
      </c>
      <c r="T124" s="23"/>
      <c r="U124" s="23"/>
      <c r="V124" s="23"/>
      <c r="W124" s="23" t="s">
        <v>2432</v>
      </c>
      <c r="X124" s="23" t="s">
        <v>218</v>
      </c>
      <c r="Y124" s="23" t="s">
        <v>155</v>
      </c>
      <c r="Z124" s="25">
        <v>1</v>
      </c>
      <c r="AA124" s="23" t="s">
        <v>75</v>
      </c>
      <c r="AB124" s="23" t="s">
        <v>97</v>
      </c>
      <c r="AC124" s="23"/>
      <c r="AD124" s="23"/>
      <c r="AE124" s="23" t="s">
        <v>115</v>
      </c>
      <c r="AF124" s="23" t="s">
        <v>58</v>
      </c>
      <c r="AG124" s="23"/>
      <c r="AH124" s="23" t="s">
        <v>83</v>
      </c>
      <c r="AI124" s="27">
        <v>51665707</v>
      </c>
      <c r="AJ124" s="23"/>
      <c r="AK124" s="23" t="s">
        <v>115</v>
      </c>
      <c r="AL124" s="23" t="s">
        <v>58</v>
      </c>
      <c r="AM124" s="23" t="s">
        <v>2123</v>
      </c>
      <c r="AN124" s="23">
        <v>345</v>
      </c>
      <c r="AO124" s="23" t="s">
        <v>85</v>
      </c>
      <c r="AP124" s="23">
        <v>0</v>
      </c>
      <c r="AQ124" s="23" t="s">
        <v>92</v>
      </c>
      <c r="AR124" s="26">
        <v>0</v>
      </c>
      <c r="AS124" s="23">
        <v>0</v>
      </c>
      <c r="AT124" s="25">
        <v>43132</v>
      </c>
      <c r="AU124" s="25"/>
      <c r="AV124" s="25"/>
      <c r="AW124" s="23">
        <v>17</v>
      </c>
      <c r="AX124" s="23">
        <v>17</v>
      </c>
      <c r="AY124" s="23">
        <v>17</v>
      </c>
      <c r="AZ124" s="23">
        <v>17</v>
      </c>
      <c r="BA124" s="23"/>
    </row>
    <row r="125" spans="1:53" s="9" customFormat="1" x14ac:dyDescent="0.25">
      <c r="A125" s="19">
        <v>115</v>
      </c>
      <c r="B125" s="22" t="s">
        <v>2433</v>
      </c>
      <c r="C125" s="23" t="s">
        <v>60</v>
      </c>
      <c r="D125" s="24"/>
      <c r="E125" s="24" t="s">
        <v>2153</v>
      </c>
      <c r="F125" s="25">
        <v>43119</v>
      </c>
      <c r="G125" s="23" t="s">
        <v>61</v>
      </c>
      <c r="H125" s="23" t="s">
        <v>2434</v>
      </c>
      <c r="I125" s="23" t="s">
        <v>292</v>
      </c>
      <c r="J125" s="23" t="s">
        <v>290</v>
      </c>
      <c r="K125" s="23"/>
      <c r="L125" s="23" t="s">
        <v>1779</v>
      </c>
      <c r="M125" s="26">
        <v>7909088</v>
      </c>
      <c r="N125" s="23" t="s">
        <v>69</v>
      </c>
      <c r="O125" s="23"/>
      <c r="P125" s="23" t="s">
        <v>115</v>
      </c>
      <c r="Q125" s="23" t="s">
        <v>64</v>
      </c>
      <c r="R125" s="23" t="s">
        <v>83</v>
      </c>
      <c r="S125" s="23">
        <v>6715743</v>
      </c>
      <c r="T125" s="23"/>
      <c r="U125" s="23"/>
      <c r="V125" s="23"/>
      <c r="W125" s="23" t="s">
        <v>2155</v>
      </c>
      <c r="X125" s="23" t="s">
        <v>218</v>
      </c>
      <c r="Y125" s="23" t="s">
        <v>155</v>
      </c>
      <c r="Z125" s="25">
        <v>1</v>
      </c>
      <c r="AA125" s="23" t="s">
        <v>75</v>
      </c>
      <c r="AB125" s="23" t="s">
        <v>97</v>
      </c>
      <c r="AC125" s="23"/>
      <c r="AD125" s="23"/>
      <c r="AE125" s="23" t="s">
        <v>115</v>
      </c>
      <c r="AF125" s="23" t="s">
        <v>58</v>
      </c>
      <c r="AG125" s="23"/>
      <c r="AH125" s="23" t="s">
        <v>83</v>
      </c>
      <c r="AI125" s="27">
        <v>66908317</v>
      </c>
      <c r="AJ125" s="23"/>
      <c r="AK125" s="23" t="s">
        <v>115</v>
      </c>
      <c r="AL125" s="23" t="s">
        <v>58</v>
      </c>
      <c r="AM125" s="23" t="s">
        <v>2327</v>
      </c>
      <c r="AN125" s="23">
        <v>330</v>
      </c>
      <c r="AO125" s="23" t="s">
        <v>85</v>
      </c>
      <c r="AP125" s="23">
        <v>0</v>
      </c>
      <c r="AQ125" s="23" t="s">
        <v>92</v>
      </c>
      <c r="AR125" s="26">
        <v>0</v>
      </c>
      <c r="AS125" s="23">
        <v>0</v>
      </c>
      <c r="AT125" s="25">
        <v>43132</v>
      </c>
      <c r="AU125" s="25"/>
      <c r="AV125" s="25"/>
      <c r="AW125" s="23">
        <v>0</v>
      </c>
      <c r="AX125" s="23">
        <v>0</v>
      </c>
      <c r="AY125" s="23">
        <v>0</v>
      </c>
      <c r="AZ125" s="23">
        <v>0</v>
      </c>
      <c r="BA125" s="23"/>
    </row>
    <row r="126" spans="1:53" s="9" customFormat="1" x14ac:dyDescent="0.25">
      <c r="A126" s="19">
        <v>116</v>
      </c>
      <c r="B126" s="22" t="s">
        <v>2435</v>
      </c>
      <c r="C126" s="23" t="s">
        <v>60</v>
      </c>
      <c r="D126" s="24"/>
      <c r="E126" s="24" t="s">
        <v>2005</v>
      </c>
      <c r="F126" s="25">
        <v>43180</v>
      </c>
      <c r="G126" s="23" t="s">
        <v>61</v>
      </c>
      <c r="H126" s="23" t="s">
        <v>2436</v>
      </c>
      <c r="I126" s="23" t="s">
        <v>301</v>
      </c>
      <c r="J126" s="23" t="s">
        <v>314</v>
      </c>
      <c r="K126" s="23"/>
      <c r="L126" s="23" t="s">
        <v>1768</v>
      </c>
      <c r="M126" s="26">
        <v>16602593</v>
      </c>
      <c r="N126" s="23" t="s">
        <v>69</v>
      </c>
      <c r="O126" s="23"/>
      <c r="P126" s="23" t="s">
        <v>115</v>
      </c>
      <c r="Q126" s="23" t="s">
        <v>73</v>
      </c>
      <c r="R126" s="23" t="s">
        <v>65</v>
      </c>
      <c r="S126" s="23"/>
      <c r="T126" s="23">
        <v>860515236</v>
      </c>
      <c r="U126" s="23" t="s">
        <v>81</v>
      </c>
      <c r="V126" s="23"/>
      <c r="W126" s="23" t="s">
        <v>2437</v>
      </c>
      <c r="X126" s="23" t="s">
        <v>205</v>
      </c>
      <c r="Y126" s="23" t="s">
        <v>262</v>
      </c>
      <c r="Z126" s="25">
        <v>43182</v>
      </c>
      <c r="AA126" s="23" t="s">
        <v>75</v>
      </c>
      <c r="AB126" s="23" t="s">
        <v>97</v>
      </c>
      <c r="AC126" s="23"/>
      <c r="AD126" s="23"/>
      <c r="AE126" s="23" t="s">
        <v>115</v>
      </c>
      <c r="AF126" s="23" t="s">
        <v>58</v>
      </c>
      <c r="AG126" s="23"/>
      <c r="AH126" s="23" t="s">
        <v>83</v>
      </c>
      <c r="AI126" s="27">
        <v>52506594</v>
      </c>
      <c r="AJ126" s="23"/>
      <c r="AK126" s="23" t="s">
        <v>115</v>
      </c>
      <c r="AL126" s="23" t="s">
        <v>58</v>
      </c>
      <c r="AM126" s="23" t="s">
        <v>2017</v>
      </c>
      <c r="AN126" s="23">
        <v>278</v>
      </c>
      <c r="AO126" s="23" t="s">
        <v>85</v>
      </c>
      <c r="AP126" s="23">
        <v>0</v>
      </c>
      <c r="AQ126" s="23" t="s">
        <v>92</v>
      </c>
      <c r="AR126" s="26">
        <v>0</v>
      </c>
      <c r="AS126" s="23">
        <v>0</v>
      </c>
      <c r="AT126" s="25">
        <v>43182</v>
      </c>
      <c r="AU126" s="25"/>
      <c r="AV126" s="25"/>
      <c r="AW126" s="23">
        <v>0</v>
      </c>
      <c r="AX126" s="23">
        <v>0</v>
      </c>
      <c r="AY126" s="23">
        <v>0</v>
      </c>
      <c r="AZ126" s="23">
        <v>0</v>
      </c>
      <c r="BA126" s="23"/>
    </row>
    <row r="127" spans="1:53" s="9" customFormat="1" x14ac:dyDescent="0.25">
      <c r="A127" s="19">
        <v>117</v>
      </c>
      <c r="B127" s="22" t="s">
        <v>2438</v>
      </c>
      <c r="C127" s="23" t="s">
        <v>60</v>
      </c>
      <c r="D127" s="24"/>
      <c r="E127" s="24" t="s">
        <v>2005</v>
      </c>
      <c r="F127" s="25">
        <v>43173</v>
      </c>
      <c r="G127" s="23" t="s">
        <v>61</v>
      </c>
      <c r="H127" s="23" t="s">
        <v>2439</v>
      </c>
      <c r="I127" s="23" t="s">
        <v>301</v>
      </c>
      <c r="J127" s="23" t="s">
        <v>296</v>
      </c>
      <c r="K127" s="23"/>
      <c r="L127" s="23" t="s">
        <v>476</v>
      </c>
      <c r="M127" s="26">
        <v>2000000</v>
      </c>
      <c r="N127" s="23" t="s">
        <v>69</v>
      </c>
      <c r="O127" s="23"/>
      <c r="P127" s="23" t="s">
        <v>115</v>
      </c>
      <c r="Q127" s="23" t="s">
        <v>64</v>
      </c>
      <c r="R127" s="23" t="s">
        <v>83</v>
      </c>
      <c r="S127" s="23">
        <v>15889311</v>
      </c>
      <c r="T127" s="22"/>
      <c r="U127" s="23"/>
      <c r="V127" s="23"/>
      <c r="W127" s="23" t="s">
        <v>2440</v>
      </c>
      <c r="X127" s="23" t="s">
        <v>205</v>
      </c>
      <c r="Y127" s="23" t="s">
        <v>246</v>
      </c>
      <c r="Z127" s="25">
        <v>43181</v>
      </c>
      <c r="AA127" s="23" t="s">
        <v>75</v>
      </c>
      <c r="AB127" s="23" t="s">
        <v>97</v>
      </c>
      <c r="AC127" s="23"/>
      <c r="AD127" s="23"/>
      <c r="AE127" s="23" t="s">
        <v>115</v>
      </c>
      <c r="AF127" s="23" t="s">
        <v>58</v>
      </c>
      <c r="AG127" s="23"/>
      <c r="AH127" s="23" t="s">
        <v>83</v>
      </c>
      <c r="AI127" s="27">
        <v>51935320</v>
      </c>
      <c r="AJ127" s="23"/>
      <c r="AK127" s="23" t="s">
        <v>115</v>
      </c>
      <c r="AL127" s="23" t="s">
        <v>58</v>
      </c>
      <c r="AM127" s="23" t="s">
        <v>2174</v>
      </c>
      <c r="AN127" s="23">
        <v>30</v>
      </c>
      <c r="AO127" s="23" t="s">
        <v>85</v>
      </c>
      <c r="AP127" s="23">
        <v>0</v>
      </c>
      <c r="AQ127" s="23" t="s">
        <v>92</v>
      </c>
      <c r="AR127" s="26">
        <v>0</v>
      </c>
      <c r="AS127" s="23">
        <v>0</v>
      </c>
      <c r="AT127" s="25">
        <v>43181</v>
      </c>
      <c r="AU127" s="25"/>
      <c r="AV127" s="25"/>
      <c r="AW127" s="23">
        <v>0</v>
      </c>
      <c r="AX127" s="23">
        <v>0</v>
      </c>
      <c r="AY127" s="23">
        <v>0</v>
      </c>
      <c r="AZ127" s="23">
        <v>0</v>
      </c>
      <c r="BA127" s="23"/>
    </row>
    <row r="128" spans="1:53" s="9" customFormat="1" ht="15.75" thickBot="1" x14ac:dyDescent="0.3">
      <c r="A128" s="19">
        <v>118</v>
      </c>
      <c r="B128" s="22" t="s">
        <v>2441</v>
      </c>
      <c r="C128" s="23" t="s">
        <v>60</v>
      </c>
      <c r="D128" s="24"/>
      <c r="E128" s="24" t="s">
        <v>2005</v>
      </c>
      <c r="F128" s="25">
        <v>43185</v>
      </c>
      <c r="G128" s="23" t="s">
        <v>61</v>
      </c>
      <c r="H128" s="23" t="s">
        <v>2442</v>
      </c>
      <c r="I128" s="23" t="s">
        <v>301</v>
      </c>
      <c r="J128" s="23" t="s">
        <v>296</v>
      </c>
      <c r="K128" s="23"/>
      <c r="L128" s="23" t="s">
        <v>1720</v>
      </c>
      <c r="M128" s="26">
        <v>13330000</v>
      </c>
      <c r="N128" s="23" t="s">
        <v>69</v>
      </c>
      <c r="O128" s="23"/>
      <c r="P128" s="23" t="s">
        <v>115</v>
      </c>
      <c r="Q128" s="23" t="s">
        <v>64</v>
      </c>
      <c r="R128" s="23" t="s">
        <v>83</v>
      </c>
      <c r="S128" s="23">
        <v>26649286</v>
      </c>
      <c r="T128" s="23"/>
      <c r="U128" s="23"/>
      <c r="V128" s="23"/>
      <c r="W128" s="23" t="s">
        <v>2443</v>
      </c>
      <c r="X128" s="23" t="s">
        <v>205</v>
      </c>
      <c r="Y128" s="23" t="s">
        <v>209</v>
      </c>
      <c r="Z128" s="25">
        <v>43185</v>
      </c>
      <c r="AA128" s="23" t="s">
        <v>75</v>
      </c>
      <c r="AB128" s="23" t="s">
        <v>97</v>
      </c>
      <c r="AC128" s="23"/>
      <c r="AD128" s="23"/>
      <c r="AE128" s="23" t="s">
        <v>115</v>
      </c>
      <c r="AF128" s="23" t="s">
        <v>58</v>
      </c>
      <c r="AG128" s="23"/>
      <c r="AH128" s="23" t="s">
        <v>83</v>
      </c>
      <c r="AI128" s="27">
        <v>51665707</v>
      </c>
      <c r="AJ128" s="23"/>
      <c r="AK128" s="23" t="s">
        <v>115</v>
      </c>
      <c r="AL128" s="23" t="s">
        <v>58</v>
      </c>
      <c r="AM128" s="23" t="s">
        <v>2123</v>
      </c>
      <c r="AN128" s="23">
        <v>300</v>
      </c>
      <c r="AO128" s="23" t="s">
        <v>85</v>
      </c>
      <c r="AP128" s="23">
        <v>0</v>
      </c>
      <c r="AQ128" s="23" t="s">
        <v>92</v>
      </c>
      <c r="AR128" s="26">
        <v>0</v>
      </c>
      <c r="AS128" s="23">
        <v>0</v>
      </c>
      <c r="AT128" s="25">
        <v>43185</v>
      </c>
      <c r="AU128" s="25"/>
      <c r="AV128" s="25"/>
      <c r="AW128" s="23">
        <v>0</v>
      </c>
      <c r="AX128" s="23">
        <v>0</v>
      </c>
      <c r="AY128" s="23">
        <v>0</v>
      </c>
      <c r="AZ128" s="23">
        <v>0</v>
      </c>
      <c r="BA128" s="23"/>
    </row>
    <row r="129" spans="1:53" ht="15.75" thickBot="1" x14ac:dyDescent="0.3">
      <c r="A129" s="19">
        <v>119</v>
      </c>
      <c r="B129" s="22" t="s">
        <v>2814</v>
      </c>
      <c r="C129" s="4" t="s">
        <v>60</v>
      </c>
      <c r="D129" s="4"/>
      <c r="E129" s="17" t="s">
        <v>2448</v>
      </c>
      <c r="F129" s="3">
        <v>43105</v>
      </c>
      <c r="G129" s="4" t="s">
        <v>61</v>
      </c>
      <c r="H129" s="4" t="s">
        <v>2453</v>
      </c>
      <c r="I129" s="4" t="s">
        <v>292</v>
      </c>
      <c r="J129" s="4" t="s">
        <v>320</v>
      </c>
      <c r="K129" s="4" t="s">
        <v>58</v>
      </c>
      <c r="L129" s="4" t="s">
        <v>1789</v>
      </c>
      <c r="M129" s="28">
        <v>61914204</v>
      </c>
      <c r="N129" s="4" t="s">
        <v>69</v>
      </c>
      <c r="O129" s="4"/>
      <c r="P129" s="4" t="s">
        <v>58</v>
      </c>
      <c r="Q129" s="4" t="s">
        <v>64</v>
      </c>
      <c r="R129" s="4" t="s">
        <v>83</v>
      </c>
      <c r="S129" s="4">
        <v>1098356301</v>
      </c>
      <c r="T129" s="4"/>
      <c r="U129" s="4" t="s">
        <v>58</v>
      </c>
      <c r="V129" s="4" t="s">
        <v>58</v>
      </c>
      <c r="W129" s="4" t="s">
        <v>2454</v>
      </c>
      <c r="X129" s="4" t="s">
        <v>205</v>
      </c>
      <c r="Y129" s="4" t="s">
        <v>209</v>
      </c>
      <c r="Z129" s="3">
        <v>43105</v>
      </c>
      <c r="AA129" s="4" t="s">
        <v>75</v>
      </c>
      <c r="AB129" s="4" t="s">
        <v>97</v>
      </c>
      <c r="AC129" s="4"/>
      <c r="AD129" s="4"/>
      <c r="AE129" s="4" t="s">
        <v>58</v>
      </c>
      <c r="AF129" s="4" t="s">
        <v>58</v>
      </c>
      <c r="AG129" s="4" t="s">
        <v>58</v>
      </c>
      <c r="AH129" s="4" t="s">
        <v>83</v>
      </c>
      <c r="AI129" s="4">
        <v>1098629282</v>
      </c>
      <c r="AJ129" s="4"/>
      <c r="AK129" s="4" t="s">
        <v>58</v>
      </c>
      <c r="AL129" s="4" t="s">
        <v>58</v>
      </c>
      <c r="AM129" s="4" t="s">
        <v>2455</v>
      </c>
      <c r="AN129" s="4">
        <v>330</v>
      </c>
      <c r="AO129" s="4" t="s">
        <v>85</v>
      </c>
      <c r="AP129" s="4">
        <v>0</v>
      </c>
      <c r="AQ129" s="4" t="s">
        <v>92</v>
      </c>
      <c r="AR129" s="4">
        <v>0</v>
      </c>
      <c r="AS129" s="4">
        <v>0</v>
      </c>
      <c r="AT129" s="3">
        <v>43105</v>
      </c>
      <c r="AU129" s="3" t="s">
        <v>58</v>
      </c>
      <c r="AV129" s="3" t="s">
        <v>58</v>
      </c>
      <c r="AW129" s="29">
        <v>25.757575757575758</v>
      </c>
      <c r="AX129" s="29">
        <v>25.757575757575758</v>
      </c>
      <c r="AY129" s="29">
        <v>16.666666666666668</v>
      </c>
      <c r="AZ129" s="29">
        <v>16.666666666666668</v>
      </c>
      <c r="BA129" s="4" t="s">
        <v>2447</v>
      </c>
    </row>
    <row r="130" spans="1:53" ht="15.75" thickBot="1" x14ac:dyDescent="0.3">
      <c r="A130" s="19">
        <v>120</v>
      </c>
      <c r="B130" s="22" t="s">
        <v>2817</v>
      </c>
      <c r="C130" s="4" t="s">
        <v>60</v>
      </c>
      <c r="D130" s="4"/>
      <c r="E130" s="17" t="s">
        <v>2456</v>
      </c>
      <c r="F130" s="3">
        <v>43112</v>
      </c>
      <c r="G130" s="4" t="s">
        <v>61</v>
      </c>
      <c r="H130" s="4" t="s">
        <v>2457</v>
      </c>
      <c r="I130" s="4" t="s">
        <v>292</v>
      </c>
      <c r="J130" s="4" t="s">
        <v>320</v>
      </c>
      <c r="K130" s="4"/>
      <c r="L130" s="4" t="s">
        <v>1789</v>
      </c>
      <c r="M130" s="28">
        <v>50012028</v>
      </c>
      <c r="N130" s="4" t="s">
        <v>69</v>
      </c>
      <c r="O130" s="4"/>
      <c r="P130" s="4"/>
      <c r="Q130" s="4" t="s">
        <v>64</v>
      </c>
      <c r="R130" s="4" t="s">
        <v>83</v>
      </c>
      <c r="S130" s="4">
        <v>1098688955</v>
      </c>
      <c r="T130" s="4"/>
      <c r="U130" s="4"/>
      <c r="V130" s="4"/>
      <c r="W130" s="4" t="s">
        <v>2458</v>
      </c>
      <c r="X130" s="4" t="s">
        <v>205</v>
      </c>
      <c r="Y130" s="4" t="s">
        <v>209</v>
      </c>
      <c r="Z130" s="3">
        <v>43112</v>
      </c>
      <c r="AA130" s="4" t="s">
        <v>75</v>
      </c>
      <c r="AB130" s="4" t="s">
        <v>97</v>
      </c>
      <c r="AC130" s="4"/>
      <c r="AD130" s="4"/>
      <c r="AE130" s="4"/>
      <c r="AF130" s="4"/>
      <c r="AG130" s="4"/>
      <c r="AH130" s="4" t="s">
        <v>83</v>
      </c>
      <c r="AI130" s="4">
        <v>1098629282</v>
      </c>
      <c r="AJ130" s="4"/>
      <c r="AK130" s="4"/>
      <c r="AL130" s="4"/>
      <c r="AM130" s="4" t="s">
        <v>2455</v>
      </c>
      <c r="AN130" s="4">
        <v>330</v>
      </c>
      <c r="AO130" s="4" t="s">
        <v>85</v>
      </c>
      <c r="AP130" s="4">
        <v>0</v>
      </c>
      <c r="AQ130" s="4" t="s">
        <v>92</v>
      </c>
      <c r="AR130" s="4">
        <v>0</v>
      </c>
      <c r="AS130" s="4">
        <v>0</v>
      </c>
      <c r="AT130" s="3">
        <v>43112</v>
      </c>
      <c r="AU130" s="3"/>
      <c r="AV130" s="3"/>
      <c r="AW130" s="29">
        <v>23.636363636363637</v>
      </c>
      <c r="AX130" s="29">
        <v>23.636363636363637</v>
      </c>
      <c r="AY130" s="29">
        <v>14.545454545454545</v>
      </c>
      <c r="AZ130" s="29">
        <v>14.545454545454545</v>
      </c>
      <c r="BA130" s="4" t="s">
        <v>2447</v>
      </c>
    </row>
    <row r="131" spans="1:53" ht="15.75" thickBot="1" x14ac:dyDescent="0.3">
      <c r="A131" s="19">
        <v>121</v>
      </c>
      <c r="B131" s="22" t="s">
        <v>3119</v>
      </c>
      <c r="C131" s="4" t="s">
        <v>60</v>
      </c>
      <c r="D131" s="4"/>
      <c r="E131" s="17" t="s">
        <v>2459</v>
      </c>
      <c r="F131" s="3">
        <v>43112</v>
      </c>
      <c r="G131" s="4" t="s">
        <v>61</v>
      </c>
      <c r="H131" s="4" t="s">
        <v>2460</v>
      </c>
      <c r="I131" s="4" t="s">
        <v>292</v>
      </c>
      <c r="J131" s="4" t="s">
        <v>320</v>
      </c>
      <c r="K131" s="4"/>
      <c r="L131" s="4" t="s">
        <v>1789</v>
      </c>
      <c r="M131" s="28">
        <v>27620274</v>
      </c>
      <c r="N131" s="4" t="s">
        <v>69</v>
      </c>
      <c r="O131" s="4"/>
      <c r="P131" s="4"/>
      <c r="Q131" s="4" t="s">
        <v>64</v>
      </c>
      <c r="R131" s="4" t="s">
        <v>83</v>
      </c>
      <c r="S131" s="4">
        <v>91284276</v>
      </c>
      <c r="T131" s="4"/>
      <c r="U131" s="4"/>
      <c r="V131" s="4"/>
      <c r="W131" s="4" t="s">
        <v>2461</v>
      </c>
      <c r="X131" s="4" t="s">
        <v>205</v>
      </c>
      <c r="Y131" s="4" t="s">
        <v>209</v>
      </c>
      <c r="Z131" s="3">
        <v>43112</v>
      </c>
      <c r="AA131" s="4" t="s">
        <v>75</v>
      </c>
      <c r="AB131" s="4" t="s">
        <v>97</v>
      </c>
      <c r="AC131" s="4"/>
      <c r="AD131" s="4"/>
      <c r="AE131" s="4"/>
      <c r="AF131" s="4"/>
      <c r="AG131" s="4"/>
      <c r="AH131" s="4" t="s">
        <v>83</v>
      </c>
      <c r="AI131" s="31">
        <v>63435068</v>
      </c>
      <c r="AJ131" s="4"/>
      <c r="AK131" s="4"/>
      <c r="AL131" s="4"/>
      <c r="AM131" s="4" t="s">
        <v>2462</v>
      </c>
      <c r="AN131" s="4">
        <v>330</v>
      </c>
      <c r="AO131" s="4" t="s">
        <v>85</v>
      </c>
      <c r="AP131" s="4">
        <v>0</v>
      </c>
      <c r="AQ131" s="4" t="s">
        <v>92</v>
      </c>
      <c r="AR131" s="4">
        <v>0</v>
      </c>
      <c r="AS131" s="4">
        <v>0</v>
      </c>
      <c r="AT131" s="3">
        <v>43112</v>
      </c>
      <c r="AU131" s="3"/>
      <c r="AV131" s="3"/>
      <c r="AW131" s="29">
        <v>23.636363636363637</v>
      </c>
      <c r="AX131" s="29">
        <v>23.636363636363637</v>
      </c>
      <c r="AY131" s="29">
        <v>14.545454545454545</v>
      </c>
      <c r="AZ131" s="29">
        <v>14.545454545454545</v>
      </c>
      <c r="BA131" s="4" t="s">
        <v>2447</v>
      </c>
    </row>
    <row r="132" spans="1:53" ht="15.75" thickBot="1" x14ac:dyDescent="0.3">
      <c r="A132" s="19">
        <v>122</v>
      </c>
      <c r="B132" s="22" t="s">
        <v>3122</v>
      </c>
      <c r="C132" s="4" t="s">
        <v>60</v>
      </c>
      <c r="D132" s="4"/>
      <c r="E132" s="17" t="s">
        <v>2463</v>
      </c>
      <c r="F132" s="3">
        <v>43112</v>
      </c>
      <c r="G132" s="4" t="s">
        <v>61</v>
      </c>
      <c r="H132" s="4" t="s">
        <v>2464</v>
      </c>
      <c r="I132" s="4" t="s">
        <v>292</v>
      </c>
      <c r="J132" s="4" t="s">
        <v>320</v>
      </c>
      <c r="K132" s="4"/>
      <c r="L132" s="4" t="s">
        <v>1789</v>
      </c>
      <c r="M132" s="28">
        <v>65461968</v>
      </c>
      <c r="N132" s="4" t="s">
        <v>69</v>
      </c>
      <c r="O132" s="4"/>
      <c r="P132" s="4"/>
      <c r="Q132" s="4" t="s">
        <v>64</v>
      </c>
      <c r="R132" s="4" t="s">
        <v>83</v>
      </c>
      <c r="S132" s="4">
        <v>93344942</v>
      </c>
      <c r="T132" s="4"/>
      <c r="U132" s="4"/>
      <c r="V132" s="4"/>
      <c r="W132" s="4" t="s">
        <v>2465</v>
      </c>
      <c r="X132" s="4" t="s">
        <v>205</v>
      </c>
      <c r="Y132" s="4" t="s">
        <v>209</v>
      </c>
      <c r="Z132" s="3">
        <v>43112</v>
      </c>
      <c r="AA132" s="4" t="s">
        <v>75</v>
      </c>
      <c r="AB132" s="4" t="s">
        <v>97</v>
      </c>
      <c r="AC132" s="4"/>
      <c r="AD132" s="4"/>
      <c r="AE132" s="4"/>
      <c r="AF132" s="4"/>
      <c r="AG132" s="4"/>
      <c r="AH132" s="4" t="s">
        <v>83</v>
      </c>
      <c r="AI132" s="4">
        <v>1098629282</v>
      </c>
      <c r="AJ132" s="4"/>
      <c r="AK132" s="4"/>
      <c r="AL132" s="4"/>
      <c r="AM132" s="4" t="s">
        <v>2455</v>
      </c>
      <c r="AN132" s="4">
        <v>330</v>
      </c>
      <c r="AO132" s="4" t="s">
        <v>85</v>
      </c>
      <c r="AP132" s="4">
        <v>0</v>
      </c>
      <c r="AQ132" s="4" t="s">
        <v>92</v>
      </c>
      <c r="AR132" s="4">
        <v>0</v>
      </c>
      <c r="AS132" s="4">
        <v>0</v>
      </c>
      <c r="AT132" s="3">
        <v>43112</v>
      </c>
      <c r="AU132" s="3"/>
      <c r="AV132" s="3"/>
      <c r="AW132" s="29">
        <v>23.636363636363637</v>
      </c>
      <c r="AX132" s="29">
        <v>23.636363636363637</v>
      </c>
      <c r="AY132" s="29">
        <v>14.545454545454545</v>
      </c>
      <c r="AZ132" s="29">
        <v>14.545454545454545</v>
      </c>
      <c r="BA132" s="4" t="s">
        <v>2447</v>
      </c>
    </row>
    <row r="133" spans="1:53" ht="15.75" thickBot="1" x14ac:dyDescent="0.3">
      <c r="A133" s="19">
        <v>123</v>
      </c>
      <c r="B133" s="22" t="s">
        <v>3125</v>
      </c>
      <c r="C133" s="4" t="s">
        <v>60</v>
      </c>
      <c r="D133" s="4"/>
      <c r="E133" s="17" t="s">
        <v>2466</v>
      </c>
      <c r="F133" s="3">
        <v>43112</v>
      </c>
      <c r="G133" s="4" t="s">
        <v>61</v>
      </c>
      <c r="H133" s="4" t="s">
        <v>2467</v>
      </c>
      <c r="I133" s="4" t="s">
        <v>292</v>
      </c>
      <c r="J133" s="4" t="s">
        <v>320</v>
      </c>
      <c r="K133" s="4"/>
      <c r="L133" s="4" t="s">
        <v>1789</v>
      </c>
      <c r="M133" s="28">
        <v>55963116</v>
      </c>
      <c r="N133" s="4" t="s">
        <v>69</v>
      </c>
      <c r="O133" s="4"/>
      <c r="P133" s="4"/>
      <c r="Q133" s="4" t="s">
        <v>64</v>
      </c>
      <c r="R133" s="4" t="s">
        <v>83</v>
      </c>
      <c r="S133" s="4">
        <v>13513838</v>
      </c>
      <c r="T133" s="4"/>
      <c r="U133" s="4"/>
      <c r="V133" s="4"/>
      <c r="W133" s="4" t="s">
        <v>2468</v>
      </c>
      <c r="X133" s="4" t="s">
        <v>205</v>
      </c>
      <c r="Y133" s="4" t="s">
        <v>209</v>
      </c>
      <c r="Z133" s="3">
        <v>43112</v>
      </c>
      <c r="AA133" s="4" t="s">
        <v>75</v>
      </c>
      <c r="AB133" s="4" t="s">
        <v>97</v>
      </c>
      <c r="AC133" s="4"/>
      <c r="AD133" s="4"/>
      <c r="AE133" s="4"/>
      <c r="AF133" s="4"/>
      <c r="AG133" s="4"/>
      <c r="AH133" s="4" t="s">
        <v>83</v>
      </c>
      <c r="AI133" s="4">
        <v>1098629282</v>
      </c>
      <c r="AJ133" s="4"/>
      <c r="AK133" s="4"/>
      <c r="AL133" s="4"/>
      <c r="AM133" s="4" t="s">
        <v>2455</v>
      </c>
      <c r="AN133" s="4">
        <v>330</v>
      </c>
      <c r="AO133" s="4" t="s">
        <v>85</v>
      </c>
      <c r="AP133" s="4">
        <v>0</v>
      </c>
      <c r="AQ133" s="4" t="s">
        <v>92</v>
      </c>
      <c r="AR133" s="4">
        <v>0</v>
      </c>
      <c r="AS133" s="4">
        <v>0</v>
      </c>
      <c r="AT133" s="3">
        <v>43112</v>
      </c>
      <c r="AU133" s="3"/>
      <c r="AV133" s="3"/>
      <c r="AW133" s="29">
        <v>23.636363636363637</v>
      </c>
      <c r="AX133" s="29">
        <v>23.636363636363637</v>
      </c>
      <c r="AY133" s="29">
        <v>14.545454545454545</v>
      </c>
      <c r="AZ133" s="29">
        <v>14.545454545454545</v>
      </c>
      <c r="BA133" s="4" t="s">
        <v>2447</v>
      </c>
    </row>
    <row r="134" spans="1:53" ht="15.75" thickBot="1" x14ac:dyDescent="0.3">
      <c r="A134" s="19">
        <v>124</v>
      </c>
      <c r="B134" s="22" t="s">
        <v>3129</v>
      </c>
      <c r="C134" s="4" t="s">
        <v>60</v>
      </c>
      <c r="D134" s="4"/>
      <c r="E134" s="17" t="s">
        <v>2469</v>
      </c>
      <c r="F134" s="3">
        <v>43112</v>
      </c>
      <c r="G134" s="4" t="s">
        <v>61</v>
      </c>
      <c r="H134" s="4" t="s">
        <v>2457</v>
      </c>
      <c r="I134" s="4" t="s">
        <v>292</v>
      </c>
      <c r="J134" s="4" t="s">
        <v>320</v>
      </c>
      <c r="K134" s="4"/>
      <c r="L134" s="4" t="s">
        <v>1789</v>
      </c>
      <c r="M134" s="28">
        <v>61914204</v>
      </c>
      <c r="N134" s="4" t="s">
        <v>69</v>
      </c>
      <c r="O134" s="4"/>
      <c r="P134" s="4"/>
      <c r="Q134" s="4" t="s">
        <v>64</v>
      </c>
      <c r="R134" s="4" t="s">
        <v>83</v>
      </c>
      <c r="S134" s="4">
        <v>63294473</v>
      </c>
      <c r="T134" s="4"/>
      <c r="U134" s="4"/>
      <c r="V134" s="4"/>
      <c r="W134" s="4" t="s">
        <v>2470</v>
      </c>
      <c r="X134" s="4" t="s">
        <v>205</v>
      </c>
      <c r="Y134" s="4" t="s">
        <v>209</v>
      </c>
      <c r="Z134" s="3">
        <v>43112</v>
      </c>
      <c r="AA134" s="4" t="s">
        <v>75</v>
      </c>
      <c r="AB134" s="4" t="s">
        <v>97</v>
      </c>
      <c r="AC134" s="4"/>
      <c r="AD134" s="4"/>
      <c r="AE134" s="4"/>
      <c r="AF134" s="4"/>
      <c r="AG134" s="4"/>
      <c r="AH134" s="4" t="s">
        <v>83</v>
      </c>
      <c r="AI134" s="4">
        <v>1098629282</v>
      </c>
      <c r="AJ134" s="4"/>
      <c r="AK134" s="4"/>
      <c r="AL134" s="4"/>
      <c r="AM134" s="4" t="s">
        <v>2455</v>
      </c>
      <c r="AN134" s="4">
        <v>330</v>
      </c>
      <c r="AO134" s="4" t="s">
        <v>85</v>
      </c>
      <c r="AP134" s="4">
        <v>0</v>
      </c>
      <c r="AQ134" s="4" t="s">
        <v>92</v>
      </c>
      <c r="AR134" s="4">
        <v>0</v>
      </c>
      <c r="AS134" s="4">
        <v>0</v>
      </c>
      <c r="AT134" s="3">
        <v>43112</v>
      </c>
      <c r="AU134" s="3"/>
      <c r="AV134" s="3"/>
      <c r="AW134" s="29">
        <v>23.636363636363637</v>
      </c>
      <c r="AX134" s="29">
        <v>23.636363636363637</v>
      </c>
      <c r="AY134" s="29">
        <v>14.545454545454545</v>
      </c>
      <c r="AZ134" s="29">
        <v>14.545454545454545</v>
      </c>
      <c r="BA134" s="4" t="s">
        <v>2447</v>
      </c>
    </row>
    <row r="135" spans="1:53" ht="15.75" thickBot="1" x14ac:dyDescent="0.3">
      <c r="A135" s="19">
        <v>125</v>
      </c>
      <c r="B135" s="22" t="s">
        <v>3134</v>
      </c>
      <c r="C135" s="4" t="s">
        <v>60</v>
      </c>
      <c r="D135" s="4"/>
      <c r="E135" s="17" t="s">
        <v>2471</v>
      </c>
      <c r="F135" s="3">
        <v>43112</v>
      </c>
      <c r="G135" s="4" t="s">
        <v>61</v>
      </c>
      <c r="H135" s="4" t="s">
        <v>2472</v>
      </c>
      <c r="I135" s="4" t="s">
        <v>292</v>
      </c>
      <c r="J135" s="4" t="s">
        <v>320</v>
      </c>
      <c r="K135" s="4"/>
      <c r="L135" s="4" t="s">
        <v>1789</v>
      </c>
      <c r="M135" s="28">
        <v>39399948</v>
      </c>
      <c r="N135" s="4" t="s">
        <v>69</v>
      </c>
      <c r="O135" s="4"/>
      <c r="P135" s="4"/>
      <c r="Q135" s="4" t="s">
        <v>64</v>
      </c>
      <c r="R135" s="4" t="s">
        <v>83</v>
      </c>
      <c r="S135" s="4">
        <v>63557400</v>
      </c>
      <c r="T135" s="4"/>
      <c r="U135" s="4"/>
      <c r="V135" s="4"/>
      <c r="W135" s="4" t="s">
        <v>2473</v>
      </c>
      <c r="X135" s="4" t="s">
        <v>205</v>
      </c>
      <c r="Y135" s="4" t="s">
        <v>209</v>
      </c>
      <c r="Z135" s="3">
        <v>43112</v>
      </c>
      <c r="AA135" s="4" t="s">
        <v>75</v>
      </c>
      <c r="AB135" s="4" t="s">
        <v>97</v>
      </c>
      <c r="AC135" s="4"/>
      <c r="AD135" s="4"/>
      <c r="AE135" s="4"/>
      <c r="AF135" s="4"/>
      <c r="AG135" s="4"/>
      <c r="AH135" s="4" t="s">
        <v>83</v>
      </c>
      <c r="AI135" s="4">
        <v>1098356301</v>
      </c>
      <c r="AJ135" s="4"/>
      <c r="AK135" s="4"/>
      <c r="AL135" s="4"/>
      <c r="AM135" s="4" t="s">
        <v>2454</v>
      </c>
      <c r="AN135" s="4">
        <v>210</v>
      </c>
      <c r="AO135" s="4" t="s">
        <v>85</v>
      </c>
      <c r="AP135" s="4">
        <v>0</v>
      </c>
      <c r="AQ135" s="4" t="s">
        <v>92</v>
      </c>
      <c r="AR135" s="4">
        <v>0</v>
      </c>
      <c r="AS135" s="4">
        <v>0</v>
      </c>
      <c r="AT135" s="3">
        <v>43112</v>
      </c>
      <c r="AU135" s="3"/>
      <c r="AV135" s="3"/>
      <c r="AW135" s="29">
        <v>37.142857142857146</v>
      </c>
      <c r="AX135" s="29">
        <v>37.142857142857146</v>
      </c>
      <c r="AY135" s="29">
        <v>22.857142857142858</v>
      </c>
      <c r="AZ135" s="29">
        <v>22.857142857142858</v>
      </c>
      <c r="BA135" s="4" t="s">
        <v>2447</v>
      </c>
    </row>
    <row r="136" spans="1:53" ht="15.75" thickBot="1" x14ac:dyDescent="0.3">
      <c r="A136" s="19">
        <v>126</v>
      </c>
      <c r="B136" s="22" t="s">
        <v>3138</v>
      </c>
      <c r="C136" s="4" t="s">
        <v>60</v>
      </c>
      <c r="D136" s="4"/>
      <c r="E136" s="17" t="s">
        <v>2474</v>
      </c>
      <c r="F136" s="3">
        <v>43112</v>
      </c>
      <c r="G136" s="4" t="s">
        <v>61</v>
      </c>
      <c r="H136" s="4" t="s">
        <v>2475</v>
      </c>
      <c r="I136" s="4" t="s">
        <v>292</v>
      </c>
      <c r="J136" s="4" t="s">
        <v>320</v>
      </c>
      <c r="K136" s="4"/>
      <c r="L136" s="4" t="s">
        <v>1789</v>
      </c>
      <c r="M136" s="28">
        <v>15588699</v>
      </c>
      <c r="N136" s="4" t="s">
        <v>69</v>
      </c>
      <c r="O136" s="4"/>
      <c r="P136" s="4"/>
      <c r="Q136" s="4" t="s">
        <v>64</v>
      </c>
      <c r="R136" s="4" t="s">
        <v>83</v>
      </c>
      <c r="S136" s="4">
        <v>13852799</v>
      </c>
      <c r="T136" s="4"/>
      <c r="U136" s="4"/>
      <c r="V136" s="4"/>
      <c r="W136" s="4" t="s">
        <v>2476</v>
      </c>
      <c r="X136" s="4" t="s">
        <v>205</v>
      </c>
      <c r="Y136" s="4" t="s">
        <v>209</v>
      </c>
      <c r="Z136" s="3">
        <v>43112</v>
      </c>
      <c r="AA136" s="4" t="s">
        <v>75</v>
      </c>
      <c r="AB136" s="4" t="s">
        <v>97</v>
      </c>
      <c r="AC136" s="4"/>
      <c r="AD136" s="4"/>
      <c r="AE136" s="4"/>
      <c r="AF136" s="4"/>
      <c r="AG136" s="4"/>
      <c r="AH136" s="4" t="s">
        <v>83</v>
      </c>
      <c r="AI136" s="30">
        <v>63339265</v>
      </c>
      <c r="AJ136" s="4"/>
      <c r="AK136" s="4"/>
      <c r="AL136" s="4"/>
      <c r="AM136" s="4" t="s">
        <v>2451</v>
      </c>
      <c r="AN136" s="4">
        <v>329</v>
      </c>
      <c r="AO136" s="4" t="s">
        <v>85</v>
      </c>
      <c r="AP136" s="4">
        <v>0</v>
      </c>
      <c r="AQ136" s="4" t="s">
        <v>92</v>
      </c>
      <c r="AR136" s="4">
        <v>0</v>
      </c>
      <c r="AS136" s="4">
        <v>0</v>
      </c>
      <c r="AT136" s="3">
        <v>43112</v>
      </c>
      <c r="AU136" s="3"/>
      <c r="AV136" s="3"/>
      <c r="AW136" s="29">
        <v>23.70820668693009</v>
      </c>
      <c r="AX136" s="29">
        <v>23.70820668693009</v>
      </c>
      <c r="AY136" s="29">
        <v>14.589665653495441</v>
      </c>
      <c r="AZ136" s="29">
        <v>14.589665653495441</v>
      </c>
      <c r="BA136" s="4" t="s">
        <v>2447</v>
      </c>
    </row>
    <row r="137" spans="1:53" ht="15.75" thickBot="1" x14ac:dyDescent="0.3">
      <c r="A137" s="19">
        <v>127</v>
      </c>
      <c r="B137" s="22" t="s">
        <v>3141</v>
      </c>
      <c r="C137" s="4" t="s">
        <v>60</v>
      </c>
      <c r="D137" s="4"/>
      <c r="E137" s="17" t="s">
        <v>2477</v>
      </c>
      <c r="F137" s="3">
        <v>43116</v>
      </c>
      <c r="G137" s="4" t="s">
        <v>61</v>
      </c>
      <c r="H137" s="4" t="s">
        <v>2478</v>
      </c>
      <c r="I137" s="4" t="s">
        <v>292</v>
      </c>
      <c r="J137" s="4" t="s">
        <v>320</v>
      </c>
      <c r="K137" s="4"/>
      <c r="L137" s="4" t="s">
        <v>1789</v>
      </c>
      <c r="M137" s="28">
        <v>19241739</v>
      </c>
      <c r="N137" s="4" t="s">
        <v>69</v>
      </c>
      <c r="O137" s="4"/>
      <c r="P137" s="4"/>
      <c r="Q137" s="4" t="s">
        <v>64</v>
      </c>
      <c r="R137" s="4" t="s">
        <v>83</v>
      </c>
      <c r="S137" s="4">
        <v>63534968</v>
      </c>
      <c r="T137" s="4"/>
      <c r="U137" s="4"/>
      <c r="V137" s="4"/>
      <c r="W137" s="4" t="s">
        <v>2479</v>
      </c>
      <c r="X137" s="4" t="s">
        <v>205</v>
      </c>
      <c r="Y137" s="4" t="s">
        <v>209</v>
      </c>
      <c r="Z137" s="3">
        <v>43116</v>
      </c>
      <c r="AA137" s="4" t="s">
        <v>75</v>
      </c>
      <c r="AB137" s="4" t="s">
        <v>97</v>
      </c>
      <c r="AC137" s="4"/>
      <c r="AD137" s="4"/>
      <c r="AE137" s="4"/>
      <c r="AF137" s="4"/>
      <c r="AG137" s="4"/>
      <c r="AH137" s="4" t="s">
        <v>83</v>
      </c>
      <c r="AI137" s="32">
        <v>16694751</v>
      </c>
      <c r="AJ137" s="4"/>
      <c r="AK137" s="4"/>
      <c r="AL137" s="4"/>
      <c r="AM137" s="4" t="s">
        <v>2480</v>
      </c>
      <c r="AN137" s="4">
        <v>330</v>
      </c>
      <c r="AO137" s="4" t="s">
        <v>85</v>
      </c>
      <c r="AP137" s="4">
        <v>0</v>
      </c>
      <c r="AQ137" s="4" t="s">
        <v>92</v>
      </c>
      <c r="AR137" s="4">
        <v>0</v>
      </c>
      <c r="AS137" s="4">
        <v>0</v>
      </c>
      <c r="AT137" s="3">
        <v>43116</v>
      </c>
      <c r="AU137" s="3"/>
      <c r="AV137" s="3"/>
      <c r="AW137" s="29">
        <v>22.424242424242426</v>
      </c>
      <c r="AX137" s="29">
        <v>22.424242424242426</v>
      </c>
      <c r="AY137" s="29">
        <v>13.333333333333334</v>
      </c>
      <c r="AZ137" s="29">
        <v>13.333333333333334</v>
      </c>
      <c r="BA137" s="4" t="s">
        <v>2447</v>
      </c>
    </row>
    <row r="138" spans="1:53" ht="15.75" thickBot="1" x14ac:dyDescent="0.3">
      <c r="A138" s="19">
        <v>128</v>
      </c>
      <c r="B138" s="22" t="s">
        <v>3145</v>
      </c>
      <c r="C138" s="4" t="s">
        <v>60</v>
      </c>
      <c r="D138" s="4"/>
      <c r="E138" s="17" t="s">
        <v>2481</v>
      </c>
      <c r="F138" s="3">
        <v>43116</v>
      </c>
      <c r="G138" s="4" t="s">
        <v>61</v>
      </c>
      <c r="H138" s="4" t="s">
        <v>2482</v>
      </c>
      <c r="I138" s="4" t="s">
        <v>292</v>
      </c>
      <c r="J138" s="4" t="s">
        <v>320</v>
      </c>
      <c r="K138" s="4"/>
      <c r="L138" s="4" t="s">
        <v>1789</v>
      </c>
      <c r="M138" s="28">
        <v>15636082</v>
      </c>
      <c r="N138" s="4" t="s">
        <v>69</v>
      </c>
      <c r="O138" s="4"/>
      <c r="P138" s="4"/>
      <c r="Q138" s="4" t="s">
        <v>64</v>
      </c>
      <c r="R138" s="4" t="s">
        <v>83</v>
      </c>
      <c r="S138" s="4">
        <v>4134465</v>
      </c>
      <c r="T138" s="4"/>
      <c r="U138" s="4"/>
      <c r="V138" s="4"/>
      <c r="W138" s="4" t="s">
        <v>2483</v>
      </c>
      <c r="X138" s="4" t="s">
        <v>205</v>
      </c>
      <c r="Y138" s="4" t="s">
        <v>209</v>
      </c>
      <c r="Z138" s="3">
        <v>43117</v>
      </c>
      <c r="AA138" s="4" t="s">
        <v>75</v>
      </c>
      <c r="AB138" s="4" t="s">
        <v>97</v>
      </c>
      <c r="AC138" s="4"/>
      <c r="AD138" s="4"/>
      <c r="AE138" s="4"/>
      <c r="AF138" s="4"/>
      <c r="AG138" s="4"/>
      <c r="AH138" s="4" t="s">
        <v>83</v>
      </c>
      <c r="AI138" s="4">
        <v>4114547</v>
      </c>
      <c r="AJ138" s="4"/>
      <c r="AK138" s="4"/>
      <c r="AL138" s="4"/>
      <c r="AM138" s="4" t="s">
        <v>2484</v>
      </c>
      <c r="AN138" s="4">
        <v>330</v>
      </c>
      <c r="AO138" s="4" t="s">
        <v>85</v>
      </c>
      <c r="AP138" s="4">
        <v>0</v>
      </c>
      <c r="AQ138" s="4" t="s">
        <v>92</v>
      </c>
      <c r="AR138" s="4">
        <v>0</v>
      </c>
      <c r="AS138" s="4">
        <v>0</v>
      </c>
      <c r="AT138" s="3">
        <v>43117</v>
      </c>
      <c r="AU138" s="3"/>
      <c r="AV138" s="3"/>
      <c r="AW138" s="29">
        <v>22.121212121212121</v>
      </c>
      <c r="AX138" s="29">
        <v>22.121212121212121</v>
      </c>
      <c r="AY138" s="29">
        <v>13.030303030303031</v>
      </c>
      <c r="AZ138" s="29">
        <v>13.030303030303031</v>
      </c>
      <c r="BA138" s="4" t="s">
        <v>2447</v>
      </c>
    </row>
    <row r="139" spans="1:53" ht="15.75" thickBot="1" x14ac:dyDescent="0.3">
      <c r="A139" s="19">
        <v>129</v>
      </c>
      <c r="B139" s="22" t="s">
        <v>3149</v>
      </c>
      <c r="C139" s="4" t="s">
        <v>60</v>
      </c>
      <c r="D139" s="4"/>
      <c r="E139" s="17" t="s">
        <v>2485</v>
      </c>
      <c r="F139" s="3">
        <v>43116</v>
      </c>
      <c r="G139" s="4" t="s">
        <v>61</v>
      </c>
      <c r="H139" s="4" t="s">
        <v>2486</v>
      </c>
      <c r="I139" s="4" t="s">
        <v>292</v>
      </c>
      <c r="J139" s="4" t="s">
        <v>320</v>
      </c>
      <c r="K139" s="4"/>
      <c r="L139" s="4" t="s">
        <v>1789</v>
      </c>
      <c r="M139" s="28">
        <v>15636082</v>
      </c>
      <c r="N139" s="4" t="s">
        <v>69</v>
      </c>
      <c r="O139" s="4"/>
      <c r="P139" s="4"/>
      <c r="Q139" s="4" t="s">
        <v>64</v>
      </c>
      <c r="R139" s="4" t="s">
        <v>83</v>
      </c>
      <c r="S139" s="4">
        <v>1049413337</v>
      </c>
      <c r="T139" s="4"/>
      <c r="U139" s="4"/>
      <c r="V139" s="4"/>
      <c r="W139" s="4" t="s">
        <v>2487</v>
      </c>
      <c r="X139" s="4" t="s">
        <v>205</v>
      </c>
      <c r="Y139" s="4" t="s">
        <v>209</v>
      </c>
      <c r="Z139" s="3">
        <v>43117</v>
      </c>
      <c r="AA139" s="4" t="s">
        <v>75</v>
      </c>
      <c r="AB139" s="4" t="s">
        <v>97</v>
      </c>
      <c r="AC139" s="4"/>
      <c r="AD139" s="4"/>
      <c r="AE139" s="4"/>
      <c r="AF139" s="4"/>
      <c r="AG139" s="4"/>
      <c r="AH139" s="4" t="s">
        <v>83</v>
      </c>
      <c r="AI139" s="4">
        <v>4058859</v>
      </c>
      <c r="AJ139" s="4"/>
      <c r="AK139" s="4"/>
      <c r="AL139" s="4"/>
      <c r="AM139" s="4" t="s">
        <v>2488</v>
      </c>
      <c r="AN139" s="4">
        <v>330</v>
      </c>
      <c r="AO139" s="4" t="s">
        <v>85</v>
      </c>
      <c r="AP139" s="4">
        <v>0</v>
      </c>
      <c r="AQ139" s="4" t="s">
        <v>92</v>
      </c>
      <c r="AR139" s="4">
        <v>0</v>
      </c>
      <c r="AS139" s="4">
        <v>0</v>
      </c>
      <c r="AT139" s="3">
        <v>43117</v>
      </c>
      <c r="AU139" s="3"/>
      <c r="AV139" s="3"/>
      <c r="AW139" s="29">
        <v>22.121212121212121</v>
      </c>
      <c r="AX139" s="29">
        <v>22.121212121212121</v>
      </c>
      <c r="AY139" s="29">
        <v>13.030303030303031</v>
      </c>
      <c r="AZ139" s="29">
        <v>13.030303030303031</v>
      </c>
      <c r="BA139" s="4" t="s">
        <v>2447</v>
      </c>
    </row>
    <row r="140" spans="1:53" ht="15.75" thickBot="1" x14ac:dyDescent="0.3">
      <c r="A140" s="19">
        <v>130</v>
      </c>
      <c r="B140" s="22" t="s">
        <v>3154</v>
      </c>
      <c r="C140" s="4" t="s">
        <v>60</v>
      </c>
      <c r="D140" s="4"/>
      <c r="E140" s="17" t="s">
        <v>2489</v>
      </c>
      <c r="F140" s="3">
        <v>43116</v>
      </c>
      <c r="G140" s="4" t="s">
        <v>61</v>
      </c>
      <c r="H140" s="4" t="s">
        <v>2486</v>
      </c>
      <c r="I140" s="4" t="s">
        <v>292</v>
      </c>
      <c r="J140" s="4" t="s">
        <v>320</v>
      </c>
      <c r="K140" s="4"/>
      <c r="L140" s="4" t="s">
        <v>1789</v>
      </c>
      <c r="M140" s="28">
        <v>15636082</v>
      </c>
      <c r="N140" s="4" t="s">
        <v>69</v>
      </c>
      <c r="O140" s="4"/>
      <c r="P140" s="4"/>
      <c r="Q140" s="4" t="s">
        <v>64</v>
      </c>
      <c r="R140" s="4" t="s">
        <v>83</v>
      </c>
      <c r="S140" s="4">
        <v>1049413816</v>
      </c>
      <c r="T140" s="4"/>
      <c r="U140" s="4"/>
      <c r="V140" s="4"/>
      <c r="W140" s="4" t="s">
        <v>2490</v>
      </c>
      <c r="X140" s="4" t="s">
        <v>205</v>
      </c>
      <c r="Y140" s="4" t="s">
        <v>209</v>
      </c>
      <c r="Z140" s="3">
        <v>43117</v>
      </c>
      <c r="AA140" s="4" t="s">
        <v>75</v>
      </c>
      <c r="AB140" s="4" t="s">
        <v>97</v>
      </c>
      <c r="AC140" s="4"/>
      <c r="AD140" s="4"/>
      <c r="AE140" s="4"/>
      <c r="AF140" s="4"/>
      <c r="AG140" s="4"/>
      <c r="AH140" s="4" t="s">
        <v>83</v>
      </c>
      <c r="AI140" s="4">
        <v>4058859</v>
      </c>
      <c r="AJ140" s="4"/>
      <c r="AK140" s="4"/>
      <c r="AL140" s="4"/>
      <c r="AM140" s="4" t="s">
        <v>2488</v>
      </c>
      <c r="AN140" s="4">
        <v>330</v>
      </c>
      <c r="AO140" s="4" t="s">
        <v>85</v>
      </c>
      <c r="AP140" s="4">
        <v>0</v>
      </c>
      <c r="AQ140" s="4" t="s">
        <v>92</v>
      </c>
      <c r="AR140" s="4">
        <v>0</v>
      </c>
      <c r="AS140" s="4">
        <v>0</v>
      </c>
      <c r="AT140" s="3">
        <v>43117</v>
      </c>
      <c r="AU140" s="3"/>
      <c r="AV140" s="3"/>
      <c r="AW140" s="29">
        <v>22.121212121212121</v>
      </c>
      <c r="AX140" s="29">
        <v>22.121212121212121</v>
      </c>
      <c r="AY140" s="29">
        <v>13.030303030303031</v>
      </c>
      <c r="AZ140" s="29">
        <v>13.030303030303031</v>
      </c>
      <c r="BA140" s="4" t="s">
        <v>2447</v>
      </c>
    </row>
    <row r="141" spans="1:53" ht="15.75" thickBot="1" x14ac:dyDescent="0.3">
      <c r="A141" s="19">
        <v>131</v>
      </c>
      <c r="B141" s="22" t="s">
        <v>3157</v>
      </c>
      <c r="C141" s="4" t="s">
        <v>60</v>
      </c>
      <c r="D141" s="4"/>
      <c r="E141" s="17" t="s">
        <v>2491</v>
      </c>
      <c r="F141" s="3">
        <v>43117</v>
      </c>
      <c r="G141" s="4" t="s">
        <v>61</v>
      </c>
      <c r="H141" s="4" t="s">
        <v>2482</v>
      </c>
      <c r="I141" s="4" t="s">
        <v>292</v>
      </c>
      <c r="J141" s="4" t="s">
        <v>320</v>
      </c>
      <c r="K141" s="4"/>
      <c r="L141" s="4" t="s">
        <v>1789</v>
      </c>
      <c r="M141" s="28">
        <v>15636082</v>
      </c>
      <c r="N141" s="4" t="s">
        <v>69</v>
      </c>
      <c r="O141" s="4"/>
      <c r="P141" s="4"/>
      <c r="Q141" s="4" t="s">
        <v>64</v>
      </c>
      <c r="R141" s="4" t="s">
        <v>83</v>
      </c>
      <c r="S141" s="4">
        <v>1052499408</v>
      </c>
      <c r="T141" s="4"/>
      <c r="U141" s="4"/>
      <c r="V141" s="4"/>
      <c r="W141" s="4" t="s">
        <v>2492</v>
      </c>
      <c r="X141" s="4" t="s">
        <v>205</v>
      </c>
      <c r="Y141" s="4" t="s">
        <v>209</v>
      </c>
      <c r="Z141" s="3">
        <v>43117</v>
      </c>
      <c r="AA141" s="4" t="s">
        <v>75</v>
      </c>
      <c r="AB141" s="4" t="s">
        <v>97</v>
      </c>
      <c r="AC141" s="4"/>
      <c r="AD141" s="4"/>
      <c r="AE141" s="4"/>
      <c r="AF141" s="4"/>
      <c r="AG141" s="4"/>
      <c r="AH141" s="4" t="s">
        <v>83</v>
      </c>
      <c r="AI141" s="4">
        <v>4114547</v>
      </c>
      <c r="AJ141" s="4"/>
      <c r="AK141" s="4"/>
      <c r="AL141" s="4"/>
      <c r="AM141" s="4" t="s">
        <v>2484</v>
      </c>
      <c r="AN141" s="4">
        <v>330</v>
      </c>
      <c r="AO141" s="4" t="s">
        <v>85</v>
      </c>
      <c r="AP141" s="4">
        <v>0</v>
      </c>
      <c r="AQ141" s="4" t="s">
        <v>92</v>
      </c>
      <c r="AR141" s="4">
        <v>0</v>
      </c>
      <c r="AS141" s="4">
        <v>0</v>
      </c>
      <c r="AT141" s="3">
        <v>43117</v>
      </c>
      <c r="AU141" s="3"/>
      <c r="AV141" s="3"/>
      <c r="AW141" s="29">
        <v>22.121212121212121</v>
      </c>
      <c r="AX141" s="29">
        <v>22.121212121212121</v>
      </c>
      <c r="AY141" s="29">
        <v>13.030303030303031</v>
      </c>
      <c r="AZ141" s="29">
        <v>13.030303030303031</v>
      </c>
      <c r="BA141" s="4" t="s">
        <v>2447</v>
      </c>
    </row>
    <row r="142" spans="1:53" ht="15.75" thickBot="1" x14ac:dyDescent="0.3">
      <c r="A142" s="19">
        <v>132</v>
      </c>
      <c r="B142" s="22" t="s">
        <v>3160</v>
      </c>
      <c r="C142" s="4" t="s">
        <v>60</v>
      </c>
      <c r="D142" s="4"/>
      <c r="E142" s="17" t="s">
        <v>2493</v>
      </c>
      <c r="F142" s="3">
        <v>43118</v>
      </c>
      <c r="G142" s="4" t="s">
        <v>61</v>
      </c>
      <c r="H142" s="4" t="s">
        <v>2494</v>
      </c>
      <c r="I142" s="4" t="s">
        <v>292</v>
      </c>
      <c r="J142" s="4" t="s">
        <v>320</v>
      </c>
      <c r="K142" s="4"/>
      <c r="L142" s="4" t="s">
        <v>1789</v>
      </c>
      <c r="M142" s="28">
        <v>55963116</v>
      </c>
      <c r="N142" s="4" t="s">
        <v>69</v>
      </c>
      <c r="O142" s="4"/>
      <c r="P142" s="4"/>
      <c r="Q142" s="4" t="s">
        <v>64</v>
      </c>
      <c r="R142" s="4" t="s">
        <v>83</v>
      </c>
      <c r="S142" s="4">
        <v>80155592</v>
      </c>
      <c r="T142" s="4"/>
      <c r="U142" s="4"/>
      <c r="V142" s="4"/>
      <c r="W142" s="4" t="s">
        <v>2495</v>
      </c>
      <c r="X142" s="4" t="s">
        <v>205</v>
      </c>
      <c r="Y142" s="4" t="s">
        <v>209</v>
      </c>
      <c r="Z142" s="3">
        <v>43118</v>
      </c>
      <c r="AA142" s="4" t="s">
        <v>75</v>
      </c>
      <c r="AB142" s="4" t="s">
        <v>97</v>
      </c>
      <c r="AC142" s="4"/>
      <c r="AD142" s="4"/>
      <c r="AE142" s="4"/>
      <c r="AF142" s="4"/>
      <c r="AG142" s="4"/>
      <c r="AH142" s="4" t="s">
        <v>83</v>
      </c>
      <c r="AI142" s="33">
        <v>51678183</v>
      </c>
      <c r="AJ142" s="4"/>
      <c r="AK142" s="4"/>
      <c r="AL142" s="4"/>
      <c r="AM142" s="4" t="s">
        <v>2496</v>
      </c>
      <c r="AN142" s="4">
        <v>330</v>
      </c>
      <c r="AO142" s="4" t="s">
        <v>85</v>
      </c>
      <c r="AP142" s="4">
        <v>0</v>
      </c>
      <c r="AQ142" s="4" t="s">
        <v>92</v>
      </c>
      <c r="AR142" s="4">
        <v>0</v>
      </c>
      <c r="AS142" s="4">
        <v>0</v>
      </c>
      <c r="AT142" s="3">
        <v>43118</v>
      </c>
      <c r="AU142" s="3"/>
      <c r="AV142" s="3"/>
      <c r="AW142" s="29">
        <v>21.818181818181817</v>
      </c>
      <c r="AX142" s="29">
        <v>21.818181818181817</v>
      </c>
      <c r="AY142" s="29">
        <v>12.727272727272727</v>
      </c>
      <c r="AZ142" s="29">
        <v>12.727272727272727</v>
      </c>
      <c r="BA142" s="4" t="s">
        <v>2447</v>
      </c>
    </row>
    <row r="143" spans="1:53" ht="15.75" thickBot="1" x14ac:dyDescent="0.3">
      <c r="A143" s="19">
        <v>133</v>
      </c>
      <c r="B143" s="22" t="s">
        <v>3163</v>
      </c>
      <c r="C143" s="4" t="s">
        <v>60</v>
      </c>
      <c r="D143" s="4"/>
      <c r="E143" s="17" t="s">
        <v>2497</v>
      </c>
      <c r="F143" s="3">
        <v>43118</v>
      </c>
      <c r="G143" s="4" t="s">
        <v>61</v>
      </c>
      <c r="H143" s="4" t="s">
        <v>2498</v>
      </c>
      <c r="I143" s="4" t="s">
        <v>292</v>
      </c>
      <c r="J143" s="4" t="s">
        <v>320</v>
      </c>
      <c r="K143" s="4"/>
      <c r="L143" s="4" t="s">
        <v>1789</v>
      </c>
      <c r="M143" s="28">
        <v>19183431</v>
      </c>
      <c r="N143" s="4" t="s">
        <v>69</v>
      </c>
      <c r="O143" s="4"/>
      <c r="P143" s="4"/>
      <c r="Q143" s="4" t="s">
        <v>64</v>
      </c>
      <c r="R143" s="4" t="s">
        <v>83</v>
      </c>
      <c r="S143" s="4">
        <v>60437512</v>
      </c>
      <c r="T143" s="4"/>
      <c r="U143" s="4"/>
      <c r="V143" s="4"/>
      <c r="W143" s="4" t="s">
        <v>2499</v>
      </c>
      <c r="X143" s="4" t="s">
        <v>205</v>
      </c>
      <c r="Y143" s="4" t="s">
        <v>209</v>
      </c>
      <c r="Z143" s="3">
        <v>43119</v>
      </c>
      <c r="AA143" s="4" t="s">
        <v>75</v>
      </c>
      <c r="AB143" s="4" t="s">
        <v>97</v>
      </c>
      <c r="AC143" s="4"/>
      <c r="AD143" s="4"/>
      <c r="AE143" s="4"/>
      <c r="AF143" s="4"/>
      <c r="AG143" s="4"/>
      <c r="AH143" s="4" t="s">
        <v>83</v>
      </c>
      <c r="AI143" s="34">
        <v>13256980</v>
      </c>
      <c r="AJ143" s="4"/>
      <c r="AK143" s="4"/>
      <c r="AL143" s="4"/>
      <c r="AM143" s="4" t="s">
        <v>2500</v>
      </c>
      <c r="AN143" s="4">
        <v>329</v>
      </c>
      <c r="AO143" s="4" t="s">
        <v>85</v>
      </c>
      <c r="AP143" s="4">
        <v>0</v>
      </c>
      <c r="AQ143" s="4" t="s">
        <v>92</v>
      </c>
      <c r="AR143" s="4">
        <v>0</v>
      </c>
      <c r="AS143" s="4">
        <v>0</v>
      </c>
      <c r="AT143" s="3">
        <v>43119</v>
      </c>
      <c r="AU143" s="3"/>
      <c r="AV143" s="3"/>
      <c r="AW143" s="29">
        <v>21.580547112462007</v>
      </c>
      <c r="AX143" s="29">
        <v>21.580547112462007</v>
      </c>
      <c r="AY143" s="29">
        <v>12.462006079027356</v>
      </c>
      <c r="AZ143" s="29">
        <v>12.462006079027356</v>
      </c>
      <c r="BA143" s="4" t="s">
        <v>2447</v>
      </c>
    </row>
    <row r="144" spans="1:53" ht="15.75" thickBot="1" x14ac:dyDescent="0.3">
      <c r="A144" s="19">
        <v>134</v>
      </c>
      <c r="B144" s="22" t="s">
        <v>3166</v>
      </c>
      <c r="C144" s="4" t="s">
        <v>60</v>
      </c>
      <c r="D144" s="4"/>
      <c r="E144" s="17" t="s">
        <v>2501</v>
      </c>
      <c r="F144" s="3">
        <v>43118</v>
      </c>
      <c r="G144" s="4" t="s">
        <v>61</v>
      </c>
      <c r="H144" s="4" t="s">
        <v>2502</v>
      </c>
      <c r="I144" s="4" t="s">
        <v>292</v>
      </c>
      <c r="J144" s="4" t="s">
        <v>320</v>
      </c>
      <c r="K144" s="4"/>
      <c r="L144" s="4" t="s">
        <v>1789</v>
      </c>
      <c r="M144" s="28">
        <v>19241739</v>
      </c>
      <c r="N144" s="4" t="s">
        <v>69</v>
      </c>
      <c r="O144" s="4"/>
      <c r="P144" s="4"/>
      <c r="Q144" s="4" t="s">
        <v>64</v>
      </c>
      <c r="R144" s="4" t="s">
        <v>83</v>
      </c>
      <c r="S144" s="4">
        <v>27880797</v>
      </c>
      <c r="T144" s="4"/>
      <c r="U144" s="4"/>
      <c r="V144" s="4"/>
      <c r="W144" s="4" t="s">
        <v>2503</v>
      </c>
      <c r="X144" s="4" t="s">
        <v>205</v>
      </c>
      <c r="Y144" s="4" t="s">
        <v>209</v>
      </c>
      <c r="Z144" s="3">
        <v>43118</v>
      </c>
      <c r="AA144" s="4" t="s">
        <v>75</v>
      </c>
      <c r="AB144" s="4" t="s">
        <v>97</v>
      </c>
      <c r="AC144" s="4"/>
      <c r="AD144" s="4"/>
      <c r="AE144" s="4"/>
      <c r="AF144" s="4"/>
      <c r="AG144" s="4"/>
      <c r="AH144" s="4" t="s">
        <v>83</v>
      </c>
      <c r="AI144" s="30">
        <v>19484379</v>
      </c>
      <c r="AJ144" s="4"/>
      <c r="AK144" s="4"/>
      <c r="AL144" s="4"/>
      <c r="AM144" s="4" t="s">
        <v>2504</v>
      </c>
      <c r="AN144" s="4">
        <v>330</v>
      </c>
      <c r="AO144" s="4" t="s">
        <v>85</v>
      </c>
      <c r="AP144" s="4">
        <v>0</v>
      </c>
      <c r="AQ144" s="4" t="s">
        <v>92</v>
      </c>
      <c r="AR144" s="4">
        <v>0</v>
      </c>
      <c r="AS144" s="4">
        <v>0</v>
      </c>
      <c r="AT144" s="3">
        <v>43118</v>
      </c>
      <c r="AU144" s="3"/>
      <c r="AV144" s="3"/>
      <c r="AW144" s="29">
        <v>21.818181818181817</v>
      </c>
      <c r="AX144" s="29">
        <v>21.818181818181817</v>
      </c>
      <c r="AY144" s="29">
        <v>12.727272727272727</v>
      </c>
      <c r="AZ144" s="29">
        <v>12.727272727272727</v>
      </c>
      <c r="BA144" s="4" t="s">
        <v>2447</v>
      </c>
    </row>
    <row r="145" spans="1:53" ht="15.75" thickBot="1" x14ac:dyDescent="0.3">
      <c r="A145" s="19">
        <v>135</v>
      </c>
      <c r="B145" s="22" t="s">
        <v>3169</v>
      </c>
      <c r="C145" s="4" t="s">
        <v>60</v>
      </c>
      <c r="D145" s="4"/>
      <c r="E145" s="17" t="s">
        <v>2505</v>
      </c>
      <c r="F145" s="3">
        <v>43118</v>
      </c>
      <c r="G145" s="4" t="s">
        <v>61</v>
      </c>
      <c r="H145" s="4" t="s">
        <v>2506</v>
      </c>
      <c r="I145" s="4" t="s">
        <v>292</v>
      </c>
      <c r="J145" s="4" t="s">
        <v>320</v>
      </c>
      <c r="K145" s="4"/>
      <c r="L145" s="4" t="s">
        <v>1789</v>
      </c>
      <c r="M145" s="28">
        <v>45892044</v>
      </c>
      <c r="N145" s="4" t="s">
        <v>69</v>
      </c>
      <c r="O145" s="4"/>
      <c r="P145" s="4"/>
      <c r="Q145" s="4" t="s">
        <v>64</v>
      </c>
      <c r="R145" s="4" t="s">
        <v>83</v>
      </c>
      <c r="S145" s="4">
        <v>37545932</v>
      </c>
      <c r="T145" s="4"/>
      <c r="U145" s="4"/>
      <c r="V145" s="4"/>
      <c r="W145" s="4" t="s">
        <v>2507</v>
      </c>
      <c r="X145" s="4" t="s">
        <v>205</v>
      </c>
      <c r="Y145" s="4" t="s">
        <v>209</v>
      </c>
      <c r="Z145" s="3">
        <v>43118</v>
      </c>
      <c r="AA145" s="4" t="s">
        <v>75</v>
      </c>
      <c r="AB145" s="4" t="s">
        <v>97</v>
      </c>
      <c r="AC145" s="4"/>
      <c r="AD145" s="4"/>
      <c r="AE145" s="4"/>
      <c r="AF145" s="4"/>
      <c r="AG145" s="4"/>
      <c r="AH145" s="4" t="s">
        <v>83</v>
      </c>
      <c r="AI145" s="4">
        <v>88156896</v>
      </c>
      <c r="AJ145" s="4"/>
      <c r="AK145" s="4"/>
      <c r="AL145" s="4"/>
      <c r="AM145" s="4" t="s">
        <v>2508</v>
      </c>
      <c r="AN145" s="4">
        <v>330</v>
      </c>
      <c r="AO145" s="4" t="s">
        <v>85</v>
      </c>
      <c r="AP145" s="4">
        <v>0</v>
      </c>
      <c r="AQ145" s="4" t="s">
        <v>92</v>
      </c>
      <c r="AR145" s="4">
        <v>0</v>
      </c>
      <c r="AS145" s="4">
        <v>0</v>
      </c>
      <c r="AT145" s="3">
        <v>43118</v>
      </c>
      <c r="AU145" s="3"/>
      <c r="AV145" s="3"/>
      <c r="AW145" s="29">
        <v>21.818181818181817</v>
      </c>
      <c r="AX145" s="29">
        <v>21.818181818181817</v>
      </c>
      <c r="AY145" s="29">
        <v>12.727272727272727</v>
      </c>
      <c r="AZ145" s="29">
        <v>12.727272727272727</v>
      </c>
      <c r="BA145" s="4" t="s">
        <v>2447</v>
      </c>
    </row>
    <row r="146" spans="1:53" ht="15.75" thickBot="1" x14ac:dyDescent="0.3">
      <c r="A146" s="19">
        <v>136</v>
      </c>
      <c r="B146" s="22" t="s">
        <v>3173</v>
      </c>
      <c r="C146" s="4" t="s">
        <v>60</v>
      </c>
      <c r="D146" s="4"/>
      <c r="E146" s="17" t="s">
        <v>2509</v>
      </c>
      <c r="F146" s="3">
        <v>43119</v>
      </c>
      <c r="G146" s="4" t="s">
        <v>61</v>
      </c>
      <c r="H146" s="4" t="s">
        <v>2510</v>
      </c>
      <c r="I146" s="4" t="s">
        <v>292</v>
      </c>
      <c r="J146" s="4" t="s">
        <v>320</v>
      </c>
      <c r="K146" s="4"/>
      <c r="L146" s="4" t="s">
        <v>1789</v>
      </c>
      <c r="M146" s="28">
        <v>27620274</v>
      </c>
      <c r="N146" s="4" t="s">
        <v>69</v>
      </c>
      <c r="O146" s="4"/>
      <c r="P146" s="4"/>
      <c r="Q146" s="4" t="s">
        <v>64</v>
      </c>
      <c r="R146" s="4" t="s">
        <v>83</v>
      </c>
      <c r="S146" s="4">
        <v>37829741</v>
      </c>
      <c r="T146" s="4"/>
      <c r="U146" s="4"/>
      <c r="V146" s="4"/>
      <c r="W146" s="4" t="s">
        <v>2511</v>
      </c>
      <c r="X146" s="4" t="s">
        <v>205</v>
      </c>
      <c r="Y146" s="4" t="s">
        <v>209</v>
      </c>
      <c r="Z146" s="3">
        <v>43119</v>
      </c>
      <c r="AA146" s="4" t="s">
        <v>75</v>
      </c>
      <c r="AB146" s="4" t="s">
        <v>97</v>
      </c>
      <c r="AC146" s="4"/>
      <c r="AD146" s="4"/>
      <c r="AE146" s="4"/>
      <c r="AF146" s="4"/>
      <c r="AG146" s="4"/>
      <c r="AH146" s="4" t="s">
        <v>83</v>
      </c>
      <c r="AI146" s="4">
        <v>37544027</v>
      </c>
      <c r="AJ146" s="4"/>
      <c r="AK146" s="4"/>
      <c r="AL146" s="4"/>
      <c r="AM146" s="4" t="s">
        <v>2512</v>
      </c>
      <c r="AN146" s="4">
        <v>330</v>
      </c>
      <c r="AO146" s="4" t="s">
        <v>85</v>
      </c>
      <c r="AP146" s="4">
        <v>0</v>
      </c>
      <c r="AQ146" s="4" t="s">
        <v>92</v>
      </c>
      <c r="AR146" s="4">
        <v>0</v>
      </c>
      <c r="AS146" s="4">
        <v>0</v>
      </c>
      <c r="AT146" s="3">
        <v>43119</v>
      </c>
      <c r="AU146" s="3"/>
      <c r="AV146" s="3"/>
      <c r="AW146" s="29">
        <v>21.515151515151516</v>
      </c>
      <c r="AX146" s="29">
        <v>21.515151515151516</v>
      </c>
      <c r="AY146" s="29">
        <v>12.424242424242424</v>
      </c>
      <c r="AZ146" s="29">
        <v>12.424242424242424</v>
      </c>
      <c r="BA146" s="4" t="s">
        <v>2447</v>
      </c>
    </row>
    <row r="147" spans="1:53" ht="15.75" thickBot="1" x14ac:dyDescent="0.3">
      <c r="A147" s="19">
        <v>137</v>
      </c>
      <c r="B147" s="22" t="s">
        <v>3176</v>
      </c>
      <c r="C147" s="4" t="s">
        <v>60</v>
      </c>
      <c r="D147" s="4"/>
      <c r="E147" s="17" t="s">
        <v>2513</v>
      </c>
      <c r="F147" s="3">
        <v>43119</v>
      </c>
      <c r="G147" s="4" t="s">
        <v>61</v>
      </c>
      <c r="H147" s="4" t="s">
        <v>2514</v>
      </c>
      <c r="I147" s="4" t="s">
        <v>292</v>
      </c>
      <c r="J147" s="4" t="s">
        <v>320</v>
      </c>
      <c r="K147" s="4"/>
      <c r="L147" s="4" t="s">
        <v>1789</v>
      </c>
      <c r="M147" s="28">
        <v>45892044</v>
      </c>
      <c r="N147" s="4" t="s">
        <v>69</v>
      </c>
      <c r="O147" s="4"/>
      <c r="P147" s="4"/>
      <c r="Q147" s="4" t="s">
        <v>64</v>
      </c>
      <c r="R147" s="4" t="s">
        <v>83</v>
      </c>
      <c r="S147" s="4">
        <v>37559874</v>
      </c>
      <c r="T147" s="4"/>
      <c r="U147" s="4"/>
      <c r="V147" s="4"/>
      <c r="W147" s="4" t="s">
        <v>2515</v>
      </c>
      <c r="X147" s="4" t="s">
        <v>205</v>
      </c>
      <c r="Y147" s="4" t="s">
        <v>209</v>
      </c>
      <c r="Z147" s="3">
        <v>43119</v>
      </c>
      <c r="AA147" s="4" t="s">
        <v>75</v>
      </c>
      <c r="AB147" s="4" t="s">
        <v>97</v>
      </c>
      <c r="AC147" s="4"/>
      <c r="AD147" s="4"/>
      <c r="AE147" s="4"/>
      <c r="AF147" s="4"/>
      <c r="AG147" s="4"/>
      <c r="AH147" s="4" t="s">
        <v>83</v>
      </c>
      <c r="AI147" s="4">
        <v>88156896</v>
      </c>
      <c r="AJ147" s="4"/>
      <c r="AK147" s="4"/>
      <c r="AL147" s="4"/>
      <c r="AM147" s="4" t="s">
        <v>2508</v>
      </c>
      <c r="AN147" s="4">
        <v>330</v>
      </c>
      <c r="AO147" s="4" t="s">
        <v>85</v>
      </c>
      <c r="AP147" s="4">
        <v>0</v>
      </c>
      <c r="AQ147" s="4" t="s">
        <v>92</v>
      </c>
      <c r="AR147" s="4">
        <v>0</v>
      </c>
      <c r="AS147" s="4">
        <v>0</v>
      </c>
      <c r="AT147" s="3">
        <v>43119</v>
      </c>
      <c r="AU147" s="3"/>
      <c r="AV147" s="3"/>
      <c r="AW147" s="29">
        <v>21.515151515151516</v>
      </c>
      <c r="AX147" s="29">
        <v>21.515151515151516</v>
      </c>
      <c r="AY147" s="29">
        <v>12.424242424242424</v>
      </c>
      <c r="AZ147" s="29">
        <v>12.424242424242424</v>
      </c>
      <c r="BA147" s="4" t="s">
        <v>2447</v>
      </c>
    </row>
    <row r="148" spans="1:53" ht="15.75" thickBot="1" x14ac:dyDescent="0.3">
      <c r="A148" s="19">
        <v>138</v>
      </c>
      <c r="B148" s="22" t="s">
        <v>3181</v>
      </c>
      <c r="C148" s="4" t="s">
        <v>60</v>
      </c>
      <c r="D148" s="4"/>
      <c r="E148" s="17" t="s">
        <v>2516</v>
      </c>
      <c r="F148" s="3">
        <v>43119</v>
      </c>
      <c r="G148" s="4" t="s">
        <v>61</v>
      </c>
      <c r="H148" s="4" t="s">
        <v>2517</v>
      </c>
      <c r="I148" s="4" t="s">
        <v>292</v>
      </c>
      <c r="J148" s="4" t="s">
        <v>320</v>
      </c>
      <c r="K148" s="4"/>
      <c r="L148" s="4" t="s">
        <v>1789</v>
      </c>
      <c r="M148" s="28">
        <v>13867920</v>
      </c>
      <c r="N148" s="4" t="s">
        <v>69</v>
      </c>
      <c r="O148" s="4"/>
      <c r="P148" s="4"/>
      <c r="Q148" s="4" t="s">
        <v>64</v>
      </c>
      <c r="R148" s="4" t="s">
        <v>83</v>
      </c>
      <c r="S148" s="4">
        <v>4133870</v>
      </c>
      <c r="T148" s="4"/>
      <c r="U148" s="4"/>
      <c r="V148" s="4"/>
      <c r="W148" s="4" t="s">
        <v>2518</v>
      </c>
      <c r="X148" s="4" t="s">
        <v>205</v>
      </c>
      <c r="Y148" s="4" t="s">
        <v>209</v>
      </c>
      <c r="Z148" s="3">
        <v>43119</v>
      </c>
      <c r="AA148" s="4" t="s">
        <v>75</v>
      </c>
      <c r="AB148" s="4" t="s">
        <v>97</v>
      </c>
      <c r="AC148" s="4"/>
      <c r="AD148" s="4"/>
      <c r="AE148" s="4"/>
      <c r="AF148" s="4"/>
      <c r="AG148" s="4"/>
      <c r="AH148" s="4" t="s">
        <v>83</v>
      </c>
      <c r="AI148" s="4">
        <v>4113544</v>
      </c>
      <c r="AJ148" s="4"/>
      <c r="AK148" s="4"/>
      <c r="AL148" s="4"/>
      <c r="AM148" s="4" t="s">
        <v>2519</v>
      </c>
      <c r="AN148" s="4">
        <v>330</v>
      </c>
      <c r="AO148" s="4" t="s">
        <v>85</v>
      </c>
      <c r="AP148" s="4">
        <v>0</v>
      </c>
      <c r="AQ148" s="4" t="s">
        <v>92</v>
      </c>
      <c r="AR148" s="4">
        <v>0</v>
      </c>
      <c r="AS148" s="4">
        <v>0</v>
      </c>
      <c r="AT148" s="3">
        <v>43119</v>
      </c>
      <c r="AU148" s="3"/>
      <c r="AV148" s="3"/>
      <c r="AW148" s="29">
        <v>21.515151515151516</v>
      </c>
      <c r="AX148" s="29">
        <v>21.515151515151516</v>
      </c>
      <c r="AY148" s="29">
        <v>12.424242424242424</v>
      </c>
      <c r="AZ148" s="29">
        <v>12.424242424242424</v>
      </c>
      <c r="BA148" s="4" t="s">
        <v>2447</v>
      </c>
    </row>
    <row r="149" spans="1:53" ht="15.75" thickBot="1" x14ac:dyDescent="0.3">
      <c r="A149" s="19">
        <v>139</v>
      </c>
      <c r="B149" s="22" t="s">
        <v>3186</v>
      </c>
      <c r="C149" s="4" t="s">
        <v>60</v>
      </c>
      <c r="D149" s="4"/>
      <c r="E149" s="17" t="s">
        <v>2520</v>
      </c>
      <c r="F149" s="3">
        <v>43119</v>
      </c>
      <c r="G149" s="4" t="s">
        <v>61</v>
      </c>
      <c r="H149" s="4" t="s">
        <v>2521</v>
      </c>
      <c r="I149" s="4" t="s">
        <v>292</v>
      </c>
      <c r="J149" s="4" t="s">
        <v>320</v>
      </c>
      <c r="K149" s="4"/>
      <c r="L149" s="4" t="s">
        <v>1789</v>
      </c>
      <c r="M149" s="28">
        <v>15636082</v>
      </c>
      <c r="N149" s="4" t="s">
        <v>69</v>
      </c>
      <c r="O149" s="4"/>
      <c r="P149" s="4"/>
      <c r="Q149" s="4" t="s">
        <v>64</v>
      </c>
      <c r="R149" s="4" t="s">
        <v>83</v>
      </c>
      <c r="S149" s="4">
        <v>4134195</v>
      </c>
      <c r="T149" s="4"/>
      <c r="U149" s="4"/>
      <c r="V149" s="4"/>
      <c r="W149" s="4" t="s">
        <v>2522</v>
      </c>
      <c r="X149" s="4" t="s">
        <v>205</v>
      </c>
      <c r="Y149" s="4" t="s">
        <v>209</v>
      </c>
      <c r="Z149" s="3">
        <v>43119</v>
      </c>
      <c r="AA149" s="4" t="s">
        <v>75</v>
      </c>
      <c r="AB149" s="4" t="s">
        <v>97</v>
      </c>
      <c r="AC149" s="4"/>
      <c r="AD149" s="4"/>
      <c r="AE149" s="4"/>
      <c r="AF149" s="4"/>
      <c r="AG149" s="4"/>
      <c r="AH149" s="4" t="s">
        <v>83</v>
      </c>
      <c r="AI149" s="4">
        <v>23561857</v>
      </c>
      <c r="AJ149" s="4"/>
      <c r="AK149" s="4"/>
      <c r="AL149" s="4"/>
      <c r="AM149" s="4" t="s">
        <v>2523</v>
      </c>
      <c r="AN149" s="4">
        <v>330</v>
      </c>
      <c r="AO149" s="4" t="s">
        <v>85</v>
      </c>
      <c r="AP149" s="4">
        <v>0</v>
      </c>
      <c r="AQ149" s="4" t="s">
        <v>92</v>
      </c>
      <c r="AR149" s="4">
        <v>0</v>
      </c>
      <c r="AS149" s="4">
        <v>0</v>
      </c>
      <c r="AT149" s="3">
        <v>43119</v>
      </c>
      <c r="AU149" s="3"/>
      <c r="AV149" s="3"/>
      <c r="AW149" s="29">
        <v>21.515151515151516</v>
      </c>
      <c r="AX149" s="29">
        <v>21.515151515151516</v>
      </c>
      <c r="AY149" s="29">
        <v>12.424242424242424</v>
      </c>
      <c r="AZ149" s="29">
        <v>12.424242424242424</v>
      </c>
      <c r="BA149" s="4" t="s">
        <v>2447</v>
      </c>
    </row>
    <row r="150" spans="1:53" ht="15.75" thickBot="1" x14ac:dyDescent="0.3">
      <c r="A150" s="19">
        <v>140</v>
      </c>
      <c r="B150" s="22" t="s">
        <v>3191</v>
      </c>
      <c r="C150" s="4" t="s">
        <v>60</v>
      </c>
      <c r="D150" s="4"/>
      <c r="E150" s="17" t="s">
        <v>2524</v>
      </c>
      <c r="F150" s="3">
        <v>43122</v>
      </c>
      <c r="G150" s="4" t="s">
        <v>61</v>
      </c>
      <c r="H150" s="4" t="s">
        <v>2525</v>
      </c>
      <c r="I150" s="4" t="s">
        <v>292</v>
      </c>
      <c r="J150" s="4" t="s">
        <v>320</v>
      </c>
      <c r="K150" s="4"/>
      <c r="L150" s="4" t="s">
        <v>1789</v>
      </c>
      <c r="M150" s="28">
        <v>19241739</v>
      </c>
      <c r="N150" s="4" t="s">
        <v>69</v>
      </c>
      <c r="O150" s="4"/>
      <c r="P150" s="4"/>
      <c r="Q150" s="4" t="s">
        <v>64</v>
      </c>
      <c r="R150" s="4" t="s">
        <v>83</v>
      </c>
      <c r="S150" s="4">
        <v>53011793</v>
      </c>
      <c r="T150" s="4"/>
      <c r="U150" s="4"/>
      <c r="V150" s="4"/>
      <c r="W150" s="4" t="s">
        <v>2526</v>
      </c>
      <c r="X150" s="4" t="s">
        <v>205</v>
      </c>
      <c r="Y150" s="4" t="s">
        <v>209</v>
      </c>
      <c r="Z150" s="3">
        <v>43122</v>
      </c>
      <c r="AA150" s="4" t="s">
        <v>75</v>
      </c>
      <c r="AB150" s="4" t="s">
        <v>97</v>
      </c>
      <c r="AC150" s="4"/>
      <c r="AD150" s="4"/>
      <c r="AE150" s="4"/>
      <c r="AF150" s="4"/>
      <c r="AG150" s="4"/>
      <c r="AH150" s="4" t="s">
        <v>83</v>
      </c>
      <c r="AI150" s="30">
        <v>4113315</v>
      </c>
      <c r="AJ150" s="4"/>
      <c r="AK150" s="4"/>
      <c r="AL150" s="4"/>
      <c r="AM150" s="4" t="s">
        <v>2527</v>
      </c>
      <c r="AN150" s="4">
        <v>330</v>
      </c>
      <c r="AO150" s="4" t="s">
        <v>85</v>
      </c>
      <c r="AP150" s="4">
        <v>0</v>
      </c>
      <c r="AQ150" s="4" t="s">
        <v>92</v>
      </c>
      <c r="AR150" s="4">
        <v>0</v>
      </c>
      <c r="AS150" s="4">
        <v>0</v>
      </c>
      <c r="AT150" s="3">
        <v>43122</v>
      </c>
      <c r="AU150" s="3"/>
      <c r="AV150" s="3"/>
      <c r="AW150" s="29">
        <v>20.606060606060606</v>
      </c>
      <c r="AX150" s="29">
        <v>20.606060606060606</v>
      </c>
      <c r="AY150" s="29">
        <v>11.515151515151516</v>
      </c>
      <c r="AZ150" s="29">
        <v>11.515151515151516</v>
      </c>
      <c r="BA150" s="4" t="s">
        <v>2447</v>
      </c>
    </row>
    <row r="151" spans="1:53" ht="15.75" thickBot="1" x14ac:dyDescent="0.3">
      <c r="A151" s="19">
        <v>141</v>
      </c>
      <c r="B151" s="22" t="s">
        <v>3196</v>
      </c>
      <c r="C151" s="4" t="s">
        <v>60</v>
      </c>
      <c r="D151" s="4"/>
      <c r="E151" s="17" t="s">
        <v>2528</v>
      </c>
      <c r="F151" s="3">
        <v>43122</v>
      </c>
      <c r="G151" s="4" t="s">
        <v>61</v>
      </c>
      <c r="H151" s="4" t="s">
        <v>2529</v>
      </c>
      <c r="I151" s="4" t="s">
        <v>292</v>
      </c>
      <c r="J151" s="4" t="s">
        <v>320</v>
      </c>
      <c r="K151" s="4"/>
      <c r="L151" s="4" t="s">
        <v>1789</v>
      </c>
      <c r="M151" s="28">
        <v>32730984</v>
      </c>
      <c r="N151" s="4" t="s">
        <v>69</v>
      </c>
      <c r="O151" s="4"/>
      <c r="P151" s="4"/>
      <c r="Q151" s="4" t="s">
        <v>64</v>
      </c>
      <c r="R151" s="4" t="s">
        <v>83</v>
      </c>
      <c r="S151" s="4">
        <v>4099757</v>
      </c>
      <c r="T151" s="4"/>
      <c r="U151" s="4"/>
      <c r="V151" s="4"/>
      <c r="W151" s="4" t="s">
        <v>2530</v>
      </c>
      <c r="X151" s="4" t="s">
        <v>205</v>
      </c>
      <c r="Y151" s="4" t="s">
        <v>209</v>
      </c>
      <c r="Z151" s="3">
        <v>43122</v>
      </c>
      <c r="AA151" s="4" t="s">
        <v>75</v>
      </c>
      <c r="AB151" s="4" t="s">
        <v>97</v>
      </c>
      <c r="AC151" s="4"/>
      <c r="AD151" s="4"/>
      <c r="AE151" s="4"/>
      <c r="AF151" s="4"/>
      <c r="AG151" s="4"/>
      <c r="AH151" s="4" t="s">
        <v>83</v>
      </c>
      <c r="AI151" s="4">
        <v>7162854</v>
      </c>
      <c r="AJ151" s="4"/>
      <c r="AK151" s="4"/>
      <c r="AL151" s="4"/>
      <c r="AM151" s="4" t="s">
        <v>2531</v>
      </c>
      <c r="AN151" s="4">
        <v>330</v>
      </c>
      <c r="AO151" s="4" t="s">
        <v>85</v>
      </c>
      <c r="AP151" s="4">
        <v>0</v>
      </c>
      <c r="AQ151" s="4" t="s">
        <v>92</v>
      </c>
      <c r="AR151" s="4">
        <v>0</v>
      </c>
      <c r="AS151" s="4">
        <v>0</v>
      </c>
      <c r="AT151" s="3">
        <v>43122</v>
      </c>
      <c r="AU151" s="3"/>
      <c r="AV151" s="3"/>
      <c r="AW151" s="29">
        <v>20.606060606060606</v>
      </c>
      <c r="AX151" s="29">
        <v>20.606060606060606</v>
      </c>
      <c r="AY151" s="29">
        <v>11.515151515151516</v>
      </c>
      <c r="AZ151" s="29">
        <v>11.515151515151516</v>
      </c>
      <c r="BA151" s="4" t="s">
        <v>2447</v>
      </c>
    </row>
    <row r="152" spans="1:53" ht="15.75" thickBot="1" x14ac:dyDescent="0.3">
      <c r="A152" s="19">
        <v>142</v>
      </c>
      <c r="B152" s="22" t="s">
        <v>3200</v>
      </c>
      <c r="C152" s="4" t="s">
        <v>60</v>
      </c>
      <c r="D152" s="4"/>
      <c r="E152" s="17" t="s">
        <v>2532</v>
      </c>
      <c r="F152" s="3">
        <v>43122</v>
      </c>
      <c r="G152" s="4" t="s">
        <v>61</v>
      </c>
      <c r="H152" s="4" t="s">
        <v>2533</v>
      </c>
      <c r="I152" s="4" t="s">
        <v>292</v>
      </c>
      <c r="J152" s="4" t="s">
        <v>320</v>
      </c>
      <c r="K152" s="4"/>
      <c r="L152" s="4" t="s">
        <v>1789</v>
      </c>
      <c r="M152" s="28">
        <v>13867920</v>
      </c>
      <c r="N152" s="4" t="s">
        <v>69</v>
      </c>
      <c r="O152" s="4"/>
      <c r="P152" s="4"/>
      <c r="Q152" s="4" t="s">
        <v>64</v>
      </c>
      <c r="R152" s="4" t="s">
        <v>83</v>
      </c>
      <c r="S152" s="4">
        <v>1116866129</v>
      </c>
      <c r="T152" s="4"/>
      <c r="U152" s="4"/>
      <c r="V152" s="4"/>
      <c r="W152" s="4" t="s">
        <v>2534</v>
      </c>
      <c r="X152" s="4" t="s">
        <v>205</v>
      </c>
      <c r="Y152" s="4" t="s">
        <v>209</v>
      </c>
      <c r="Z152" s="3">
        <v>43122</v>
      </c>
      <c r="AA152" s="4" t="s">
        <v>75</v>
      </c>
      <c r="AB152" s="4" t="s">
        <v>97</v>
      </c>
      <c r="AC152" s="4"/>
      <c r="AD152" s="4"/>
      <c r="AE152" s="4"/>
      <c r="AF152" s="4"/>
      <c r="AG152" s="4"/>
      <c r="AH152" s="4" t="s">
        <v>83</v>
      </c>
      <c r="AI152" s="4">
        <v>7162854</v>
      </c>
      <c r="AJ152" s="4"/>
      <c r="AK152" s="4"/>
      <c r="AL152" s="4"/>
      <c r="AM152" s="4" t="s">
        <v>2531</v>
      </c>
      <c r="AN152" s="4">
        <v>330</v>
      </c>
      <c r="AO152" s="4" t="s">
        <v>85</v>
      </c>
      <c r="AP152" s="4">
        <v>0</v>
      </c>
      <c r="AQ152" s="4" t="s">
        <v>92</v>
      </c>
      <c r="AR152" s="4">
        <v>0</v>
      </c>
      <c r="AS152" s="4">
        <v>0</v>
      </c>
      <c r="AT152" s="3">
        <v>43122</v>
      </c>
      <c r="AU152" s="3"/>
      <c r="AV152" s="3"/>
      <c r="AW152" s="29">
        <v>20.606060606060606</v>
      </c>
      <c r="AX152" s="29">
        <v>20.606060606060606</v>
      </c>
      <c r="AY152" s="29">
        <v>11.515151515151516</v>
      </c>
      <c r="AZ152" s="29">
        <v>11.515151515151516</v>
      </c>
      <c r="BA152" s="4" t="s">
        <v>2447</v>
      </c>
    </row>
    <row r="153" spans="1:53" ht="15.75" thickBot="1" x14ac:dyDescent="0.3">
      <c r="A153" s="19">
        <v>143</v>
      </c>
      <c r="B153" s="22" t="s">
        <v>3204</v>
      </c>
      <c r="C153" s="4" t="s">
        <v>60</v>
      </c>
      <c r="D153" s="4"/>
      <c r="E153" s="17" t="s">
        <v>2535</v>
      </c>
      <c r="F153" s="3">
        <v>43122</v>
      </c>
      <c r="G153" s="4" t="s">
        <v>61</v>
      </c>
      <c r="H153" s="4" t="s">
        <v>2536</v>
      </c>
      <c r="I153" s="4" t="s">
        <v>292</v>
      </c>
      <c r="J153" s="4" t="s">
        <v>320</v>
      </c>
      <c r="K153" s="4"/>
      <c r="L153" s="4" t="s">
        <v>1789</v>
      </c>
      <c r="M153" s="28">
        <v>13867920</v>
      </c>
      <c r="N153" s="4" t="s">
        <v>69</v>
      </c>
      <c r="O153" s="4"/>
      <c r="P153" s="4"/>
      <c r="Q153" s="4" t="s">
        <v>64</v>
      </c>
      <c r="R153" s="4" t="s">
        <v>83</v>
      </c>
      <c r="S153" s="4">
        <v>4134580</v>
      </c>
      <c r="T153" s="4"/>
      <c r="U153" s="4"/>
      <c r="V153" s="4"/>
      <c r="W153" s="4" t="s">
        <v>2537</v>
      </c>
      <c r="X153" s="4" t="s">
        <v>205</v>
      </c>
      <c r="Y153" s="4" t="s">
        <v>209</v>
      </c>
      <c r="Z153" s="3">
        <v>43122</v>
      </c>
      <c r="AA153" s="4" t="s">
        <v>75</v>
      </c>
      <c r="AB153" s="4" t="s">
        <v>97</v>
      </c>
      <c r="AC153" s="4"/>
      <c r="AD153" s="4"/>
      <c r="AE153" s="4"/>
      <c r="AF153" s="4"/>
      <c r="AG153" s="4"/>
      <c r="AH153" s="4" t="s">
        <v>83</v>
      </c>
      <c r="AI153" s="4">
        <v>13062311</v>
      </c>
      <c r="AJ153" s="4"/>
      <c r="AK153" s="4"/>
      <c r="AL153" s="4"/>
      <c r="AM153" s="4" t="s">
        <v>2538</v>
      </c>
      <c r="AN153" s="4">
        <v>330</v>
      </c>
      <c r="AO153" s="4" t="s">
        <v>85</v>
      </c>
      <c r="AP153" s="4">
        <v>0</v>
      </c>
      <c r="AQ153" s="4" t="s">
        <v>92</v>
      </c>
      <c r="AR153" s="4">
        <v>0</v>
      </c>
      <c r="AS153" s="4">
        <v>0</v>
      </c>
      <c r="AT153" s="3">
        <v>43122</v>
      </c>
      <c r="AU153" s="3"/>
      <c r="AV153" s="3"/>
      <c r="AW153" s="29">
        <v>20.606060606060606</v>
      </c>
      <c r="AX153" s="29">
        <v>20.606060606060606</v>
      </c>
      <c r="AY153" s="29">
        <v>11.515151515151516</v>
      </c>
      <c r="AZ153" s="29">
        <v>11.515151515151516</v>
      </c>
      <c r="BA153" s="4" t="s">
        <v>2447</v>
      </c>
    </row>
    <row r="154" spans="1:53" ht="15.75" thickBot="1" x14ac:dyDescent="0.3">
      <c r="A154" s="19">
        <v>144</v>
      </c>
      <c r="B154" s="22" t="s">
        <v>3208</v>
      </c>
      <c r="C154" s="4" t="s">
        <v>60</v>
      </c>
      <c r="D154" s="4"/>
      <c r="E154" s="17" t="s">
        <v>2539</v>
      </c>
      <c r="F154" s="3">
        <v>43122</v>
      </c>
      <c r="G154" s="4" t="s">
        <v>61</v>
      </c>
      <c r="H154" s="4" t="s">
        <v>2540</v>
      </c>
      <c r="I154" s="4" t="s">
        <v>292</v>
      </c>
      <c r="J154" s="4" t="s">
        <v>320</v>
      </c>
      <c r="K154" s="4"/>
      <c r="L154" s="4" t="s">
        <v>1789</v>
      </c>
      <c r="M154" s="28">
        <v>51407551</v>
      </c>
      <c r="N154" s="4" t="s">
        <v>69</v>
      </c>
      <c r="O154" s="4"/>
      <c r="P154" s="4"/>
      <c r="Q154" s="4" t="s">
        <v>64</v>
      </c>
      <c r="R154" s="4" t="s">
        <v>83</v>
      </c>
      <c r="S154" s="4">
        <v>1098618135</v>
      </c>
      <c r="T154" s="4"/>
      <c r="U154" s="4"/>
      <c r="V154" s="4"/>
      <c r="W154" s="4" t="s">
        <v>2541</v>
      </c>
      <c r="X154" s="4" t="s">
        <v>205</v>
      </c>
      <c r="Y154" s="4" t="s">
        <v>209</v>
      </c>
      <c r="Z154" s="3">
        <v>43122</v>
      </c>
      <c r="AA154" s="4" t="s">
        <v>75</v>
      </c>
      <c r="AB154" s="4" t="s">
        <v>97</v>
      </c>
      <c r="AC154" s="4"/>
      <c r="AD154" s="4"/>
      <c r="AE154" s="4"/>
      <c r="AF154" s="4"/>
      <c r="AG154" s="4"/>
      <c r="AH154" s="4" t="s">
        <v>83</v>
      </c>
      <c r="AI154" s="4">
        <v>1098629282</v>
      </c>
      <c r="AJ154" s="4"/>
      <c r="AK154" s="4"/>
      <c r="AL154" s="4"/>
      <c r="AM154" s="4" t="s">
        <v>2455</v>
      </c>
      <c r="AN154" s="4">
        <v>274</v>
      </c>
      <c r="AO154" s="4" t="s">
        <v>85</v>
      </c>
      <c r="AP154" s="4">
        <v>0</v>
      </c>
      <c r="AQ154" s="4" t="s">
        <v>92</v>
      </c>
      <c r="AR154" s="4">
        <v>0</v>
      </c>
      <c r="AS154" s="4">
        <v>0</v>
      </c>
      <c r="AT154" s="3">
        <v>43122</v>
      </c>
      <c r="AU154" s="3"/>
      <c r="AV154" s="3"/>
      <c r="AW154" s="29">
        <v>24.817518248175183</v>
      </c>
      <c r="AX154" s="29">
        <v>24.817518248175183</v>
      </c>
      <c r="AY154" s="29">
        <v>13.868613138686131</v>
      </c>
      <c r="AZ154" s="29">
        <v>13.868613138686131</v>
      </c>
      <c r="BA154" s="4" t="s">
        <v>2447</v>
      </c>
    </row>
    <row r="155" spans="1:53" ht="15.75" thickBot="1" x14ac:dyDescent="0.3">
      <c r="A155" s="19">
        <v>145</v>
      </c>
      <c r="B155" s="22" t="s">
        <v>3212</v>
      </c>
      <c r="C155" s="4" t="s">
        <v>60</v>
      </c>
      <c r="D155" s="4"/>
      <c r="E155" s="17" t="s">
        <v>2542</v>
      </c>
      <c r="F155" s="3">
        <v>43122</v>
      </c>
      <c r="G155" s="4" t="s">
        <v>61</v>
      </c>
      <c r="H155" s="4" t="s">
        <v>2543</v>
      </c>
      <c r="I155" s="4" t="s">
        <v>292</v>
      </c>
      <c r="J155" s="4" t="s">
        <v>320</v>
      </c>
      <c r="K155" s="4"/>
      <c r="L155" s="4" t="s">
        <v>1789</v>
      </c>
      <c r="M155" s="28">
        <v>39940956</v>
      </c>
      <c r="N155" s="4" t="s">
        <v>69</v>
      </c>
      <c r="O155" s="4"/>
      <c r="P155" s="4"/>
      <c r="Q155" s="4" t="s">
        <v>64</v>
      </c>
      <c r="R155" s="4" t="s">
        <v>83</v>
      </c>
      <c r="S155" s="4">
        <v>1098706783</v>
      </c>
      <c r="T155" s="4"/>
      <c r="U155" s="4"/>
      <c r="V155" s="4"/>
      <c r="W155" s="4" t="s">
        <v>2544</v>
      </c>
      <c r="X155" s="4" t="s">
        <v>205</v>
      </c>
      <c r="Y155" s="4" t="s">
        <v>209</v>
      </c>
      <c r="Z155" s="3">
        <v>43122</v>
      </c>
      <c r="AA155" s="4" t="s">
        <v>75</v>
      </c>
      <c r="AB155" s="4" t="s">
        <v>97</v>
      </c>
      <c r="AC155" s="4"/>
      <c r="AD155" s="4"/>
      <c r="AE155" s="4"/>
      <c r="AF155" s="4"/>
      <c r="AG155" s="4"/>
      <c r="AH155" s="4" t="s">
        <v>83</v>
      </c>
      <c r="AI155" s="4">
        <v>88156896</v>
      </c>
      <c r="AJ155" s="4"/>
      <c r="AK155" s="4"/>
      <c r="AL155" s="4"/>
      <c r="AM155" s="4" t="s">
        <v>2508</v>
      </c>
      <c r="AN155" s="4">
        <v>330</v>
      </c>
      <c r="AO155" s="4" t="s">
        <v>85</v>
      </c>
      <c r="AP155" s="4">
        <v>0</v>
      </c>
      <c r="AQ155" s="4" t="s">
        <v>92</v>
      </c>
      <c r="AR155" s="4">
        <v>0</v>
      </c>
      <c r="AS155" s="4">
        <v>0</v>
      </c>
      <c r="AT155" s="3">
        <v>43122</v>
      </c>
      <c r="AU155" s="3"/>
      <c r="AV155" s="3"/>
      <c r="AW155" s="29">
        <v>20.606060606060606</v>
      </c>
      <c r="AX155" s="29">
        <v>20.606060606060606</v>
      </c>
      <c r="AY155" s="29">
        <v>11.515151515151516</v>
      </c>
      <c r="AZ155" s="29">
        <v>11.515151515151516</v>
      </c>
      <c r="BA155" s="4" t="s">
        <v>2447</v>
      </c>
    </row>
    <row r="156" spans="1:53" ht="15.75" thickBot="1" x14ac:dyDescent="0.3">
      <c r="A156" s="19">
        <v>146</v>
      </c>
      <c r="B156" s="22" t="s">
        <v>3215</v>
      </c>
      <c r="C156" s="4" t="s">
        <v>60</v>
      </c>
      <c r="D156" s="4"/>
      <c r="E156" s="17" t="s">
        <v>2545</v>
      </c>
      <c r="F156" s="3">
        <v>43122</v>
      </c>
      <c r="G156" s="4" t="s">
        <v>61</v>
      </c>
      <c r="H156" s="4" t="s">
        <v>2546</v>
      </c>
      <c r="I156" s="4" t="s">
        <v>292</v>
      </c>
      <c r="J156" s="4" t="s">
        <v>320</v>
      </c>
      <c r="K156" s="4"/>
      <c r="L156" s="4" t="s">
        <v>1789</v>
      </c>
      <c r="M156" s="28">
        <v>55963116</v>
      </c>
      <c r="N156" s="4" t="s">
        <v>69</v>
      </c>
      <c r="O156" s="4"/>
      <c r="P156" s="4"/>
      <c r="Q156" s="4" t="s">
        <v>64</v>
      </c>
      <c r="R156" s="4" t="s">
        <v>83</v>
      </c>
      <c r="S156" s="4">
        <v>91276389</v>
      </c>
      <c r="T156" s="4"/>
      <c r="U156" s="4"/>
      <c r="V156" s="4"/>
      <c r="W156" s="4" t="s">
        <v>2547</v>
      </c>
      <c r="X156" s="4" t="s">
        <v>205</v>
      </c>
      <c r="Y156" s="4" t="s">
        <v>209</v>
      </c>
      <c r="Z156" s="3">
        <v>43122</v>
      </c>
      <c r="AA156" s="4" t="s">
        <v>75</v>
      </c>
      <c r="AB156" s="4" t="s">
        <v>97</v>
      </c>
      <c r="AC156" s="4"/>
      <c r="AD156" s="4"/>
      <c r="AE156" s="4"/>
      <c r="AF156" s="4"/>
      <c r="AG156" s="4"/>
      <c r="AH156" s="4" t="s">
        <v>83</v>
      </c>
      <c r="AI156" s="33">
        <v>51678183</v>
      </c>
      <c r="AJ156" s="4"/>
      <c r="AK156" s="4"/>
      <c r="AL156" s="4"/>
      <c r="AM156" s="4" t="s">
        <v>2496</v>
      </c>
      <c r="AN156" s="4">
        <v>330</v>
      </c>
      <c r="AO156" s="4" t="s">
        <v>85</v>
      </c>
      <c r="AP156" s="4">
        <v>0</v>
      </c>
      <c r="AQ156" s="4" t="s">
        <v>92</v>
      </c>
      <c r="AR156" s="4">
        <v>0</v>
      </c>
      <c r="AS156" s="4">
        <v>0</v>
      </c>
      <c r="AT156" s="3">
        <v>43122</v>
      </c>
      <c r="AU156" s="3"/>
      <c r="AV156" s="3"/>
      <c r="AW156" s="29">
        <v>20.606060606060606</v>
      </c>
      <c r="AX156" s="29">
        <v>20.606060606060606</v>
      </c>
      <c r="AY156" s="29">
        <v>11.515151515151516</v>
      </c>
      <c r="AZ156" s="29">
        <v>11.515151515151516</v>
      </c>
      <c r="BA156" s="4" t="s">
        <v>2447</v>
      </c>
    </row>
    <row r="157" spans="1:53" ht="15.75" thickBot="1" x14ac:dyDescent="0.3">
      <c r="A157" s="19">
        <v>147</v>
      </c>
      <c r="B157" s="22" t="s">
        <v>3219</v>
      </c>
      <c r="C157" s="4" t="s">
        <v>60</v>
      </c>
      <c r="D157" s="4"/>
      <c r="E157" s="17" t="s">
        <v>2548</v>
      </c>
      <c r="F157" s="3">
        <v>43122</v>
      </c>
      <c r="G157" s="4" t="s">
        <v>61</v>
      </c>
      <c r="H157" s="4" t="s">
        <v>2549</v>
      </c>
      <c r="I157" s="4" t="s">
        <v>292</v>
      </c>
      <c r="J157" s="4" t="s">
        <v>320</v>
      </c>
      <c r="K157" s="4"/>
      <c r="L157" s="4" t="s">
        <v>1789</v>
      </c>
      <c r="M157" s="28">
        <v>27260274</v>
      </c>
      <c r="N157" s="4" t="s">
        <v>69</v>
      </c>
      <c r="O157" s="4"/>
      <c r="P157" s="4"/>
      <c r="Q157" s="4" t="s">
        <v>64</v>
      </c>
      <c r="R157" s="4" t="s">
        <v>83</v>
      </c>
      <c r="S157" s="4">
        <v>91259712</v>
      </c>
      <c r="T157" s="4"/>
      <c r="U157" s="4"/>
      <c r="V157" s="4"/>
      <c r="W157" s="4" t="s">
        <v>2550</v>
      </c>
      <c r="X157" s="4" t="s">
        <v>205</v>
      </c>
      <c r="Y157" s="4" t="s">
        <v>209</v>
      </c>
      <c r="Z157" s="3">
        <v>43122</v>
      </c>
      <c r="AA157" s="4" t="s">
        <v>75</v>
      </c>
      <c r="AB157" s="4" t="s">
        <v>97</v>
      </c>
      <c r="AC157" s="4"/>
      <c r="AD157" s="4"/>
      <c r="AE157" s="4"/>
      <c r="AF157" s="4"/>
      <c r="AG157" s="4"/>
      <c r="AH157" s="4" t="s">
        <v>83</v>
      </c>
      <c r="AI157" s="33">
        <v>51678183</v>
      </c>
      <c r="AJ157" s="4"/>
      <c r="AK157" s="4"/>
      <c r="AL157" s="4"/>
      <c r="AM157" s="4" t="s">
        <v>2496</v>
      </c>
      <c r="AN157" s="4">
        <v>330</v>
      </c>
      <c r="AO157" s="4" t="s">
        <v>85</v>
      </c>
      <c r="AP157" s="4">
        <v>0</v>
      </c>
      <c r="AQ157" s="4" t="s">
        <v>92</v>
      </c>
      <c r="AR157" s="4">
        <v>0</v>
      </c>
      <c r="AS157" s="4">
        <v>0</v>
      </c>
      <c r="AT157" s="3">
        <v>43122</v>
      </c>
      <c r="AU157" s="3"/>
      <c r="AV157" s="3"/>
      <c r="AW157" s="29">
        <v>20.606060606060606</v>
      </c>
      <c r="AX157" s="29">
        <v>20.606060606060606</v>
      </c>
      <c r="AY157" s="29">
        <v>11.515151515151516</v>
      </c>
      <c r="AZ157" s="29">
        <v>11.515151515151516</v>
      </c>
      <c r="BA157" s="4" t="s">
        <v>2447</v>
      </c>
    </row>
    <row r="158" spans="1:53" ht="15.75" thickBot="1" x14ac:dyDescent="0.3">
      <c r="A158" s="19">
        <v>148</v>
      </c>
      <c r="B158" s="22" t="s">
        <v>3221</v>
      </c>
      <c r="C158" s="4" t="s">
        <v>60</v>
      </c>
      <c r="D158" s="4"/>
      <c r="E158" s="17" t="s">
        <v>2551</v>
      </c>
      <c r="F158" s="3">
        <v>43122</v>
      </c>
      <c r="G158" s="4" t="s">
        <v>61</v>
      </c>
      <c r="H158" s="4" t="s">
        <v>2552</v>
      </c>
      <c r="I158" s="4" t="s">
        <v>292</v>
      </c>
      <c r="J158" s="4" t="s">
        <v>320</v>
      </c>
      <c r="K158" s="4"/>
      <c r="L158" s="4" t="s">
        <v>1789</v>
      </c>
      <c r="M158" s="28">
        <v>32730984</v>
      </c>
      <c r="N158" s="4" t="s">
        <v>69</v>
      </c>
      <c r="O158" s="4"/>
      <c r="P158" s="4"/>
      <c r="Q158" s="4" t="s">
        <v>64</v>
      </c>
      <c r="R158" s="4" t="s">
        <v>83</v>
      </c>
      <c r="S158" s="4">
        <v>1101074424</v>
      </c>
      <c r="T158" s="4"/>
      <c r="U158" s="4"/>
      <c r="V158" s="4"/>
      <c r="W158" s="4" t="s">
        <v>2553</v>
      </c>
      <c r="X158" s="4" t="s">
        <v>205</v>
      </c>
      <c r="Y158" s="4" t="s">
        <v>209</v>
      </c>
      <c r="Z158" s="3">
        <v>43122</v>
      </c>
      <c r="AA158" s="4" t="s">
        <v>75</v>
      </c>
      <c r="AB158" s="4" t="s">
        <v>97</v>
      </c>
      <c r="AC158" s="4"/>
      <c r="AD158" s="4"/>
      <c r="AE158" s="4"/>
      <c r="AF158" s="4"/>
      <c r="AG158" s="4"/>
      <c r="AH158" s="4" t="s">
        <v>83</v>
      </c>
      <c r="AI158" s="4">
        <v>1098629282</v>
      </c>
      <c r="AJ158" s="4"/>
      <c r="AK158" s="4"/>
      <c r="AL158" s="4"/>
      <c r="AM158" s="4" t="s">
        <v>2455</v>
      </c>
      <c r="AN158" s="4">
        <v>330</v>
      </c>
      <c r="AO158" s="4" t="s">
        <v>85</v>
      </c>
      <c r="AP158" s="4">
        <v>0</v>
      </c>
      <c r="AQ158" s="4" t="s">
        <v>92</v>
      </c>
      <c r="AR158" s="4">
        <v>0</v>
      </c>
      <c r="AS158" s="4">
        <v>0</v>
      </c>
      <c r="AT158" s="3">
        <v>43122</v>
      </c>
      <c r="AU158" s="3"/>
      <c r="AV158" s="3"/>
      <c r="AW158" s="29">
        <v>20.606060606060606</v>
      </c>
      <c r="AX158" s="29">
        <v>20.606060606060606</v>
      </c>
      <c r="AY158" s="29">
        <v>11.515151515151516</v>
      </c>
      <c r="AZ158" s="29">
        <v>11.515151515151516</v>
      </c>
      <c r="BA158" s="4" t="s">
        <v>2447</v>
      </c>
    </row>
    <row r="159" spans="1:53" ht="15.75" thickBot="1" x14ac:dyDescent="0.3">
      <c r="A159" s="19">
        <v>149</v>
      </c>
      <c r="B159" s="22" t="s">
        <v>3225</v>
      </c>
      <c r="C159" s="4" t="s">
        <v>60</v>
      </c>
      <c r="D159" s="4"/>
      <c r="E159" s="17" t="s">
        <v>2554</v>
      </c>
      <c r="F159" s="3">
        <v>43122</v>
      </c>
      <c r="G159" s="4" t="s">
        <v>61</v>
      </c>
      <c r="H159" s="4" t="s">
        <v>2555</v>
      </c>
      <c r="I159" s="4" t="s">
        <v>292</v>
      </c>
      <c r="J159" s="4" t="s">
        <v>320</v>
      </c>
      <c r="K159" s="4"/>
      <c r="L159" s="4" t="s">
        <v>1789</v>
      </c>
      <c r="M159" s="28">
        <v>32730984</v>
      </c>
      <c r="N159" s="4" t="s">
        <v>69</v>
      </c>
      <c r="O159" s="4"/>
      <c r="P159" s="4"/>
      <c r="Q159" s="4" t="s">
        <v>64</v>
      </c>
      <c r="R159" s="4" t="s">
        <v>83</v>
      </c>
      <c r="S159" s="4">
        <v>1049413054</v>
      </c>
      <c r="T159" s="4"/>
      <c r="U159" s="4"/>
      <c r="V159" s="4"/>
      <c r="W159" s="4" t="s">
        <v>2556</v>
      </c>
      <c r="X159" s="4" t="s">
        <v>205</v>
      </c>
      <c r="Y159" s="4" t="s">
        <v>209</v>
      </c>
      <c r="Z159" s="3">
        <v>43122</v>
      </c>
      <c r="AA159" s="4" t="s">
        <v>75</v>
      </c>
      <c r="AB159" s="4" t="s">
        <v>97</v>
      </c>
      <c r="AC159" s="4"/>
      <c r="AD159" s="4"/>
      <c r="AE159" s="4"/>
      <c r="AF159" s="4"/>
      <c r="AG159" s="4"/>
      <c r="AH159" s="4" t="s">
        <v>83</v>
      </c>
      <c r="AI159" s="4">
        <v>13062311</v>
      </c>
      <c r="AJ159" s="4"/>
      <c r="AK159" s="4"/>
      <c r="AL159" s="4"/>
      <c r="AM159" s="4" t="s">
        <v>2538</v>
      </c>
      <c r="AN159" s="4">
        <v>330</v>
      </c>
      <c r="AO159" s="4" t="s">
        <v>85</v>
      </c>
      <c r="AP159" s="4">
        <v>0</v>
      </c>
      <c r="AQ159" s="4" t="s">
        <v>92</v>
      </c>
      <c r="AR159" s="4">
        <v>0</v>
      </c>
      <c r="AS159" s="4">
        <v>0</v>
      </c>
      <c r="AT159" s="3">
        <v>43122</v>
      </c>
      <c r="AU159" s="3"/>
      <c r="AV159" s="3"/>
      <c r="AW159" s="29">
        <v>20.606060606060606</v>
      </c>
      <c r="AX159" s="29">
        <v>20.606060606060606</v>
      </c>
      <c r="AY159" s="29">
        <v>11.515151515151516</v>
      </c>
      <c r="AZ159" s="29">
        <v>11.515151515151516</v>
      </c>
      <c r="BA159" s="4" t="s">
        <v>2447</v>
      </c>
    </row>
    <row r="160" spans="1:53" ht="15.75" thickBot="1" x14ac:dyDescent="0.3">
      <c r="A160" s="19">
        <v>150</v>
      </c>
      <c r="B160" s="22" t="s">
        <v>3627</v>
      </c>
      <c r="C160" s="4" t="s">
        <v>60</v>
      </c>
      <c r="D160" s="4"/>
      <c r="E160" s="17" t="s">
        <v>2557</v>
      </c>
      <c r="F160" s="3">
        <v>43123</v>
      </c>
      <c r="G160" s="4" t="s">
        <v>61</v>
      </c>
      <c r="H160" s="4" t="s">
        <v>2558</v>
      </c>
      <c r="I160" s="4" t="s">
        <v>292</v>
      </c>
      <c r="J160" s="4" t="s">
        <v>320</v>
      </c>
      <c r="K160" s="4"/>
      <c r="L160" s="4" t="s">
        <v>1789</v>
      </c>
      <c r="M160" s="28">
        <v>15636082</v>
      </c>
      <c r="N160" s="4" t="s">
        <v>69</v>
      </c>
      <c r="O160" s="4"/>
      <c r="P160" s="4"/>
      <c r="Q160" s="4" t="s">
        <v>64</v>
      </c>
      <c r="R160" s="4" t="s">
        <v>83</v>
      </c>
      <c r="S160" s="4">
        <v>28138746</v>
      </c>
      <c r="T160" s="4"/>
      <c r="U160" s="4"/>
      <c r="V160" s="4"/>
      <c r="W160" s="4" t="s">
        <v>2559</v>
      </c>
      <c r="X160" s="4" t="s">
        <v>205</v>
      </c>
      <c r="Y160" s="4" t="s">
        <v>209</v>
      </c>
      <c r="Z160" s="3">
        <v>43124</v>
      </c>
      <c r="AA160" s="4" t="s">
        <v>75</v>
      </c>
      <c r="AB160" s="4" t="s">
        <v>97</v>
      </c>
      <c r="AC160" s="4"/>
      <c r="AD160" s="4"/>
      <c r="AE160" s="4"/>
      <c r="AF160" s="4"/>
      <c r="AG160" s="4"/>
      <c r="AH160" s="4" t="s">
        <v>83</v>
      </c>
      <c r="AI160" s="32">
        <v>16694751</v>
      </c>
      <c r="AJ160" s="4"/>
      <c r="AK160" s="4"/>
      <c r="AL160" s="4"/>
      <c r="AM160" s="4" t="s">
        <v>2480</v>
      </c>
      <c r="AN160" s="4">
        <v>330</v>
      </c>
      <c r="AO160" s="4" t="s">
        <v>85</v>
      </c>
      <c r="AP160" s="4">
        <v>0</v>
      </c>
      <c r="AQ160" s="4" t="s">
        <v>92</v>
      </c>
      <c r="AR160" s="4">
        <v>0</v>
      </c>
      <c r="AS160" s="4">
        <v>0</v>
      </c>
      <c r="AT160" s="3">
        <v>43124</v>
      </c>
      <c r="AU160" s="3"/>
      <c r="AV160" s="3"/>
      <c r="AW160" s="29">
        <v>20</v>
      </c>
      <c r="AX160" s="29">
        <v>20</v>
      </c>
      <c r="AY160" s="29">
        <v>10.909090909090908</v>
      </c>
      <c r="AZ160" s="29">
        <v>10.909090909090908</v>
      </c>
      <c r="BA160" s="4" t="s">
        <v>2447</v>
      </c>
    </row>
    <row r="161" spans="1:53" ht="15.75" thickBot="1" x14ac:dyDescent="0.3">
      <c r="A161" s="19">
        <v>151</v>
      </c>
      <c r="B161" s="22" t="s">
        <v>3631</v>
      </c>
      <c r="C161" s="4" t="s">
        <v>60</v>
      </c>
      <c r="D161" s="4"/>
      <c r="E161" s="17" t="s">
        <v>2560</v>
      </c>
      <c r="F161" s="3">
        <v>43123</v>
      </c>
      <c r="G161" s="4" t="s">
        <v>61</v>
      </c>
      <c r="H161" s="4" t="s">
        <v>2561</v>
      </c>
      <c r="I161" s="4" t="s">
        <v>292</v>
      </c>
      <c r="J161" s="4" t="s">
        <v>320</v>
      </c>
      <c r="K161" s="4"/>
      <c r="L161" s="4" t="s">
        <v>1789</v>
      </c>
      <c r="M161" s="28">
        <v>22882068</v>
      </c>
      <c r="N161" s="4" t="s">
        <v>69</v>
      </c>
      <c r="O161" s="4"/>
      <c r="P161" s="4"/>
      <c r="Q161" s="4" t="s">
        <v>64</v>
      </c>
      <c r="R161" s="4" t="s">
        <v>83</v>
      </c>
      <c r="S161" s="4">
        <v>1102716935</v>
      </c>
      <c r="T161" s="4"/>
      <c r="U161" s="4"/>
      <c r="V161" s="4"/>
      <c r="W161" s="4" t="s">
        <v>2562</v>
      </c>
      <c r="X161" s="4" t="s">
        <v>205</v>
      </c>
      <c r="Y161" s="4" t="s">
        <v>209</v>
      </c>
      <c r="Z161" s="3">
        <v>43124</v>
      </c>
      <c r="AA161" s="4" t="s">
        <v>75</v>
      </c>
      <c r="AB161" s="4" t="s">
        <v>97</v>
      </c>
      <c r="AC161" s="4"/>
      <c r="AD161" s="4"/>
      <c r="AE161" s="4"/>
      <c r="AF161" s="4"/>
      <c r="AG161" s="4"/>
      <c r="AH161" s="4" t="s">
        <v>83</v>
      </c>
      <c r="AI161" s="32">
        <v>16694751</v>
      </c>
      <c r="AJ161" s="4"/>
      <c r="AK161" s="4"/>
      <c r="AL161" s="4"/>
      <c r="AM161" s="4" t="s">
        <v>2480</v>
      </c>
      <c r="AN161" s="4">
        <v>330</v>
      </c>
      <c r="AO161" s="4" t="s">
        <v>85</v>
      </c>
      <c r="AP161" s="4">
        <v>0</v>
      </c>
      <c r="AQ161" s="4" t="s">
        <v>92</v>
      </c>
      <c r="AR161" s="4">
        <v>0</v>
      </c>
      <c r="AS161" s="4">
        <v>0</v>
      </c>
      <c r="AT161" s="3">
        <v>43124</v>
      </c>
      <c r="AU161" s="3"/>
      <c r="AV161" s="3"/>
      <c r="AW161" s="29">
        <v>20</v>
      </c>
      <c r="AX161" s="29">
        <v>20</v>
      </c>
      <c r="AY161" s="29">
        <v>10.909090909090908</v>
      </c>
      <c r="AZ161" s="29">
        <v>10.909090909090908</v>
      </c>
      <c r="BA161" s="4" t="s">
        <v>2447</v>
      </c>
    </row>
    <row r="162" spans="1:53" ht="15.75" thickBot="1" x14ac:dyDescent="0.3">
      <c r="A162" s="19">
        <v>152</v>
      </c>
      <c r="B162" s="22" t="s">
        <v>3635</v>
      </c>
      <c r="C162" s="4" t="s">
        <v>60</v>
      </c>
      <c r="D162" s="4"/>
      <c r="E162" s="17" t="s">
        <v>2563</v>
      </c>
      <c r="F162" s="3">
        <v>43123</v>
      </c>
      <c r="G162" s="4" t="s">
        <v>61</v>
      </c>
      <c r="H162" s="4" t="s">
        <v>2564</v>
      </c>
      <c r="I162" s="4" t="s">
        <v>292</v>
      </c>
      <c r="J162" s="4" t="s">
        <v>320</v>
      </c>
      <c r="K162" s="4"/>
      <c r="L162" s="4" t="s">
        <v>1789</v>
      </c>
      <c r="M162" s="28">
        <v>43244226</v>
      </c>
      <c r="N162" s="4" t="s">
        <v>69</v>
      </c>
      <c r="O162" s="4"/>
      <c r="P162" s="4"/>
      <c r="Q162" s="4" t="s">
        <v>64</v>
      </c>
      <c r="R162" s="4" t="s">
        <v>83</v>
      </c>
      <c r="S162" s="4">
        <v>13746399</v>
      </c>
      <c r="T162" s="4"/>
      <c r="U162" s="4"/>
      <c r="V162" s="4"/>
      <c r="W162" s="4" t="s">
        <v>2565</v>
      </c>
      <c r="X162" s="4" t="s">
        <v>205</v>
      </c>
      <c r="Y162" s="4" t="s">
        <v>209</v>
      </c>
      <c r="Z162" s="3">
        <v>43124</v>
      </c>
      <c r="AA162" s="4" t="s">
        <v>75</v>
      </c>
      <c r="AB162" s="4" t="s">
        <v>97</v>
      </c>
      <c r="AC162" s="4"/>
      <c r="AD162" s="4"/>
      <c r="AE162" s="4"/>
      <c r="AF162" s="4"/>
      <c r="AG162" s="4"/>
      <c r="AH162" s="4" t="s">
        <v>83</v>
      </c>
      <c r="AI162" s="32">
        <v>16694751</v>
      </c>
      <c r="AJ162" s="4"/>
      <c r="AK162" s="4"/>
      <c r="AL162" s="4"/>
      <c r="AM162" s="4" t="s">
        <v>2480</v>
      </c>
      <c r="AN162" s="4">
        <v>255</v>
      </c>
      <c r="AO162" s="4" t="s">
        <v>85</v>
      </c>
      <c r="AP162" s="4">
        <v>0</v>
      </c>
      <c r="AQ162" s="4" t="s">
        <v>92</v>
      </c>
      <c r="AR162" s="4">
        <v>0</v>
      </c>
      <c r="AS162" s="4">
        <v>0</v>
      </c>
      <c r="AT162" s="3">
        <v>43124</v>
      </c>
      <c r="AU162" s="3"/>
      <c r="AV162" s="3"/>
      <c r="AW162" s="29">
        <v>25.882352941176471</v>
      </c>
      <c r="AX162" s="29">
        <v>25.882352941176471</v>
      </c>
      <c r="AY162" s="29">
        <v>14.117647058823529</v>
      </c>
      <c r="AZ162" s="29">
        <v>14.117647058823529</v>
      </c>
      <c r="BA162" s="4" t="s">
        <v>2447</v>
      </c>
    </row>
    <row r="163" spans="1:53" ht="15.75" thickBot="1" x14ac:dyDescent="0.3">
      <c r="A163" s="19">
        <v>153</v>
      </c>
      <c r="B163" s="22" t="s">
        <v>3638</v>
      </c>
      <c r="C163" s="4" t="s">
        <v>60</v>
      </c>
      <c r="D163" s="4"/>
      <c r="E163" s="17" t="s">
        <v>2566</v>
      </c>
      <c r="F163" s="3">
        <v>43123</v>
      </c>
      <c r="G163" s="4" t="s">
        <v>61</v>
      </c>
      <c r="H163" s="4" t="s">
        <v>2567</v>
      </c>
      <c r="I163" s="4" t="s">
        <v>292</v>
      </c>
      <c r="J163" s="4" t="s">
        <v>320</v>
      </c>
      <c r="K163" s="4"/>
      <c r="L163" s="4" t="s">
        <v>1789</v>
      </c>
      <c r="M163" s="28">
        <v>36853396</v>
      </c>
      <c r="N163" s="4" t="s">
        <v>69</v>
      </c>
      <c r="O163" s="4"/>
      <c r="P163" s="4"/>
      <c r="Q163" s="4" t="s">
        <v>64</v>
      </c>
      <c r="R163" s="4" t="s">
        <v>83</v>
      </c>
      <c r="S163" s="4">
        <v>84082978</v>
      </c>
      <c r="T163" s="4"/>
      <c r="U163" s="4"/>
      <c r="V163" s="4"/>
      <c r="W163" s="4" t="s">
        <v>2568</v>
      </c>
      <c r="X163" s="4" t="s">
        <v>205</v>
      </c>
      <c r="Y163" s="4" t="s">
        <v>209</v>
      </c>
      <c r="Z163" s="3">
        <v>43124</v>
      </c>
      <c r="AA163" s="4" t="s">
        <v>75</v>
      </c>
      <c r="AB163" s="4" t="s">
        <v>97</v>
      </c>
      <c r="AC163" s="4"/>
      <c r="AD163" s="4"/>
      <c r="AE163" s="4"/>
      <c r="AF163" s="4"/>
      <c r="AG163" s="4"/>
      <c r="AH163" s="4" t="s">
        <v>83</v>
      </c>
      <c r="AI163" s="34">
        <v>13256980</v>
      </c>
      <c r="AJ163" s="4"/>
      <c r="AK163" s="4"/>
      <c r="AL163" s="4"/>
      <c r="AM163" s="4" t="s">
        <v>2500</v>
      </c>
      <c r="AN163" s="4">
        <v>329</v>
      </c>
      <c r="AO163" s="4" t="s">
        <v>85</v>
      </c>
      <c r="AP163" s="4">
        <v>0</v>
      </c>
      <c r="AQ163" s="4" t="s">
        <v>92</v>
      </c>
      <c r="AR163" s="4">
        <v>0</v>
      </c>
      <c r="AS163" s="4">
        <v>0</v>
      </c>
      <c r="AT163" s="3">
        <v>43124</v>
      </c>
      <c r="AU163" s="3"/>
      <c r="AV163" s="3"/>
      <c r="AW163" s="29">
        <v>20.060790273556233</v>
      </c>
      <c r="AX163" s="29">
        <v>20.060790273556233</v>
      </c>
      <c r="AY163" s="29">
        <v>10.94224924012158</v>
      </c>
      <c r="AZ163" s="29">
        <v>10.94224924012158</v>
      </c>
      <c r="BA163" s="4" t="s">
        <v>2447</v>
      </c>
    </row>
    <row r="164" spans="1:53" ht="15.75" thickBot="1" x14ac:dyDescent="0.3">
      <c r="A164" s="19">
        <v>154</v>
      </c>
      <c r="B164" s="22" t="s">
        <v>3641</v>
      </c>
      <c r="C164" s="4" t="s">
        <v>60</v>
      </c>
      <c r="D164" s="4"/>
      <c r="E164" s="17" t="s">
        <v>2569</v>
      </c>
      <c r="F164" s="3">
        <v>43123</v>
      </c>
      <c r="G164" s="4" t="s">
        <v>61</v>
      </c>
      <c r="H164" s="4" t="s">
        <v>2570</v>
      </c>
      <c r="I164" s="4" t="s">
        <v>292</v>
      </c>
      <c r="J164" s="4" t="s">
        <v>320</v>
      </c>
      <c r="K164" s="4"/>
      <c r="L164" s="4" t="s">
        <v>1789</v>
      </c>
      <c r="M164" s="28">
        <v>13867920</v>
      </c>
      <c r="N164" s="4" t="s">
        <v>69</v>
      </c>
      <c r="O164" s="4"/>
      <c r="P164" s="4"/>
      <c r="Q164" s="4" t="s">
        <v>64</v>
      </c>
      <c r="R164" s="4" t="s">
        <v>83</v>
      </c>
      <c r="S164" s="4">
        <v>88234531</v>
      </c>
      <c r="T164" s="4"/>
      <c r="U164" s="4"/>
      <c r="V164" s="4"/>
      <c r="W164" s="4" t="s">
        <v>2571</v>
      </c>
      <c r="X164" s="4" t="s">
        <v>205</v>
      </c>
      <c r="Y164" s="4" t="s">
        <v>209</v>
      </c>
      <c r="Z164" s="3">
        <v>43124</v>
      </c>
      <c r="AA164" s="4" t="s">
        <v>75</v>
      </c>
      <c r="AB164" s="4" t="s">
        <v>97</v>
      </c>
      <c r="AC164" s="4"/>
      <c r="AD164" s="4"/>
      <c r="AE164" s="4"/>
      <c r="AF164" s="4"/>
      <c r="AG164" s="4"/>
      <c r="AH164" s="4" t="s">
        <v>83</v>
      </c>
      <c r="AI164" s="34">
        <v>13256980</v>
      </c>
      <c r="AJ164" s="4"/>
      <c r="AK164" s="4"/>
      <c r="AL164" s="4"/>
      <c r="AM164" s="4" t="s">
        <v>2500</v>
      </c>
      <c r="AN164" s="4">
        <v>200</v>
      </c>
      <c r="AO164" s="4" t="s">
        <v>85</v>
      </c>
      <c r="AP164" s="4">
        <v>0</v>
      </c>
      <c r="AQ164" s="4" t="s">
        <v>92</v>
      </c>
      <c r="AR164" s="4">
        <v>0</v>
      </c>
      <c r="AS164" s="4">
        <v>0</v>
      </c>
      <c r="AT164" s="3">
        <v>43124</v>
      </c>
      <c r="AU164" s="3"/>
      <c r="AV164" s="3"/>
      <c r="AW164" s="29">
        <v>33</v>
      </c>
      <c r="AX164" s="29">
        <v>33</v>
      </c>
      <c r="AY164" s="29">
        <v>18</v>
      </c>
      <c r="AZ164" s="29">
        <v>18</v>
      </c>
      <c r="BA164" s="4" t="s">
        <v>2447</v>
      </c>
    </row>
    <row r="165" spans="1:53" ht="15.75" thickBot="1" x14ac:dyDescent="0.3">
      <c r="A165" s="19">
        <v>155</v>
      </c>
      <c r="B165" s="22" t="s">
        <v>3645</v>
      </c>
      <c r="C165" s="4" t="s">
        <v>60</v>
      </c>
      <c r="D165" s="4"/>
      <c r="E165" s="17" t="s">
        <v>2572</v>
      </c>
      <c r="F165" s="3">
        <v>43123</v>
      </c>
      <c r="G165" s="4" t="s">
        <v>61</v>
      </c>
      <c r="H165" s="4" t="s">
        <v>2573</v>
      </c>
      <c r="I165" s="4" t="s">
        <v>292</v>
      </c>
      <c r="J165" s="4" t="s">
        <v>320</v>
      </c>
      <c r="K165" s="4"/>
      <c r="L165" s="4" t="s">
        <v>1789</v>
      </c>
      <c r="M165" s="28">
        <v>22882068</v>
      </c>
      <c r="N165" s="4" t="s">
        <v>69</v>
      </c>
      <c r="O165" s="4"/>
      <c r="P165" s="4"/>
      <c r="Q165" s="4" t="s">
        <v>64</v>
      </c>
      <c r="R165" s="4" t="s">
        <v>83</v>
      </c>
      <c r="S165" s="4">
        <v>1098655423</v>
      </c>
      <c r="T165" s="4"/>
      <c r="U165" s="4"/>
      <c r="V165" s="4"/>
      <c r="W165" s="4" t="s">
        <v>2574</v>
      </c>
      <c r="X165" s="4" t="s">
        <v>205</v>
      </c>
      <c r="Y165" s="4" t="s">
        <v>209</v>
      </c>
      <c r="Z165" s="3">
        <v>43124</v>
      </c>
      <c r="AA165" s="4" t="s">
        <v>75</v>
      </c>
      <c r="AB165" s="4" t="s">
        <v>97</v>
      </c>
      <c r="AC165" s="4"/>
      <c r="AD165" s="4"/>
      <c r="AE165" s="4"/>
      <c r="AF165" s="4"/>
      <c r="AG165" s="4"/>
      <c r="AH165" s="4" t="s">
        <v>83</v>
      </c>
      <c r="AI165" s="32">
        <v>16694751</v>
      </c>
      <c r="AJ165" s="4"/>
      <c r="AK165" s="4"/>
      <c r="AL165" s="4"/>
      <c r="AM165" s="4" t="s">
        <v>2480</v>
      </c>
      <c r="AN165" s="4">
        <v>330</v>
      </c>
      <c r="AO165" s="4" t="s">
        <v>85</v>
      </c>
      <c r="AP165" s="4">
        <v>0</v>
      </c>
      <c r="AQ165" s="4" t="s">
        <v>92</v>
      </c>
      <c r="AR165" s="4">
        <v>0</v>
      </c>
      <c r="AS165" s="4">
        <v>0</v>
      </c>
      <c r="AT165" s="3">
        <v>43124</v>
      </c>
      <c r="AU165" s="3"/>
      <c r="AV165" s="3"/>
      <c r="AW165" s="29">
        <v>20</v>
      </c>
      <c r="AX165" s="29">
        <v>20</v>
      </c>
      <c r="AY165" s="29">
        <v>10.909090909090908</v>
      </c>
      <c r="AZ165" s="29">
        <v>10.909090909090908</v>
      </c>
      <c r="BA165" s="4" t="s">
        <v>2447</v>
      </c>
    </row>
    <row r="166" spans="1:53" ht="15.75" thickBot="1" x14ac:dyDescent="0.3">
      <c r="A166" s="19">
        <v>156</v>
      </c>
      <c r="B166" s="22" t="s">
        <v>3649</v>
      </c>
      <c r="C166" s="4" t="s">
        <v>60</v>
      </c>
      <c r="D166" s="4"/>
      <c r="E166" s="17" t="s">
        <v>2575</v>
      </c>
      <c r="F166" s="3">
        <v>43123</v>
      </c>
      <c r="G166" s="4" t="s">
        <v>61</v>
      </c>
      <c r="H166" s="4" t="s">
        <v>2576</v>
      </c>
      <c r="I166" s="4" t="s">
        <v>292</v>
      </c>
      <c r="J166" s="4" t="s">
        <v>320</v>
      </c>
      <c r="K166" s="4"/>
      <c r="L166" s="4" t="s">
        <v>1789</v>
      </c>
      <c r="M166" s="28">
        <v>15636082</v>
      </c>
      <c r="N166" s="4" t="s">
        <v>69</v>
      </c>
      <c r="O166" s="4"/>
      <c r="P166" s="4"/>
      <c r="Q166" s="4" t="s">
        <v>64</v>
      </c>
      <c r="R166" s="4" t="s">
        <v>83</v>
      </c>
      <c r="S166" s="4">
        <v>96190422</v>
      </c>
      <c r="T166" s="4"/>
      <c r="U166" s="4"/>
      <c r="V166" s="4"/>
      <c r="W166" s="4" t="s">
        <v>2577</v>
      </c>
      <c r="X166" s="4" t="s">
        <v>205</v>
      </c>
      <c r="Y166" s="4" t="s">
        <v>209</v>
      </c>
      <c r="Z166" s="3">
        <v>43124</v>
      </c>
      <c r="AA166" s="4" t="s">
        <v>75</v>
      </c>
      <c r="AB166" s="4" t="s">
        <v>97</v>
      </c>
      <c r="AC166" s="4"/>
      <c r="AD166" s="4"/>
      <c r="AE166" s="4"/>
      <c r="AF166" s="4"/>
      <c r="AG166" s="4"/>
      <c r="AH166" s="4" t="s">
        <v>83</v>
      </c>
      <c r="AI166" s="4">
        <v>7162854</v>
      </c>
      <c r="AJ166" s="4"/>
      <c r="AK166" s="4"/>
      <c r="AL166" s="4"/>
      <c r="AM166" s="4" t="s">
        <v>2531</v>
      </c>
      <c r="AN166" s="4">
        <v>330</v>
      </c>
      <c r="AO166" s="4" t="s">
        <v>85</v>
      </c>
      <c r="AP166" s="4">
        <v>0</v>
      </c>
      <c r="AQ166" s="4" t="s">
        <v>92</v>
      </c>
      <c r="AR166" s="4">
        <v>0</v>
      </c>
      <c r="AS166" s="4">
        <v>0</v>
      </c>
      <c r="AT166" s="3">
        <v>43124</v>
      </c>
      <c r="AU166" s="3"/>
      <c r="AV166" s="3"/>
      <c r="AW166" s="29">
        <v>20</v>
      </c>
      <c r="AX166" s="29">
        <v>20</v>
      </c>
      <c r="AY166" s="29">
        <v>10.909090909090908</v>
      </c>
      <c r="AZ166" s="29">
        <v>10.909090909090908</v>
      </c>
      <c r="BA166" s="4" t="s">
        <v>2447</v>
      </c>
    </row>
    <row r="167" spans="1:53" ht="15.75" thickBot="1" x14ac:dyDescent="0.3">
      <c r="A167" s="19">
        <v>157</v>
      </c>
      <c r="B167" s="22" t="s">
        <v>3653</v>
      </c>
      <c r="C167" s="4" t="s">
        <v>60</v>
      </c>
      <c r="D167" s="4"/>
      <c r="E167" s="17" t="s">
        <v>2578</v>
      </c>
      <c r="F167" s="3">
        <v>43123</v>
      </c>
      <c r="G167" s="4" t="s">
        <v>61</v>
      </c>
      <c r="H167" s="4" t="s">
        <v>2579</v>
      </c>
      <c r="I167" s="4" t="s">
        <v>292</v>
      </c>
      <c r="J167" s="4" t="s">
        <v>320</v>
      </c>
      <c r="K167" s="4"/>
      <c r="L167" s="4" t="s">
        <v>1789</v>
      </c>
      <c r="M167" s="28">
        <v>13867920</v>
      </c>
      <c r="N167" s="4" t="s">
        <v>69</v>
      </c>
      <c r="O167" s="4"/>
      <c r="P167" s="4"/>
      <c r="Q167" s="4" t="s">
        <v>64</v>
      </c>
      <c r="R167" s="4" t="s">
        <v>83</v>
      </c>
      <c r="S167" s="4">
        <v>13391187</v>
      </c>
      <c r="T167" s="4"/>
      <c r="U167" s="4"/>
      <c r="V167" s="4"/>
      <c r="W167" s="4" t="s">
        <v>2580</v>
      </c>
      <c r="X167" s="4" t="s">
        <v>205</v>
      </c>
      <c r="Y167" s="4" t="s">
        <v>209</v>
      </c>
      <c r="Z167" s="3">
        <v>43124</v>
      </c>
      <c r="AA167" s="4" t="s">
        <v>75</v>
      </c>
      <c r="AB167" s="4" t="s">
        <v>97</v>
      </c>
      <c r="AC167" s="4"/>
      <c r="AD167" s="4"/>
      <c r="AE167" s="4"/>
      <c r="AF167" s="4"/>
      <c r="AG167" s="4"/>
      <c r="AH167" s="4" t="s">
        <v>83</v>
      </c>
      <c r="AI167" s="34">
        <v>13256980</v>
      </c>
      <c r="AJ167" s="4"/>
      <c r="AK167" s="4"/>
      <c r="AL167" s="4"/>
      <c r="AM167" s="4" t="s">
        <v>2500</v>
      </c>
      <c r="AN167" s="4">
        <v>200</v>
      </c>
      <c r="AO167" s="4" t="s">
        <v>85</v>
      </c>
      <c r="AP167" s="4">
        <v>0</v>
      </c>
      <c r="AQ167" s="4" t="s">
        <v>92</v>
      </c>
      <c r="AR167" s="4">
        <v>0</v>
      </c>
      <c r="AS167" s="4">
        <v>0</v>
      </c>
      <c r="AT167" s="3">
        <v>43124</v>
      </c>
      <c r="AU167" s="3"/>
      <c r="AV167" s="3"/>
      <c r="AW167" s="29">
        <v>33</v>
      </c>
      <c r="AX167" s="29">
        <v>33</v>
      </c>
      <c r="AY167" s="29">
        <v>18</v>
      </c>
      <c r="AZ167" s="29">
        <v>18</v>
      </c>
      <c r="BA167" s="4" t="s">
        <v>2447</v>
      </c>
    </row>
    <row r="168" spans="1:53" ht="15.75" thickBot="1" x14ac:dyDescent="0.3">
      <c r="A168" s="19">
        <v>158</v>
      </c>
      <c r="B168" s="22" t="s">
        <v>3657</v>
      </c>
      <c r="C168" s="4" t="s">
        <v>60</v>
      </c>
      <c r="D168" s="4"/>
      <c r="E168" s="17" t="s">
        <v>2581</v>
      </c>
      <c r="F168" s="3">
        <v>43123</v>
      </c>
      <c r="G168" s="4" t="s">
        <v>61</v>
      </c>
      <c r="H168" s="4" t="s">
        <v>2582</v>
      </c>
      <c r="I168" s="4" t="s">
        <v>292</v>
      </c>
      <c r="J168" s="4" t="s">
        <v>320</v>
      </c>
      <c r="K168" s="4"/>
      <c r="L168" s="4" t="s">
        <v>1789</v>
      </c>
      <c r="M168" s="28">
        <v>50012028</v>
      </c>
      <c r="N168" s="4" t="s">
        <v>69</v>
      </c>
      <c r="O168" s="4"/>
      <c r="P168" s="4"/>
      <c r="Q168" s="4" t="s">
        <v>64</v>
      </c>
      <c r="R168" s="4" t="s">
        <v>83</v>
      </c>
      <c r="S168" s="4">
        <v>1110484443</v>
      </c>
      <c r="T168" s="4"/>
      <c r="U168" s="4"/>
      <c r="V168" s="4"/>
      <c r="W168" s="4" t="s">
        <v>2583</v>
      </c>
      <c r="X168" s="4" t="s">
        <v>205</v>
      </c>
      <c r="Y168" s="4" t="s">
        <v>209</v>
      </c>
      <c r="Z168" s="3">
        <v>43124</v>
      </c>
      <c r="AA168" s="4" t="s">
        <v>75</v>
      </c>
      <c r="AB168" s="4" t="s">
        <v>97</v>
      </c>
      <c r="AC168" s="4"/>
      <c r="AD168" s="4"/>
      <c r="AE168" s="4"/>
      <c r="AF168" s="4"/>
      <c r="AG168" s="4"/>
      <c r="AH168" s="4" t="s">
        <v>83</v>
      </c>
      <c r="AI168" s="4">
        <v>7162854</v>
      </c>
      <c r="AJ168" s="4"/>
      <c r="AK168" s="4"/>
      <c r="AL168" s="4"/>
      <c r="AM168" s="4" t="s">
        <v>2531</v>
      </c>
      <c r="AN168" s="4">
        <v>330</v>
      </c>
      <c r="AO168" s="4" t="s">
        <v>85</v>
      </c>
      <c r="AP168" s="4">
        <v>0</v>
      </c>
      <c r="AQ168" s="4" t="s">
        <v>92</v>
      </c>
      <c r="AR168" s="4">
        <v>0</v>
      </c>
      <c r="AS168" s="4">
        <v>0</v>
      </c>
      <c r="AT168" s="3">
        <v>43124</v>
      </c>
      <c r="AU168" s="3"/>
      <c r="AV168" s="3"/>
      <c r="AW168" s="29">
        <v>20</v>
      </c>
      <c r="AX168" s="29">
        <v>20</v>
      </c>
      <c r="AY168" s="29">
        <v>10.909090909090908</v>
      </c>
      <c r="AZ168" s="29">
        <v>10.909090909090908</v>
      </c>
      <c r="BA168" s="4" t="s">
        <v>2447</v>
      </c>
    </row>
    <row r="169" spans="1:53" ht="15.75" thickBot="1" x14ac:dyDescent="0.3">
      <c r="A169" s="19">
        <v>159</v>
      </c>
      <c r="B169" s="22" t="s">
        <v>3661</v>
      </c>
      <c r="C169" s="4" t="s">
        <v>60</v>
      </c>
      <c r="D169" s="4"/>
      <c r="E169" s="17" t="s">
        <v>2584</v>
      </c>
      <c r="F169" s="3">
        <v>43123</v>
      </c>
      <c r="G169" s="4" t="s">
        <v>61</v>
      </c>
      <c r="H169" s="4" t="s">
        <v>2585</v>
      </c>
      <c r="I169" s="4" t="s">
        <v>292</v>
      </c>
      <c r="J169" s="4" t="s">
        <v>320</v>
      </c>
      <c r="K169" s="4"/>
      <c r="L169" s="4" t="s">
        <v>1789</v>
      </c>
      <c r="M169" s="28">
        <v>45788004</v>
      </c>
      <c r="N169" s="4" t="s">
        <v>69</v>
      </c>
      <c r="O169" s="4"/>
      <c r="P169" s="4"/>
      <c r="Q169" s="4" t="s">
        <v>64</v>
      </c>
      <c r="R169" s="4" t="s">
        <v>83</v>
      </c>
      <c r="S169" s="4">
        <v>93413174</v>
      </c>
      <c r="T169" s="4"/>
      <c r="U169" s="4"/>
      <c r="V169" s="4"/>
      <c r="W169" s="4" t="s">
        <v>2586</v>
      </c>
      <c r="X169" s="4" t="s">
        <v>205</v>
      </c>
      <c r="Y169" s="4" t="s">
        <v>209</v>
      </c>
      <c r="Z169" s="3">
        <v>43124</v>
      </c>
      <c r="AA169" s="4" t="s">
        <v>75</v>
      </c>
      <c r="AB169" s="4" t="s">
        <v>97</v>
      </c>
      <c r="AC169" s="4"/>
      <c r="AD169" s="4"/>
      <c r="AE169" s="4"/>
      <c r="AF169" s="4"/>
      <c r="AG169" s="4"/>
      <c r="AH169" s="4" t="s">
        <v>83</v>
      </c>
      <c r="AI169" s="32">
        <v>16694751</v>
      </c>
      <c r="AJ169" s="4"/>
      <c r="AK169" s="4"/>
      <c r="AL169" s="4"/>
      <c r="AM169" s="4" t="s">
        <v>2480</v>
      </c>
      <c r="AN169" s="4">
        <v>270</v>
      </c>
      <c r="AO169" s="4" t="s">
        <v>85</v>
      </c>
      <c r="AP169" s="4">
        <v>0</v>
      </c>
      <c r="AQ169" s="4" t="s">
        <v>92</v>
      </c>
      <c r="AR169" s="4">
        <v>0</v>
      </c>
      <c r="AS169" s="4">
        <v>0</v>
      </c>
      <c r="AT169" s="3">
        <v>43124</v>
      </c>
      <c r="AU169" s="3"/>
      <c r="AV169" s="3"/>
      <c r="AW169" s="29">
        <v>24.444444444444443</v>
      </c>
      <c r="AX169" s="29">
        <v>24.444444444444443</v>
      </c>
      <c r="AY169" s="29">
        <v>13.333333333333334</v>
      </c>
      <c r="AZ169" s="29">
        <v>13.333333333333334</v>
      </c>
      <c r="BA169" s="4" t="s">
        <v>2447</v>
      </c>
    </row>
    <row r="170" spans="1:53" ht="15.75" thickBot="1" x14ac:dyDescent="0.3">
      <c r="A170" s="19">
        <v>160</v>
      </c>
      <c r="B170" s="22" t="s">
        <v>3663</v>
      </c>
      <c r="C170" s="4" t="s">
        <v>60</v>
      </c>
      <c r="D170" s="4"/>
      <c r="E170" s="17" t="s">
        <v>2587</v>
      </c>
      <c r="F170" s="3">
        <v>43124</v>
      </c>
      <c r="G170" s="4" t="s">
        <v>61</v>
      </c>
      <c r="H170" s="4" t="s">
        <v>2588</v>
      </c>
      <c r="I170" s="4" t="s">
        <v>292</v>
      </c>
      <c r="J170" s="4" t="s">
        <v>320</v>
      </c>
      <c r="K170" s="4"/>
      <c r="L170" s="4" t="s">
        <v>1789</v>
      </c>
      <c r="M170" s="28">
        <v>13867920</v>
      </c>
      <c r="N170" s="4" t="s">
        <v>69</v>
      </c>
      <c r="O170" s="4"/>
      <c r="P170" s="4"/>
      <c r="Q170" s="4" t="s">
        <v>64</v>
      </c>
      <c r="R170" s="4" t="s">
        <v>83</v>
      </c>
      <c r="S170" s="4">
        <v>1093912024</v>
      </c>
      <c r="T170" s="4"/>
      <c r="U170" s="4"/>
      <c r="V170" s="4"/>
      <c r="W170" s="4" t="s">
        <v>2589</v>
      </c>
      <c r="X170" s="4" t="s">
        <v>205</v>
      </c>
      <c r="Y170" s="4" t="s">
        <v>209</v>
      </c>
      <c r="Z170" s="3">
        <v>43125</v>
      </c>
      <c r="AA170" s="4" t="s">
        <v>75</v>
      </c>
      <c r="AB170" s="4" t="s">
        <v>97</v>
      </c>
      <c r="AC170" s="4"/>
      <c r="AD170" s="4"/>
      <c r="AE170" s="4"/>
      <c r="AF170" s="4"/>
      <c r="AG170" s="4"/>
      <c r="AH170" s="4" t="s">
        <v>83</v>
      </c>
      <c r="AI170" s="34">
        <v>13256980</v>
      </c>
      <c r="AJ170" s="4"/>
      <c r="AK170" s="4"/>
      <c r="AL170" s="4"/>
      <c r="AM170" s="4" t="s">
        <v>2500</v>
      </c>
      <c r="AN170" s="4">
        <v>330</v>
      </c>
      <c r="AO170" s="4" t="s">
        <v>85</v>
      </c>
      <c r="AP170" s="4">
        <v>0</v>
      </c>
      <c r="AQ170" s="4" t="s">
        <v>92</v>
      </c>
      <c r="AR170" s="4">
        <v>0</v>
      </c>
      <c r="AS170" s="4">
        <v>0</v>
      </c>
      <c r="AT170" s="3">
        <v>43125</v>
      </c>
      <c r="AU170" s="3"/>
      <c r="AV170" s="3"/>
      <c r="AW170" s="29">
        <v>19.696969696969695</v>
      </c>
      <c r="AX170" s="29">
        <v>19.696969696969695</v>
      </c>
      <c r="AY170" s="29">
        <v>10.606060606060606</v>
      </c>
      <c r="AZ170" s="29">
        <v>10.606060606060606</v>
      </c>
      <c r="BA170" s="4" t="s">
        <v>2447</v>
      </c>
    </row>
    <row r="171" spans="1:53" ht="15.75" thickBot="1" x14ac:dyDescent="0.3">
      <c r="A171" s="19">
        <v>161</v>
      </c>
      <c r="B171" s="22" t="s">
        <v>3665</v>
      </c>
      <c r="C171" s="4" t="s">
        <v>60</v>
      </c>
      <c r="D171" s="4"/>
      <c r="E171" s="17" t="s">
        <v>2590</v>
      </c>
      <c r="F171" s="3">
        <v>43124</v>
      </c>
      <c r="G171" s="4" t="s">
        <v>61</v>
      </c>
      <c r="H171" s="4" t="s">
        <v>2591</v>
      </c>
      <c r="I171" s="4" t="s">
        <v>292</v>
      </c>
      <c r="J171" s="4" t="s">
        <v>320</v>
      </c>
      <c r="K171" s="4"/>
      <c r="L171" s="4" t="s">
        <v>1789</v>
      </c>
      <c r="M171" s="28">
        <v>13867920</v>
      </c>
      <c r="N171" s="4" t="s">
        <v>69</v>
      </c>
      <c r="O171" s="4"/>
      <c r="P171" s="4"/>
      <c r="Q171" s="4" t="s">
        <v>64</v>
      </c>
      <c r="R171" s="4" t="s">
        <v>83</v>
      </c>
      <c r="S171" s="4">
        <v>88027607</v>
      </c>
      <c r="T171" s="4"/>
      <c r="U171" s="4"/>
      <c r="V171" s="4"/>
      <c r="W171" s="4" t="s">
        <v>2592</v>
      </c>
      <c r="X171" s="4" t="s">
        <v>205</v>
      </c>
      <c r="Y171" s="4" t="s">
        <v>209</v>
      </c>
      <c r="Z171" s="3">
        <v>43125</v>
      </c>
      <c r="AA171" s="4" t="s">
        <v>75</v>
      </c>
      <c r="AB171" s="4" t="s">
        <v>97</v>
      </c>
      <c r="AC171" s="4"/>
      <c r="AD171" s="4"/>
      <c r="AE171" s="4"/>
      <c r="AF171" s="4"/>
      <c r="AG171" s="4"/>
      <c r="AH171" s="4" t="s">
        <v>83</v>
      </c>
      <c r="AI171" s="34">
        <v>13256980</v>
      </c>
      <c r="AJ171" s="4"/>
      <c r="AK171" s="4"/>
      <c r="AL171" s="4"/>
      <c r="AM171" s="4" t="s">
        <v>2500</v>
      </c>
      <c r="AN171" s="4">
        <v>330</v>
      </c>
      <c r="AO171" s="4" t="s">
        <v>85</v>
      </c>
      <c r="AP171" s="4">
        <v>0</v>
      </c>
      <c r="AQ171" s="4" t="s">
        <v>92</v>
      </c>
      <c r="AR171" s="4">
        <v>0</v>
      </c>
      <c r="AS171" s="4">
        <v>0</v>
      </c>
      <c r="AT171" s="3">
        <v>43125</v>
      </c>
      <c r="AU171" s="3"/>
      <c r="AV171" s="3"/>
      <c r="AW171" s="29">
        <v>19.696969696969695</v>
      </c>
      <c r="AX171" s="29">
        <v>19.696969696969695</v>
      </c>
      <c r="AY171" s="29">
        <v>10.606060606060606</v>
      </c>
      <c r="AZ171" s="29">
        <v>10.606060606060606</v>
      </c>
      <c r="BA171" s="4" t="s">
        <v>2447</v>
      </c>
    </row>
    <row r="172" spans="1:53" ht="15.75" thickBot="1" x14ac:dyDescent="0.3">
      <c r="A172" s="19">
        <v>162</v>
      </c>
      <c r="B172" s="22" t="s">
        <v>3667</v>
      </c>
      <c r="C172" s="4" t="s">
        <v>60</v>
      </c>
      <c r="D172" s="4"/>
      <c r="E172" s="17" t="s">
        <v>2593</v>
      </c>
      <c r="F172" s="3">
        <v>43124</v>
      </c>
      <c r="G172" s="4" t="s">
        <v>61</v>
      </c>
      <c r="H172" s="4" t="s">
        <v>2594</v>
      </c>
      <c r="I172" s="4" t="s">
        <v>292</v>
      </c>
      <c r="J172" s="4" t="s">
        <v>320</v>
      </c>
      <c r="K172" s="4"/>
      <c r="L172" s="4" t="s">
        <v>1789</v>
      </c>
      <c r="M172" s="28">
        <v>13867920</v>
      </c>
      <c r="N172" s="4" t="s">
        <v>69</v>
      </c>
      <c r="O172" s="4"/>
      <c r="P172" s="4"/>
      <c r="Q172" s="4" t="s">
        <v>64</v>
      </c>
      <c r="R172" s="4" t="s">
        <v>83</v>
      </c>
      <c r="S172" s="4">
        <v>1090396899</v>
      </c>
      <c r="T172" s="4"/>
      <c r="U172" s="4"/>
      <c r="V172" s="4"/>
      <c r="W172" s="4" t="s">
        <v>2595</v>
      </c>
      <c r="X172" s="4" t="s">
        <v>205</v>
      </c>
      <c r="Y172" s="4" t="s">
        <v>209</v>
      </c>
      <c r="Z172" s="3">
        <v>43125</v>
      </c>
      <c r="AA172" s="4" t="s">
        <v>75</v>
      </c>
      <c r="AB172" s="4" t="s">
        <v>97</v>
      </c>
      <c r="AC172" s="4"/>
      <c r="AD172" s="4"/>
      <c r="AE172" s="4"/>
      <c r="AF172" s="4"/>
      <c r="AG172" s="4"/>
      <c r="AH172" s="4" t="s">
        <v>83</v>
      </c>
      <c r="AI172" s="34">
        <v>13256980</v>
      </c>
      <c r="AJ172" s="4"/>
      <c r="AK172" s="4"/>
      <c r="AL172" s="4"/>
      <c r="AM172" s="4" t="s">
        <v>2500</v>
      </c>
      <c r="AN172" s="4">
        <v>330</v>
      </c>
      <c r="AO172" s="4" t="s">
        <v>85</v>
      </c>
      <c r="AP172" s="4">
        <v>0</v>
      </c>
      <c r="AQ172" s="4" t="s">
        <v>92</v>
      </c>
      <c r="AR172" s="4">
        <v>0</v>
      </c>
      <c r="AS172" s="4">
        <v>0</v>
      </c>
      <c r="AT172" s="3">
        <v>43125</v>
      </c>
      <c r="AU172" s="3"/>
      <c r="AV172" s="3"/>
      <c r="AW172" s="29">
        <v>19.696969696969695</v>
      </c>
      <c r="AX172" s="29">
        <v>19.696969696969695</v>
      </c>
      <c r="AY172" s="29">
        <v>10.606060606060606</v>
      </c>
      <c r="AZ172" s="29">
        <v>10.606060606060606</v>
      </c>
      <c r="BA172" s="4" t="s">
        <v>2447</v>
      </c>
    </row>
    <row r="173" spans="1:53" ht="15.75" thickBot="1" x14ac:dyDescent="0.3">
      <c r="A173" s="19">
        <v>163</v>
      </c>
      <c r="B173" s="22" t="s">
        <v>3669</v>
      </c>
      <c r="C173" s="4" t="s">
        <v>60</v>
      </c>
      <c r="D173" s="4"/>
      <c r="E173" s="17" t="s">
        <v>2596</v>
      </c>
      <c r="F173" s="3">
        <v>43124</v>
      </c>
      <c r="G173" s="4" t="s">
        <v>61</v>
      </c>
      <c r="H173" s="4" t="s">
        <v>2597</v>
      </c>
      <c r="I173" s="4" t="s">
        <v>292</v>
      </c>
      <c r="J173" s="4" t="s">
        <v>320</v>
      </c>
      <c r="K173" s="4"/>
      <c r="L173" s="4" t="s">
        <v>1789</v>
      </c>
      <c r="M173" s="28">
        <v>55963116</v>
      </c>
      <c r="N173" s="4" t="s">
        <v>69</v>
      </c>
      <c r="O173" s="4"/>
      <c r="P173" s="4"/>
      <c r="Q173" s="4" t="s">
        <v>64</v>
      </c>
      <c r="R173" s="4" t="s">
        <v>83</v>
      </c>
      <c r="S173" s="4">
        <v>1098616163</v>
      </c>
      <c r="T173" s="4"/>
      <c r="U173" s="4"/>
      <c r="V173" s="4"/>
      <c r="W173" s="4" t="s">
        <v>2598</v>
      </c>
      <c r="X173" s="4" t="s">
        <v>205</v>
      </c>
      <c r="Y173" s="4" t="s">
        <v>209</v>
      </c>
      <c r="Z173" s="3">
        <v>43124</v>
      </c>
      <c r="AA173" s="4" t="s">
        <v>75</v>
      </c>
      <c r="AB173" s="4" t="s">
        <v>97</v>
      </c>
      <c r="AC173" s="4"/>
      <c r="AD173" s="4"/>
      <c r="AE173" s="4"/>
      <c r="AF173" s="4"/>
      <c r="AG173" s="4"/>
      <c r="AH173" s="4" t="s">
        <v>83</v>
      </c>
      <c r="AI173" s="33">
        <v>51678183</v>
      </c>
      <c r="AJ173" s="4"/>
      <c r="AK173" s="4"/>
      <c r="AL173" s="4"/>
      <c r="AM173" s="4" t="s">
        <v>2496</v>
      </c>
      <c r="AN173" s="4">
        <v>330</v>
      </c>
      <c r="AO173" s="4" t="s">
        <v>85</v>
      </c>
      <c r="AP173" s="4">
        <v>0</v>
      </c>
      <c r="AQ173" s="4" t="s">
        <v>92</v>
      </c>
      <c r="AR173" s="4">
        <v>0</v>
      </c>
      <c r="AS173" s="4">
        <v>0</v>
      </c>
      <c r="AT173" s="3">
        <v>43124</v>
      </c>
      <c r="AU173" s="3"/>
      <c r="AV173" s="3"/>
      <c r="AW173" s="29">
        <v>20</v>
      </c>
      <c r="AX173" s="29">
        <v>20</v>
      </c>
      <c r="AY173" s="29">
        <v>10.909090909090908</v>
      </c>
      <c r="AZ173" s="29">
        <v>10.909090909090908</v>
      </c>
      <c r="BA173" s="4" t="s">
        <v>2447</v>
      </c>
    </row>
    <row r="174" spans="1:53" ht="15.75" thickBot="1" x14ac:dyDescent="0.3">
      <c r="A174" s="19">
        <v>164</v>
      </c>
      <c r="B174" s="22" t="s">
        <v>3672</v>
      </c>
      <c r="C174" s="4" t="s">
        <v>60</v>
      </c>
      <c r="D174" s="4"/>
      <c r="E174" s="17" t="s">
        <v>2599</v>
      </c>
      <c r="F174" s="3">
        <v>43124</v>
      </c>
      <c r="G174" s="4" t="s">
        <v>61</v>
      </c>
      <c r="H174" s="4" t="s">
        <v>2600</v>
      </c>
      <c r="I174" s="4" t="s">
        <v>292</v>
      </c>
      <c r="J174" s="4" t="s">
        <v>320</v>
      </c>
      <c r="K174" s="4"/>
      <c r="L174" s="4" t="s">
        <v>1789</v>
      </c>
      <c r="M174" s="28">
        <v>15626624</v>
      </c>
      <c r="N174" s="4" t="s">
        <v>69</v>
      </c>
      <c r="O174" s="4"/>
      <c r="P174" s="4"/>
      <c r="Q174" s="4" t="s">
        <v>64</v>
      </c>
      <c r="R174" s="4" t="s">
        <v>83</v>
      </c>
      <c r="S174" s="4">
        <v>91297085</v>
      </c>
      <c r="T174" s="4"/>
      <c r="U174" s="4"/>
      <c r="V174" s="4"/>
      <c r="W174" s="4" t="s">
        <v>2601</v>
      </c>
      <c r="X174" s="4" t="s">
        <v>205</v>
      </c>
      <c r="Y174" s="4" t="s">
        <v>209</v>
      </c>
      <c r="Z174" s="3">
        <v>43125</v>
      </c>
      <c r="AA174" s="4" t="s">
        <v>75</v>
      </c>
      <c r="AB174" s="4" t="s">
        <v>97</v>
      </c>
      <c r="AC174" s="4"/>
      <c r="AD174" s="4"/>
      <c r="AE174" s="4"/>
      <c r="AF174" s="4"/>
      <c r="AG174" s="4"/>
      <c r="AH174" s="4" t="s">
        <v>83</v>
      </c>
      <c r="AI174" s="32">
        <v>16694751</v>
      </c>
      <c r="AJ174" s="4"/>
      <c r="AK174" s="4"/>
      <c r="AL174" s="4"/>
      <c r="AM174" s="4" t="s">
        <v>2480</v>
      </c>
      <c r="AN174" s="4">
        <v>268</v>
      </c>
      <c r="AO174" s="4" t="s">
        <v>85</v>
      </c>
      <c r="AP174" s="4">
        <v>0</v>
      </c>
      <c r="AQ174" s="4" t="s">
        <v>92</v>
      </c>
      <c r="AR174" s="4">
        <v>0</v>
      </c>
      <c r="AS174" s="4">
        <v>0</v>
      </c>
      <c r="AT174" s="3">
        <v>43125</v>
      </c>
      <c r="AU174" s="3"/>
      <c r="AV174" s="3"/>
      <c r="AW174" s="29">
        <v>24.253731343283583</v>
      </c>
      <c r="AX174" s="29">
        <v>24.253731343283583</v>
      </c>
      <c r="AY174" s="29">
        <v>13.059701492537313</v>
      </c>
      <c r="AZ174" s="29">
        <v>13.059701492537313</v>
      </c>
      <c r="BA174" s="4" t="s">
        <v>2447</v>
      </c>
    </row>
    <row r="175" spans="1:53" ht="15.75" thickBot="1" x14ac:dyDescent="0.3">
      <c r="A175" s="19">
        <v>165</v>
      </c>
      <c r="B175" s="22" t="s">
        <v>3676</v>
      </c>
      <c r="C175" s="4" t="s">
        <v>60</v>
      </c>
      <c r="D175" s="4"/>
      <c r="E175" s="17" t="s">
        <v>2602</v>
      </c>
      <c r="F175" s="3">
        <v>43124</v>
      </c>
      <c r="G175" s="4" t="s">
        <v>61</v>
      </c>
      <c r="H175" s="4" t="s">
        <v>2603</v>
      </c>
      <c r="I175" s="4" t="s">
        <v>292</v>
      </c>
      <c r="J175" s="4" t="s">
        <v>320</v>
      </c>
      <c r="K175" s="4"/>
      <c r="L175" s="4" t="s">
        <v>1789</v>
      </c>
      <c r="M175" s="28">
        <v>13867920</v>
      </c>
      <c r="N175" s="4" t="s">
        <v>69</v>
      </c>
      <c r="O175" s="4"/>
      <c r="P175" s="4"/>
      <c r="Q175" s="4" t="s">
        <v>64</v>
      </c>
      <c r="R175" s="4" t="s">
        <v>83</v>
      </c>
      <c r="S175" s="4">
        <v>1098436613</v>
      </c>
      <c r="T175" s="4"/>
      <c r="U175" s="4"/>
      <c r="V175" s="4"/>
      <c r="W175" s="4" t="s">
        <v>2604</v>
      </c>
      <c r="X175" s="4" t="s">
        <v>205</v>
      </c>
      <c r="Y175" s="4" t="s">
        <v>209</v>
      </c>
      <c r="Z175" s="3">
        <v>43125</v>
      </c>
      <c r="AA175" s="4" t="s">
        <v>75</v>
      </c>
      <c r="AB175" s="4" t="s">
        <v>97</v>
      </c>
      <c r="AC175" s="4"/>
      <c r="AD175" s="4"/>
      <c r="AE175" s="4"/>
      <c r="AF175" s="4"/>
      <c r="AG175" s="4"/>
      <c r="AH175" s="4" t="s">
        <v>83</v>
      </c>
      <c r="AI175" s="30">
        <v>4113315</v>
      </c>
      <c r="AJ175" s="4"/>
      <c r="AK175" s="4"/>
      <c r="AL175" s="4"/>
      <c r="AM175" s="4" t="s">
        <v>2527</v>
      </c>
      <c r="AN175" s="4">
        <v>330</v>
      </c>
      <c r="AO175" s="4" t="s">
        <v>85</v>
      </c>
      <c r="AP175" s="4">
        <v>0</v>
      </c>
      <c r="AQ175" s="4" t="s">
        <v>92</v>
      </c>
      <c r="AR175" s="4">
        <v>0</v>
      </c>
      <c r="AS175" s="4">
        <v>0</v>
      </c>
      <c r="AT175" s="3">
        <v>43125</v>
      </c>
      <c r="AU175" s="3"/>
      <c r="AV175" s="3"/>
      <c r="AW175" s="29">
        <v>19.696969696969695</v>
      </c>
      <c r="AX175" s="29">
        <v>19.696969696969695</v>
      </c>
      <c r="AY175" s="29">
        <v>10.606060606060606</v>
      </c>
      <c r="AZ175" s="29">
        <v>10.606060606060606</v>
      </c>
      <c r="BA175" s="4" t="s">
        <v>2447</v>
      </c>
    </row>
    <row r="176" spans="1:53" ht="15.75" thickBot="1" x14ac:dyDescent="0.3">
      <c r="A176" s="19">
        <v>166</v>
      </c>
      <c r="B176" s="22" t="s">
        <v>3679</v>
      </c>
      <c r="C176" s="4" t="s">
        <v>60</v>
      </c>
      <c r="D176" s="4"/>
      <c r="E176" s="17" t="s">
        <v>2605</v>
      </c>
      <c r="F176" s="3">
        <v>43124</v>
      </c>
      <c r="G176" s="4" t="s">
        <v>61</v>
      </c>
      <c r="H176" s="4" t="s">
        <v>2606</v>
      </c>
      <c r="I176" s="4" t="s">
        <v>292</v>
      </c>
      <c r="J176" s="4" t="s">
        <v>320</v>
      </c>
      <c r="K176" s="4"/>
      <c r="L176" s="4" t="s">
        <v>1789</v>
      </c>
      <c r="M176" s="28">
        <v>19241739</v>
      </c>
      <c r="N176" s="4" t="s">
        <v>69</v>
      </c>
      <c r="O176" s="4"/>
      <c r="P176" s="4"/>
      <c r="Q176" s="4" t="s">
        <v>64</v>
      </c>
      <c r="R176" s="4" t="s">
        <v>83</v>
      </c>
      <c r="S176" s="4">
        <v>1016044315</v>
      </c>
      <c r="T176" s="4"/>
      <c r="U176" s="4"/>
      <c r="V176" s="4"/>
      <c r="W176" s="4" t="s">
        <v>2607</v>
      </c>
      <c r="X176" s="4" t="s">
        <v>205</v>
      </c>
      <c r="Y176" s="4" t="s">
        <v>209</v>
      </c>
      <c r="Z176" s="3">
        <v>43125</v>
      </c>
      <c r="AA176" s="4" t="s">
        <v>75</v>
      </c>
      <c r="AB176" s="4" t="s">
        <v>97</v>
      </c>
      <c r="AC176" s="4"/>
      <c r="AD176" s="4"/>
      <c r="AE176" s="4"/>
      <c r="AF176" s="4"/>
      <c r="AG176" s="4"/>
      <c r="AH176" s="4" t="s">
        <v>83</v>
      </c>
      <c r="AI176" s="32">
        <v>79635747</v>
      </c>
      <c r="AJ176" s="4"/>
      <c r="AK176" s="4"/>
      <c r="AL176" s="4"/>
      <c r="AM176" s="4" t="s">
        <v>2608</v>
      </c>
      <c r="AN176" s="4">
        <v>330</v>
      </c>
      <c r="AO176" s="4" t="s">
        <v>85</v>
      </c>
      <c r="AP176" s="4">
        <v>0</v>
      </c>
      <c r="AQ176" s="4" t="s">
        <v>92</v>
      </c>
      <c r="AR176" s="4">
        <v>0</v>
      </c>
      <c r="AS176" s="4">
        <v>0</v>
      </c>
      <c r="AT176" s="3">
        <v>43125</v>
      </c>
      <c r="AU176" s="3"/>
      <c r="AV176" s="3"/>
      <c r="AW176" s="29">
        <v>19.696969696969695</v>
      </c>
      <c r="AX176" s="29">
        <v>19.696969696969695</v>
      </c>
      <c r="AY176" s="29">
        <v>10.606060606060606</v>
      </c>
      <c r="AZ176" s="29">
        <v>10.606060606060606</v>
      </c>
      <c r="BA176" s="4" t="s">
        <v>2447</v>
      </c>
    </row>
    <row r="177" spans="1:53" ht="15.75" thickBot="1" x14ac:dyDescent="0.3">
      <c r="A177" s="19">
        <v>167</v>
      </c>
      <c r="B177" s="22" t="s">
        <v>3682</v>
      </c>
      <c r="C177" s="4" t="s">
        <v>60</v>
      </c>
      <c r="D177" s="4"/>
      <c r="E177" s="17" t="s">
        <v>2609</v>
      </c>
      <c r="F177" s="3">
        <v>43124</v>
      </c>
      <c r="G177" s="4" t="s">
        <v>61</v>
      </c>
      <c r="H177" s="4" t="s">
        <v>2610</v>
      </c>
      <c r="I177" s="4" t="s">
        <v>292</v>
      </c>
      <c r="J177" s="4" t="s">
        <v>320</v>
      </c>
      <c r="K177" s="4"/>
      <c r="L177" s="4" t="s">
        <v>1789</v>
      </c>
      <c r="M177" s="28">
        <v>32730984</v>
      </c>
      <c r="N177" s="4" t="s">
        <v>69</v>
      </c>
      <c r="O177" s="4"/>
      <c r="P177" s="4"/>
      <c r="Q177" s="4" t="s">
        <v>64</v>
      </c>
      <c r="R177" s="4" t="s">
        <v>83</v>
      </c>
      <c r="S177" s="4">
        <v>1022364543</v>
      </c>
      <c r="T177" s="4"/>
      <c r="U177" s="4"/>
      <c r="V177" s="4"/>
      <c r="W177" s="4" t="s">
        <v>2611</v>
      </c>
      <c r="X177" s="4" t="s">
        <v>205</v>
      </c>
      <c r="Y177" s="4" t="s">
        <v>209</v>
      </c>
      <c r="Z177" s="3">
        <v>43125</v>
      </c>
      <c r="AA177" s="4" t="s">
        <v>75</v>
      </c>
      <c r="AB177" s="4" t="s">
        <v>97</v>
      </c>
      <c r="AC177" s="4"/>
      <c r="AD177" s="4"/>
      <c r="AE177" s="4"/>
      <c r="AF177" s="4"/>
      <c r="AG177" s="4"/>
      <c r="AH177" s="4" t="s">
        <v>83</v>
      </c>
      <c r="AI177" s="32">
        <v>79635747</v>
      </c>
      <c r="AJ177" s="4"/>
      <c r="AK177" s="4"/>
      <c r="AL177" s="4"/>
      <c r="AM177" s="4" t="s">
        <v>2608</v>
      </c>
      <c r="AN177" s="4">
        <v>330</v>
      </c>
      <c r="AO177" s="4" t="s">
        <v>85</v>
      </c>
      <c r="AP177" s="4">
        <v>0</v>
      </c>
      <c r="AQ177" s="4" t="s">
        <v>92</v>
      </c>
      <c r="AR177" s="4">
        <v>0</v>
      </c>
      <c r="AS177" s="4">
        <v>0</v>
      </c>
      <c r="AT177" s="3">
        <v>43125</v>
      </c>
      <c r="AU177" s="3"/>
      <c r="AV177" s="3"/>
      <c r="AW177" s="29">
        <v>19.696969696969695</v>
      </c>
      <c r="AX177" s="29">
        <v>19.696969696969695</v>
      </c>
      <c r="AY177" s="29">
        <v>10.606060606060606</v>
      </c>
      <c r="AZ177" s="29">
        <v>10.606060606060606</v>
      </c>
      <c r="BA177" s="4" t="s">
        <v>2447</v>
      </c>
    </row>
    <row r="178" spans="1:53" ht="15.75" thickBot="1" x14ac:dyDescent="0.3">
      <c r="A178" s="19">
        <v>168</v>
      </c>
      <c r="B178" s="22" t="s">
        <v>3685</v>
      </c>
      <c r="C178" s="4" t="s">
        <v>60</v>
      </c>
      <c r="D178" s="4"/>
      <c r="E178" s="17" t="s">
        <v>2612</v>
      </c>
      <c r="F178" s="3">
        <v>43124</v>
      </c>
      <c r="G178" s="4" t="s">
        <v>61</v>
      </c>
      <c r="H178" s="4" t="s">
        <v>2613</v>
      </c>
      <c r="I178" s="4" t="s">
        <v>292</v>
      </c>
      <c r="J178" s="4" t="s">
        <v>320</v>
      </c>
      <c r="K178" s="4"/>
      <c r="L178" s="4" t="s">
        <v>1789</v>
      </c>
      <c r="M178" s="28">
        <v>18860371</v>
      </c>
      <c r="N178" s="4" t="s">
        <v>69</v>
      </c>
      <c r="O178" s="4"/>
      <c r="P178" s="4"/>
      <c r="Q178" s="4" t="s">
        <v>64</v>
      </c>
      <c r="R178" s="4" t="s">
        <v>83</v>
      </c>
      <c r="S178" s="4">
        <v>91535404</v>
      </c>
      <c r="T178" s="4"/>
      <c r="U178" s="4"/>
      <c r="V178" s="4"/>
      <c r="W178" s="4" t="s">
        <v>2614</v>
      </c>
      <c r="X178" s="4" t="s">
        <v>205</v>
      </c>
      <c r="Y178" s="4" t="s">
        <v>209</v>
      </c>
      <c r="Z178" s="3">
        <v>43125</v>
      </c>
      <c r="AA178" s="4" t="s">
        <v>75</v>
      </c>
      <c r="AB178" s="4" t="s">
        <v>97</v>
      </c>
      <c r="AC178" s="4"/>
      <c r="AD178" s="4"/>
      <c r="AE178" s="4"/>
      <c r="AF178" s="4"/>
      <c r="AG178" s="4"/>
      <c r="AH178" s="4" t="s">
        <v>83</v>
      </c>
      <c r="AI178" s="31">
        <v>63435068</v>
      </c>
      <c r="AJ178" s="4"/>
      <c r="AK178" s="4"/>
      <c r="AL178" s="4"/>
      <c r="AM178" s="4" t="s">
        <v>2451</v>
      </c>
      <c r="AN178" s="4">
        <v>272</v>
      </c>
      <c r="AO178" s="4" t="s">
        <v>85</v>
      </c>
      <c r="AP178" s="4">
        <v>0</v>
      </c>
      <c r="AQ178" s="4" t="s">
        <v>92</v>
      </c>
      <c r="AR178" s="4">
        <v>0</v>
      </c>
      <c r="AS178" s="4">
        <v>0</v>
      </c>
      <c r="AT178" s="3">
        <v>43125</v>
      </c>
      <c r="AU178" s="3"/>
      <c r="AV178" s="3"/>
      <c r="AW178" s="29">
        <v>23.897058823529413</v>
      </c>
      <c r="AX178" s="29">
        <v>23.897058823529413</v>
      </c>
      <c r="AY178" s="29">
        <v>12.867647058823529</v>
      </c>
      <c r="AZ178" s="29">
        <v>12.867647058823529</v>
      </c>
      <c r="BA178" s="4" t="s">
        <v>2447</v>
      </c>
    </row>
    <row r="179" spans="1:53" ht="15.75" thickBot="1" x14ac:dyDescent="0.3">
      <c r="A179" s="19">
        <v>169</v>
      </c>
      <c r="B179" s="22" t="s">
        <v>3688</v>
      </c>
      <c r="C179" s="4" t="s">
        <v>60</v>
      </c>
      <c r="D179" s="4"/>
      <c r="E179" s="17" t="s">
        <v>2615</v>
      </c>
      <c r="F179" s="3">
        <v>43124</v>
      </c>
      <c r="G179" s="4" t="s">
        <v>61</v>
      </c>
      <c r="H179" s="4" t="s">
        <v>2616</v>
      </c>
      <c r="I179" s="4" t="s">
        <v>292</v>
      </c>
      <c r="J179" s="4" t="s">
        <v>320</v>
      </c>
      <c r="K179" s="4"/>
      <c r="L179" s="4" t="s">
        <v>1789</v>
      </c>
      <c r="M179" s="28">
        <v>13867920</v>
      </c>
      <c r="N179" s="4" t="s">
        <v>69</v>
      </c>
      <c r="O179" s="4"/>
      <c r="P179" s="4"/>
      <c r="Q179" s="4" t="s">
        <v>64</v>
      </c>
      <c r="R179" s="4" t="s">
        <v>83</v>
      </c>
      <c r="S179" s="4">
        <v>13251226</v>
      </c>
      <c r="T179" s="4"/>
      <c r="U179" s="4"/>
      <c r="V179" s="4"/>
      <c r="W179" s="4" t="s">
        <v>2617</v>
      </c>
      <c r="X179" s="4" t="s">
        <v>205</v>
      </c>
      <c r="Y179" s="4" t="s">
        <v>209</v>
      </c>
      <c r="Z179" s="3">
        <v>43126</v>
      </c>
      <c r="AA179" s="4" t="s">
        <v>75</v>
      </c>
      <c r="AB179" s="4" t="s">
        <v>97</v>
      </c>
      <c r="AC179" s="4"/>
      <c r="AD179" s="4"/>
      <c r="AE179" s="4"/>
      <c r="AF179" s="4"/>
      <c r="AG179" s="4"/>
      <c r="AH179" s="4" t="s">
        <v>83</v>
      </c>
      <c r="AI179" s="30">
        <v>19484379</v>
      </c>
      <c r="AJ179" s="4"/>
      <c r="AK179" s="4"/>
      <c r="AL179" s="4"/>
      <c r="AM179" s="4" t="s">
        <v>2504</v>
      </c>
      <c r="AN179" s="4">
        <v>330</v>
      </c>
      <c r="AO179" s="4" t="s">
        <v>85</v>
      </c>
      <c r="AP179" s="4">
        <v>0</v>
      </c>
      <c r="AQ179" s="4" t="s">
        <v>92</v>
      </c>
      <c r="AR179" s="4">
        <v>0</v>
      </c>
      <c r="AS179" s="4">
        <v>0</v>
      </c>
      <c r="AT179" s="3">
        <v>43126</v>
      </c>
      <c r="AU179" s="3"/>
      <c r="AV179" s="3"/>
      <c r="AW179" s="29">
        <v>19.393939393939394</v>
      </c>
      <c r="AX179" s="29">
        <v>19.393939393939394</v>
      </c>
      <c r="AY179" s="29">
        <v>10.303030303030303</v>
      </c>
      <c r="AZ179" s="29">
        <v>10.303030303030303</v>
      </c>
      <c r="BA179" s="4" t="s">
        <v>2447</v>
      </c>
    </row>
    <row r="180" spans="1:53" ht="15.75" thickBot="1" x14ac:dyDescent="0.3">
      <c r="A180" s="19">
        <v>170</v>
      </c>
      <c r="B180" s="22" t="s">
        <v>3690</v>
      </c>
      <c r="C180" s="4" t="s">
        <v>60</v>
      </c>
      <c r="D180" s="4"/>
      <c r="E180" s="17" t="s">
        <v>2618</v>
      </c>
      <c r="F180" s="3">
        <v>43125</v>
      </c>
      <c r="G180" s="4" t="s">
        <v>61</v>
      </c>
      <c r="H180" s="4" t="s">
        <v>2619</v>
      </c>
      <c r="I180" s="4" t="s">
        <v>292</v>
      </c>
      <c r="J180" s="4" t="s">
        <v>320</v>
      </c>
      <c r="K180" s="4"/>
      <c r="L180" s="4" t="s">
        <v>1789</v>
      </c>
      <c r="M180" s="28">
        <v>18833581</v>
      </c>
      <c r="N180" s="4" t="s">
        <v>69</v>
      </c>
      <c r="O180" s="4"/>
      <c r="P180" s="4"/>
      <c r="Q180" s="4" t="s">
        <v>64</v>
      </c>
      <c r="R180" s="4" t="s">
        <v>83</v>
      </c>
      <c r="S180" s="4">
        <v>5722852</v>
      </c>
      <c r="T180" s="4"/>
      <c r="U180" s="4"/>
      <c r="V180" s="4"/>
      <c r="W180" s="4" t="s">
        <v>2620</v>
      </c>
      <c r="X180" s="4" t="s">
        <v>205</v>
      </c>
      <c r="Y180" s="4" t="s">
        <v>209</v>
      </c>
      <c r="Z180" s="3">
        <v>43125</v>
      </c>
      <c r="AA180" s="4" t="s">
        <v>75</v>
      </c>
      <c r="AB180" s="4" t="s">
        <v>97</v>
      </c>
      <c r="AC180" s="4"/>
      <c r="AD180" s="4"/>
      <c r="AE180" s="4"/>
      <c r="AF180" s="4"/>
      <c r="AG180" s="4"/>
      <c r="AH180" s="4" t="s">
        <v>83</v>
      </c>
      <c r="AI180" s="31">
        <v>14214281</v>
      </c>
      <c r="AJ180" s="4"/>
      <c r="AK180" s="4"/>
      <c r="AL180" s="4"/>
      <c r="AM180" s="4" t="s">
        <v>2621</v>
      </c>
      <c r="AN180" s="4">
        <v>323</v>
      </c>
      <c r="AO180" s="4" t="s">
        <v>85</v>
      </c>
      <c r="AP180" s="4">
        <v>0</v>
      </c>
      <c r="AQ180" s="4" t="s">
        <v>92</v>
      </c>
      <c r="AR180" s="4">
        <v>0</v>
      </c>
      <c r="AS180" s="4">
        <v>0</v>
      </c>
      <c r="AT180" s="3">
        <v>43125</v>
      </c>
      <c r="AU180" s="3"/>
      <c r="AV180" s="3"/>
      <c r="AW180" s="29">
        <v>20.123839009287927</v>
      </c>
      <c r="AX180" s="29">
        <v>20.123839009287927</v>
      </c>
      <c r="AY180" s="29">
        <v>10.835913312693499</v>
      </c>
      <c r="AZ180" s="29">
        <v>10.835913312693499</v>
      </c>
      <c r="BA180" s="4" t="s">
        <v>2447</v>
      </c>
    </row>
    <row r="181" spans="1:53" ht="15.75" thickBot="1" x14ac:dyDescent="0.3">
      <c r="A181" s="19">
        <v>171</v>
      </c>
      <c r="B181" s="22" t="s">
        <v>3692</v>
      </c>
      <c r="C181" s="4" t="s">
        <v>60</v>
      </c>
      <c r="D181" s="4"/>
      <c r="E181" s="17" t="s">
        <v>2622</v>
      </c>
      <c r="F181" s="3">
        <v>43125</v>
      </c>
      <c r="G181" s="4" t="s">
        <v>61</v>
      </c>
      <c r="H181" s="4" t="s">
        <v>2623</v>
      </c>
      <c r="I181" s="4" t="s">
        <v>292</v>
      </c>
      <c r="J181" s="4" t="s">
        <v>320</v>
      </c>
      <c r="K181" s="4"/>
      <c r="L181" s="4" t="s">
        <v>1789</v>
      </c>
      <c r="M181" s="28">
        <v>19241739</v>
      </c>
      <c r="N181" s="4" t="s">
        <v>69</v>
      </c>
      <c r="O181" s="4"/>
      <c r="P181" s="4"/>
      <c r="Q181" s="4" t="s">
        <v>64</v>
      </c>
      <c r="R181" s="4" t="s">
        <v>83</v>
      </c>
      <c r="S181" s="4">
        <v>1049611821</v>
      </c>
      <c r="T181" s="4"/>
      <c r="U181" s="4"/>
      <c r="V181" s="4"/>
      <c r="W181" s="4" t="s">
        <v>2624</v>
      </c>
      <c r="X181" s="4" t="s">
        <v>205</v>
      </c>
      <c r="Y181" s="4" t="s">
        <v>209</v>
      </c>
      <c r="Z181" s="3">
        <v>43125</v>
      </c>
      <c r="AA181" s="4" t="s">
        <v>75</v>
      </c>
      <c r="AB181" s="4" t="s">
        <v>97</v>
      </c>
      <c r="AC181" s="4"/>
      <c r="AD181" s="4"/>
      <c r="AE181" s="4"/>
      <c r="AF181" s="4"/>
      <c r="AG181" s="4"/>
      <c r="AH181" s="4" t="s">
        <v>83</v>
      </c>
      <c r="AI181" s="31">
        <v>19381574</v>
      </c>
      <c r="AJ181" s="4"/>
      <c r="AK181" s="4"/>
      <c r="AL181" s="4"/>
      <c r="AM181" s="4" t="s">
        <v>2625</v>
      </c>
      <c r="AN181" s="4">
        <v>330</v>
      </c>
      <c r="AO181" s="4" t="s">
        <v>85</v>
      </c>
      <c r="AP181" s="4">
        <v>0</v>
      </c>
      <c r="AQ181" s="4" t="s">
        <v>92</v>
      </c>
      <c r="AR181" s="4">
        <v>0</v>
      </c>
      <c r="AS181" s="4">
        <v>0</v>
      </c>
      <c r="AT181" s="3">
        <v>43125</v>
      </c>
      <c r="AU181" s="3"/>
      <c r="AV181" s="3"/>
      <c r="AW181" s="29">
        <v>19.696969696969695</v>
      </c>
      <c r="AX181" s="29">
        <v>19.696969696969695</v>
      </c>
      <c r="AY181" s="29">
        <v>10.606060606060606</v>
      </c>
      <c r="AZ181" s="29">
        <v>10.606060606060606</v>
      </c>
      <c r="BA181" s="4" t="s">
        <v>2447</v>
      </c>
    </row>
    <row r="182" spans="1:53" ht="15.75" thickBot="1" x14ac:dyDescent="0.3">
      <c r="A182" s="19">
        <v>172</v>
      </c>
      <c r="B182" s="22" t="s">
        <v>3694</v>
      </c>
      <c r="C182" s="4" t="s">
        <v>60</v>
      </c>
      <c r="D182" s="4"/>
      <c r="E182" s="17" t="s">
        <v>2626</v>
      </c>
      <c r="F182" s="3">
        <v>43125</v>
      </c>
      <c r="G182" s="4" t="s">
        <v>61</v>
      </c>
      <c r="H182" s="4" t="s">
        <v>2627</v>
      </c>
      <c r="I182" s="4" t="s">
        <v>292</v>
      </c>
      <c r="J182" s="4" t="s">
        <v>320</v>
      </c>
      <c r="K182" s="4"/>
      <c r="L182" s="4" t="s">
        <v>1789</v>
      </c>
      <c r="M182" s="28">
        <v>13867920</v>
      </c>
      <c r="N182" s="4" t="s">
        <v>69</v>
      </c>
      <c r="O182" s="4"/>
      <c r="P182" s="4"/>
      <c r="Q182" s="4" t="s">
        <v>64</v>
      </c>
      <c r="R182" s="4" t="s">
        <v>83</v>
      </c>
      <c r="S182" s="4">
        <v>1091594074</v>
      </c>
      <c r="T182" s="4"/>
      <c r="U182" s="4"/>
      <c r="V182" s="4"/>
      <c r="W182" s="4" t="s">
        <v>2628</v>
      </c>
      <c r="X182" s="4" t="s">
        <v>205</v>
      </c>
      <c r="Y182" s="4" t="s">
        <v>209</v>
      </c>
      <c r="Z182" s="3">
        <v>43125</v>
      </c>
      <c r="AA182" s="4" t="s">
        <v>75</v>
      </c>
      <c r="AB182" s="4" t="s">
        <v>97</v>
      </c>
      <c r="AC182" s="4"/>
      <c r="AD182" s="4"/>
      <c r="AE182" s="4"/>
      <c r="AF182" s="4"/>
      <c r="AG182" s="4"/>
      <c r="AH182" s="4" t="s">
        <v>83</v>
      </c>
      <c r="AI182" s="31">
        <v>14214281</v>
      </c>
      <c r="AJ182" s="4"/>
      <c r="AK182" s="4"/>
      <c r="AL182" s="4"/>
      <c r="AM182" s="4" t="s">
        <v>2621</v>
      </c>
      <c r="AN182" s="4">
        <v>330</v>
      </c>
      <c r="AO182" s="4" t="s">
        <v>85</v>
      </c>
      <c r="AP182" s="4">
        <v>0</v>
      </c>
      <c r="AQ182" s="4" t="s">
        <v>92</v>
      </c>
      <c r="AR182" s="4">
        <v>0</v>
      </c>
      <c r="AS182" s="4">
        <v>0</v>
      </c>
      <c r="AT182" s="3">
        <v>43125</v>
      </c>
      <c r="AU182" s="3"/>
      <c r="AV182" s="3"/>
      <c r="AW182" s="29">
        <v>19.696969696969695</v>
      </c>
      <c r="AX182" s="29">
        <v>19.696969696969695</v>
      </c>
      <c r="AY182" s="29">
        <v>10.606060606060606</v>
      </c>
      <c r="AZ182" s="29">
        <v>10.606060606060606</v>
      </c>
      <c r="BA182" s="4" t="s">
        <v>2447</v>
      </c>
    </row>
    <row r="183" spans="1:53" ht="15.75" thickBot="1" x14ac:dyDescent="0.3">
      <c r="A183" s="19">
        <v>173</v>
      </c>
      <c r="B183" s="22" t="s">
        <v>3697</v>
      </c>
      <c r="C183" s="4" t="s">
        <v>60</v>
      </c>
      <c r="D183" s="4"/>
      <c r="E183" s="17" t="s">
        <v>2629</v>
      </c>
      <c r="F183" s="3">
        <v>43125</v>
      </c>
      <c r="G183" s="4" t="s">
        <v>61</v>
      </c>
      <c r="H183" s="4" t="s">
        <v>2630</v>
      </c>
      <c r="I183" s="4" t="s">
        <v>292</v>
      </c>
      <c r="J183" s="4" t="s">
        <v>320</v>
      </c>
      <c r="K183" s="4"/>
      <c r="L183" s="4" t="s">
        <v>1789</v>
      </c>
      <c r="M183" s="28">
        <v>15636082</v>
      </c>
      <c r="N183" s="4" t="s">
        <v>69</v>
      </c>
      <c r="O183" s="4"/>
      <c r="P183" s="4"/>
      <c r="Q183" s="4" t="s">
        <v>64</v>
      </c>
      <c r="R183" s="4" t="s">
        <v>83</v>
      </c>
      <c r="S183" s="4">
        <v>13776590</v>
      </c>
      <c r="T183" s="4"/>
      <c r="U183" s="4"/>
      <c r="V183" s="4"/>
      <c r="W183" s="4" t="s">
        <v>2631</v>
      </c>
      <c r="X183" s="4" t="s">
        <v>205</v>
      </c>
      <c r="Y183" s="4" t="s">
        <v>209</v>
      </c>
      <c r="Z183" s="3">
        <v>43125</v>
      </c>
      <c r="AA183" s="4" t="s">
        <v>75</v>
      </c>
      <c r="AB183" s="4" t="s">
        <v>97</v>
      </c>
      <c r="AC183" s="4"/>
      <c r="AD183" s="4"/>
      <c r="AE183" s="4"/>
      <c r="AF183" s="4"/>
      <c r="AG183" s="4"/>
      <c r="AH183" s="4" t="s">
        <v>83</v>
      </c>
      <c r="AI183" s="32">
        <v>16694751</v>
      </c>
      <c r="AJ183" s="4"/>
      <c r="AK183" s="4"/>
      <c r="AL183" s="4"/>
      <c r="AM183" s="4" t="s">
        <v>2480</v>
      </c>
      <c r="AN183" s="4">
        <v>330</v>
      </c>
      <c r="AO183" s="4" t="s">
        <v>85</v>
      </c>
      <c r="AP183" s="4">
        <v>0</v>
      </c>
      <c r="AQ183" s="4" t="s">
        <v>92</v>
      </c>
      <c r="AR183" s="4">
        <v>0</v>
      </c>
      <c r="AS183" s="4">
        <v>0</v>
      </c>
      <c r="AT183" s="3">
        <v>43125</v>
      </c>
      <c r="AU183" s="3"/>
      <c r="AV183" s="3"/>
      <c r="AW183" s="29">
        <v>19.696969696969695</v>
      </c>
      <c r="AX183" s="29">
        <v>19.696969696969695</v>
      </c>
      <c r="AY183" s="29">
        <v>10.606060606060606</v>
      </c>
      <c r="AZ183" s="29">
        <v>10.606060606060606</v>
      </c>
      <c r="BA183" s="4" t="s">
        <v>2447</v>
      </c>
    </row>
    <row r="184" spans="1:53" ht="15.75" thickBot="1" x14ac:dyDescent="0.3">
      <c r="A184" s="19">
        <v>174</v>
      </c>
      <c r="B184" s="22" t="s">
        <v>3703</v>
      </c>
      <c r="C184" s="4" t="s">
        <v>60</v>
      </c>
      <c r="D184" s="4"/>
      <c r="E184" s="17" t="s">
        <v>2632</v>
      </c>
      <c r="F184" s="3">
        <v>43125</v>
      </c>
      <c r="G184" s="4" t="s">
        <v>61</v>
      </c>
      <c r="H184" s="4" t="s">
        <v>2633</v>
      </c>
      <c r="I184" s="4" t="s">
        <v>292</v>
      </c>
      <c r="J184" s="4" t="s">
        <v>320</v>
      </c>
      <c r="K184" s="4"/>
      <c r="L184" s="4" t="s">
        <v>1789</v>
      </c>
      <c r="M184" s="28">
        <v>15636082</v>
      </c>
      <c r="N184" s="4" t="s">
        <v>69</v>
      </c>
      <c r="O184" s="4"/>
      <c r="P184" s="4"/>
      <c r="Q184" s="4" t="s">
        <v>64</v>
      </c>
      <c r="R184" s="4" t="s">
        <v>83</v>
      </c>
      <c r="S184" s="4">
        <v>91046240</v>
      </c>
      <c r="T184" s="4"/>
      <c r="U184" s="4"/>
      <c r="V184" s="4"/>
      <c r="W184" s="4" t="s">
        <v>2634</v>
      </c>
      <c r="X184" s="4" t="s">
        <v>205</v>
      </c>
      <c r="Y184" s="4" t="s">
        <v>209</v>
      </c>
      <c r="Z184" s="3">
        <v>43125</v>
      </c>
      <c r="AA184" s="4" t="s">
        <v>75</v>
      </c>
      <c r="AB184" s="4" t="s">
        <v>97</v>
      </c>
      <c r="AC184" s="4"/>
      <c r="AD184" s="4"/>
      <c r="AE184" s="4"/>
      <c r="AF184" s="4"/>
      <c r="AG184" s="4"/>
      <c r="AH184" s="4" t="s">
        <v>83</v>
      </c>
      <c r="AI184" s="32">
        <v>16694751</v>
      </c>
      <c r="AJ184" s="4"/>
      <c r="AK184" s="4"/>
      <c r="AL184" s="4"/>
      <c r="AM184" s="4" t="s">
        <v>2480</v>
      </c>
      <c r="AN184" s="4">
        <v>330</v>
      </c>
      <c r="AO184" s="4" t="s">
        <v>85</v>
      </c>
      <c r="AP184" s="4">
        <v>0</v>
      </c>
      <c r="AQ184" s="4" t="s">
        <v>92</v>
      </c>
      <c r="AR184" s="4">
        <v>0</v>
      </c>
      <c r="AS184" s="4">
        <v>0</v>
      </c>
      <c r="AT184" s="3">
        <v>43125</v>
      </c>
      <c r="AU184" s="3"/>
      <c r="AV184" s="3"/>
      <c r="AW184" s="29">
        <v>19.696969696969695</v>
      </c>
      <c r="AX184" s="29">
        <v>19.696969696969695</v>
      </c>
      <c r="AY184" s="29">
        <v>10.606060606060606</v>
      </c>
      <c r="AZ184" s="29">
        <v>10.606060606060606</v>
      </c>
      <c r="BA184" s="4" t="s">
        <v>2447</v>
      </c>
    </row>
    <row r="185" spans="1:53" ht="15.75" thickBot="1" x14ac:dyDescent="0.3">
      <c r="A185" s="19">
        <v>175</v>
      </c>
      <c r="B185" s="22" t="s">
        <v>3706</v>
      </c>
      <c r="C185" s="4" t="s">
        <v>60</v>
      </c>
      <c r="D185" s="4"/>
      <c r="E185" s="17" t="s">
        <v>2635</v>
      </c>
      <c r="F185" s="3">
        <v>43125</v>
      </c>
      <c r="G185" s="4" t="s">
        <v>61</v>
      </c>
      <c r="H185" s="4" t="s">
        <v>2636</v>
      </c>
      <c r="I185" s="4" t="s">
        <v>292</v>
      </c>
      <c r="J185" s="4" t="s">
        <v>320</v>
      </c>
      <c r="K185" s="4"/>
      <c r="L185" s="4" t="s">
        <v>1789</v>
      </c>
      <c r="M185" s="28">
        <v>39940956</v>
      </c>
      <c r="N185" s="4" t="s">
        <v>69</v>
      </c>
      <c r="O185" s="4"/>
      <c r="P185" s="4"/>
      <c r="Q185" s="4" t="s">
        <v>64</v>
      </c>
      <c r="R185" s="4" t="s">
        <v>83</v>
      </c>
      <c r="S185" s="4">
        <v>1013606847</v>
      </c>
      <c r="T185" s="4"/>
      <c r="U185" s="4"/>
      <c r="V185" s="4"/>
      <c r="W185" s="4" t="s">
        <v>2637</v>
      </c>
      <c r="X185" s="4" t="s">
        <v>205</v>
      </c>
      <c r="Y185" s="4" t="s">
        <v>209</v>
      </c>
      <c r="Z185" s="3">
        <v>43125</v>
      </c>
      <c r="AA185" s="4" t="s">
        <v>75</v>
      </c>
      <c r="AB185" s="4" t="s">
        <v>97</v>
      </c>
      <c r="AC185" s="4"/>
      <c r="AD185" s="4"/>
      <c r="AE185" s="4"/>
      <c r="AF185" s="4"/>
      <c r="AG185" s="4"/>
      <c r="AH185" s="4" t="s">
        <v>83</v>
      </c>
      <c r="AI185" s="32">
        <v>16694751</v>
      </c>
      <c r="AJ185" s="4"/>
      <c r="AK185" s="4"/>
      <c r="AL185" s="4"/>
      <c r="AM185" s="4" t="s">
        <v>2480</v>
      </c>
      <c r="AN185" s="4">
        <v>330</v>
      </c>
      <c r="AO185" s="4" t="s">
        <v>85</v>
      </c>
      <c r="AP185" s="4">
        <v>0</v>
      </c>
      <c r="AQ185" s="4" t="s">
        <v>92</v>
      </c>
      <c r="AR185" s="4">
        <v>0</v>
      </c>
      <c r="AS185" s="4">
        <v>0</v>
      </c>
      <c r="AT185" s="3">
        <v>43125</v>
      </c>
      <c r="AU185" s="3"/>
      <c r="AV185" s="3"/>
      <c r="AW185" s="29">
        <v>19.696969696969695</v>
      </c>
      <c r="AX185" s="29">
        <v>19.696969696969695</v>
      </c>
      <c r="AY185" s="29">
        <v>10.606060606060606</v>
      </c>
      <c r="AZ185" s="29">
        <v>10.606060606060606</v>
      </c>
      <c r="BA185" s="4" t="s">
        <v>2447</v>
      </c>
    </row>
    <row r="186" spans="1:53" ht="15.75" thickBot="1" x14ac:dyDescent="0.3">
      <c r="A186" s="19">
        <v>176</v>
      </c>
      <c r="B186" s="22" t="s">
        <v>3710</v>
      </c>
      <c r="C186" s="4" t="s">
        <v>60</v>
      </c>
      <c r="D186" s="4"/>
      <c r="E186" s="17" t="s">
        <v>2638</v>
      </c>
      <c r="F186" s="3">
        <v>43125</v>
      </c>
      <c r="G186" s="4" t="s">
        <v>61</v>
      </c>
      <c r="H186" s="4" t="s">
        <v>2639</v>
      </c>
      <c r="I186" s="4" t="s">
        <v>292</v>
      </c>
      <c r="J186" s="4" t="s">
        <v>320</v>
      </c>
      <c r="K186" s="4"/>
      <c r="L186" s="4" t="s">
        <v>1789</v>
      </c>
      <c r="M186" s="28">
        <v>36853396</v>
      </c>
      <c r="N186" s="4" t="s">
        <v>69</v>
      </c>
      <c r="O186" s="4"/>
      <c r="P186" s="4"/>
      <c r="Q186" s="4" t="s">
        <v>64</v>
      </c>
      <c r="R186" s="4" t="s">
        <v>83</v>
      </c>
      <c r="S186" s="4">
        <v>5435097</v>
      </c>
      <c r="T186" s="4"/>
      <c r="U186" s="4"/>
      <c r="V186" s="4"/>
      <c r="W186" s="4" t="s">
        <v>2640</v>
      </c>
      <c r="X186" s="4" t="s">
        <v>205</v>
      </c>
      <c r="Y186" s="4" t="s">
        <v>209</v>
      </c>
      <c r="Z186" s="3">
        <v>43125</v>
      </c>
      <c r="AA186" s="4" t="s">
        <v>75</v>
      </c>
      <c r="AB186" s="4" t="s">
        <v>97</v>
      </c>
      <c r="AC186" s="4"/>
      <c r="AD186" s="4"/>
      <c r="AE186" s="4"/>
      <c r="AF186" s="4"/>
      <c r="AG186" s="4"/>
      <c r="AH186" s="4" t="s">
        <v>83</v>
      </c>
      <c r="AI186" s="34">
        <v>13256980</v>
      </c>
      <c r="AJ186" s="4"/>
      <c r="AK186" s="4"/>
      <c r="AL186" s="4"/>
      <c r="AM186" s="4" t="s">
        <v>2500</v>
      </c>
      <c r="AN186" s="4">
        <v>329</v>
      </c>
      <c r="AO186" s="4" t="s">
        <v>85</v>
      </c>
      <c r="AP186" s="4">
        <v>0</v>
      </c>
      <c r="AQ186" s="4" t="s">
        <v>92</v>
      </c>
      <c r="AR186" s="4">
        <v>0</v>
      </c>
      <c r="AS186" s="4">
        <v>0</v>
      </c>
      <c r="AT186" s="3">
        <v>43125</v>
      </c>
      <c r="AU186" s="3"/>
      <c r="AV186" s="3"/>
      <c r="AW186" s="29">
        <v>19.756838905775076</v>
      </c>
      <c r="AX186" s="29">
        <v>19.756838905775076</v>
      </c>
      <c r="AY186" s="29">
        <v>10.638297872340425</v>
      </c>
      <c r="AZ186" s="29">
        <v>10.638297872340425</v>
      </c>
      <c r="BA186" s="4" t="s">
        <v>2447</v>
      </c>
    </row>
    <row r="187" spans="1:53" ht="15.75" thickBot="1" x14ac:dyDescent="0.3">
      <c r="A187" s="19">
        <v>177</v>
      </c>
      <c r="B187" s="22" t="s">
        <v>3714</v>
      </c>
      <c r="C187" s="4" t="s">
        <v>60</v>
      </c>
      <c r="D187" s="4"/>
      <c r="E187" s="17" t="s">
        <v>2641</v>
      </c>
      <c r="F187" s="3">
        <v>43125</v>
      </c>
      <c r="G187" s="4" t="s">
        <v>61</v>
      </c>
      <c r="H187" s="4" t="s">
        <v>2642</v>
      </c>
      <c r="I187" s="4" t="s">
        <v>292</v>
      </c>
      <c r="J187" s="4" t="s">
        <v>320</v>
      </c>
      <c r="K187" s="4"/>
      <c r="L187" s="4" t="s">
        <v>1789</v>
      </c>
      <c r="M187" s="28">
        <v>13867920</v>
      </c>
      <c r="N187" s="4" t="s">
        <v>69</v>
      </c>
      <c r="O187" s="4"/>
      <c r="P187" s="4"/>
      <c r="Q187" s="4" t="s">
        <v>64</v>
      </c>
      <c r="R187" s="4" t="s">
        <v>83</v>
      </c>
      <c r="S187" s="4">
        <v>91260170</v>
      </c>
      <c r="T187" s="4"/>
      <c r="U187" s="4"/>
      <c r="V187" s="4"/>
      <c r="W187" s="4" t="s">
        <v>2643</v>
      </c>
      <c r="X187" s="4" t="s">
        <v>205</v>
      </c>
      <c r="Y187" s="4" t="s">
        <v>209</v>
      </c>
      <c r="Z187" s="3">
        <v>43125</v>
      </c>
      <c r="AA187" s="4" t="s">
        <v>75</v>
      </c>
      <c r="AB187" s="4" t="s">
        <v>97</v>
      </c>
      <c r="AC187" s="4"/>
      <c r="AD187" s="4"/>
      <c r="AE187" s="4"/>
      <c r="AF187" s="4"/>
      <c r="AG187" s="4"/>
      <c r="AH187" s="4" t="s">
        <v>83</v>
      </c>
      <c r="AI187" s="34">
        <v>13256980</v>
      </c>
      <c r="AJ187" s="4"/>
      <c r="AK187" s="4"/>
      <c r="AL187" s="4"/>
      <c r="AM187" s="4" t="s">
        <v>2500</v>
      </c>
      <c r="AN187" s="4">
        <v>330</v>
      </c>
      <c r="AO187" s="4" t="s">
        <v>85</v>
      </c>
      <c r="AP187" s="4">
        <v>0</v>
      </c>
      <c r="AQ187" s="4" t="s">
        <v>92</v>
      </c>
      <c r="AR187" s="4">
        <v>0</v>
      </c>
      <c r="AS187" s="4">
        <v>0</v>
      </c>
      <c r="AT187" s="3">
        <v>43125</v>
      </c>
      <c r="AU187" s="3"/>
      <c r="AV187" s="3"/>
      <c r="AW187" s="29">
        <v>19.696969696969695</v>
      </c>
      <c r="AX187" s="29">
        <v>19.696969696969695</v>
      </c>
      <c r="AY187" s="29">
        <v>10.606060606060606</v>
      </c>
      <c r="AZ187" s="29">
        <v>10.606060606060606</v>
      </c>
      <c r="BA187" s="4" t="s">
        <v>2447</v>
      </c>
    </row>
    <row r="188" spans="1:53" ht="15.75" thickBot="1" x14ac:dyDescent="0.3">
      <c r="A188" s="19">
        <v>178</v>
      </c>
      <c r="B188" s="22" t="s">
        <v>3717</v>
      </c>
      <c r="C188" s="4" t="s">
        <v>60</v>
      </c>
      <c r="D188" s="4"/>
      <c r="E188" s="17" t="s">
        <v>2644</v>
      </c>
      <c r="F188" s="3">
        <v>43125</v>
      </c>
      <c r="G188" s="4" t="s">
        <v>61</v>
      </c>
      <c r="H188" s="4" t="s">
        <v>2645</v>
      </c>
      <c r="I188" s="4" t="s">
        <v>292</v>
      </c>
      <c r="J188" s="4" t="s">
        <v>320</v>
      </c>
      <c r="K188" s="4"/>
      <c r="L188" s="4" t="s">
        <v>1789</v>
      </c>
      <c r="M188" s="28">
        <v>13867920</v>
      </c>
      <c r="N188" s="4" t="s">
        <v>69</v>
      </c>
      <c r="O188" s="4"/>
      <c r="P188" s="4"/>
      <c r="Q188" s="4" t="s">
        <v>64</v>
      </c>
      <c r="R188" s="4" t="s">
        <v>83</v>
      </c>
      <c r="S188" s="4">
        <v>88177166</v>
      </c>
      <c r="T188" s="4"/>
      <c r="U188" s="4"/>
      <c r="V188" s="4"/>
      <c r="W188" s="4" t="s">
        <v>2646</v>
      </c>
      <c r="X188" s="4" t="s">
        <v>205</v>
      </c>
      <c r="Y188" s="4" t="s">
        <v>209</v>
      </c>
      <c r="Z188" s="3">
        <v>43125</v>
      </c>
      <c r="AA188" s="4" t="s">
        <v>75</v>
      </c>
      <c r="AB188" s="4" t="s">
        <v>97</v>
      </c>
      <c r="AC188" s="4"/>
      <c r="AD188" s="4"/>
      <c r="AE188" s="4"/>
      <c r="AF188" s="4"/>
      <c r="AG188" s="4"/>
      <c r="AH188" s="4" t="s">
        <v>83</v>
      </c>
      <c r="AI188" s="34">
        <v>13256980</v>
      </c>
      <c r="AJ188" s="4"/>
      <c r="AK188" s="4"/>
      <c r="AL188" s="4"/>
      <c r="AM188" s="4" t="s">
        <v>2500</v>
      </c>
      <c r="AN188" s="4">
        <v>330</v>
      </c>
      <c r="AO188" s="4" t="s">
        <v>85</v>
      </c>
      <c r="AP188" s="4">
        <v>0</v>
      </c>
      <c r="AQ188" s="4" t="s">
        <v>92</v>
      </c>
      <c r="AR188" s="4">
        <v>0</v>
      </c>
      <c r="AS188" s="4">
        <v>0</v>
      </c>
      <c r="AT188" s="3">
        <v>43125</v>
      </c>
      <c r="AU188" s="3"/>
      <c r="AV188" s="3"/>
      <c r="AW188" s="29">
        <v>19.696969696969695</v>
      </c>
      <c r="AX188" s="29">
        <v>19.696969696969695</v>
      </c>
      <c r="AY188" s="29">
        <v>10.606060606060606</v>
      </c>
      <c r="AZ188" s="29">
        <v>10.606060606060606</v>
      </c>
      <c r="BA188" s="4" t="s">
        <v>2447</v>
      </c>
    </row>
    <row r="189" spans="1:53" ht="15.75" thickBot="1" x14ac:dyDescent="0.3">
      <c r="A189" s="19">
        <v>179</v>
      </c>
      <c r="B189" s="22" t="s">
        <v>3721</v>
      </c>
      <c r="C189" s="4" t="s">
        <v>60</v>
      </c>
      <c r="D189" s="4"/>
      <c r="E189" s="17" t="s">
        <v>2647</v>
      </c>
      <c r="F189" s="3">
        <v>43125</v>
      </c>
      <c r="G189" s="4" t="s">
        <v>61</v>
      </c>
      <c r="H189" s="4" t="s">
        <v>2648</v>
      </c>
      <c r="I189" s="4" t="s">
        <v>292</v>
      </c>
      <c r="J189" s="4" t="s">
        <v>320</v>
      </c>
      <c r="K189" s="4"/>
      <c r="L189" s="4" t="s">
        <v>1789</v>
      </c>
      <c r="M189" s="28">
        <v>13867920</v>
      </c>
      <c r="N189" s="4" t="s">
        <v>69</v>
      </c>
      <c r="O189" s="4"/>
      <c r="P189" s="4"/>
      <c r="Q189" s="4" t="s">
        <v>64</v>
      </c>
      <c r="R189" s="4" t="s">
        <v>83</v>
      </c>
      <c r="S189" s="4">
        <v>88025417</v>
      </c>
      <c r="T189" s="4"/>
      <c r="U189" s="4"/>
      <c r="V189" s="4"/>
      <c r="W189" s="4" t="s">
        <v>2649</v>
      </c>
      <c r="X189" s="4" t="s">
        <v>205</v>
      </c>
      <c r="Y189" s="4" t="s">
        <v>209</v>
      </c>
      <c r="Z189" s="3">
        <v>43125</v>
      </c>
      <c r="AA189" s="4" t="s">
        <v>75</v>
      </c>
      <c r="AB189" s="4" t="s">
        <v>97</v>
      </c>
      <c r="AC189" s="4"/>
      <c r="AD189" s="4"/>
      <c r="AE189" s="4"/>
      <c r="AF189" s="4"/>
      <c r="AG189" s="4"/>
      <c r="AH189" s="4" t="s">
        <v>83</v>
      </c>
      <c r="AI189" s="34">
        <v>13256980</v>
      </c>
      <c r="AJ189" s="4"/>
      <c r="AK189" s="4"/>
      <c r="AL189" s="4"/>
      <c r="AM189" s="4" t="s">
        <v>2500</v>
      </c>
      <c r="AN189" s="4">
        <v>330</v>
      </c>
      <c r="AO189" s="4" t="s">
        <v>85</v>
      </c>
      <c r="AP189" s="4">
        <v>0</v>
      </c>
      <c r="AQ189" s="4" t="s">
        <v>92</v>
      </c>
      <c r="AR189" s="4">
        <v>0</v>
      </c>
      <c r="AS189" s="4">
        <v>0</v>
      </c>
      <c r="AT189" s="3">
        <v>43125</v>
      </c>
      <c r="AU189" s="3"/>
      <c r="AV189" s="3"/>
      <c r="AW189" s="29">
        <v>19.696969696969695</v>
      </c>
      <c r="AX189" s="29">
        <v>19.696969696969695</v>
      </c>
      <c r="AY189" s="29">
        <v>10.606060606060606</v>
      </c>
      <c r="AZ189" s="29">
        <v>10.606060606060606</v>
      </c>
      <c r="BA189" s="4" t="s">
        <v>2447</v>
      </c>
    </row>
    <row r="190" spans="1:53" ht="15.75" thickBot="1" x14ac:dyDescent="0.3">
      <c r="A190" s="19">
        <v>180</v>
      </c>
      <c r="B190" s="22" t="s">
        <v>3724</v>
      </c>
      <c r="C190" s="4" t="s">
        <v>60</v>
      </c>
      <c r="D190" s="4"/>
      <c r="E190" s="17" t="s">
        <v>2650</v>
      </c>
      <c r="F190" s="3">
        <v>43125</v>
      </c>
      <c r="G190" s="4" t="s">
        <v>61</v>
      </c>
      <c r="H190" s="4" t="s">
        <v>2651</v>
      </c>
      <c r="I190" s="4" t="s">
        <v>292</v>
      </c>
      <c r="J190" s="4" t="s">
        <v>320</v>
      </c>
      <c r="K190" s="4"/>
      <c r="L190" s="4" t="s">
        <v>1789</v>
      </c>
      <c r="M190" s="28">
        <v>22882068</v>
      </c>
      <c r="N190" s="4" t="s">
        <v>69</v>
      </c>
      <c r="O190" s="4"/>
      <c r="P190" s="4"/>
      <c r="Q190" s="4" t="s">
        <v>64</v>
      </c>
      <c r="R190" s="4" t="s">
        <v>83</v>
      </c>
      <c r="S190" s="4">
        <v>1033711558</v>
      </c>
      <c r="T190" s="4"/>
      <c r="U190" s="4"/>
      <c r="V190" s="4"/>
      <c r="W190" s="4" t="s">
        <v>2652</v>
      </c>
      <c r="X190" s="4" t="s">
        <v>205</v>
      </c>
      <c r="Y190" s="4" t="s">
        <v>209</v>
      </c>
      <c r="Z190" s="3">
        <v>43125</v>
      </c>
      <c r="AA190" s="4" t="s">
        <v>75</v>
      </c>
      <c r="AB190" s="4" t="s">
        <v>97</v>
      </c>
      <c r="AC190" s="4"/>
      <c r="AD190" s="4"/>
      <c r="AE190" s="4"/>
      <c r="AF190" s="4"/>
      <c r="AG190" s="4"/>
      <c r="AH190" s="4" t="s">
        <v>83</v>
      </c>
      <c r="AI190" s="32">
        <v>79635747</v>
      </c>
      <c r="AJ190" s="4"/>
      <c r="AK190" s="4"/>
      <c r="AL190" s="4"/>
      <c r="AM190" s="4" t="s">
        <v>2608</v>
      </c>
      <c r="AN190" s="4">
        <v>330</v>
      </c>
      <c r="AO190" s="4" t="s">
        <v>85</v>
      </c>
      <c r="AP190" s="4">
        <v>0</v>
      </c>
      <c r="AQ190" s="4" t="s">
        <v>92</v>
      </c>
      <c r="AR190" s="4">
        <v>0</v>
      </c>
      <c r="AS190" s="4">
        <v>0</v>
      </c>
      <c r="AT190" s="3">
        <v>43125</v>
      </c>
      <c r="AU190" s="3"/>
      <c r="AV190" s="3"/>
      <c r="AW190" s="29">
        <v>19.696969696969695</v>
      </c>
      <c r="AX190" s="29">
        <v>19.696969696969695</v>
      </c>
      <c r="AY190" s="29">
        <v>10.606060606060606</v>
      </c>
      <c r="AZ190" s="29">
        <v>10.606060606060606</v>
      </c>
      <c r="BA190" s="4" t="s">
        <v>2447</v>
      </c>
    </row>
    <row r="191" spans="1:53" ht="15.75" thickBot="1" x14ac:dyDescent="0.3">
      <c r="A191" s="19">
        <v>181</v>
      </c>
      <c r="B191" s="22" t="s">
        <v>3728</v>
      </c>
      <c r="C191" s="4" t="s">
        <v>60</v>
      </c>
      <c r="D191" s="4"/>
      <c r="E191" s="17" t="s">
        <v>2653</v>
      </c>
      <c r="F191" s="3">
        <v>43125</v>
      </c>
      <c r="G191" s="4" t="s">
        <v>61</v>
      </c>
      <c r="H191" s="4" t="s">
        <v>2654</v>
      </c>
      <c r="I191" s="4" t="s">
        <v>292</v>
      </c>
      <c r="J191" s="4" t="s">
        <v>320</v>
      </c>
      <c r="K191" s="4"/>
      <c r="L191" s="4" t="s">
        <v>1789</v>
      </c>
      <c r="M191" s="28">
        <v>32730984</v>
      </c>
      <c r="N191" s="4" t="s">
        <v>69</v>
      </c>
      <c r="O191" s="4"/>
      <c r="P191" s="4"/>
      <c r="Q191" s="4" t="s">
        <v>64</v>
      </c>
      <c r="R191" s="4" t="s">
        <v>83</v>
      </c>
      <c r="S191" s="4">
        <v>36304377</v>
      </c>
      <c r="T191" s="4"/>
      <c r="U191" s="4"/>
      <c r="V191" s="4"/>
      <c r="W191" s="4" t="s">
        <v>2655</v>
      </c>
      <c r="X191" s="4" t="s">
        <v>205</v>
      </c>
      <c r="Y191" s="4" t="s">
        <v>209</v>
      </c>
      <c r="Z191" s="3">
        <v>43125</v>
      </c>
      <c r="AA191" s="4" t="s">
        <v>75</v>
      </c>
      <c r="AB191" s="4" t="s">
        <v>97</v>
      </c>
      <c r="AC191" s="4"/>
      <c r="AD191" s="4"/>
      <c r="AE191" s="4"/>
      <c r="AF191" s="4"/>
      <c r="AG191" s="4"/>
      <c r="AH191" s="4" t="s">
        <v>83</v>
      </c>
      <c r="AI191" s="4">
        <v>7162854</v>
      </c>
      <c r="AJ191" s="4"/>
      <c r="AK191" s="4"/>
      <c r="AL191" s="4"/>
      <c r="AM191" s="4" t="s">
        <v>2531</v>
      </c>
      <c r="AN191" s="4">
        <v>330</v>
      </c>
      <c r="AO191" s="4" t="s">
        <v>85</v>
      </c>
      <c r="AP191" s="4">
        <v>0</v>
      </c>
      <c r="AQ191" s="4" t="s">
        <v>92</v>
      </c>
      <c r="AR191" s="4">
        <v>0</v>
      </c>
      <c r="AS191" s="4">
        <v>0</v>
      </c>
      <c r="AT191" s="3">
        <v>43125</v>
      </c>
      <c r="AU191" s="3"/>
      <c r="AV191" s="3"/>
      <c r="AW191" s="29">
        <v>19.696969696969695</v>
      </c>
      <c r="AX191" s="29">
        <v>19.696969696969695</v>
      </c>
      <c r="AY191" s="29">
        <v>10.606060606060606</v>
      </c>
      <c r="AZ191" s="29">
        <v>10.606060606060606</v>
      </c>
      <c r="BA191" s="4" t="s">
        <v>2447</v>
      </c>
    </row>
    <row r="192" spans="1:53" ht="17.25" thickBot="1" x14ac:dyDescent="0.35">
      <c r="A192" s="19">
        <v>182</v>
      </c>
      <c r="B192" s="22" t="s">
        <v>3731</v>
      </c>
      <c r="C192" s="4" t="s">
        <v>60</v>
      </c>
      <c r="D192" s="4"/>
      <c r="E192" s="17" t="s">
        <v>2656</v>
      </c>
      <c r="F192" s="3">
        <v>43125</v>
      </c>
      <c r="G192" s="4" t="s">
        <v>61</v>
      </c>
      <c r="H192" s="4" t="s">
        <v>2657</v>
      </c>
      <c r="I192" s="4" t="s">
        <v>292</v>
      </c>
      <c r="J192" s="4" t="s">
        <v>320</v>
      </c>
      <c r="K192" s="4"/>
      <c r="L192" s="4" t="s">
        <v>1789</v>
      </c>
      <c r="M192" s="28">
        <v>15636082</v>
      </c>
      <c r="N192" s="4" t="s">
        <v>69</v>
      </c>
      <c r="O192" s="4"/>
      <c r="P192" s="4"/>
      <c r="Q192" s="4" t="s">
        <v>64</v>
      </c>
      <c r="R192" s="4" t="s">
        <v>83</v>
      </c>
      <c r="S192" s="4">
        <v>1049413884</v>
      </c>
      <c r="T192" s="4"/>
      <c r="U192" s="4"/>
      <c r="V192" s="4"/>
      <c r="W192" s="4" t="s">
        <v>2658</v>
      </c>
      <c r="X192" s="4" t="s">
        <v>205</v>
      </c>
      <c r="Y192" s="4" t="s">
        <v>209</v>
      </c>
      <c r="Z192" s="3">
        <v>43125</v>
      </c>
      <c r="AA192" s="4" t="s">
        <v>75</v>
      </c>
      <c r="AB192" s="4" t="s">
        <v>97</v>
      </c>
      <c r="AC192" s="4"/>
      <c r="AD192" s="4"/>
      <c r="AE192" s="4"/>
      <c r="AF192" s="4"/>
      <c r="AG192" s="4"/>
      <c r="AH192" s="4" t="s">
        <v>83</v>
      </c>
      <c r="AI192" s="35">
        <v>23561857</v>
      </c>
      <c r="AJ192" s="4"/>
      <c r="AK192" s="4"/>
      <c r="AL192" s="4"/>
      <c r="AM192" s="4" t="s">
        <v>2488</v>
      </c>
      <c r="AN192" s="4">
        <v>330</v>
      </c>
      <c r="AO192" s="4" t="s">
        <v>85</v>
      </c>
      <c r="AP192" s="4">
        <v>0</v>
      </c>
      <c r="AQ192" s="4" t="s">
        <v>92</v>
      </c>
      <c r="AR192" s="4">
        <v>0</v>
      </c>
      <c r="AS192" s="4">
        <v>0</v>
      </c>
      <c r="AT192" s="3">
        <v>43126</v>
      </c>
      <c r="AU192" s="3"/>
      <c r="AV192" s="3"/>
      <c r="AW192" s="29">
        <v>19.393939393939394</v>
      </c>
      <c r="AX192" s="29">
        <v>19.393939393939394</v>
      </c>
      <c r="AY192" s="29">
        <v>10.303030303030303</v>
      </c>
      <c r="AZ192" s="29">
        <v>10.303030303030303</v>
      </c>
      <c r="BA192" s="4" t="s">
        <v>2447</v>
      </c>
    </row>
    <row r="193" spans="1:53" ht="15.75" thickBot="1" x14ac:dyDescent="0.3">
      <c r="A193" s="19">
        <v>183</v>
      </c>
      <c r="B193" s="22" t="s">
        <v>3734</v>
      </c>
      <c r="C193" s="4" t="s">
        <v>60</v>
      </c>
      <c r="D193" s="4"/>
      <c r="E193" s="17" t="s">
        <v>2659</v>
      </c>
      <c r="F193" s="3">
        <v>43125</v>
      </c>
      <c r="G193" s="4" t="s">
        <v>61</v>
      </c>
      <c r="H193" s="4" t="s">
        <v>2660</v>
      </c>
      <c r="I193" s="4" t="s">
        <v>292</v>
      </c>
      <c r="J193" s="4" t="s">
        <v>320</v>
      </c>
      <c r="K193" s="4"/>
      <c r="L193" s="4" t="s">
        <v>1789</v>
      </c>
      <c r="M193" s="28">
        <v>32730984</v>
      </c>
      <c r="N193" s="4" t="s">
        <v>69</v>
      </c>
      <c r="O193" s="4"/>
      <c r="P193" s="4"/>
      <c r="Q193" s="4" t="s">
        <v>64</v>
      </c>
      <c r="R193" s="4" t="s">
        <v>83</v>
      </c>
      <c r="S193" s="4">
        <v>68298624</v>
      </c>
      <c r="T193" s="4"/>
      <c r="U193" s="4"/>
      <c r="V193" s="4"/>
      <c r="W193" s="4" t="s">
        <v>2661</v>
      </c>
      <c r="X193" s="4" t="s">
        <v>205</v>
      </c>
      <c r="Y193" s="4" t="s">
        <v>209</v>
      </c>
      <c r="Z193" s="3">
        <v>43125</v>
      </c>
      <c r="AA193" s="4" t="s">
        <v>75</v>
      </c>
      <c r="AB193" s="4" t="s">
        <v>97</v>
      </c>
      <c r="AC193" s="4"/>
      <c r="AD193" s="4"/>
      <c r="AE193" s="4"/>
      <c r="AF193" s="4"/>
      <c r="AG193" s="4"/>
      <c r="AH193" s="4" t="s">
        <v>83</v>
      </c>
      <c r="AI193" s="4">
        <v>7162854</v>
      </c>
      <c r="AJ193" s="4"/>
      <c r="AK193" s="4"/>
      <c r="AL193" s="4"/>
      <c r="AM193" s="4" t="s">
        <v>2531</v>
      </c>
      <c r="AN193" s="4">
        <v>330</v>
      </c>
      <c r="AO193" s="4" t="s">
        <v>85</v>
      </c>
      <c r="AP193" s="4">
        <v>0</v>
      </c>
      <c r="AQ193" s="4" t="s">
        <v>92</v>
      </c>
      <c r="AR193" s="4">
        <v>0</v>
      </c>
      <c r="AS193" s="4">
        <v>0</v>
      </c>
      <c r="AT193" s="3">
        <v>43126</v>
      </c>
      <c r="AU193" s="3"/>
      <c r="AV193" s="3"/>
      <c r="AW193" s="29">
        <v>19.393939393939394</v>
      </c>
      <c r="AX193" s="29">
        <v>19.393939393939394</v>
      </c>
      <c r="AY193" s="29">
        <v>10.303030303030303</v>
      </c>
      <c r="AZ193" s="29">
        <v>10.303030303030303</v>
      </c>
      <c r="BA193" s="4" t="s">
        <v>2447</v>
      </c>
    </row>
    <row r="194" spans="1:53" ht="15.75" thickBot="1" x14ac:dyDescent="0.3">
      <c r="A194" s="19">
        <v>184</v>
      </c>
      <c r="B194" s="22" t="s">
        <v>3738</v>
      </c>
      <c r="C194" s="4" t="s">
        <v>60</v>
      </c>
      <c r="D194" s="4"/>
      <c r="E194" s="17" t="s">
        <v>2662</v>
      </c>
      <c r="F194" s="3">
        <v>43125</v>
      </c>
      <c r="G194" s="4" t="s">
        <v>61</v>
      </c>
      <c r="H194" s="4" t="s">
        <v>2663</v>
      </c>
      <c r="I194" s="4" t="s">
        <v>292</v>
      </c>
      <c r="J194" s="4" t="s">
        <v>320</v>
      </c>
      <c r="K194" s="4"/>
      <c r="L194" s="4" t="s">
        <v>1789</v>
      </c>
      <c r="M194" s="28">
        <v>13867920</v>
      </c>
      <c r="N194" s="4" t="s">
        <v>69</v>
      </c>
      <c r="O194" s="4"/>
      <c r="P194" s="4"/>
      <c r="Q194" s="4" t="s">
        <v>64</v>
      </c>
      <c r="R194" s="4" t="s">
        <v>83</v>
      </c>
      <c r="S194" s="4">
        <v>1116020436</v>
      </c>
      <c r="T194" s="4"/>
      <c r="U194" s="4"/>
      <c r="V194" s="4"/>
      <c r="W194" s="4" t="s">
        <v>2664</v>
      </c>
      <c r="X194" s="4" t="s">
        <v>205</v>
      </c>
      <c r="Y194" s="4" t="s">
        <v>209</v>
      </c>
      <c r="Z194" s="3">
        <v>43125</v>
      </c>
      <c r="AA194" s="4" t="s">
        <v>75</v>
      </c>
      <c r="AB194" s="4" t="s">
        <v>97</v>
      </c>
      <c r="AC194" s="4"/>
      <c r="AD194" s="4"/>
      <c r="AE194" s="4"/>
      <c r="AF194" s="4"/>
      <c r="AG194" s="4"/>
      <c r="AH194" s="4" t="s">
        <v>83</v>
      </c>
      <c r="AI194" s="4">
        <v>7162854</v>
      </c>
      <c r="AJ194" s="4"/>
      <c r="AK194" s="4"/>
      <c r="AL194" s="4"/>
      <c r="AM194" s="4" t="s">
        <v>2531</v>
      </c>
      <c r="AN194" s="4">
        <v>330</v>
      </c>
      <c r="AO194" s="4" t="s">
        <v>85</v>
      </c>
      <c r="AP194" s="4">
        <v>0</v>
      </c>
      <c r="AQ194" s="4" t="s">
        <v>92</v>
      </c>
      <c r="AR194" s="4">
        <v>0</v>
      </c>
      <c r="AS194" s="4">
        <v>0</v>
      </c>
      <c r="AT194" s="3">
        <v>43125</v>
      </c>
      <c r="AU194" s="3"/>
      <c r="AV194" s="3"/>
      <c r="AW194" s="29">
        <v>19.696969696969695</v>
      </c>
      <c r="AX194" s="29">
        <v>19.696969696969695</v>
      </c>
      <c r="AY194" s="29">
        <v>10.606060606060606</v>
      </c>
      <c r="AZ194" s="29">
        <v>10.606060606060606</v>
      </c>
      <c r="BA194" s="4" t="s">
        <v>2447</v>
      </c>
    </row>
    <row r="195" spans="1:53" ht="15.75" thickBot="1" x14ac:dyDescent="0.3">
      <c r="A195" s="19">
        <v>185</v>
      </c>
      <c r="B195" s="22" t="s">
        <v>3741</v>
      </c>
      <c r="C195" s="4" t="s">
        <v>60</v>
      </c>
      <c r="D195" s="4"/>
      <c r="E195" s="17" t="s">
        <v>2665</v>
      </c>
      <c r="F195" s="3">
        <v>43125</v>
      </c>
      <c r="G195" s="4" t="s">
        <v>61</v>
      </c>
      <c r="H195" s="4" t="s">
        <v>2666</v>
      </c>
      <c r="I195" s="4" t="s">
        <v>292</v>
      </c>
      <c r="J195" s="4" t="s">
        <v>320</v>
      </c>
      <c r="K195" s="4"/>
      <c r="L195" s="4" t="s">
        <v>1789</v>
      </c>
      <c r="M195" s="28">
        <v>13867920</v>
      </c>
      <c r="N195" s="4" t="s">
        <v>69</v>
      </c>
      <c r="O195" s="4"/>
      <c r="P195" s="4"/>
      <c r="Q195" s="4" t="s">
        <v>64</v>
      </c>
      <c r="R195" s="4" t="s">
        <v>83</v>
      </c>
      <c r="S195" s="4">
        <v>1051589026</v>
      </c>
      <c r="T195" s="4"/>
      <c r="U195" s="4"/>
      <c r="V195" s="4"/>
      <c r="W195" s="4" t="s">
        <v>2667</v>
      </c>
      <c r="X195" s="4" t="s">
        <v>205</v>
      </c>
      <c r="Y195" s="4" t="s">
        <v>209</v>
      </c>
      <c r="Z195" s="3">
        <v>43125</v>
      </c>
      <c r="AA195" s="4" t="s">
        <v>75</v>
      </c>
      <c r="AB195" s="4" t="s">
        <v>97</v>
      </c>
      <c r="AC195" s="4"/>
      <c r="AD195" s="4"/>
      <c r="AE195" s="4"/>
      <c r="AF195" s="4"/>
      <c r="AG195" s="4"/>
      <c r="AH195" s="4" t="s">
        <v>83</v>
      </c>
      <c r="AI195" s="4">
        <v>7162854</v>
      </c>
      <c r="AJ195" s="4"/>
      <c r="AK195" s="4"/>
      <c r="AL195" s="4"/>
      <c r="AM195" s="4" t="s">
        <v>2531</v>
      </c>
      <c r="AN195" s="4">
        <v>330</v>
      </c>
      <c r="AO195" s="4" t="s">
        <v>85</v>
      </c>
      <c r="AP195" s="4">
        <v>0</v>
      </c>
      <c r="AQ195" s="4" t="s">
        <v>92</v>
      </c>
      <c r="AR195" s="4">
        <v>0</v>
      </c>
      <c r="AS195" s="4">
        <v>0</v>
      </c>
      <c r="AT195" s="3">
        <v>43125</v>
      </c>
      <c r="AU195" s="3"/>
      <c r="AV195" s="3"/>
      <c r="AW195" s="29">
        <v>19.696969696969695</v>
      </c>
      <c r="AX195" s="29">
        <v>19.696969696969695</v>
      </c>
      <c r="AY195" s="29">
        <v>10.606060606060606</v>
      </c>
      <c r="AZ195" s="29">
        <v>10.606060606060606</v>
      </c>
      <c r="BA195" s="4" t="s">
        <v>2447</v>
      </c>
    </row>
    <row r="196" spans="1:53" ht="15.75" thickBot="1" x14ac:dyDescent="0.3">
      <c r="A196" s="19">
        <v>186</v>
      </c>
      <c r="B196" s="22" t="s">
        <v>3745</v>
      </c>
      <c r="C196" s="4" t="s">
        <v>60</v>
      </c>
      <c r="D196" s="4"/>
      <c r="E196" s="17" t="s">
        <v>2668</v>
      </c>
      <c r="F196" s="3">
        <v>43125</v>
      </c>
      <c r="G196" s="4" t="s">
        <v>61</v>
      </c>
      <c r="H196" s="4" t="s">
        <v>2669</v>
      </c>
      <c r="I196" s="4" t="s">
        <v>292</v>
      </c>
      <c r="J196" s="4" t="s">
        <v>320</v>
      </c>
      <c r="K196" s="4"/>
      <c r="L196" s="4" t="s">
        <v>1789</v>
      </c>
      <c r="M196" s="28">
        <v>13867920</v>
      </c>
      <c r="N196" s="4" t="s">
        <v>69</v>
      </c>
      <c r="O196" s="4"/>
      <c r="P196" s="4"/>
      <c r="Q196" s="4" t="s">
        <v>64</v>
      </c>
      <c r="R196" s="4" t="s">
        <v>83</v>
      </c>
      <c r="S196" s="4">
        <v>4097942</v>
      </c>
      <c r="T196" s="4"/>
      <c r="U196" s="4"/>
      <c r="V196" s="4"/>
      <c r="W196" s="4" t="s">
        <v>2670</v>
      </c>
      <c r="X196" s="4" t="s">
        <v>205</v>
      </c>
      <c r="Y196" s="4" t="s">
        <v>209</v>
      </c>
      <c r="Z196" s="3">
        <v>43125</v>
      </c>
      <c r="AA196" s="4" t="s">
        <v>75</v>
      </c>
      <c r="AB196" s="4" t="s">
        <v>97</v>
      </c>
      <c r="AC196" s="4"/>
      <c r="AD196" s="4"/>
      <c r="AE196" s="4"/>
      <c r="AF196" s="4"/>
      <c r="AG196" s="4"/>
      <c r="AH196" s="4" t="s">
        <v>83</v>
      </c>
      <c r="AI196" s="32">
        <v>79635747</v>
      </c>
      <c r="AJ196" s="4"/>
      <c r="AK196" s="4"/>
      <c r="AL196" s="4"/>
      <c r="AM196" s="4" t="s">
        <v>2608</v>
      </c>
      <c r="AN196" s="4">
        <v>330</v>
      </c>
      <c r="AO196" s="4" t="s">
        <v>85</v>
      </c>
      <c r="AP196" s="4">
        <v>0</v>
      </c>
      <c r="AQ196" s="4" t="s">
        <v>92</v>
      </c>
      <c r="AR196" s="4">
        <v>0</v>
      </c>
      <c r="AS196" s="4">
        <v>0</v>
      </c>
      <c r="AT196" s="3">
        <v>43125</v>
      </c>
      <c r="AU196" s="3"/>
      <c r="AV196" s="3"/>
      <c r="AW196" s="29">
        <v>19.696969696969695</v>
      </c>
      <c r="AX196" s="29">
        <v>19.696969696969695</v>
      </c>
      <c r="AY196" s="29">
        <v>10.606060606060606</v>
      </c>
      <c r="AZ196" s="29">
        <v>10.606060606060606</v>
      </c>
      <c r="BA196" s="4" t="s">
        <v>2447</v>
      </c>
    </row>
    <row r="197" spans="1:53" ht="15.75" thickBot="1" x14ac:dyDescent="0.3">
      <c r="A197" s="19">
        <v>187</v>
      </c>
      <c r="B197" s="22" t="s">
        <v>3749</v>
      </c>
      <c r="C197" s="4" t="s">
        <v>60</v>
      </c>
      <c r="D197" s="4"/>
      <c r="E197" s="17" t="s">
        <v>2671</v>
      </c>
      <c r="F197" s="3">
        <v>43125</v>
      </c>
      <c r="G197" s="4" t="s">
        <v>61</v>
      </c>
      <c r="H197" s="4" t="s">
        <v>2672</v>
      </c>
      <c r="I197" s="4" t="s">
        <v>292</v>
      </c>
      <c r="J197" s="4" t="s">
        <v>320</v>
      </c>
      <c r="K197" s="4"/>
      <c r="L197" s="4" t="s">
        <v>1789</v>
      </c>
      <c r="M197" s="28">
        <v>13867920</v>
      </c>
      <c r="N197" s="4" t="s">
        <v>69</v>
      </c>
      <c r="O197" s="4"/>
      <c r="P197" s="4"/>
      <c r="Q197" s="4" t="s">
        <v>64</v>
      </c>
      <c r="R197" s="4" t="s">
        <v>83</v>
      </c>
      <c r="S197" s="4">
        <v>1056483484</v>
      </c>
      <c r="T197" s="4"/>
      <c r="U197" s="4"/>
      <c r="V197" s="4"/>
      <c r="W197" s="4" t="s">
        <v>2673</v>
      </c>
      <c r="X197" s="4" t="s">
        <v>205</v>
      </c>
      <c r="Y197" s="4" t="s">
        <v>209</v>
      </c>
      <c r="Z197" s="3">
        <v>43125</v>
      </c>
      <c r="AA197" s="4" t="s">
        <v>75</v>
      </c>
      <c r="AB197" s="4" t="s">
        <v>97</v>
      </c>
      <c r="AC197" s="4"/>
      <c r="AD197" s="4"/>
      <c r="AE197" s="4"/>
      <c r="AF197" s="4"/>
      <c r="AG197" s="4"/>
      <c r="AH197" s="4" t="s">
        <v>83</v>
      </c>
      <c r="AI197" s="32">
        <v>79635747</v>
      </c>
      <c r="AJ197" s="4"/>
      <c r="AK197" s="4"/>
      <c r="AL197" s="4"/>
      <c r="AM197" s="4" t="s">
        <v>2608</v>
      </c>
      <c r="AN197" s="4">
        <v>330</v>
      </c>
      <c r="AO197" s="4" t="s">
        <v>85</v>
      </c>
      <c r="AP197" s="4">
        <v>0</v>
      </c>
      <c r="AQ197" s="4" t="s">
        <v>92</v>
      </c>
      <c r="AR197" s="4">
        <v>0</v>
      </c>
      <c r="AS197" s="4">
        <v>0</v>
      </c>
      <c r="AT197" s="3">
        <v>43125</v>
      </c>
      <c r="AU197" s="3"/>
      <c r="AV197" s="3"/>
      <c r="AW197" s="29">
        <v>19.696969696969695</v>
      </c>
      <c r="AX197" s="29">
        <v>19.696969696969695</v>
      </c>
      <c r="AY197" s="29">
        <v>10.606060606060606</v>
      </c>
      <c r="AZ197" s="29">
        <v>10.606060606060606</v>
      </c>
      <c r="BA197" s="4" t="s">
        <v>2447</v>
      </c>
    </row>
    <row r="198" spans="1:53" ht="15.75" thickBot="1" x14ac:dyDescent="0.3">
      <c r="A198" s="19">
        <v>188</v>
      </c>
      <c r="B198" s="22" t="s">
        <v>3752</v>
      </c>
      <c r="C198" s="4" t="s">
        <v>60</v>
      </c>
      <c r="D198" s="4"/>
      <c r="E198" s="17" t="s">
        <v>2674</v>
      </c>
      <c r="F198" s="3">
        <v>43125</v>
      </c>
      <c r="G198" s="4" t="s">
        <v>61</v>
      </c>
      <c r="H198" s="4" t="s">
        <v>2576</v>
      </c>
      <c r="I198" s="4" t="s">
        <v>292</v>
      </c>
      <c r="J198" s="4" t="s">
        <v>320</v>
      </c>
      <c r="K198" s="4"/>
      <c r="L198" s="4" t="s">
        <v>1789</v>
      </c>
      <c r="M198" s="28">
        <v>13867920</v>
      </c>
      <c r="N198" s="4" t="s">
        <v>69</v>
      </c>
      <c r="O198" s="4"/>
      <c r="P198" s="4"/>
      <c r="Q198" s="4" t="s">
        <v>64</v>
      </c>
      <c r="R198" s="4" t="s">
        <v>83</v>
      </c>
      <c r="S198" s="4">
        <v>1119183704</v>
      </c>
      <c r="T198" s="4"/>
      <c r="U198" s="4"/>
      <c r="V198" s="4"/>
      <c r="W198" s="4" t="s">
        <v>2675</v>
      </c>
      <c r="X198" s="4" t="s">
        <v>205</v>
      </c>
      <c r="Y198" s="4" t="s">
        <v>209</v>
      </c>
      <c r="Z198" s="3">
        <v>43125</v>
      </c>
      <c r="AA198" s="4" t="s">
        <v>75</v>
      </c>
      <c r="AB198" s="4" t="s">
        <v>97</v>
      </c>
      <c r="AC198" s="4"/>
      <c r="AD198" s="4"/>
      <c r="AE198" s="4"/>
      <c r="AF198" s="4"/>
      <c r="AG198" s="4"/>
      <c r="AH198" s="4" t="s">
        <v>83</v>
      </c>
      <c r="AI198" s="4">
        <v>7162854</v>
      </c>
      <c r="AJ198" s="4"/>
      <c r="AK198" s="4"/>
      <c r="AL198" s="4"/>
      <c r="AM198" s="4" t="s">
        <v>2531</v>
      </c>
      <c r="AN198" s="4">
        <v>330</v>
      </c>
      <c r="AO198" s="4" t="s">
        <v>85</v>
      </c>
      <c r="AP198" s="4">
        <v>0</v>
      </c>
      <c r="AQ198" s="4" t="s">
        <v>92</v>
      </c>
      <c r="AR198" s="4">
        <v>0</v>
      </c>
      <c r="AS198" s="4">
        <v>0</v>
      </c>
      <c r="AT198" s="3">
        <v>43125</v>
      </c>
      <c r="AU198" s="3"/>
      <c r="AV198" s="3"/>
      <c r="AW198" s="29">
        <v>19.696969696969695</v>
      </c>
      <c r="AX198" s="29">
        <v>19.696969696969695</v>
      </c>
      <c r="AY198" s="29">
        <v>10.606060606060606</v>
      </c>
      <c r="AZ198" s="29">
        <v>10.606060606060606</v>
      </c>
      <c r="BA198" s="4" t="s">
        <v>2447</v>
      </c>
    </row>
    <row r="199" spans="1:53" ht="15.75" thickBot="1" x14ac:dyDescent="0.3">
      <c r="A199" s="19">
        <v>189</v>
      </c>
      <c r="B199" s="22" t="s">
        <v>3756</v>
      </c>
      <c r="C199" s="4" t="s">
        <v>60</v>
      </c>
      <c r="D199" s="4"/>
      <c r="E199" s="17" t="s">
        <v>2676</v>
      </c>
      <c r="F199" s="3">
        <v>43125</v>
      </c>
      <c r="G199" s="4" t="s">
        <v>61</v>
      </c>
      <c r="H199" s="4" t="s">
        <v>2677</v>
      </c>
      <c r="I199" s="4" t="s">
        <v>292</v>
      </c>
      <c r="J199" s="4" t="s">
        <v>320</v>
      </c>
      <c r="K199" s="4"/>
      <c r="L199" s="4" t="s">
        <v>1789</v>
      </c>
      <c r="M199" s="28">
        <v>22882068</v>
      </c>
      <c r="N199" s="4" t="s">
        <v>69</v>
      </c>
      <c r="O199" s="4"/>
      <c r="P199" s="4"/>
      <c r="Q199" s="4" t="s">
        <v>64</v>
      </c>
      <c r="R199" s="4" t="s">
        <v>83</v>
      </c>
      <c r="S199" s="4">
        <v>1056482146</v>
      </c>
      <c r="T199" s="4"/>
      <c r="U199" s="4"/>
      <c r="V199" s="4"/>
      <c r="W199" s="4" t="s">
        <v>2678</v>
      </c>
      <c r="X199" s="4" t="s">
        <v>205</v>
      </c>
      <c r="Y199" s="4" t="s">
        <v>209</v>
      </c>
      <c r="Z199" s="3">
        <v>43125</v>
      </c>
      <c r="AA199" s="4" t="s">
        <v>75</v>
      </c>
      <c r="AB199" s="4" t="s">
        <v>97</v>
      </c>
      <c r="AC199" s="4"/>
      <c r="AD199" s="4"/>
      <c r="AE199" s="4"/>
      <c r="AF199" s="4"/>
      <c r="AG199" s="4"/>
      <c r="AH199" s="4" t="s">
        <v>83</v>
      </c>
      <c r="AI199" s="32">
        <v>79635747</v>
      </c>
      <c r="AJ199" s="4"/>
      <c r="AK199" s="4"/>
      <c r="AL199" s="4"/>
      <c r="AM199" s="4" t="s">
        <v>2608</v>
      </c>
      <c r="AN199" s="4">
        <v>330</v>
      </c>
      <c r="AO199" s="4" t="s">
        <v>85</v>
      </c>
      <c r="AP199" s="4">
        <v>0</v>
      </c>
      <c r="AQ199" s="4" t="s">
        <v>92</v>
      </c>
      <c r="AR199" s="4">
        <v>0</v>
      </c>
      <c r="AS199" s="4">
        <v>0</v>
      </c>
      <c r="AT199" s="3">
        <v>43125</v>
      </c>
      <c r="AU199" s="3"/>
      <c r="AV199" s="3"/>
      <c r="AW199" s="29">
        <v>19.696969696969695</v>
      </c>
      <c r="AX199" s="29">
        <v>19.696969696969695</v>
      </c>
      <c r="AY199" s="29">
        <v>10.606060606060606</v>
      </c>
      <c r="AZ199" s="29">
        <v>10.606060606060606</v>
      </c>
      <c r="BA199" s="4" t="s">
        <v>2447</v>
      </c>
    </row>
    <row r="200" spans="1:53" ht="15.75" thickBot="1" x14ac:dyDescent="0.3">
      <c r="A200" s="19">
        <v>190</v>
      </c>
      <c r="B200" s="22" t="s">
        <v>3760</v>
      </c>
      <c r="C200" s="4" t="s">
        <v>60</v>
      </c>
      <c r="D200" s="4"/>
      <c r="E200" s="17" t="s">
        <v>2679</v>
      </c>
      <c r="F200" s="3">
        <v>43125</v>
      </c>
      <c r="G200" s="4" t="s">
        <v>61</v>
      </c>
      <c r="H200" s="4" t="s">
        <v>2680</v>
      </c>
      <c r="I200" s="4" t="s">
        <v>292</v>
      </c>
      <c r="J200" s="4" t="s">
        <v>320</v>
      </c>
      <c r="K200" s="4"/>
      <c r="L200" s="4" t="s">
        <v>1789</v>
      </c>
      <c r="M200" s="28">
        <v>32730984</v>
      </c>
      <c r="N200" s="4" t="s">
        <v>69</v>
      </c>
      <c r="O200" s="4"/>
      <c r="P200" s="4"/>
      <c r="Q200" s="4" t="s">
        <v>64</v>
      </c>
      <c r="R200" s="4" t="s">
        <v>83</v>
      </c>
      <c r="S200" s="4">
        <v>1098680014</v>
      </c>
      <c r="T200" s="4"/>
      <c r="U200" s="4"/>
      <c r="V200" s="4"/>
      <c r="W200" s="4" t="s">
        <v>2681</v>
      </c>
      <c r="X200" s="4" t="s">
        <v>205</v>
      </c>
      <c r="Y200" s="4" t="s">
        <v>209</v>
      </c>
      <c r="Z200" s="3">
        <v>43125</v>
      </c>
      <c r="AA200" s="4" t="s">
        <v>75</v>
      </c>
      <c r="AB200" s="4" t="s">
        <v>97</v>
      </c>
      <c r="AC200" s="4"/>
      <c r="AD200" s="4"/>
      <c r="AE200" s="4"/>
      <c r="AF200" s="4"/>
      <c r="AG200" s="4"/>
      <c r="AH200" s="4" t="s">
        <v>83</v>
      </c>
      <c r="AI200" s="4">
        <v>88156896</v>
      </c>
      <c r="AJ200" s="4"/>
      <c r="AK200" s="4"/>
      <c r="AL200" s="4"/>
      <c r="AM200" s="4" t="s">
        <v>2508</v>
      </c>
      <c r="AN200" s="4">
        <v>330</v>
      </c>
      <c r="AO200" s="4" t="s">
        <v>85</v>
      </c>
      <c r="AP200" s="4">
        <v>0</v>
      </c>
      <c r="AQ200" s="4" t="s">
        <v>92</v>
      </c>
      <c r="AR200" s="4">
        <v>0</v>
      </c>
      <c r="AS200" s="4">
        <v>0</v>
      </c>
      <c r="AT200" s="3">
        <v>43125</v>
      </c>
      <c r="AU200" s="3"/>
      <c r="AV200" s="3"/>
      <c r="AW200" s="29">
        <v>19.696969696969695</v>
      </c>
      <c r="AX200" s="29">
        <v>19.696969696969695</v>
      </c>
      <c r="AY200" s="29">
        <v>10.606060606060606</v>
      </c>
      <c r="AZ200" s="29">
        <v>10.606060606060606</v>
      </c>
      <c r="BA200" s="4" t="s">
        <v>2447</v>
      </c>
    </row>
    <row r="201" spans="1:53" ht="15.75" thickBot="1" x14ac:dyDescent="0.3">
      <c r="A201" s="19">
        <v>191</v>
      </c>
      <c r="B201" s="22" t="s">
        <v>3764</v>
      </c>
      <c r="C201" s="4" t="s">
        <v>60</v>
      </c>
      <c r="D201" s="4"/>
      <c r="E201" s="17" t="s">
        <v>2682</v>
      </c>
      <c r="F201" s="3">
        <v>43125</v>
      </c>
      <c r="G201" s="4" t="s">
        <v>61</v>
      </c>
      <c r="H201" s="4" t="s">
        <v>2683</v>
      </c>
      <c r="I201" s="4" t="s">
        <v>292</v>
      </c>
      <c r="J201" s="4" t="s">
        <v>320</v>
      </c>
      <c r="K201" s="4"/>
      <c r="L201" s="4" t="s">
        <v>1789</v>
      </c>
      <c r="M201" s="28">
        <v>32730984</v>
      </c>
      <c r="N201" s="4" t="s">
        <v>69</v>
      </c>
      <c r="O201" s="4"/>
      <c r="P201" s="4"/>
      <c r="Q201" s="4" t="s">
        <v>64</v>
      </c>
      <c r="R201" s="4" t="s">
        <v>83</v>
      </c>
      <c r="S201" s="4">
        <v>24099206</v>
      </c>
      <c r="T201" s="4"/>
      <c r="U201" s="4"/>
      <c r="V201" s="4"/>
      <c r="W201" s="4" t="s">
        <v>2684</v>
      </c>
      <c r="X201" s="4" t="s">
        <v>205</v>
      </c>
      <c r="Y201" s="4" t="s">
        <v>209</v>
      </c>
      <c r="Z201" s="3">
        <v>43126</v>
      </c>
      <c r="AA201" s="4" t="s">
        <v>75</v>
      </c>
      <c r="AB201" s="4" t="s">
        <v>97</v>
      </c>
      <c r="AC201" s="4"/>
      <c r="AD201" s="4"/>
      <c r="AE201" s="4"/>
      <c r="AF201" s="4"/>
      <c r="AG201" s="4"/>
      <c r="AH201" s="4" t="s">
        <v>83</v>
      </c>
      <c r="AI201" s="31">
        <v>19381574</v>
      </c>
      <c r="AJ201" s="4"/>
      <c r="AK201" s="4"/>
      <c r="AL201" s="4"/>
      <c r="AM201" s="4" t="s">
        <v>2625</v>
      </c>
      <c r="AN201" s="4">
        <v>330</v>
      </c>
      <c r="AO201" s="4" t="s">
        <v>85</v>
      </c>
      <c r="AP201" s="4">
        <v>0</v>
      </c>
      <c r="AQ201" s="4" t="s">
        <v>92</v>
      </c>
      <c r="AR201" s="4">
        <v>0</v>
      </c>
      <c r="AS201" s="4">
        <v>0</v>
      </c>
      <c r="AT201" s="3">
        <v>43126</v>
      </c>
      <c r="AU201" s="3"/>
      <c r="AV201" s="3"/>
      <c r="AW201" s="29">
        <v>19.393939393939394</v>
      </c>
      <c r="AX201" s="29">
        <v>19.393939393939394</v>
      </c>
      <c r="AY201" s="29">
        <v>10.303030303030303</v>
      </c>
      <c r="AZ201" s="29">
        <v>10.303030303030303</v>
      </c>
      <c r="BA201" s="4" t="s">
        <v>2447</v>
      </c>
    </row>
    <row r="202" spans="1:53" ht="15.75" thickBot="1" x14ac:dyDescent="0.3">
      <c r="A202" s="19">
        <v>192</v>
      </c>
      <c r="B202" s="22" t="s">
        <v>3768</v>
      </c>
      <c r="C202" s="4" t="s">
        <v>60</v>
      </c>
      <c r="D202" s="4"/>
      <c r="E202" s="17" t="s">
        <v>2685</v>
      </c>
      <c r="F202" s="3">
        <v>43125</v>
      </c>
      <c r="G202" s="4" t="s">
        <v>61</v>
      </c>
      <c r="H202" s="4" t="s">
        <v>2686</v>
      </c>
      <c r="I202" s="4" t="s">
        <v>292</v>
      </c>
      <c r="J202" s="4" t="s">
        <v>320</v>
      </c>
      <c r="K202" s="4"/>
      <c r="L202" s="4" t="s">
        <v>1789</v>
      </c>
      <c r="M202" s="28">
        <v>27620274</v>
      </c>
      <c r="N202" s="4" t="s">
        <v>69</v>
      </c>
      <c r="O202" s="4"/>
      <c r="P202" s="4"/>
      <c r="Q202" s="4" t="s">
        <v>64</v>
      </c>
      <c r="R202" s="4" t="s">
        <v>83</v>
      </c>
      <c r="S202" s="4">
        <v>37760705</v>
      </c>
      <c r="T202" s="4"/>
      <c r="U202" s="4"/>
      <c r="V202" s="4"/>
      <c r="W202" s="4" t="s">
        <v>2687</v>
      </c>
      <c r="X202" s="4" t="s">
        <v>205</v>
      </c>
      <c r="Y202" s="4" t="s">
        <v>209</v>
      </c>
      <c r="Z202" s="3">
        <v>43125</v>
      </c>
      <c r="AA202" s="4" t="s">
        <v>75</v>
      </c>
      <c r="AB202" s="4" t="s">
        <v>97</v>
      </c>
      <c r="AC202" s="4"/>
      <c r="AD202" s="4"/>
      <c r="AE202" s="4"/>
      <c r="AF202" s="4"/>
      <c r="AG202" s="4"/>
      <c r="AH202" s="4" t="s">
        <v>83</v>
      </c>
      <c r="AI202" s="4">
        <v>63493044</v>
      </c>
      <c r="AJ202" s="4"/>
      <c r="AK202" s="4"/>
      <c r="AL202" s="4"/>
      <c r="AM202" s="4" t="s">
        <v>2688</v>
      </c>
      <c r="AN202" s="4">
        <v>330</v>
      </c>
      <c r="AO202" s="4" t="s">
        <v>85</v>
      </c>
      <c r="AP202" s="4">
        <v>0</v>
      </c>
      <c r="AQ202" s="4" t="s">
        <v>92</v>
      </c>
      <c r="AR202" s="4">
        <v>0</v>
      </c>
      <c r="AS202" s="4">
        <v>0</v>
      </c>
      <c r="AT202" s="3">
        <v>43125</v>
      </c>
      <c r="AU202" s="3"/>
      <c r="AV202" s="3"/>
      <c r="AW202" s="29">
        <v>19.696969696969695</v>
      </c>
      <c r="AX202" s="29">
        <v>19.696969696969695</v>
      </c>
      <c r="AY202" s="29">
        <v>10.606060606060606</v>
      </c>
      <c r="AZ202" s="29">
        <v>10.606060606060606</v>
      </c>
      <c r="BA202" s="4" t="s">
        <v>2447</v>
      </c>
    </row>
    <row r="203" spans="1:53" ht="15.75" thickBot="1" x14ac:dyDescent="0.3">
      <c r="A203" s="19">
        <v>193</v>
      </c>
      <c r="B203" s="22" t="s">
        <v>3772</v>
      </c>
      <c r="C203" s="4" t="s">
        <v>60</v>
      </c>
      <c r="D203" s="4"/>
      <c r="E203" s="17" t="s">
        <v>2689</v>
      </c>
      <c r="F203" s="3">
        <v>43125</v>
      </c>
      <c r="G203" s="4" t="s">
        <v>61</v>
      </c>
      <c r="H203" s="4" t="s">
        <v>2690</v>
      </c>
      <c r="I203" s="4" t="s">
        <v>292</v>
      </c>
      <c r="J203" s="4" t="s">
        <v>320</v>
      </c>
      <c r="K203" s="4"/>
      <c r="L203" s="4" t="s">
        <v>1789</v>
      </c>
      <c r="M203" s="28">
        <v>45892004</v>
      </c>
      <c r="N203" s="4" t="s">
        <v>69</v>
      </c>
      <c r="O203" s="4"/>
      <c r="P203" s="4"/>
      <c r="Q203" s="4" t="s">
        <v>64</v>
      </c>
      <c r="R203" s="4" t="s">
        <v>83</v>
      </c>
      <c r="S203" s="4">
        <v>1098615569</v>
      </c>
      <c r="T203" s="4"/>
      <c r="U203" s="4"/>
      <c r="V203" s="4"/>
      <c r="W203" s="4" t="s">
        <v>2691</v>
      </c>
      <c r="X203" s="4" t="s">
        <v>205</v>
      </c>
      <c r="Y203" s="4" t="s">
        <v>209</v>
      </c>
      <c r="Z203" s="3">
        <v>43125</v>
      </c>
      <c r="AA203" s="4" t="s">
        <v>75</v>
      </c>
      <c r="AB203" s="4" t="s">
        <v>97</v>
      </c>
      <c r="AC203" s="4"/>
      <c r="AD203" s="4"/>
      <c r="AE203" s="4"/>
      <c r="AF203" s="4"/>
      <c r="AG203" s="4"/>
      <c r="AH203" s="4" t="s">
        <v>83</v>
      </c>
      <c r="AI203" s="4">
        <v>37544027</v>
      </c>
      <c r="AJ203" s="4"/>
      <c r="AK203" s="4"/>
      <c r="AL203" s="4"/>
      <c r="AM203" s="4" t="s">
        <v>2512</v>
      </c>
      <c r="AN203" s="4">
        <v>330</v>
      </c>
      <c r="AO203" s="4" t="s">
        <v>85</v>
      </c>
      <c r="AP203" s="4">
        <v>0</v>
      </c>
      <c r="AQ203" s="4" t="s">
        <v>92</v>
      </c>
      <c r="AR203" s="4">
        <v>0</v>
      </c>
      <c r="AS203" s="4">
        <v>0</v>
      </c>
      <c r="AT203" s="3">
        <v>43125</v>
      </c>
      <c r="AU203" s="3"/>
      <c r="AV203" s="3"/>
      <c r="AW203" s="29">
        <v>19.696969696969695</v>
      </c>
      <c r="AX203" s="29">
        <v>19.696969696969695</v>
      </c>
      <c r="AY203" s="29">
        <v>10.606060606060606</v>
      </c>
      <c r="AZ203" s="29">
        <v>10.606060606060606</v>
      </c>
      <c r="BA203" s="4" t="s">
        <v>2447</v>
      </c>
    </row>
    <row r="204" spans="1:53" ht="15.75" thickBot="1" x14ac:dyDescent="0.3">
      <c r="A204" s="19">
        <v>194</v>
      </c>
      <c r="B204" s="22" t="s">
        <v>3776</v>
      </c>
      <c r="C204" s="4" t="s">
        <v>60</v>
      </c>
      <c r="D204" s="4"/>
      <c r="E204" s="17" t="s">
        <v>2692</v>
      </c>
      <c r="F204" s="3">
        <v>43125</v>
      </c>
      <c r="G204" s="4" t="s">
        <v>61</v>
      </c>
      <c r="H204" s="4" t="s">
        <v>2693</v>
      </c>
      <c r="I204" s="4" t="s">
        <v>292</v>
      </c>
      <c r="J204" s="4" t="s">
        <v>320</v>
      </c>
      <c r="K204" s="4"/>
      <c r="L204" s="4" t="s">
        <v>1789</v>
      </c>
      <c r="M204" s="28">
        <v>13867920</v>
      </c>
      <c r="N204" s="4" t="s">
        <v>69</v>
      </c>
      <c r="O204" s="4"/>
      <c r="P204" s="4"/>
      <c r="Q204" s="4" t="s">
        <v>64</v>
      </c>
      <c r="R204" s="4" t="s">
        <v>83</v>
      </c>
      <c r="S204" s="4">
        <v>23316317</v>
      </c>
      <c r="T204" s="4"/>
      <c r="U204" s="4"/>
      <c r="V204" s="4"/>
      <c r="W204" s="4" t="s">
        <v>2694</v>
      </c>
      <c r="X204" s="4" t="s">
        <v>205</v>
      </c>
      <c r="Y204" s="4" t="s">
        <v>209</v>
      </c>
      <c r="Z204" s="3">
        <v>43125</v>
      </c>
      <c r="AA204" s="4" t="s">
        <v>75</v>
      </c>
      <c r="AB204" s="4" t="s">
        <v>97</v>
      </c>
      <c r="AC204" s="4"/>
      <c r="AD204" s="4"/>
      <c r="AE204" s="4"/>
      <c r="AF204" s="4"/>
      <c r="AG204" s="4"/>
      <c r="AH204" s="4" t="s">
        <v>83</v>
      </c>
      <c r="AI204" s="32">
        <v>79635747</v>
      </c>
      <c r="AJ204" s="4"/>
      <c r="AK204" s="4"/>
      <c r="AL204" s="4"/>
      <c r="AM204" s="4" t="s">
        <v>2608</v>
      </c>
      <c r="AN204" s="4">
        <v>330</v>
      </c>
      <c r="AO204" s="4" t="s">
        <v>85</v>
      </c>
      <c r="AP204" s="4">
        <v>0</v>
      </c>
      <c r="AQ204" s="4" t="s">
        <v>92</v>
      </c>
      <c r="AR204" s="4">
        <v>0</v>
      </c>
      <c r="AS204" s="4">
        <v>0</v>
      </c>
      <c r="AT204" s="3">
        <v>43125</v>
      </c>
      <c r="AU204" s="3"/>
      <c r="AV204" s="3"/>
      <c r="AW204" s="29">
        <v>19.696969696969695</v>
      </c>
      <c r="AX204" s="29">
        <v>19.696969696969695</v>
      </c>
      <c r="AY204" s="29">
        <v>10.606060606060606</v>
      </c>
      <c r="AZ204" s="29">
        <v>10.606060606060606</v>
      </c>
      <c r="BA204" s="4" t="s">
        <v>2447</v>
      </c>
    </row>
    <row r="205" spans="1:53" ht="15.75" thickBot="1" x14ac:dyDescent="0.3">
      <c r="A205" s="19">
        <v>195</v>
      </c>
      <c r="B205" s="22" t="s">
        <v>3780</v>
      </c>
      <c r="C205" s="4" t="s">
        <v>60</v>
      </c>
      <c r="D205" s="4"/>
      <c r="E205" s="17" t="s">
        <v>2695</v>
      </c>
      <c r="F205" s="3">
        <v>43125</v>
      </c>
      <c r="G205" s="4" t="s">
        <v>61</v>
      </c>
      <c r="H205" s="4" t="s">
        <v>2696</v>
      </c>
      <c r="I205" s="4" t="s">
        <v>292</v>
      </c>
      <c r="J205" s="4" t="s">
        <v>320</v>
      </c>
      <c r="K205" s="4"/>
      <c r="L205" s="4" t="s">
        <v>1789</v>
      </c>
      <c r="M205" s="28">
        <v>32730984</v>
      </c>
      <c r="N205" s="4" t="s">
        <v>69</v>
      </c>
      <c r="O205" s="4"/>
      <c r="P205" s="4"/>
      <c r="Q205" s="4" t="s">
        <v>64</v>
      </c>
      <c r="R205" s="4" t="s">
        <v>83</v>
      </c>
      <c r="S205" s="4">
        <v>1101754678</v>
      </c>
      <c r="T205" s="4"/>
      <c r="U205" s="4"/>
      <c r="V205" s="4"/>
      <c r="W205" s="4" t="s">
        <v>2697</v>
      </c>
      <c r="X205" s="4" t="s">
        <v>205</v>
      </c>
      <c r="Y205" s="4" t="s">
        <v>209</v>
      </c>
      <c r="Z205" s="3">
        <v>43125</v>
      </c>
      <c r="AA205" s="4" t="s">
        <v>75</v>
      </c>
      <c r="AB205" s="4" t="s">
        <v>97</v>
      </c>
      <c r="AC205" s="4"/>
      <c r="AD205" s="4"/>
      <c r="AE205" s="4"/>
      <c r="AF205" s="4"/>
      <c r="AG205" s="4"/>
      <c r="AH205" s="4" t="s">
        <v>83</v>
      </c>
      <c r="AI205" s="4">
        <v>88156896</v>
      </c>
      <c r="AJ205" s="4"/>
      <c r="AK205" s="4"/>
      <c r="AL205" s="4"/>
      <c r="AM205" s="4" t="s">
        <v>2508</v>
      </c>
      <c r="AN205" s="4">
        <v>330</v>
      </c>
      <c r="AO205" s="4" t="s">
        <v>85</v>
      </c>
      <c r="AP205" s="4">
        <v>0</v>
      </c>
      <c r="AQ205" s="4" t="s">
        <v>92</v>
      </c>
      <c r="AR205" s="4">
        <v>0</v>
      </c>
      <c r="AS205" s="4">
        <v>0</v>
      </c>
      <c r="AT205" s="3">
        <v>43125</v>
      </c>
      <c r="AU205" s="3"/>
      <c r="AV205" s="3"/>
      <c r="AW205" s="29">
        <v>19.696969696969695</v>
      </c>
      <c r="AX205" s="29">
        <v>19.696969696969695</v>
      </c>
      <c r="AY205" s="29">
        <v>10.606060606060606</v>
      </c>
      <c r="AZ205" s="29">
        <v>10.606060606060606</v>
      </c>
      <c r="BA205" s="4" t="s">
        <v>2447</v>
      </c>
    </row>
    <row r="206" spans="1:53" ht="15.75" thickBot="1" x14ac:dyDescent="0.3">
      <c r="A206" s="19">
        <v>196</v>
      </c>
      <c r="B206" s="22" t="s">
        <v>3784</v>
      </c>
      <c r="C206" s="4" t="s">
        <v>60</v>
      </c>
      <c r="D206" s="4"/>
      <c r="E206" s="17" t="s">
        <v>2698</v>
      </c>
      <c r="F206" s="3">
        <v>43125</v>
      </c>
      <c r="G206" s="4" t="s">
        <v>61</v>
      </c>
      <c r="H206" s="4" t="s">
        <v>2699</v>
      </c>
      <c r="I206" s="4" t="s">
        <v>292</v>
      </c>
      <c r="J206" s="4" t="s">
        <v>320</v>
      </c>
      <c r="K206" s="4"/>
      <c r="L206" s="4" t="s">
        <v>1789</v>
      </c>
      <c r="M206" s="28">
        <v>13867920</v>
      </c>
      <c r="N206" s="4" t="s">
        <v>69</v>
      </c>
      <c r="O206" s="4"/>
      <c r="P206" s="4"/>
      <c r="Q206" s="4" t="s">
        <v>64</v>
      </c>
      <c r="R206" s="4" t="s">
        <v>83</v>
      </c>
      <c r="S206" s="4">
        <v>1052396452</v>
      </c>
      <c r="T206" s="4"/>
      <c r="U206" s="4"/>
      <c r="V206" s="4"/>
      <c r="W206" s="4" t="s">
        <v>2700</v>
      </c>
      <c r="X206" s="4" t="s">
        <v>205</v>
      </c>
      <c r="Y206" s="4" t="s">
        <v>209</v>
      </c>
      <c r="Z206" s="3">
        <v>43126</v>
      </c>
      <c r="AA206" s="4" t="s">
        <v>75</v>
      </c>
      <c r="AB206" s="4" t="s">
        <v>97</v>
      </c>
      <c r="AC206" s="4"/>
      <c r="AD206" s="4"/>
      <c r="AE206" s="4"/>
      <c r="AF206" s="4"/>
      <c r="AG206" s="4"/>
      <c r="AH206" s="4" t="s">
        <v>83</v>
      </c>
      <c r="AI206" s="30">
        <v>4113315</v>
      </c>
      <c r="AJ206" s="4"/>
      <c r="AK206" s="4"/>
      <c r="AL206" s="4"/>
      <c r="AM206" s="4" t="s">
        <v>2527</v>
      </c>
      <c r="AN206" s="4">
        <v>330</v>
      </c>
      <c r="AO206" s="4" t="s">
        <v>85</v>
      </c>
      <c r="AP206" s="4">
        <v>0</v>
      </c>
      <c r="AQ206" s="4" t="s">
        <v>92</v>
      </c>
      <c r="AR206" s="4">
        <v>0</v>
      </c>
      <c r="AS206" s="4">
        <v>0</v>
      </c>
      <c r="AT206" s="3">
        <v>43126</v>
      </c>
      <c r="AU206" s="3"/>
      <c r="AV206" s="3"/>
      <c r="AW206" s="29">
        <v>19.393939393939394</v>
      </c>
      <c r="AX206" s="29">
        <v>19.393939393939394</v>
      </c>
      <c r="AY206" s="29">
        <v>10.303030303030303</v>
      </c>
      <c r="AZ206" s="29">
        <v>10.303030303030303</v>
      </c>
      <c r="BA206" s="4" t="s">
        <v>2447</v>
      </c>
    </row>
    <row r="207" spans="1:53" ht="15.75" thickBot="1" x14ac:dyDescent="0.3">
      <c r="A207" s="19">
        <v>197</v>
      </c>
      <c r="B207" s="22" t="s">
        <v>3788</v>
      </c>
      <c r="C207" s="4" t="s">
        <v>60</v>
      </c>
      <c r="D207" s="4"/>
      <c r="E207" s="17" t="s">
        <v>2701</v>
      </c>
      <c r="F207" s="3">
        <v>43125</v>
      </c>
      <c r="G207" s="4" t="s">
        <v>61</v>
      </c>
      <c r="H207" s="4" t="s">
        <v>2702</v>
      </c>
      <c r="I207" s="4" t="s">
        <v>292</v>
      </c>
      <c r="J207" s="4" t="s">
        <v>320</v>
      </c>
      <c r="K207" s="4"/>
      <c r="L207" s="4" t="s">
        <v>1789</v>
      </c>
      <c r="M207" s="28">
        <v>32730984</v>
      </c>
      <c r="N207" s="4" t="s">
        <v>69</v>
      </c>
      <c r="O207" s="4"/>
      <c r="P207" s="4"/>
      <c r="Q207" s="4" t="s">
        <v>64</v>
      </c>
      <c r="R207" s="4" t="s">
        <v>83</v>
      </c>
      <c r="S207" s="4">
        <v>79520962</v>
      </c>
      <c r="T207" s="4"/>
      <c r="U207" s="4"/>
      <c r="V207" s="4"/>
      <c r="W207" s="4" t="s">
        <v>2703</v>
      </c>
      <c r="X207" s="4" t="s">
        <v>205</v>
      </c>
      <c r="Y207" s="4" t="s">
        <v>209</v>
      </c>
      <c r="Z207" s="3">
        <v>43125</v>
      </c>
      <c r="AA207" s="4" t="s">
        <v>75</v>
      </c>
      <c r="AB207" s="4" t="s">
        <v>97</v>
      </c>
      <c r="AC207" s="4"/>
      <c r="AD207" s="4"/>
      <c r="AE207" s="4"/>
      <c r="AF207" s="4"/>
      <c r="AG207" s="4"/>
      <c r="AH207" s="4" t="s">
        <v>83</v>
      </c>
      <c r="AI207" s="4">
        <v>79517137</v>
      </c>
      <c r="AJ207" s="4"/>
      <c r="AK207" s="4"/>
      <c r="AL207" s="4"/>
      <c r="AM207" s="4" t="s">
        <v>2704</v>
      </c>
      <c r="AN207" s="4">
        <v>330</v>
      </c>
      <c r="AO207" s="4" t="s">
        <v>85</v>
      </c>
      <c r="AP207" s="4">
        <v>0</v>
      </c>
      <c r="AQ207" s="4" t="s">
        <v>92</v>
      </c>
      <c r="AR207" s="4">
        <v>0</v>
      </c>
      <c r="AS207" s="4">
        <v>0</v>
      </c>
      <c r="AT207" s="3">
        <v>43125</v>
      </c>
      <c r="AU207" s="3"/>
      <c r="AV207" s="3"/>
      <c r="AW207" s="29">
        <v>19.696969696969695</v>
      </c>
      <c r="AX207" s="29">
        <v>19.696969696969695</v>
      </c>
      <c r="AY207" s="29">
        <v>10.606060606060606</v>
      </c>
      <c r="AZ207" s="29">
        <v>10.606060606060606</v>
      </c>
      <c r="BA207" s="4" t="s">
        <v>2447</v>
      </c>
    </row>
    <row r="208" spans="1:53" ht="15.75" thickBot="1" x14ac:dyDescent="0.3">
      <c r="A208" s="19">
        <v>198</v>
      </c>
      <c r="B208" s="22" t="s">
        <v>3792</v>
      </c>
      <c r="C208" s="4" t="s">
        <v>60</v>
      </c>
      <c r="D208" s="4"/>
      <c r="E208" s="17" t="s">
        <v>2705</v>
      </c>
      <c r="F208" s="3">
        <v>43125</v>
      </c>
      <c r="G208" s="4" t="s">
        <v>61</v>
      </c>
      <c r="H208" s="4" t="s">
        <v>2706</v>
      </c>
      <c r="I208" s="4" t="s">
        <v>292</v>
      </c>
      <c r="J208" s="4" t="s">
        <v>320</v>
      </c>
      <c r="K208" s="4"/>
      <c r="L208" s="4" t="s">
        <v>1789</v>
      </c>
      <c r="M208" s="28">
        <v>13867920</v>
      </c>
      <c r="N208" s="4" t="s">
        <v>69</v>
      </c>
      <c r="O208" s="4"/>
      <c r="P208" s="4"/>
      <c r="Q208" s="4" t="s">
        <v>64</v>
      </c>
      <c r="R208" s="4" t="s">
        <v>83</v>
      </c>
      <c r="S208" s="4">
        <v>1052399987</v>
      </c>
      <c r="T208" s="4"/>
      <c r="U208" s="4"/>
      <c r="V208" s="4"/>
      <c r="W208" s="4" t="s">
        <v>2707</v>
      </c>
      <c r="X208" s="4" t="s">
        <v>205</v>
      </c>
      <c r="Y208" s="4" t="s">
        <v>209</v>
      </c>
      <c r="Z208" s="3">
        <v>43126</v>
      </c>
      <c r="AA208" s="4" t="s">
        <v>75</v>
      </c>
      <c r="AB208" s="4" t="s">
        <v>97</v>
      </c>
      <c r="AC208" s="4"/>
      <c r="AD208" s="4"/>
      <c r="AE208" s="4"/>
      <c r="AF208" s="4"/>
      <c r="AG208" s="4"/>
      <c r="AH208" s="4" t="s">
        <v>83</v>
      </c>
      <c r="AI208" s="30">
        <v>4113315</v>
      </c>
      <c r="AJ208" s="4"/>
      <c r="AK208" s="4"/>
      <c r="AL208" s="4"/>
      <c r="AM208" s="4" t="s">
        <v>2527</v>
      </c>
      <c r="AN208" s="4">
        <v>330</v>
      </c>
      <c r="AO208" s="4" t="s">
        <v>85</v>
      </c>
      <c r="AP208" s="4">
        <v>0</v>
      </c>
      <c r="AQ208" s="4" t="s">
        <v>92</v>
      </c>
      <c r="AR208" s="4">
        <v>0</v>
      </c>
      <c r="AS208" s="4">
        <v>0</v>
      </c>
      <c r="AT208" s="3">
        <v>43126</v>
      </c>
      <c r="AU208" s="3"/>
      <c r="AV208" s="3"/>
      <c r="AW208" s="29">
        <v>19.393939393939394</v>
      </c>
      <c r="AX208" s="29">
        <v>19.393939393939394</v>
      </c>
      <c r="AY208" s="29">
        <v>10.303030303030303</v>
      </c>
      <c r="AZ208" s="29">
        <v>10.303030303030303</v>
      </c>
      <c r="BA208" s="4" t="s">
        <v>2447</v>
      </c>
    </row>
    <row r="209" spans="1:53" ht="15.75" thickBot="1" x14ac:dyDescent="0.3">
      <c r="A209" s="19">
        <v>199</v>
      </c>
      <c r="B209" s="22" t="s">
        <v>3796</v>
      </c>
      <c r="C209" s="4" t="s">
        <v>60</v>
      </c>
      <c r="D209" s="4"/>
      <c r="E209" s="17" t="s">
        <v>2708</v>
      </c>
      <c r="F209" s="3">
        <v>43125</v>
      </c>
      <c r="G209" s="4" t="s">
        <v>61</v>
      </c>
      <c r="H209" s="4" t="s">
        <v>2709</v>
      </c>
      <c r="I209" s="4" t="s">
        <v>292</v>
      </c>
      <c r="J209" s="4" t="s">
        <v>320</v>
      </c>
      <c r="K209" s="4"/>
      <c r="L209" s="4" t="s">
        <v>1789</v>
      </c>
      <c r="M209" s="28">
        <v>39940956</v>
      </c>
      <c r="N209" s="4" t="s">
        <v>69</v>
      </c>
      <c r="O209" s="4"/>
      <c r="P209" s="4"/>
      <c r="Q209" s="4" t="s">
        <v>64</v>
      </c>
      <c r="R209" s="4" t="s">
        <v>83</v>
      </c>
      <c r="S209" s="4">
        <v>1032376905</v>
      </c>
      <c r="T209" s="4"/>
      <c r="U209" s="4"/>
      <c r="V209" s="4"/>
      <c r="W209" s="4" t="s">
        <v>2710</v>
      </c>
      <c r="X209" s="4" t="s">
        <v>205</v>
      </c>
      <c r="Y209" s="4" t="s">
        <v>209</v>
      </c>
      <c r="Z209" s="3">
        <v>43126</v>
      </c>
      <c r="AA209" s="4" t="s">
        <v>75</v>
      </c>
      <c r="AB209" s="4" t="s">
        <v>97</v>
      </c>
      <c r="AC209" s="4"/>
      <c r="AD209" s="4"/>
      <c r="AE209" s="4"/>
      <c r="AF209" s="4"/>
      <c r="AG209" s="4"/>
      <c r="AH209" s="4" t="s">
        <v>83</v>
      </c>
      <c r="AI209" s="30">
        <v>4113315</v>
      </c>
      <c r="AJ209" s="4"/>
      <c r="AK209" s="4"/>
      <c r="AL209" s="4"/>
      <c r="AM209" s="4" t="s">
        <v>2527</v>
      </c>
      <c r="AN209" s="4">
        <v>330</v>
      </c>
      <c r="AO209" s="4" t="s">
        <v>85</v>
      </c>
      <c r="AP209" s="4">
        <v>0</v>
      </c>
      <c r="AQ209" s="4" t="s">
        <v>92</v>
      </c>
      <c r="AR209" s="4">
        <v>0</v>
      </c>
      <c r="AS209" s="4">
        <v>0</v>
      </c>
      <c r="AT209" s="3">
        <v>43126</v>
      </c>
      <c r="AU209" s="3"/>
      <c r="AV209" s="3"/>
      <c r="AW209" s="29">
        <v>19.393939393939394</v>
      </c>
      <c r="AX209" s="29">
        <v>19.393939393939394</v>
      </c>
      <c r="AY209" s="29">
        <v>10.303030303030303</v>
      </c>
      <c r="AZ209" s="29">
        <v>10.303030303030303</v>
      </c>
      <c r="BA209" s="4" t="s">
        <v>2447</v>
      </c>
    </row>
    <row r="210" spans="1:53" ht="15.75" thickBot="1" x14ac:dyDescent="0.3">
      <c r="A210" s="19">
        <v>200</v>
      </c>
      <c r="B210" s="22" t="s">
        <v>3800</v>
      </c>
      <c r="C210" s="4" t="s">
        <v>60</v>
      </c>
      <c r="D210" s="4"/>
      <c r="E210" s="17" t="s">
        <v>2711</v>
      </c>
      <c r="F210" s="3">
        <v>43125</v>
      </c>
      <c r="G210" s="4" t="s">
        <v>61</v>
      </c>
      <c r="H210" s="4" t="s">
        <v>2712</v>
      </c>
      <c r="I210" s="4" t="s">
        <v>292</v>
      </c>
      <c r="J210" s="4" t="s">
        <v>320</v>
      </c>
      <c r="K210" s="4"/>
      <c r="L210" s="4" t="s">
        <v>1789</v>
      </c>
      <c r="M210" s="28">
        <v>13867920</v>
      </c>
      <c r="N210" s="4" t="s">
        <v>69</v>
      </c>
      <c r="O210" s="4"/>
      <c r="P210" s="4"/>
      <c r="Q210" s="4" t="s">
        <v>64</v>
      </c>
      <c r="R210" s="4" t="s">
        <v>83</v>
      </c>
      <c r="S210" s="4">
        <v>5633926</v>
      </c>
      <c r="T210" s="4"/>
      <c r="U210" s="4"/>
      <c r="V210" s="4"/>
      <c r="W210" s="4" t="s">
        <v>2713</v>
      </c>
      <c r="X210" s="4" t="s">
        <v>205</v>
      </c>
      <c r="Y210" s="4" t="s">
        <v>209</v>
      </c>
      <c r="Z210" s="3">
        <v>43126</v>
      </c>
      <c r="AA210" s="4" t="s">
        <v>75</v>
      </c>
      <c r="AB210" s="4" t="s">
        <v>97</v>
      </c>
      <c r="AC210" s="4"/>
      <c r="AD210" s="4"/>
      <c r="AE210" s="4"/>
      <c r="AF210" s="4"/>
      <c r="AG210" s="4"/>
      <c r="AH210" s="4" t="s">
        <v>83</v>
      </c>
      <c r="AI210" s="30">
        <v>4113315</v>
      </c>
      <c r="AJ210" s="4"/>
      <c r="AK210" s="4"/>
      <c r="AL210" s="4"/>
      <c r="AM210" s="4" t="s">
        <v>2527</v>
      </c>
      <c r="AN210" s="4">
        <v>330</v>
      </c>
      <c r="AO210" s="4" t="s">
        <v>85</v>
      </c>
      <c r="AP210" s="4">
        <v>0</v>
      </c>
      <c r="AQ210" s="4" t="s">
        <v>92</v>
      </c>
      <c r="AR210" s="4">
        <v>0</v>
      </c>
      <c r="AS210" s="4">
        <v>0</v>
      </c>
      <c r="AT210" s="3">
        <v>43126</v>
      </c>
      <c r="AU210" s="3"/>
      <c r="AV210" s="3"/>
      <c r="AW210" s="29">
        <v>19.393939393939394</v>
      </c>
      <c r="AX210" s="29">
        <v>19.393939393939394</v>
      </c>
      <c r="AY210" s="29">
        <v>10.303030303030303</v>
      </c>
      <c r="AZ210" s="29">
        <v>10.303030303030303</v>
      </c>
      <c r="BA210" s="4" t="s">
        <v>2447</v>
      </c>
    </row>
    <row r="211" spans="1:53" ht="15.75" thickBot="1" x14ac:dyDescent="0.3">
      <c r="A211" s="19">
        <v>201</v>
      </c>
      <c r="B211" s="22" t="s">
        <v>3804</v>
      </c>
      <c r="C211" s="4" t="s">
        <v>60</v>
      </c>
      <c r="D211" s="4"/>
      <c r="E211" s="17" t="s">
        <v>2714</v>
      </c>
      <c r="F211" s="3">
        <v>43125</v>
      </c>
      <c r="G211" s="4" t="s">
        <v>61</v>
      </c>
      <c r="H211" s="4" t="s">
        <v>2715</v>
      </c>
      <c r="I211" s="4" t="s">
        <v>292</v>
      </c>
      <c r="J211" s="4" t="s">
        <v>320</v>
      </c>
      <c r="K211" s="4"/>
      <c r="L211" s="4" t="s">
        <v>1789</v>
      </c>
      <c r="M211" s="28">
        <v>55963116</v>
      </c>
      <c r="N211" s="4" t="s">
        <v>69</v>
      </c>
      <c r="O211" s="4"/>
      <c r="P211" s="4"/>
      <c r="Q211" s="4" t="s">
        <v>64</v>
      </c>
      <c r="R211" s="4" t="s">
        <v>83</v>
      </c>
      <c r="S211" s="4">
        <v>1024475677</v>
      </c>
      <c r="T211" s="4"/>
      <c r="U211" s="4"/>
      <c r="V211" s="4"/>
      <c r="W211" s="4" t="s">
        <v>2716</v>
      </c>
      <c r="X211" s="4" t="s">
        <v>205</v>
      </c>
      <c r="Y211" s="4" t="s">
        <v>209</v>
      </c>
      <c r="Z211" s="3">
        <v>43126</v>
      </c>
      <c r="AA211" s="4" t="s">
        <v>75</v>
      </c>
      <c r="AB211" s="4" t="s">
        <v>97</v>
      </c>
      <c r="AC211" s="4"/>
      <c r="AD211" s="4"/>
      <c r="AE211" s="4"/>
      <c r="AF211" s="4"/>
      <c r="AG211" s="4"/>
      <c r="AH211" s="4" t="s">
        <v>83</v>
      </c>
      <c r="AI211" s="33">
        <v>51678183</v>
      </c>
      <c r="AJ211" s="4"/>
      <c r="AK211" s="4"/>
      <c r="AL211" s="4"/>
      <c r="AM211" s="4" t="s">
        <v>2496</v>
      </c>
      <c r="AN211" s="4">
        <v>330</v>
      </c>
      <c r="AO211" s="4" t="s">
        <v>85</v>
      </c>
      <c r="AP211" s="4">
        <v>0</v>
      </c>
      <c r="AQ211" s="4" t="s">
        <v>92</v>
      </c>
      <c r="AR211" s="4">
        <v>0</v>
      </c>
      <c r="AS211" s="4">
        <v>0</v>
      </c>
      <c r="AT211" s="3">
        <v>43126</v>
      </c>
      <c r="AU211" s="3"/>
      <c r="AV211" s="3"/>
      <c r="AW211" s="29">
        <v>19.393939393939394</v>
      </c>
      <c r="AX211" s="29">
        <v>19.393939393939394</v>
      </c>
      <c r="AY211" s="29">
        <v>10.303030303030303</v>
      </c>
      <c r="AZ211" s="29">
        <v>10.303030303030303</v>
      </c>
      <c r="BA211" s="4" t="s">
        <v>2447</v>
      </c>
    </row>
    <row r="212" spans="1:53" ht="15.75" thickBot="1" x14ac:dyDescent="0.3">
      <c r="A212" s="19">
        <v>202</v>
      </c>
      <c r="B212" s="22" t="s">
        <v>3808</v>
      </c>
      <c r="C212" s="4" t="s">
        <v>60</v>
      </c>
      <c r="D212" s="4"/>
      <c r="E212" s="17" t="s">
        <v>2717</v>
      </c>
      <c r="F212" s="3">
        <v>43126</v>
      </c>
      <c r="G212" s="4" t="s">
        <v>61</v>
      </c>
      <c r="H212" s="4" t="s">
        <v>2718</v>
      </c>
      <c r="I212" s="4" t="s">
        <v>292</v>
      </c>
      <c r="J212" s="4" t="s">
        <v>320</v>
      </c>
      <c r="K212" s="4"/>
      <c r="L212" s="4" t="s">
        <v>1789</v>
      </c>
      <c r="M212" s="28">
        <v>55963116</v>
      </c>
      <c r="N212" s="4" t="s">
        <v>69</v>
      </c>
      <c r="O212" s="4"/>
      <c r="P212" s="4"/>
      <c r="Q212" s="4" t="s">
        <v>64</v>
      </c>
      <c r="R212" s="4" t="s">
        <v>83</v>
      </c>
      <c r="S212" s="4">
        <v>13929766</v>
      </c>
      <c r="T212" s="4"/>
      <c r="U212" s="4"/>
      <c r="V212" s="4"/>
      <c r="W212" s="4" t="s">
        <v>2719</v>
      </c>
      <c r="X212" s="4" t="s">
        <v>205</v>
      </c>
      <c r="Y212" s="4" t="s">
        <v>209</v>
      </c>
      <c r="Z212" s="3">
        <v>43126</v>
      </c>
      <c r="AA212" s="4" t="s">
        <v>75</v>
      </c>
      <c r="AB212" s="4" t="s">
        <v>97</v>
      </c>
      <c r="AC212" s="4"/>
      <c r="AD212" s="4"/>
      <c r="AE212" s="4"/>
      <c r="AF212" s="4"/>
      <c r="AG212" s="4"/>
      <c r="AH212" s="4" t="s">
        <v>83</v>
      </c>
      <c r="AI212" s="33">
        <v>51678183</v>
      </c>
      <c r="AJ212" s="4"/>
      <c r="AK212" s="4"/>
      <c r="AL212" s="4"/>
      <c r="AM212" s="4" t="s">
        <v>2496</v>
      </c>
      <c r="AN212" s="4">
        <v>330</v>
      </c>
      <c r="AO212" s="4" t="s">
        <v>85</v>
      </c>
      <c r="AP212" s="4">
        <v>0</v>
      </c>
      <c r="AQ212" s="4" t="s">
        <v>92</v>
      </c>
      <c r="AR212" s="4">
        <v>0</v>
      </c>
      <c r="AS212" s="4">
        <v>0</v>
      </c>
      <c r="AT212" s="3">
        <v>43126</v>
      </c>
      <c r="AU212" s="3"/>
      <c r="AV212" s="3"/>
      <c r="AW212" s="29">
        <v>19.393939393939394</v>
      </c>
      <c r="AX212" s="29">
        <v>19.393939393939394</v>
      </c>
      <c r="AY212" s="29">
        <v>10.303030303030303</v>
      </c>
      <c r="AZ212" s="29">
        <v>10.303030303030303</v>
      </c>
      <c r="BA212" s="4" t="s">
        <v>2447</v>
      </c>
    </row>
    <row r="213" spans="1:53" ht="15.75" thickBot="1" x14ac:dyDescent="0.3">
      <c r="A213" s="19">
        <v>203</v>
      </c>
      <c r="B213" s="22" t="s">
        <v>3812</v>
      </c>
      <c r="C213" s="4" t="s">
        <v>60</v>
      </c>
      <c r="D213" s="4"/>
      <c r="E213" s="17" t="s">
        <v>2720</v>
      </c>
      <c r="F213" s="3">
        <v>43126</v>
      </c>
      <c r="G213" s="4" t="s">
        <v>61</v>
      </c>
      <c r="H213" s="4" t="s">
        <v>2721</v>
      </c>
      <c r="I213" s="4" t="s">
        <v>292</v>
      </c>
      <c r="J213" s="4" t="s">
        <v>320</v>
      </c>
      <c r="K213" s="4"/>
      <c r="L213" s="4" t="s">
        <v>1789</v>
      </c>
      <c r="M213" s="28">
        <v>32730984</v>
      </c>
      <c r="N213" s="4" t="s">
        <v>69</v>
      </c>
      <c r="O213" s="4"/>
      <c r="P213" s="4"/>
      <c r="Q213" s="4" t="s">
        <v>64</v>
      </c>
      <c r="R213" s="4" t="s">
        <v>83</v>
      </c>
      <c r="S213" s="4">
        <v>1056552362</v>
      </c>
      <c r="T213" s="4"/>
      <c r="U213" s="4"/>
      <c r="V213" s="4"/>
      <c r="W213" s="4" t="s">
        <v>2722</v>
      </c>
      <c r="X213" s="4" t="s">
        <v>205</v>
      </c>
      <c r="Y213" s="4" t="s">
        <v>209</v>
      </c>
      <c r="Z213" s="3">
        <v>43126</v>
      </c>
      <c r="AA213" s="4" t="s">
        <v>75</v>
      </c>
      <c r="AB213" s="4" t="s">
        <v>97</v>
      </c>
      <c r="AC213" s="4"/>
      <c r="AD213" s="4"/>
      <c r="AE213" s="4"/>
      <c r="AF213" s="4"/>
      <c r="AG213" s="4"/>
      <c r="AH213" s="4" t="s">
        <v>83</v>
      </c>
      <c r="AI213" s="31">
        <v>19381574</v>
      </c>
      <c r="AJ213" s="4"/>
      <c r="AK213" s="4"/>
      <c r="AL213" s="4"/>
      <c r="AM213" s="4" t="s">
        <v>2625</v>
      </c>
      <c r="AN213" s="4">
        <v>330</v>
      </c>
      <c r="AO213" s="4" t="s">
        <v>85</v>
      </c>
      <c r="AP213" s="4">
        <v>0</v>
      </c>
      <c r="AQ213" s="4" t="s">
        <v>92</v>
      </c>
      <c r="AR213" s="4">
        <v>0</v>
      </c>
      <c r="AS213" s="4">
        <v>0</v>
      </c>
      <c r="AT213" s="3">
        <v>43126</v>
      </c>
      <c r="AU213" s="3"/>
      <c r="AV213" s="3"/>
      <c r="AW213" s="29">
        <v>19.393939393939394</v>
      </c>
      <c r="AX213" s="29">
        <v>19.393939393939394</v>
      </c>
      <c r="AY213" s="29">
        <v>10.303030303030303</v>
      </c>
      <c r="AZ213" s="29">
        <v>10.303030303030303</v>
      </c>
      <c r="BA213" s="4" t="s">
        <v>2447</v>
      </c>
    </row>
    <row r="214" spans="1:53" ht="15.75" thickBot="1" x14ac:dyDescent="0.3">
      <c r="A214" s="19">
        <v>204</v>
      </c>
      <c r="B214" s="22" t="s">
        <v>3816</v>
      </c>
      <c r="C214" s="4" t="s">
        <v>60</v>
      </c>
      <c r="D214" s="4"/>
      <c r="E214" s="17" t="s">
        <v>2723</v>
      </c>
      <c r="F214" s="3">
        <v>43126</v>
      </c>
      <c r="G214" s="4" t="s">
        <v>61</v>
      </c>
      <c r="H214" s="4" t="s">
        <v>2724</v>
      </c>
      <c r="I214" s="4" t="s">
        <v>292</v>
      </c>
      <c r="J214" s="4" t="s">
        <v>320</v>
      </c>
      <c r="K214" s="4"/>
      <c r="L214" s="4" t="s">
        <v>1789</v>
      </c>
      <c r="M214" s="28">
        <v>13867920</v>
      </c>
      <c r="N214" s="4" t="s">
        <v>69</v>
      </c>
      <c r="O214" s="4"/>
      <c r="P214" s="4"/>
      <c r="Q214" s="4" t="s">
        <v>64</v>
      </c>
      <c r="R214" s="4" t="s">
        <v>83</v>
      </c>
      <c r="S214" s="4">
        <v>46381043</v>
      </c>
      <c r="T214" s="4"/>
      <c r="U214" s="4"/>
      <c r="V214" s="4"/>
      <c r="W214" s="4" t="s">
        <v>2725</v>
      </c>
      <c r="X214" s="4" t="s">
        <v>205</v>
      </c>
      <c r="Y214" s="4" t="s">
        <v>209</v>
      </c>
      <c r="Z214" s="3">
        <v>43126</v>
      </c>
      <c r="AA214" s="4" t="s">
        <v>75</v>
      </c>
      <c r="AB214" s="4" t="s">
        <v>97</v>
      </c>
      <c r="AC214" s="4"/>
      <c r="AD214" s="4"/>
      <c r="AE214" s="4"/>
      <c r="AF214" s="4"/>
      <c r="AG214" s="4"/>
      <c r="AH214" s="4" t="s">
        <v>83</v>
      </c>
      <c r="AI214" s="31">
        <v>19381574</v>
      </c>
      <c r="AJ214" s="4"/>
      <c r="AK214" s="4"/>
      <c r="AL214" s="4"/>
      <c r="AM214" s="4" t="s">
        <v>2625</v>
      </c>
      <c r="AN214" s="4">
        <v>330</v>
      </c>
      <c r="AO214" s="4" t="s">
        <v>85</v>
      </c>
      <c r="AP214" s="4">
        <v>0</v>
      </c>
      <c r="AQ214" s="4" t="s">
        <v>92</v>
      </c>
      <c r="AR214" s="4">
        <v>0</v>
      </c>
      <c r="AS214" s="4">
        <v>0</v>
      </c>
      <c r="AT214" s="3">
        <v>43126</v>
      </c>
      <c r="AU214" s="3"/>
      <c r="AV214" s="3"/>
      <c r="AW214" s="29">
        <v>19.393939393939394</v>
      </c>
      <c r="AX214" s="29">
        <v>19.393939393939394</v>
      </c>
      <c r="AY214" s="29">
        <v>10.303030303030303</v>
      </c>
      <c r="AZ214" s="29">
        <v>10.303030303030303</v>
      </c>
      <c r="BA214" s="4" t="s">
        <v>2447</v>
      </c>
    </row>
    <row r="215" spans="1:53" ht="15.75" thickBot="1" x14ac:dyDescent="0.3">
      <c r="A215" s="19">
        <v>205</v>
      </c>
      <c r="B215" s="22" t="s">
        <v>3820</v>
      </c>
      <c r="C215" s="4" t="s">
        <v>60</v>
      </c>
      <c r="D215" s="4"/>
      <c r="E215" s="17" t="s">
        <v>2726</v>
      </c>
      <c r="F215" s="3">
        <v>43126</v>
      </c>
      <c r="G215" s="4" t="s">
        <v>61</v>
      </c>
      <c r="H215" s="4" t="s">
        <v>2727</v>
      </c>
      <c r="I215" s="4" t="s">
        <v>292</v>
      </c>
      <c r="J215" s="4" t="s">
        <v>320</v>
      </c>
      <c r="K215" s="4"/>
      <c r="L215" s="4" t="s">
        <v>1789</v>
      </c>
      <c r="M215" s="28">
        <v>28142820</v>
      </c>
      <c r="N215" s="4" t="s">
        <v>69</v>
      </c>
      <c r="O215" s="4"/>
      <c r="P215" s="4"/>
      <c r="Q215" s="4" t="s">
        <v>64</v>
      </c>
      <c r="R215" s="4" t="s">
        <v>83</v>
      </c>
      <c r="S215" s="4">
        <v>37549598</v>
      </c>
      <c r="T215" s="4"/>
      <c r="U215" s="4"/>
      <c r="V215" s="4"/>
      <c r="W215" s="4" t="s">
        <v>2728</v>
      </c>
      <c r="X215" s="4" t="s">
        <v>205</v>
      </c>
      <c r="Y215" s="4" t="s">
        <v>209</v>
      </c>
      <c r="Z215" s="3">
        <v>43126</v>
      </c>
      <c r="AA215" s="4" t="s">
        <v>75</v>
      </c>
      <c r="AB215" s="4" t="s">
        <v>97</v>
      </c>
      <c r="AC215" s="4"/>
      <c r="AD215" s="4"/>
      <c r="AE215" s="4"/>
      <c r="AF215" s="4"/>
      <c r="AG215" s="4"/>
      <c r="AH215" s="4" t="s">
        <v>83</v>
      </c>
      <c r="AI215" s="32">
        <v>16694751</v>
      </c>
      <c r="AJ215" s="4"/>
      <c r="AK215" s="4"/>
      <c r="AL215" s="4"/>
      <c r="AM215" s="4" t="s">
        <v>2480</v>
      </c>
      <c r="AN215" s="4">
        <v>150</v>
      </c>
      <c r="AO215" s="4" t="s">
        <v>85</v>
      </c>
      <c r="AP215" s="4">
        <v>0</v>
      </c>
      <c r="AQ215" s="4" t="s">
        <v>92</v>
      </c>
      <c r="AR215" s="4">
        <v>0</v>
      </c>
      <c r="AS215" s="4">
        <v>0</v>
      </c>
      <c r="AT215" s="3">
        <v>43126</v>
      </c>
      <c r="AU215" s="3"/>
      <c r="AV215" s="3"/>
      <c r="AW215" s="29">
        <v>42.666666666666664</v>
      </c>
      <c r="AX215" s="29">
        <v>42.666666666666664</v>
      </c>
      <c r="AY215" s="29">
        <v>22.666666666666668</v>
      </c>
      <c r="AZ215" s="29">
        <v>22.666666666666668</v>
      </c>
      <c r="BA215" s="4" t="s">
        <v>2447</v>
      </c>
    </row>
    <row r="216" spans="1:53" ht="15.75" thickBot="1" x14ac:dyDescent="0.3">
      <c r="A216" s="19">
        <v>206</v>
      </c>
      <c r="B216" s="22" t="s">
        <v>3824</v>
      </c>
      <c r="C216" s="4" t="s">
        <v>60</v>
      </c>
      <c r="D216" s="4"/>
      <c r="E216" s="17" t="s">
        <v>2729</v>
      </c>
      <c r="F216" s="3">
        <v>43126</v>
      </c>
      <c r="G216" s="4" t="s">
        <v>61</v>
      </c>
      <c r="H216" s="4" t="s">
        <v>2730</v>
      </c>
      <c r="I216" s="4" t="s">
        <v>292</v>
      </c>
      <c r="J216" s="4" t="s">
        <v>320</v>
      </c>
      <c r="K216" s="4"/>
      <c r="L216" s="4" t="s">
        <v>1789</v>
      </c>
      <c r="M216" s="28">
        <v>14353297</v>
      </c>
      <c r="N216" s="4" t="s">
        <v>69</v>
      </c>
      <c r="O216" s="4"/>
      <c r="P216" s="4"/>
      <c r="Q216" s="4" t="s">
        <v>64</v>
      </c>
      <c r="R216" s="4" t="s">
        <v>83</v>
      </c>
      <c r="S216" s="4">
        <v>1049412954</v>
      </c>
      <c r="T216" s="4"/>
      <c r="U216" s="4"/>
      <c r="V216" s="4"/>
      <c r="W216" s="4" t="s">
        <v>2731</v>
      </c>
      <c r="X216" s="4" t="s">
        <v>205</v>
      </c>
      <c r="Y216" s="4" t="s">
        <v>209</v>
      </c>
      <c r="Z216" s="3">
        <v>43126</v>
      </c>
      <c r="AA216" s="4" t="s">
        <v>75</v>
      </c>
      <c r="AB216" s="4" t="s">
        <v>97</v>
      </c>
      <c r="AC216" s="4"/>
      <c r="AD216" s="4"/>
      <c r="AE216" s="4"/>
      <c r="AF216" s="4"/>
      <c r="AG216" s="4"/>
      <c r="AH216" s="4" t="s">
        <v>83</v>
      </c>
      <c r="AI216" s="4">
        <v>79517137</v>
      </c>
      <c r="AJ216" s="4"/>
      <c r="AK216" s="4"/>
      <c r="AL216" s="4"/>
      <c r="AM216" s="4" t="s">
        <v>2704</v>
      </c>
      <c r="AN216" s="4">
        <v>207</v>
      </c>
      <c r="AO216" s="4" t="s">
        <v>85</v>
      </c>
      <c r="AP216" s="4">
        <v>0</v>
      </c>
      <c r="AQ216" s="4" t="s">
        <v>92</v>
      </c>
      <c r="AR216" s="4">
        <v>0</v>
      </c>
      <c r="AS216" s="4">
        <v>0</v>
      </c>
      <c r="AT216" s="3">
        <v>43126</v>
      </c>
      <c r="AU216" s="3"/>
      <c r="AV216" s="3"/>
      <c r="AW216" s="29">
        <v>30.917874396135264</v>
      </c>
      <c r="AX216" s="29">
        <v>30.917874396135264</v>
      </c>
      <c r="AY216" s="29">
        <v>16.425120772946858</v>
      </c>
      <c r="AZ216" s="29">
        <v>16.425120772946858</v>
      </c>
      <c r="BA216" s="4" t="s">
        <v>2447</v>
      </c>
    </row>
    <row r="217" spans="1:53" ht="15.75" thickBot="1" x14ac:dyDescent="0.3">
      <c r="A217" s="19">
        <v>207</v>
      </c>
      <c r="B217" s="22" t="s">
        <v>3828</v>
      </c>
      <c r="C217" s="4" t="s">
        <v>60</v>
      </c>
      <c r="D217" s="4"/>
      <c r="E217" s="17" t="s">
        <v>2732</v>
      </c>
      <c r="F217" s="3">
        <v>43126</v>
      </c>
      <c r="G217" s="4" t="s">
        <v>61</v>
      </c>
      <c r="H217" s="4" t="s">
        <v>2733</v>
      </c>
      <c r="I217" s="4" t="s">
        <v>292</v>
      </c>
      <c r="J217" s="4" t="s">
        <v>320</v>
      </c>
      <c r="K217" s="4"/>
      <c r="L217" s="4" t="s">
        <v>1789</v>
      </c>
      <c r="M217" s="28">
        <v>13867920</v>
      </c>
      <c r="N217" s="4" t="s">
        <v>69</v>
      </c>
      <c r="O217" s="4"/>
      <c r="P217" s="4"/>
      <c r="Q217" s="4" t="s">
        <v>64</v>
      </c>
      <c r="R217" s="4" t="s">
        <v>83</v>
      </c>
      <c r="S217" s="4">
        <v>1072593282</v>
      </c>
      <c r="T217" s="4"/>
      <c r="U217" s="4"/>
      <c r="V217" s="4"/>
      <c r="W217" s="4" t="s">
        <v>2734</v>
      </c>
      <c r="X217" s="4" t="s">
        <v>205</v>
      </c>
      <c r="Y217" s="4" t="s">
        <v>209</v>
      </c>
      <c r="Z217" s="3">
        <v>43126</v>
      </c>
      <c r="AA217" s="4" t="s">
        <v>75</v>
      </c>
      <c r="AB217" s="4" t="s">
        <v>97</v>
      </c>
      <c r="AC217" s="4"/>
      <c r="AD217" s="4"/>
      <c r="AE217" s="4"/>
      <c r="AF217" s="4"/>
      <c r="AG217" s="4"/>
      <c r="AH217" s="4" t="s">
        <v>83</v>
      </c>
      <c r="AI217" s="30">
        <v>4113315</v>
      </c>
      <c r="AJ217" s="4"/>
      <c r="AK217" s="4"/>
      <c r="AL217" s="4"/>
      <c r="AM217" s="4" t="s">
        <v>2527</v>
      </c>
      <c r="AN217" s="4">
        <v>330</v>
      </c>
      <c r="AO217" s="4" t="s">
        <v>85</v>
      </c>
      <c r="AP217" s="4">
        <v>0</v>
      </c>
      <c r="AQ217" s="4" t="s">
        <v>92</v>
      </c>
      <c r="AR217" s="4">
        <v>0</v>
      </c>
      <c r="AS217" s="4">
        <v>0</v>
      </c>
      <c r="AT217" s="3">
        <v>43126</v>
      </c>
      <c r="AU217" s="3"/>
      <c r="AV217" s="3"/>
      <c r="AW217" s="29">
        <v>19.393939393939394</v>
      </c>
      <c r="AX217" s="29">
        <v>19.393939393939394</v>
      </c>
      <c r="AY217" s="29">
        <v>10.303030303030303</v>
      </c>
      <c r="AZ217" s="29">
        <v>10.303030303030303</v>
      </c>
      <c r="BA217" s="4" t="s">
        <v>2447</v>
      </c>
    </row>
    <row r="218" spans="1:53" ht="15.75" thickBot="1" x14ac:dyDescent="0.3">
      <c r="A218" s="19">
        <v>208</v>
      </c>
      <c r="B218" s="22" t="s">
        <v>3834</v>
      </c>
      <c r="C218" s="4" t="s">
        <v>60</v>
      </c>
      <c r="D218" s="4"/>
      <c r="E218" s="17" t="s">
        <v>2735</v>
      </c>
      <c r="F218" s="3">
        <v>43126</v>
      </c>
      <c r="G218" s="4" t="s">
        <v>61</v>
      </c>
      <c r="H218" s="4" t="s">
        <v>2736</v>
      </c>
      <c r="I218" s="4" t="s">
        <v>292</v>
      </c>
      <c r="J218" s="4" t="s">
        <v>320</v>
      </c>
      <c r="K218" s="4"/>
      <c r="L218" s="4" t="s">
        <v>1789</v>
      </c>
      <c r="M218" s="28">
        <v>74388600</v>
      </c>
      <c r="N218" s="4" t="s">
        <v>69</v>
      </c>
      <c r="O218" s="4"/>
      <c r="P218" s="4"/>
      <c r="Q218" s="4" t="s">
        <v>64</v>
      </c>
      <c r="R218" s="4" t="s">
        <v>83</v>
      </c>
      <c r="S218" s="4">
        <v>94508717</v>
      </c>
      <c r="T218" s="4"/>
      <c r="U218" s="4"/>
      <c r="V218" s="4"/>
      <c r="W218" s="4" t="s">
        <v>2737</v>
      </c>
      <c r="X218" s="4" t="s">
        <v>205</v>
      </c>
      <c r="Y218" s="4" t="s">
        <v>209</v>
      </c>
      <c r="Z218" s="3">
        <v>43126</v>
      </c>
      <c r="AA218" s="4" t="s">
        <v>75</v>
      </c>
      <c r="AB218" s="4" t="s">
        <v>97</v>
      </c>
      <c r="AC218" s="4"/>
      <c r="AD218" s="4"/>
      <c r="AE218" s="4"/>
      <c r="AF218" s="4"/>
      <c r="AG218" s="4"/>
      <c r="AH218" s="4" t="s">
        <v>83</v>
      </c>
      <c r="AI218" s="33">
        <v>51678183</v>
      </c>
      <c r="AJ218" s="4"/>
      <c r="AK218" s="4"/>
      <c r="AL218" s="4"/>
      <c r="AM218" s="4" t="s">
        <v>2496</v>
      </c>
      <c r="AN218" s="4">
        <v>330</v>
      </c>
      <c r="AO218" s="4" t="s">
        <v>85</v>
      </c>
      <c r="AP218" s="4">
        <v>0</v>
      </c>
      <c r="AQ218" s="4" t="s">
        <v>92</v>
      </c>
      <c r="AR218" s="4">
        <v>0</v>
      </c>
      <c r="AS218" s="4">
        <v>0</v>
      </c>
      <c r="AT218" s="3">
        <v>43126</v>
      </c>
      <c r="AU218" s="3"/>
      <c r="AV218" s="3"/>
      <c r="AW218" s="29">
        <v>19.393939393939394</v>
      </c>
      <c r="AX218" s="29">
        <v>19.393939393939394</v>
      </c>
      <c r="AY218" s="29">
        <v>10.303030303030303</v>
      </c>
      <c r="AZ218" s="29">
        <v>10.303030303030303</v>
      </c>
      <c r="BA218" s="4" t="s">
        <v>2447</v>
      </c>
    </row>
    <row r="219" spans="1:53" ht="15.75" thickBot="1" x14ac:dyDescent="0.3">
      <c r="A219" s="19">
        <v>209</v>
      </c>
      <c r="B219" s="22" t="s">
        <v>3838</v>
      </c>
      <c r="C219" s="4" t="s">
        <v>60</v>
      </c>
      <c r="D219" s="4"/>
      <c r="E219" s="17" t="s">
        <v>2738</v>
      </c>
      <c r="F219" s="3">
        <v>43126</v>
      </c>
      <c r="G219" s="4" t="s">
        <v>61</v>
      </c>
      <c r="H219" s="4" t="s">
        <v>2739</v>
      </c>
      <c r="I219" s="4" t="s">
        <v>292</v>
      </c>
      <c r="J219" s="4" t="s">
        <v>320</v>
      </c>
      <c r="K219" s="4"/>
      <c r="L219" s="4" t="s">
        <v>1789</v>
      </c>
      <c r="M219" s="28">
        <v>19241739</v>
      </c>
      <c r="N219" s="4" t="s">
        <v>69</v>
      </c>
      <c r="O219" s="4"/>
      <c r="P219" s="4"/>
      <c r="Q219" s="4" t="s">
        <v>64</v>
      </c>
      <c r="R219" s="4" t="s">
        <v>83</v>
      </c>
      <c r="S219" s="4">
        <v>96194321</v>
      </c>
      <c r="T219" s="4"/>
      <c r="U219" s="4"/>
      <c r="V219" s="4"/>
      <c r="W219" s="4" t="s">
        <v>2740</v>
      </c>
      <c r="X219" s="4" t="s">
        <v>205</v>
      </c>
      <c r="Y219" s="4" t="s">
        <v>209</v>
      </c>
      <c r="Z219" s="3">
        <v>43126</v>
      </c>
      <c r="AA219" s="4" t="s">
        <v>75</v>
      </c>
      <c r="AB219" s="4" t="s">
        <v>97</v>
      </c>
      <c r="AC219" s="4"/>
      <c r="AD219" s="4"/>
      <c r="AE219" s="4"/>
      <c r="AF219" s="4"/>
      <c r="AG219" s="4"/>
      <c r="AH219" s="4" t="s">
        <v>83</v>
      </c>
      <c r="AI219" s="4">
        <v>7162854</v>
      </c>
      <c r="AJ219" s="4"/>
      <c r="AK219" s="4"/>
      <c r="AL219" s="4"/>
      <c r="AM219" s="4" t="s">
        <v>2531</v>
      </c>
      <c r="AN219" s="4">
        <v>330</v>
      </c>
      <c r="AO219" s="4" t="s">
        <v>85</v>
      </c>
      <c r="AP219" s="4">
        <v>0</v>
      </c>
      <c r="AQ219" s="4" t="s">
        <v>92</v>
      </c>
      <c r="AR219" s="4">
        <v>0</v>
      </c>
      <c r="AS219" s="4">
        <v>0</v>
      </c>
      <c r="AT219" s="3">
        <v>43126</v>
      </c>
      <c r="AU219" s="3"/>
      <c r="AV219" s="3"/>
      <c r="AW219" s="29">
        <v>19.393939393939394</v>
      </c>
      <c r="AX219" s="29">
        <v>19.393939393939394</v>
      </c>
      <c r="AY219" s="29">
        <v>10.303030303030303</v>
      </c>
      <c r="AZ219" s="29">
        <v>10.303030303030303</v>
      </c>
      <c r="BA219" s="4" t="s">
        <v>2447</v>
      </c>
    </row>
    <row r="220" spans="1:53" ht="15.75" thickBot="1" x14ac:dyDescent="0.3">
      <c r="A220" s="19">
        <v>210</v>
      </c>
      <c r="B220" s="22" t="s">
        <v>3842</v>
      </c>
      <c r="C220" s="4" t="s">
        <v>60</v>
      </c>
      <c r="D220" s="4"/>
      <c r="E220" s="17" t="s">
        <v>2741</v>
      </c>
      <c r="F220" s="3">
        <v>43126</v>
      </c>
      <c r="G220" s="4" t="s">
        <v>61</v>
      </c>
      <c r="H220" s="4" t="s">
        <v>2742</v>
      </c>
      <c r="I220" s="4" t="s">
        <v>292</v>
      </c>
      <c r="J220" s="4" t="s">
        <v>320</v>
      </c>
      <c r="K220" s="4"/>
      <c r="L220" s="4" t="s">
        <v>1789</v>
      </c>
      <c r="M220" s="28">
        <v>19241739</v>
      </c>
      <c r="N220" s="4" t="s">
        <v>69</v>
      </c>
      <c r="O220" s="4"/>
      <c r="P220" s="4"/>
      <c r="Q220" s="4" t="s">
        <v>64</v>
      </c>
      <c r="R220" s="4" t="s">
        <v>83</v>
      </c>
      <c r="S220" s="4">
        <v>96191808</v>
      </c>
      <c r="T220" s="4"/>
      <c r="U220" s="4"/>
      <c r="V220" s="4"/>
      <c r="W220" s="4" t="s">
        <v>2743</v>
      </c>
      <c r="X220" s="4" t="s">
        <v>205</v>
      </c>
      <c r="Y220" s="4" t="s">
        <v>209</v>
      </c>
      <c r="Z220" s="3">
        <v>43127</v>
      </c>
      <c r="AA220" s="4" t="s">
        <v>75</v>
      </c>
      <c r="AB220" s="4" t="s">
        <v>97</v>
      </c>
      <c r="AC220" s="4"/>
      <c r="AD220" s="4"/>
      <c r="AE220" s="4"/>
      <c r="AF220" s="4"/>
      <c r="AG220" s="4"/>
      <c r="AH220" s="4" t="s">
        <v>83</v>
      </c>
      <c r="AI220" s="4">
        <v>7162854</v>
      </c>
      <c r="AJ220" s="4"/>
      <c r="AK220" s="4"/>
      <c r="AL220" s="4"/>
      <c r="AM220" s="4" t="s">
        <v>2531</v>
      </c>
      <c r="AN220" s="4">
        <v>330</v>
      </c>
      <c r="AO220" s="4" t="s">
        <v>85</v>
      </c>
      <c r="AP220" s="4">
        <v>0</v>
      </c>
      <c r="AQ220" s="4" t="s">
        <v>92</v>
      </c>
      <c r="AR220" s="4">
        <v>0</v>
      </c>
      <c r="AS220" s="4">
        <v>0</v>
      </c>
      <c r="AT220" s="3">
        <v>43129</v>
      </c>
      <c r="AU220" s="3"/>
      <c r="AV220" s="3"/>
      <c r="AW220" s="29">
        <v>18.484848484848484</v>
      </c>
      <c r="AX220" s="29">
        <v>18.484848484848484</v>
      </c>
      <c r="AY220" s="29">
        <v>9.3939393939393945</v>
      </c>
      <c r="AZ220" s="29">
        <v>9.3939393939393945</v>
      </c>
      <c r="BA220" s="4" t="s">
        <v>2447</v>
      </c>
    </row>
    <row r="221" spans="1:53" ht="15.75" thickBot="1" x14ac:dyDescent="0.3">
      <c r="A221" s="19">
        <v>211</v>
      </c>
      <c r="B221" s="22" t="s">
        <v>3846</v>
      </c>
      <c r="C221" s="4" t="s">
        <v>60</v>
      </c>
      <c r="D221" s="4"/>
      <c r="E221" s="17" t="s">
        <v>2744</v>
      </c>
      <c r="F221" s="3">
        <v>43126</v>
      </c>
      <c r="G221" s="4" t="s">
        <v>61</v>
      </c>
      <c r="H221" s="4" t="s">
        <v>2745</v>
      </c>
      <c r="I221" s="4" t="s">
        <v>292</v>
      </c>
      <c r="J221" s="4" t="s">
        <v>320</v>
      </c>
      <c r="K221" s="4"/>
      <c r="L221" s="4" t="s">
        <v>1789</v>
      </c>
      <c r="M221" s="28">
        <v>13867920</v>
      </c>
      <c r="N221" s="4" t="s">
        <v>69</v>
      </c>
      <c r="O221" s="4"/>
      <c r="P221" s="4"/>
      <c r="Q221" s="4" t="s">
        <v>64</v>
      </c>
      <c r="R221" s="4" t="s">
        <v>83</v>
      </c>
      <c r="S221" s="4">
        <v>80222417</v>
      </c>
      <c r="T221" s="4"/>
      <c r="U221" s="4"/>
      <c r="V221" s="4"/>
      <c r="W221" s="4" t="s">
        <v>2746</v>
      </c>
      <c r="X221" s="4" t="s">
        <v>205</v>
      </c>
      <c r="Y221" s="4" t="s">
        <v>209</v>
      </c>
      <c r="Z221" s="3">
        <v>43126</v>
      </c>
      <c r="AA221" s="4" t="s">
        <v>75</v>
      </c>
      <c r="AB221" s="4" t="s">
        <v>97</v>
      </c>
      <c r="AC221" s="4"/>
      <c r="AD221" s="4"/>
      <c r="AE221" s="4"/>
      <c r="AF221" s="4"/>
      <c r="AG221" s="4"/>
      <c r="AH221" s="4" t="s">
        <v>83</v>
      </c>
      <c r="AI221" s="31">
        <v>19381574</v>
      </c>
      <c r="AJ221" s="4"/>
      <c r="AK221" s="4"/>
      <c r="AL221" s="4"/>
      <c r="AM221" s="4" t="s">
        <v>2625</v>
      </c>
      <c r="AN221" s="4">
        <v>330</v>
      </c>
      <c r="AO221" s="4" t="s">
        <v>85</v>
      </c>
      <c r="AP221" s="4">
        <v>0</v>
      </c>
      <c r="AQ221" s="4" t="s">
        <v>92</v>
      </c>
      <c r="AR221" s="4">
        <v>0</v>
      </c>
      <c r="AS221" s="4">
        <v>0</v>
      </c>
      <c r="AT221" s="3">
        <v>43126</v>
      </c>
      <c r="AU221" s="3"/>
      <c r="AV221" s="3"/>
      <c r="AW221" s="29">
        <v>19.393939393939394</v>
      </c>
      <c r="AX221" s="29">
        <v>19.393939393939394</v>
      </c>
      <c r="AY221" s="29">
        <v>10.303030303030303</v>
      </c>
      <c r="AZ221" s="29">
        <v>10.303030303030303</v>
      </c>
      <c r="BA221" s="4" t="s">
        <v>2447</v>
      </c>
    </row>
    <row r="222" spans="1:53" ht="15.75" thickBot="1" x14ac:dyDescent="0.3">
      <c r="A222" s="19">
        <v>212</v>
      </c>
      <c r="B222" s="22" t="s">
        <v>3850</v>
      </c>
      <c r="C222" s="4" t="s">
        <v>60</v>
      </c>
      <c r="D222" s="4"/>
      <c r="E222" s="17" t="s">
        <v>2747</v>
      </c>
      <c r="F222" s="3">
        <v>43126</v>
      </c>
      <c r="G222" s="4" t="s">
        <v>61</v>
      </c>
      <c r="H222" s="4" t="s">
        <v>2748</v>
      </c>
      <c r="I222" s="4" t="s">
        <v>292</v>
      </c>
      <c r="J222" s="4" t="s">
        <v>320</v>
      </c>
      <c r="K222" s="4"/>
      <c r="L222" s="4" t="s">
        <v>1789</v>
      </c>
      <c r="M222" s="28">
        <v>13867920</v>
      </c>
      <c r="N222" s="4" t="s">
        <v>69</v>
      </c>
      <c r="O222" s="4"/>
      <c r="P222" s="4"/>
      <c r="Q222" s="4" t="s">
        <v>64</v>
      </c>
      <c r="R222" s="4" t="s">
        <v>83</v>
      </c>
      <c r="S222" s="4">
        <v>1058274483</v>
      </c>
      <c r="T222" s="4"/>
      <c r="U222" s="4"/>
      <c r="V222" s="4"/>
      <c r="W222" s="4" t="s">
        <v>2749</v>
      </c>
      <c r="X222" s="4" t="s">
        <v>205</v>
      </c>
      <c r="Y222" s="4" t="s">
        <v>209</v>
      </c>
      <c r="Z222" s="3">
        <v>43126</v>
      </c>
      <c r="AA222" s="4" t="s">
        <v>75</v>
      </c>
      <c r="AB222" s="4" t="s">
        <v>97</v>
      </c>
      <c r="AC222" s="4"/>
      <c r="AD222" s="4"/>
      <c r="AE222" s="4"/>
      <c r="AF222" s="4"/>
      <c r="AG222" s="4"/>
      <c r="AH222" s="4" t="s">
        <v>83</v>
      </c>
      <c r="AI222" s="31">
        <v>19381574</v>
      </c>
      <c r="AJ222" s="4"/>
      <c r="AK222" s="4"/>
      <c r="AL222" s="4"/>
      <c r="AM222" s="4" t="s">
        <v>2625</v>
      </c>
      <c r="AN222" s="4">
        <v>330</v>
      </c>
      <c r="AO222" s="4" t="s">
        <v>85</v>
      </c>
      <c r="AP222" s="4">
        <v>0</v>
      </c>
      <c r="AQ222" s="4" t="s">
        <v>92</v>
      </c>
      <c r="AR222" s="4">
        <v>0</v>
      </c>
      <c r="AS222" s="4">
        <v>0</v>
      </c>
      <c r="AT222" s="3">
        <v>43126</v>
      </c>
      <c r="AU222" s="3"/>
      <c r="AV222" s="3"/>
      <c r="AW222" s="29">
        <v>19.393939393939394</v>
      </c>
      <c r="AX222" s="29">
        <v>19.393939393939394</v>
      </c>
      <c r="AY222" s="29">
        <v>10.303030303030303</v>
      </c>
      <c r="AZ222" s="29">
        <v>10.303030303030303</v>
      </c>
      <c r="BA222" s="4" t="s">
        <v>2447</v>
      </c>
    </row>
    <row r="223" spans="1:53" ht="15.75" thickBot="1" x14ac:dyDescent="0.3">
      <c r="A223" s="19">
        <v>213</v>
      </c>
      <c r="B223" s="22" t="s">
        <v>3854</v>
      </c>
      <c r="C223" s="4" t="s">
        <v>60</v>
      </c>
      <c r="D223" s="4"/>
      <c r="E223" s="17" t="s">
        <v>2750</v>
      </c>
      <c r="F223" s="3">
        <v>43126</v>
      </c>
      <c r="G223" s="4" t="s">
        <v>61</v>
      </c>
      <c r="H223" s="4" t="s">
        <v>2751</v>
      </c>
      <c r="I223" s="4" t="s">
        <v>292</v>
      </c>
      <c r="J223" s="4" t="s">
        <v>320</v>
      </c>
      <c r="K223" s="4"/>
      <c r="L223" s="4" t="s">
        <v>1789</v>
      </c>
      <c r="M223" s="28">
        <v>19241739</v>
      </c>
      <c r="N223" s="4" t="s">
        <v>69</v>
      </c>
      <c r="O223" s="4"/>
      <c r="P223" s="4"/>
      <c r="Q223" s="4" t="s">
        <v>64</v>
      </c>
      <c r="R223" s="4" t="s">
        <v>83</v>
      </c>
      <c r="S223" s="4">
        <v>1058274842</v>
      </c>
      <c r="T223" s="4"/>
      <c r="U223" s="4"/>
      <c r="V223" s="4"/>
      <c r="W223" s="4" t="s">
        <v>2752</v>
      </c>
      <c r="X223" s="4" t="s">
        <v>205</v>
      </c>
      <c r="Y223" s="4" t="s">
        <v>209</v>
      </c>
      <c r="Z223" s="3">
        <v>43126</v>
      </c>
      <c r="AA223" s="4" t="s">
        <v>75</v>
      </c>
      <c r="AB223" s="4" t="s">
        <v>97</v>
      </c>
      <c r="AC223" s="4"/>
      <c r="AD223" s="4"/>
      <c r="AE223" s="4"/>
      <c r="AF223" s="4"/>
      <c r="AG223" s="4"/>
      <c r="AH223" s="4" t="s">
        <v>83</v>
      </c>
      <c r="AI223" s="31">
        <v>19381574</v>
      </c>
      <c r="AJ223" s="4"/>
      <c r="AK223" s="4"/>
      <c r="AL223" s="4"/>
      <c r="AM223" s="4" t="s">
        <v>2625</v>
      </c>
      <c r="AN223" s="4">
        <v>330</v>
      </c>
      <c r="AO223" s="4" t="s">
        <v>85</v>
      </c>
      <c r="AP223" s="4">
        <v>0</v>
      </c>
      <c r="AQ223" s="4" t="s">
        <v>92</v>
      </c>
      <c r="AR223" s="4">
        <v>0</v>
      </c>
      <c r="AS223" s="4">
        <v>0</v>
      </c>
      <c r="AT223" s="3">
        <v>43126</v>
      </c>
      <c r="AU223" s="3"/>
      <c r="AV223" s="3"/>
      <c r="AW223" s="29">
        <v>19.393939393939394</v>
      </c>
      <c r="AX223" s="29">
        <v>19.393939393939394</v>
      </c>
      <c r="AY223" s="29">
        <v>10.303030303030303</v>
      </c>
      <c r="AZ223" s="29">
        <v>10.303030303030303</v>
      </c>
      <c r="BA223" s="4" t="s">
        <v>2447</v>
      </c>
    </row>
    <row r="224" spans="1:53" ht="15.75" thickBot="1" x14ac:dyDescent="0.3">
      <c r="A224" s="19">
        <v>214</v>
      </c>
      <c r="B224" s="22" t="s">
        <v>3858</v>
      </c>
      <c r="C224" s="4" t="s">
        <v>60</v>
      </c>
      <c r="D224" s="4"/>
      <c r="E224" s="17" t="s">
        <v>2753</v>
      </c>
      <c r="F224" s="3">
        <v>43126</v>
      </c>
      <c r="G224" s="4" t="s">
        <v>61</v>
      </c>
      <c r="H224" s="4" t="s">
        <v>2754</v>
      </c>
      <c r="I224" s="4" t="s">
        <v>292</v>
      </c>
      <c r="J224" s="4" t="s">
        <v>320</v>
      </c>
      <c r="K224" s="4"/>
      <c r="L224" s="4" t="s">
        <v>1789</v>
      </c>
      <c r="M224" s="28">
        <v>19241739</v>
      </c>
      <c r="N224" s="4" t="s">
        <v>69</v>
      </c>
      <c r="O224" s="4"/>
      <c r="P224" s="4"/>
      <c r="Q224" s="4" t="s">
        <v>64</v>
      </c>
      <c r="R224" s="4" t="s">
        <v>83</v>
      </c>
      <c r="S224" s="4">
        <v>1052388782</v>
      </c>
      <c r="T224" s="4"/>
      <c r="U224" s="4"/>
      <c r="V224" s="4"/>
      <c r="W224" s="4" t="s">
        <v>2755</v>
      </c>
      <c r="X224" s="4" t="s">
        <v>205</v>
      </c>
      <c r="Y224" s="4" t="s">
        <v>209</v>
      </c>
      <c r="Z224" s="3">
        <v>43126</v>
      </c>
      <c r="AA224" s="4" t="s">
        <v>75</v>
      </c>
      <c r="AB224" s="4" t="s">
        <v>97</v>
      </c>
      <c r="AC224" s="4"/>
      <c r="AD224" s="4"/>
      <c r="AE224" s="4"/>
      <c r="AF224" s="4"/>
      <c r="AG224" s="4"/>
      <c r="AH224" s="4" t="s">
        <v>83</v>
      </c>
      <c r="AI224" s="31">
        <v>19381574</v>
      </c>
      <c r="AJ224" s="4"/>
      <c r="AK224" s="4"/>
      <c r="AL224" s="4"/>
      <c r="AM224" s="4" t="s">
        <v>2625</v>
      </c>
      <c r="AN224" s="4">
        <v>330</v>
      </c>
      <c r="AO224" s="4" t="s">
        <v>85</v>
      </c>
      <c r="AP224" s="4">
        <v>0</v>
      </c>
      <c r="AQ224" s="4" t="s">
        <v>92</v>
      </c>
      <c r="AR224" s="4">
        <v>0</v>
      </c>
      <c r="AS224" s="4">
        <v>0</v>
      </c>
      <c r="AT224" s="3">
        <v>43126</v>
      </c>
      <c r="AU224" s="3"/>
      <c r="AV224" s="3"/>
      <c r="AW224" s="29">
        <v>6.06</v>
      </c>
      <c r="AX224" s="29">
        <v>6.06</v>
      </c>
      <c r="AY224" s="29">
        <v>0.3</v>
      </c>
      <c r="AZ224" s="29">
        <v>0.3</v>
      </c>
      <c r="BA224" s="4" t="s">
        <v>2756</v>
      </c>
    </row>
    <row r="225" spans="1:53" ht="15.75" thickBot="1" x14ac:dyDescent="0.3">
      <c r="A225" s="19">
        <v>215</v>
      </c>
      <c r="B225" s="22" t="s">
        <v>3861</v>
      </c>
      <c r="C225" s="4" t="s">
        <v>60</v>
      </c>
      <c r="D225" s="4"/>
      <c r="E225" s="17" t="s">
        <v>2757</v>
      </c>
      <c r="F225" s="3">
        <v>43126</v>
      </c>
      <c r="G225" s="4" t="s">
        <v>61</v>
      </c>
      <c r="H225" s="4" t="s">
        <v>2758</v>
      </c>
      <c r="I225" s="4" t="s">
        <v>292</v>
      </c>
      <c r="J225" s="4" t="s">
        <v>320</v>
      </c>
      <c r="K225" s="4"/>
      <c r="L225" s="4" t="s">
        <v>1789</v>
      </c>
      <c r="M225" s="28">
        <v>13867920</v>
      </c>
      <c r="N225" s="4" t="s">
        <v>69</v>
      </c>
      <c r="O225" s="4"/>
      <c r="P225" s="4"/>
      <c r="Q225" s="4" t="s">
        <v>64</v>
      </c>
      <c r="R225" s="4" t="s">
        <v>83</v>
      </c>
      <c r="S225" s="4">
        <v>88305913</v>
      </c>
      <c r="T225" s="4"/>
      <c r="U225" s="4"/>
      <c r="V225" s="4"/>
      <c r="W225" s="4" t="s">
        <v>2759</v>
      </c>
      <c r="X225" s="4" t="s">
        <v>205</v>
      </c>
      <c r="Y225" s="4" t="s">
        <v>209</v>
      </c>
      <c r="Z225" s="3">
        <v>43126</v>
      </c>
      <c r="AA225" s="4" t="s">
        <v>75</v>
      </c>
      <c r="AB225" s="4" t="s">
        <v>97</v>
      </c>
      <c r="AC225" s="4"/>
      <c r="AD225" s="4"/>
      <c r="AE225" s="4"/>
      <c r="AF225" s="4"/>
      <c r="AG225" s="4"/>
      <c r="AH225" s="4" t="s">
        <v>83</v>
      </c>
      <c r="AI225" s="30">
        <v>19484379</v>
      </c>
      <c r="AJ225" s="4"/>
      <c r="AK225" s="4"/>
      <c r="AL225" s="4"/>
      <c r="AM225" s="4" t="s">
        <v>2504</v>
      </c>
      <c r="AN225" s="4">
        <v>330</v>
      </c>
      <c r="AO225" s="4" t="s">
        <v>85</v>
      </c>
      <c r="AP225" s="4">
        <v>0</v>
      </c>
      <c r="AQ225" s="4" t="s">
        <v>92</v>
      </c>
      <c r="AR225" s="4">
        <v>0</v>
      </c>
      <c r="AS225" s="4">
        <v>0</v>
      </c>
      <c r="AT225" s="3">
        <v>43126</v>
      </c>
      <c r="AU225" s="3"/>
      <c r="AV225" s="3"/>
      <c r="AW225" s="29">
        <v>19.393939393939394</v>
      </c>
      <c r="AX225" s="29">
        <v>19.393939393939394</v>
      </c>
      <c r="AY225" s="29">
        <v>10.303030303030303</v>
      </c>
      <c r="AZ225" s="29">
        <v>10.303030303030303</v>
      </c>
      <c r="BA225" s="4" t="s">
        <v>2447</v>
      </c>
    </row>
    <row r="226" spans="1:53" ht="15.75" thickBot="1" x14ac:dyDescent="0.3">
      <c r="A226" s="19">
        <v>216</v>
      </c>
      <c r="B226" s="22" t="s">
        <v>3865</v>
      </c>
      <c r="C226" s="4" t="s">
        <v>60</v>
      </c>
      <c r="D226" s="4"/>
      <c r="E226" s="17" t="s">
        <v>2760</v>
      </c>
      <c r="F226" s="3">
        <v>43126</v>
      </c>
      <c r="G226" s="4" t="s">
        <v>61</v>
      </c>
      <c r="H226" s="4" t="s">
        <v>2761</v>
      </c>
      <c r="I226" s="4" t="s">
        <v>292</v>
      </c>
      <c r="J226" s="4" t="s">
        <v>320</v>
      </c>
      <c r="K226" s="4"/>
      <c r="L226" s="4" t="s">
        <v>1789</v>
      </c>
      <c r="M226" s="28">
        <v>13867920</v>
      </c>
      <c r="N226" s="4" t="s">
        <v>69</v>
      </c>
      <c r="O226" s="4"/>
      <c r="P226" s="4"/>
      <c r="Q226" s="4" t="s">
        <v>64</v>
      </c>
      <c r="R226" s="4" t="s">
        <v>83</v>
      </c>
      <c r="S226" s="4">
        <v>1032498079</v>
      </c>
      <c r="T226" s="4"/>
      <c r="U226" s="4"/>
      <c r="V226" s="4"/>
      <c r="W226" s="4" t="s">
        <v>2762</v>
      </c>
      <c r="X226" s="4" t="s">
        <v>205</v>
      </c>
      <c r="Y226" s="4" t="s">
        <v>209</v>
      </c>
      <c r="Z226" s="3">
        <v>43126</v>
      </c>
      <c r="AA226" s="4" t="s">
        <v>75</v>
      </c>
      <c r="AB226" s="4" t="s">
        <v>97</v>
      </c>
      <c r="AC226" s="4"/>
      <c r="AD226" s="4"/>
      <c r="AE226" s="4"/>
      <c r="AF226" s="4"/>
      <c r="AG226" s="4"/>
      <c r="AH226" s="4" t="s">
        <v>83</v>
      </c>
      <c r="AI226" s="31">
        <v>19381574</v>
      </c>
      <c r="AJ226" s="4"/>
      <c r="AK226" s="4"/>
      <c r="AL226" s="4"/>
      <c r="AM226" s="4" t="s">
        <v>2625</v>
      </c>
      <c r="AN226" s="4">
        <v>330</v>
      </c>
      <c r="AO226" s="4" t="s">
        <v>85</v>
      </c>
      <c r="AP226" s="4">
        <v>0</v>
      </c>
      <c r="AQ226" s="4" t="s">
        <v>92</v>
      </c>
      <c r="AR226" s="4">
        <v>0</v>
      </c>
      <c r="AS226" s="4">
        <v>0</v>
      </c>
      <c r="AT226" s="3">
        <v>43126</v>
      </c>
      <c r="AU226" s="3"/>
      <c r="AV226" s="3"/>
      <c r="AW226" s="29">
        <v>19.393939393939394</v>
      </c>
      <c r="AX226" s="29">
        <v>19.393939393939394</v>
      </c>
      <c r="AY226" s="29">
        <v>10.303030303030303</v>
      </c>
      <c r="AZ226" s="29">
        <v>10.303030303030303</v>
      </c>
      <c r="BA226" s="4" t="s">
        <v>2447</v>
      </c>
    </row>
    <row r="227" spans="1:53" ht="15.75" thickBot="1" x14ac:dyDescent="0.3">
      <c r="A227" s="19">
        <v>217</v>
      </c>
      <c r="B227" s="22" t="s">
        <v>3869</v>
      </c>
      <c r="C227" s="4" t="s">
        <v>60</v>
      </c>
      <c r="D227" s="4"/>
      <c r="E227" s="17" t="s">
        <v>2763</v>
      </c>
      <c r="F227" s="3">
        <v>43126</v>
      </c>
      <c r="G227" s="4" t="s">
        <v>61</v>
      </c>
      <c r="H227" s="4" t="s">
        <v>2764</v>
      </c>
      <c r="I227" s="4" t="s">
        <v>292</v>
      </c>
      <c r="J227" s="4" t="s">
        <v>320</v>
      </c>
      <c r="K227" s="4"/>
      <c r="L227" s="4" t="s">
        <v>1789</v>
      </c>
      <c r="M227" s="28">
        <v>13867920</v>
      </c>
      <c r="N227" s="4" t="s">
        <v>69</v>
      </c>
      <c r="O227" s="4"/>
      <c r="P227" s="4"/>
      <c r="Q227" s="4" t="s">
        <v>64</v>
      </c>
      <c r="R227" s="4" t="s">
        <v>83</v>
      </c>
      <c r="S227" s="4">
        <v>27881140</v>
      </c>
      <c r="T227" s="4"/>
      <c r="U227" s="4"/>
      <c r="V227" s="4"/>
      <c r="W227" s="4" t="s">
        <v>2765</v>
      </c>
      <c r="X227" s="4" t="s">
        <v>205</v>
      </c>
      <c r="Y227" s="4" t="s">
        <v>209</v>
      </c>
      <c r="Z227" s="3">
        <v>43126</v>
      </c>
      <c r="AA227" s="4" t="s">
        <v>75</v>
      </c>
      <c r="AB227" s="4" t="s">
        <v>97</v>
      </c>
      <c r="AC227" s="4"/>
      <c r="AD227" s="4"/>
      <c r="AE227" s="4"/>
      <c r="AF227" s="4"/>
      <c r="AG227" s="4"/>
      <c r="AH227" s="4" t="s">
        <v>83</v>
      </c>
      <c r="AI227" s="30">
        <v>19484379</v>
      </c>
      <c r="AJ227" s="4"/>
      <c r="AK227" s="4"/>
      <c r="AL227" s="4"/>
      <c r="AM227" s="4" t="s">
        <v>2504</v>
      </c>
      <c r="AN227" s="4">
        <v>330</v>
      </c>
      <c r="AO227" s="4" t="s">
        <v>85</v>
      </c>
      <c r="AP227" s="4">
        <v>0</v>
      </c>
      <c r="AQ227" s="4" t="s">
        <v>92</v>
      </c>
      <c r="AR227" s="4">
        <v>0</v>
      </c>
      <c r="AS227" s="4">
        <v>0</v>
      </c>
      <c r="AT227" s="3">
        <v>43126</v>
      </c>
      <c r="AU227" s="3"/>
      <c r="AV227" s="3"/>
      <c r="AW227" s="29">
        <v>19.393939393939394</v>
      </c>
      <c r="AX227" s="29">
        <v>19.393939393939394</v>
      </c>
      <c r="AY227" s="29">
        <v>10.303030303030303</v>
      </c>
      <c r="AZ227" s="29">
        <v>10.303030303030303</v>
      </c>
      <c r="BA227" s="4" t="s">
        <v>2447</v>
      </c>
    </row>
    <row r="228" spans="1:53" ht="15.75" thickBot="1" x14ac:dyDescent="0.3">
      <c r="A228" s="19">
        <v>218</v>
      </c>
      <c r="B228" s="22" t="s">
        <v>3873</v>
      </c>
      <c r="C228" s="4" t="s">
        <v>60</v>
      </c>
      <c r="D228" s="4"/>
      <c r="E228" s="17" t="s">
        <v>2766</v>
      </c>
      <c r="F228" s="3">
        <v>43126</v>
      </c>
      <c r="G228" s="4" t="s">
        <v>61</v>
      </c>
      <c r="H228" s="4" t="s">
        <v>2767</v>
      </c>
      <c r="I228" s="4" t="s">
        <v>292</v>
      </c>
      <c r="J228" s="4" t="s">
        <v>320</v>
      </c>
      <c r="K228" s="4"/>
      <c r="L228" s="4" t="s">
        <v>1789</v>
      </c>
      <c r="M228" s="28">
        <v>22882068</v>
      </c>
      <c r="N228" s="4" t="s">
        <v>69</v>
      </c>
      <c r="O228" s="4"/>
      <c r="P228" s="4"/>
      <c r="Q228" s="4" t="s">
        <v>64</v>
      </c>
      <c r="R228" s="4" t="s">
        <v>83</v>
      </c>
      <c r="S228" s="4">
        <v>5493739</v>
      </c>
      <c r="T228" s="4"/>
      <c r="U228" s="4"/>
      <c r="V228" s="4"/>
      <c r="W228" s="4" t="s">
        <v>2768</v>
      </c>
      <c r="X228" s="4" t="s">
        <v>205</v>
      </c>
      <c r="Y228" s="4" t="s">
        <v>209</v>
      </c>
      <c r="Z228" s="3">
        <v>43126</v>
      </c>
      <c r="AA228" s="4" t="s">
        <v>75</v>
      </c>
      <c r="AB228" s="4" t="s">
        <v>97</v>
      </c>
      <c r="AC228" s="4"/>
      <c r="AD228" s="4"/>
      <c r="AE228" s="4"/>
      <c r="AF228" s="4"/>
      <c r="AG228" s="4"/>
      <c r="AH228" s="4" t="s">
        <v>83</v>
      </c>
      <c r="AI228" s="30">
        <v>19484379</v>
      </c>
      <c r="AJ228" s="4"/>
      <c r="AK228" s="4"/>
      <c r="AL228" s="4"/>
      <c r="AM228" s="4" t="s">
        <v>2504</v>
      </c>
      <c r="AN228" s="4">
        <v>330</v>
      </c>
      <c r="AO228" s="4" t="s">
        <v>85</v>
      </c>
      <c r="AP228" s="4">
        <v>0</v>
      </c>
      <c r="AQ228" s="4" t="s">
        <v>92</v>
      </c>
      <c r="AR228" s="4">
        <v>0</v>
      </c>
      <c r="AS228" s="4">
        <v>0</v>
      </c>
      <c r="AT228" s="3">
        <v>43126</v>
      </c>
      <c r="AU228" s="3"/>
      <c r="AV228" s="3"/>
      <c r="AW228" s="29">
        <v>19.393939393939394</v>
      </c>
      <c r="AX228" s="29">
        <v>19.393939393939394</v>
      </c>
      <c r="AY228" s="29">
        <v>10.303030303030303</v>
      </c>
      <c r="AZ228" s="29">
        <v>10.303030303030303</v>
      </c>
      <c r="BA228" s="4" t="s">
        <v>2447</v>
      </c>
    </row>
    <row r="229" spans="1:53" ht="15.75" thickBot="1" x14ac:dyDescent="0.3">
      <c r="A229" s="19">
        <v>219</v>
      </c>
      <c r="B229" s="22" t="s">
        <v>3877</v>
      </c>
      <c r="C229" s="4" t="s">
        <v>60</v>
      </c>
      <c r="D229" s="4"/>
      <c r="E229" s="17" t="s">
        <v>2769</v>
      </c>
      <c r="F229" s="3">
        <v>43126</v>
      </c>
      <c r="G229" s="4" t="s">
        <v>61</v>
      </c>
      <c r="H229" s="4" t="s">
        <v>2770</v>
      </c>
      <c r="I229" s="4" t="s">
        <v>292</v>
      </c>
      <c r="J229" s="4" t="s">
        <v>320</v>
      </c>
      <c r="K229" s="4"/>
      <c r="L229" s="4" t="s">
        <v>1789</v>
      </c>
      <c r="M229" s="28">
        <v>13867920</v>
      </c>
      <c r="N229" s="4" t="s">
        <v>69</v>
      </c>
      <c r="O229" s="4"/>
      <c r="P229" s="4"/>
      <c r="Q229" s="4" t="s">
        <v>64</v>
      </c>
      <c r="R229" s="4" t="s">
        <v>83</v>
      </c>
      <c r="S229" s="4">
        <v>1094366301</v>
      </c>
      <c r="T229" s="4"/>
      <c r="U229" s="4"/>
      <c r="V229" s="4"/>
      <c r="W229" s="4" t="s">
        <v>2771</v>
      </c>
      <c r="X229" s="4" t="s">
        <v>205</v>
      </c>
      <c r="Y229" s="4" t="s">
        <v>209</v>
      </c>
      <c r="Z229" s="3">
        <v>43126</v>
      </c>
      <c r="AA229" s="4" t="s">
        <v>75</v>
      </c>
      <c r="AB229" s="4" t="s">
        <v>97</v>
      </c>
      <c r="AC229" s="4"/>
      <c r="AD229" s="4"/>
      <c r="AE229" s="4"/>
      <c r="AF229" s="4"/>
      <c r="AG229" s="4"/>
      <c r="AH229" s="4" t="s">
        <v>83</v>
      </c>
      <c r="AI229" s="30">
        <v>19484379</v>
      </c>
      <c r="AJ229" s="4"/>
      <c r="AK229" s="4"/>
      <c r="AL229" s="4"/>
      <c r="AM229" s="4" t="s">
        <v>2504</v>
      </c>
      <c r="AN229" s="4">
        <v>330</v>
      </c>
      <c r="AO229" s="4" t="s">
        <v>85</v>
      </c>
      <c r="AP229" s="4">
        <v>0</v>
      </c>
      <c r="AQ229" s="4" t="s">
        <v>92</v>
      </c>
      <c r="AR229" s="4">
        <v>0</v>
      </c>
      <c r="AS229" s="4">
        <v>0</v>
      </c>
      <c r="AT229" s="3">
        <v>43126</v>
      </c>
      <c r="AU229" s="3"/>
      <c r="AV229" s="3"/>
      <c r="AW229" s="29">
        <v>19.393939393939394</v>
      </c>
      <c r="AX229" s="29">
        <v>19.393939393939394</v>
      </c>
      <c r="AY229" s="29">
        <v>10.303030303030303</v>
      </c>
      <c r="AZ229" s="29">
        <v>10.303030303030303</v>
      </c>
      <c r="BA229" s="4" t="s">
        <v>2447</v>
      </c>
    </row>
    <row r="230" spans="1:53" ht="15.75" thickBot="1" x14ac:dyDescent="0.3">
      <c r="A230" s="19">
        <v>220</v>
      </c>
      <c r="B230" s="22" t="s">
        <v>3881</v>
      </c>
      <c r="C230" s="4" t="s">
        <v>60</v>
      </c>
      <c r="D230" s="4"/>
      <c r="E230" s="17" t="s">
        <v>2772</v>
      </c>
      <c r="F230" s="3">
        <v>43126</v>
      </c>
      <c r="G230" s="4" t="s">
        <v>61</v>
      </c>
      <c r="H230" s="4" t="s">
        <v>2724</v>
      </c>
      <c r="I230" s="4" t="s">
        <v>292</v>
      </c>
      <c r="J230" s="4" t="s">
        <v>320</v>
      </c>
      <c r="K230" s="4"/>
      <c r="L230" s="4" t="s">
        <v>1789</v>
      </c>
      <c r="M230" s="28">
        <v>13867920</v>
      </c>
      <c r="N230" s="4" t="s">
        <v>69</v>
      </c>
      <c r="O230" s="4"/>
      <c r="P230" s="4"/>
      <c r="Q230" s="4" t="s">
        <v>64</v>
      </c>
      <c r="R230" s="4" t="s">
        <v>83</v>
      </c>
      <c r="S230" s="4">
        <v>1054254167</v>
      </c>
      <c r="T230" s="4"/>
      <c r="U230" s="4"/>
      <c r="V230" s="4"/>
      <c r="W230" s="4" t="s">
        <v>2773</v>
      </c>
      <c r="X230" s="4" t="s">
        <v>205</v>
      </c>
      <c r="Y230" s="4" t="s">
        <v>209</v>
      </c>
      <c r="Z230" s="3">
        <v>43126</v>
      </c>
      <c r="AA230" s="4" t="s">
        <v>75</v>
      </c>
      <c r="AB230" s="4" t="s">
        <v>97</v>
      </c>
      <c r="AC230" s="4"/>
      <c r="AD230" s="4"/>
      <c r="AE230" s="4"/>
      <c r="AF230" s="4"/>
      <c r="AG230" s="4"/>
      <c r="AH230" s="4" t="s">
        <v>83</v>
      </c>
      <c r="AI230" s="31">
        <v>19381574</v>
      </c>
      <c r="AJ230" s="4"/>
      <c r="AK230" s="4"/>
      <c r="AL230" s="4"/>
      <c r="AM230" s="4" t="s">
        <v>2625</v>
      </c>
      <c r="AN230" s="4">
        <v>330</v>
      </c>
      <c r="AO230" s="4" t="s">
        <v>85</v>
      </c>
      <c r="AP230" s="4">
        <v>0</v>
      </c>
      <c r="AQ230" s="4" t="s">
        <v>92</v>
      </c>
      <c r="AR230" s="4">
        <v>0</v>
      </c>
      <c r="AS230" s="4">
        <v>0</v>
      </c>
      <c r="AT230" s="3">
        <v>43126</v>
      </c>
      <c r="AU230" s="3"/>
      <c r="AV230" s="3"/>
      <c r="AW230" s="29">
        <v>19.393939393939394</v>
      </c>
      <c r="AX230" s="29">
        <v>19.393939393939394</v>
      </c>
      <c r="AY230" s="29">
        <v>10.303030303030303</v>
      </c>
      <c r="AZ230" s="29">
        <v>10.303030303030303</v>
      </c>
      <c r="BA230" s="4" t="s">
        <v>2447</v>
      </c>
    </row>
    <row r="231" spans="1:53" ht="15.75" thickBot="1" x14ac:dyDescent="0.3">
      <c r="A231" s="19">
        <v>221</v>
      </c>
      <c r="B231" s="22" t="s">
        <v>3885</v>
      </c>
      <c r="C231" s="4" t="s">
        <v>60</v>
      </c>
      <c r="D231" s="4"/>
      <c r="E231" s="17" t="s">
        <v>2774</v>
      </c>
      <c r="F231" s="3">
        <v>43126</v>
      </c>
      <c r="G231" s="4" t="s">
        <v>61</v>
      </c>
      <c r="H231" s="4" t="s">
        <v>2775</v>
      </c>
      <c r="I231" s="4" t="s">
        <v>292</v>
      </c>
      <c r="J231" s="4" t="s">
        <v>320</v>
      </c>
      <c r="K231" s="4"/>
      <c r="L231" s="4" t="s">
        <v>1789</v>
      </c>
      <c r="M231" s="28">
        <v>22882068</v>
      </c>
      <c r="N231" s="4" t="s">
        <v>69</v>
      </c>
      <c r="O231" s="4"/>
      <c r="P231" s="4"/>
      <c r="Q231" s="4" t="s">
        <v>64</v>
      </c>
      <c r="R231" s="4" t="s">
        <v>83</v>
      </c>
      <c r="S231" s="4">
        <v>2375619</v>
      </c>
      <c r="T231" s="4"/>
      <c r="U231" s="4"/>
      <c r="V231" s="4"/>
      <c r="W231" s="4" t="s">
        <v>2776</v>
      </c>
      <c r="X231" s="4" t="s">
        <v>205</v>
      </c>
      <c r="Y231" s="4" t="s">
        <v>209</v>
      </c>
      <c r="Z231" s="3">
        <v>43126</v>
      </c>
      <c r="AA231" s="4" t="s">
        <v>75</v>
      </c>
      <c r="AB231" s="4" t="s">
        <v>97</v>
      </c>
      <c r="AC231" s="4"/>
      <c r="AD231" s="4"/>
      <c r="AE231" s="4"/>
      <c r="AF231" s="4"/>
      <c r="AG231" s="4"/>
      <c r="AH231" s="4" t="s">
        <v>83</v>
      </c>
      <c r="AI231" s="30">
        <v>19484379</v>
      </c>
      <c r="AJ231" s="4"/>
      <c r="AK231" s="4"/>
      <c r="AL231" s="4"/>
      <c r="AM231" s="4" t="s">
        <v>2504</v>
      </c>
      <c r="AN231" s="4">
        <v>330</v>
      </c>
      <c r="AO231" s="4" t="s">
        <v>85</v>
      </c>
      <c r="AP231" s="4">
        <v>0</v>
      </c>
      <c r="AQ231" s="4" t="s">
        <v>92</v>
      </c>
      <c r="AR231" s="4">
        <v>0</v>
      </c>
      <c r="AS231" s="4">
        <v>0</v>
      </c>
      <c r="AT231" s="3">
        <v>43126</v>
      </c>
      <c r="AU231" s="3"/>
      <c r="AV231" s="3"/>
      <c r="AW231" s="29">
        <v>19.393939393939394</v>
      </c>
      <c r="AX231" s="29">
        <v>19.393939393939394</v>
      </c>
      <c r="AY231" s="29">
        <v>10.303030303030303</v>
      </c>
      <c r="AZ231" s="29">
        <v>10.303030303030303</v>
      </c>
      <c r="BA231" s="4" t="s">
        <v>2447</v>
      </c>
    </row>
    <row r="232" spans="1:53" ht="15.75" thickBot="1" x14ac:dyDescent="0.3">
      <c r="A232" s="19">
        <v>222</v>
      </c>
      <c r="B232" s="22" t="s">
        <v>3888</v>
      </c>
      <c r="C232" s="4" t="s">
        <v>60</v>
      </c>
      <c r="D232" s="4"/>
      <c r="E232" s="17" t="s">
        <v>2777</v>
      </c>
      <c r="F232" s="3">
        <v>43126</v>
      </c>
      <c r="G232" s="4" t="s">
        <v>61</v>
      </c>
      <c r="H232" s="4" t="s">
        <v>2748</v>
      </c>
      <c r="I232" s="4" t="s">
        <v>292</v>
      </c>
      <c r="J232" s="4" t="s">
        <v>320</v>
      </c>
      <c r="K232" s="4"/>
      <c r="L232" s="4" t="s">
        <v>1789</v>
      </c>
      <c r="M232" s="28">
        <v>13867920</v>
      </c>
      <c r="N232" s="4" t="s">
        <v>69</v>
      </c>
      <c r="O232" s="4"/>
      <c r="P232" s="4"/>
      <c r="Q232" s="4" t="s">
        <v>64</v>
      </c>
      <c r="R232" s="4" t="s">
        <v>83</v>
      </c>
      <c r="S232" s="4">
        <v>4271954</v>
      </c>
      <c r="T232" s="4"/>
      <c r="U232" s="4"/>
      <c r="V232" s="4"/>
      <c r="W232" s="4" t="s">
        <v>2778</v>
      </c>
      <c r="X232" s="4" t="s">
        <v>205</v>
      </c>
      <c r="Y232" s="4" t="s">
        <v>209</v>
      </c>
      <c r="Z232" s="3">
        <v>43126</v>
      </c>
      <c r="AA232" s="4" t="s">
        <v>75</v>
      </c>
      <c r="AB232" s="4" t="s">
        <v>97</v>
      </c>
      <c r="AC232" s="4"/>
      <c r="AD232" s="4"/>
      <c r="AE232" s="4"/>
      <c r="AF232" s="4"/>
      <c r="AG232" s="4"/>
      <c r="AH232" s="4" t="s">
        <v>83</v>
      </c>
      <c r="AI232" s="31">
        <v>19381574</v>
      </c>
      <c r="AJ232" s="4"/>
      <c r="AK232" s="4"/>
      <c r="AL232" s="4"/>
      <c r="AM232" s="4" t="s">
        <v>2625</v>
      </c>
      <c r="AN232" s="4">
        <v>330</v>
      </c>
      <c r="AO232" s="4" t="s">
        <v>85</v>
      </c>
      <c r="AP232" s="4">
        <v>0</v>
      </c>
      <c r="AQ232" s="4" t="s">
        <v>92</v>
      </c>
      <c r="AR232" s="4">
        <v>0</v>
      </c>
      <c r="AS232" s="4">
        <v>0</v>
      </c>
      <c r="AT232" s="3">
        <v>43126</v>
      </c>
      <c r="AU232" s="3"/>
      <c r="AV232" s="3"/>
      <c r="AW232" s="29">
        <v>19.393939393939394</v>
      </c>
      <c r="AX232" s="29">
        <v>19.393939393939394</v>
      </c>
      <c r="AY232" s="29">
        <v>10.303030303030303</v>
      </c>
      <c r="AZ232" s="29">
        <v>10.303030303030303</v>
      </c>
      <c r="BA232" s="4" t="s">
        <v>2447</v>
      </c>
    </row>
    <row r="233" spans="1:53" ht="15.75" thickBot="1" x14ac:dyDescent="0.3">
      <c r="A233" s="19">
        <v>223</v>
      </c>
      <c r="B233" s="22" t="s">
        <v>3892</v>
      </c>
      <c r="C233" s="4" t="s">
        <v>60</v>
      </c>
      <c r="D233" s="4"/>
      <c r="E233" s="17" t="s">
        <v>2083</v>
      </c>
      <c r="F233" s="3">
        <v>43126</v>
      </c>
      <c r="G233" s="4" t="s">
        <v>61</v>
      </c>
      <c r="H233" s="4" t="s">
        <v>2779</v>
      </c>
      <c r="I233" s="4" t="s">
        <v>292</v>
      </c>
      <c r="J233" s="4" t="s">
        <v>320</v>
      </c>
      <c r="K233" s="4"/>
      <c r="L233" s="4" t="s">
        <v>1789</v>
      </c>
      <c r="M233" s="28">
        <v>13867920</v>
      </c>
      <c r="N233" s="4" t="s">
        <v>69</v>
      </c>
      <c r="O233" s="4"/>
      <c r="P233" s="4"/>
      <c r="Q233" s="4" t="s">
        <v>64</v>
      </c>
      <c r="R233" s="4" t="s">
        <v>83</v>
      </c>
      <c r="S233" s="4">
        <v>1007545582</v>
      </c>
      <c r="T233" s="4"/>
      <c r="U233" s="4"/>
      <c r="V233" s="4"/>
      <c r="W233" s="4" t="s">
        <v>2780</v>
      </c>
      <c r="X233" s="4" t="s">
        <v>205</v>
      </c>
      <c r="Y233" s="4" t="s">
        <v>209</v>
      </c>
      <c r="Z233" s="3">
        <v>43127</v>
      </c>
      <c r="AA233" s="4" t="s">
        <v>75</v>
      </c>
      <c r="AB233" s="4" t="s">
        <v>97</v>
      </c>
      <c r="AC233" s="4"/>
      <c r="AD233" s="4"/>
      <c r="AE233" s="4"/>
      <c r="AF233" s="4"/>
      <c r="AG233" s="4"/>
      <c r="AH233" s="4" t="s">
        <v>83</v>
      </c>
      <c r="AI233" s="4">
        <v>13062311</v>
      </c>
      <c r="AJ233" s="4"/>
      <c r="AK233" s="4"/>
      <c r="AL233" s="4"/>
      <c r="AM233" s="4" t="s">
        <v>2538</v>
      </c>
      <c r="AN233" s="4">
        <v>330</v>
      </c>
      <c r="AO233" s="4" t="s">
        <v>85</v>
      </c>
      <c r="AP233" s="4">
        <v>0</v>
      </c>
      <c r="AQ233" s="4" t="s">
        <v>92</v>
      </c>
      <c r="AR233" s="4">
        <v>0</v>
      </c>
      <c r="AS233" s="4">
        <v>0</v>
      </c>
      <c r="AT233" s="3">
        <v>43129</v>
      </c>
      <c r="AU233" s="3"/>
      <c r="AV233" s="3"/>
      <c r="AW233" s="29">
        <v>18.484848484848484</v>
      </c>
      <c r="AX233" s="29">
        <v>18.484848484848484</v>
      </c>
      <c r="AY233" s="29">
        <v>9.3939393939393945</v>
      </c>
      <c r="AZ233" s="29">
        <v>9.3939393939393945</v>
      </c>
      <c r="BA233" s="4" t="s">
        <v>2447</v>
      </c>
    </row>
    <row r="234" spans="1:53" ht="15.75" thickBot="1" x14ac:dyDescent="0.3">
      <c r="A234" s="19">
        <v>224</v>
      </c>
      <c r="B234" s="22" t="s">
        <v>3896</v>
      </c>
      <c r="C234" s="4" t="s">
        <v>60</v>
      </c>
      <c r="D234" s="4"/>
      <c r="E234" s="17" t="s">
        <v>2781</v>
      </c>
      <c r="F234" s="3">
        <v>43126</v>
      </c>
      <c r="G234" s="4" t="s">
        <v>61</v>
      </c>
      <c r="H234" s="4" t="s">
        <v>2782</v>
      </c>
      <c r="I234" s="4" t="s">
        <v>292</v>
      </c>
      <c r="J234" s="4" t="s">
        <v>320</v>
      </c>
      <c r="K234" s="4"/>
      <c r="L234" s="4" t="s">
        <v>1789</v>
      </c>
      <c r="M234" s="28">
        <v>13867920</v>
      </c>
      <c r="N234" s="4" t="s">
        <v>69</v>
      </c>
      <c r="O234" s="4"/>
      <c r="P234" s="4"/>
      <c r="Q234" s="4" t="s">
        <v>64</v>
      </c>
      <c r="R234" s="4" t="s">
        <v>83</v>
      </c>
      <c r="S234" s="4">
        <v>74389437</v>
      </c>
      <c r="T234" s="4"/>
      <c r="U234" s="4"/>
      <c r="V234" s="4"/>
      <c r="W234" s="4" t="s">
        <v>2783</v>
      </c>
      <c r="X234" s="4" t="s">
        <v>205</v>
      </c>
      <c r="Y234" s="4" t="s">
        <v>209</v>
      </c>
      <c r="Z234" s="3">
        <v>43127</v>
      </c>
      <c r="AA234" s="4" t="s">
        <v>75</v>
      </c>
      <c r="AB234" s="4" t="s">
        <v>97</v>
      </c>
      <c r="AC234" s="4"/>
      <c r="AD234" s="4"/>
      <c r="AE234" s="4"/>
      <c r="AF234" s="4"/>
      <c r="AG234" s="4"/>
      <c r="AH234" s="4" t="s">
        <v>83</v>
      </c>
      <c r="AI234" s="31">
        <v>19381574</v>
      </c>
      <c r="AJ234" s="4"/>
      <c r="AK234" s="4"/>
      <c r="AL234" s="4"/>
      <c r="AM234" s="4" t="s">
        <v>2625</v>
      </c>
      <c r="AN234" s="4">
        <v>330</v>
      </c>
      <c r="AO234" s="4" t="s">
        <v>85</v>
      </c>
      <c r="AP234" s="4">
        <v>0</v>
      </c>
      <c r="AQ234" s="4" t="s">
        <v>92</v>
      </c>
      <c r="AR234" s="4">
        <v>0</v>
      </c>
      <c r="AS234" s="4">
        <v>0</v>
      </c>
      <c r="AT234" s="3">
        <v>43129</v>
      </c>
      <c r="AU234" s="3"/>
      <c r="AV234" s="3"/>
      <c r="AW234" s="29">
        <v>18.484848484848484</v>
      </c>
      <c r="AX234" s="29">
        <v>18.484848484848484</v>
      </c>
      <c r="AY234" s="29">
        <v>9.3939393939393945</v>
      </c>
      <c r="AZ234" s="29">
        <v>9.3939393939393945</v>
      </c>
      <c r="BA234" s="4" t="s">
        <v>2447</v>
      </c>
    </row>
    <row r="235" spans="1:53" ht="15.75" thickBot="1" x14ac:dyDescent="0.3">
      <c r="A235" s="19">
        <v>225</v>
      </c>
      <c r="B235" s="22" t="s">
        <v>3900</v>
      </c>
      <c r="C235" s="4" t="s">
        <v>60</v>
      </c>
      <c r="D235" s="4"/>
      <c r="E235" s="17" t="s">
        <v>2784</v>
      </c>
      <c r="F235" s="3">
        <v>43126</v>
      </c>
      <c r="G235" s="4" t="s">
        <v>61</v>
      </c>
      <c r="H235" s="4" t="s">
        <v>2482</v>
      </c>
      <c r="I235" s="4" t="s">
        <v>292</v>
      </c>
      <c r="J235" s="4" t="s">
        <v>320</v>
      </c>
      <c r="K235" s="4"/>
      <c r="L235" s="4" t="s">
        <v>1789</v>
      </c>
      <c r="M235" s="28">
        <v>15636082</v>
      </c>
      <c r="N235" s="4" t="s">
        <v>69</v>
      </c>
      <c r="O235" s="4"/>
      <c r="P235" s="4"/>
      <c r="Q235" s="4" t="s">
        <v>64</v>
      </c>
      <c r="R235" s="4" t="s">
        <v>83</v>
      </c>
      <c r="S235" s="4">
        <v>4134603</v>
      </c>
      <c r="T235" s="4"/>
      <c r="U235" s="4"/>
      <c r="V235" s="4"/>
      <c r="W235" s="4" t="s">
        <v>2785</v>
      </c>
      <c r="X235" s="4" t="s">
        <v>205</v>
      </c>
      <c r="Y235" s="4" t="s">
        <v>209</v>
      </c>
      <c r="Z235" s="3">
        <v>43126</v>
      </c>
      <c r="AA235" s="4" t="s">
        <v>75</v>
      </c>
      <c r="AB235" s="4" t="s">
        <v>97</v>
      </c>
      <c r="AC235" s="4"/>
      <c r="AD235" s="4"/>
      <c r="AE235" s="4"/>
      <c r="AF235" s="4"/>
      <c r="AG235" s="4"/>
      <c r="AH235" s="4" t="s">
        <v>83</v>
      </c>
      <c r="AI235" s="4">
        <v>4114547</v>
      </c>
      <c r="AJ235" s="4"/>
      <c r="AK235" s="4"/>
      <c r="AL235" s="4"/>
      <c r="AM235" s="4" t="s">
        <v>2484</v>
      </c>
      <c r="AN235" s="4">
        <v>330</v>
      </c>
      <c r="AO235" s="4" t="s">
        <v>85</v>
      </c>
      <c r="AP235" s="4">
        <v>0</v>
      </c>
      <c r="AQ235" s="4" t="s">
        <v>92</v>
      </c>
      <c r="AR235" s="4">
        <v>0</v>
      </c>
      <c r="AS235" s="4">
        <v>0</v>
      </c>
      <c r="AT235" s="3">
        <v>43126</v>
      </c>
      <c r="AU235" s="3"/>
      <c r="AV235" s="3"/>
      <c r="AW235" s="29">
        <v>19.393939393939394</v>
      </c>
      <c r="AX235" s="29">
        <v>19.393939393939394</v>
      </c>
      <c r="AY235" s="29">
        <v>10.303030303030303</v>
      </c>
      <c r="AZ235" s="29">
        <v>10.303030303030303</v>
      </c>
      <c r="BA235" s="4" t="s">
        <v>2447</v>
      </c>
    </row>
    <row r="236" spans="1:53" ht="15.75" thickBot="1" x14ac:dyDescent="0.3">
      <c r="A236" s="19">
        <v>226</v>
      </c>
      <c r="B236" s="22" t="s">
        <v>3904</v>
      </c>
      <c r="C236" s="4" t="s">
        <v>60</v>
      </c>
      <c r="D236" s="4"/>
      <c r="E236" s="17" t="s">
        <v>2786</v>
      </c>
      <c r="F236" s="3">
        <v>43126</v>
      </c>
      <c r="G236" s="4" t="s">
        <v>61</v>
      </c>
      <c r="H236" s="4" t="s">
        <v>2787</v>
      </c>
      <c r="I236" s="4" t="s">
        <v>292</v>
      </c>
      <c r="J236" s="4" t="s">
        <v>320</v>
      </c>
      <c r="K236" s="4"/>
      <c r="L236" s="4" t="s">
        <v>1789</v>
      </c>
      <c r="M236" s="28">
        <v>55963116</v>
      </c>
      <c r="N236" s="4" t="s">
        <v>69</v>
      </c>
      <c r="O236" s="4"/>
      <c r="P236" s="4"/>
      <c r="Q236" s="4" t="s">
        <v>64</v>
      </c>
      <c r="R236" s="4" t="s">
        <v>83</v>
      </c>
      <c r="S236" s="4">
        <v>9265984</v>
      </c>
      <c r="T236" s="4"/>
      <c r="U236" s="4"/>
      <c r="V236" s="4"/>
      <c r="W236" s="4" t="s">
        <v>2788</v>
      </c>
      <c r="X236" s="4" t="s">
        <v>205</v>
      </c>
      <c r="Y236" s="4" t="s">
        <v>209</v>
      </c>
      <c r="Z236" s="3">
        <v>43126</v>
      </c>
      <c r="AA236" s="4" t="s">
        <v>75</v>
      </c>
      <c r="AB236" s="4" t="s">
        <v>97</v>
      </c>
      <c r="AC236" s="4"/>
      <c r="AD236" s="4"/>
      <c r="AE236" s="4"/>
      <c r="AF236" s="4"/>
      <c r="AG236" s="4"/>
      <c r="AH236" s="4" t="s">
        <v>83</v>
      </c>
      <c r="AI236" s="33">
        <v>51678183</v>
      </c>
      <c r="AJ236" s="4"/>
      <c r="AK236" s="4"/>
      <c r="AL236" s="4"/>
      <c r="AM236" s="4" t="s">
        <v>2496</v>
      </c>
      <c r="AN236" s="4">
        <v>330</v>
      </c>
      <c r="AO236" s="4" t="s">
        <v>85</v>
      </c>
      <c r="AP236" s="4">
        <v>0</v>
      </c>
      <c r="AQ236" s="4" t="s">
        <v>92</v>
      </c>
      <c r="AR236" s="4">
        <v>0</v>
      </c>
      <c r="AS236" s="4">
        <v>0</v>
      </c>
      <c r="AT236" s="3">
        <v>43126</v>
      </c>
      <c r="AU236" s="3"/>
      <c r="AV236" s="3"/>
      <c r="AW236" s="29">
        <v>19.393939393939394</v>
      </c>
      <c r="AX236" s="29">
        <v>19.393939393939394</v>
      </c>
      <c r="AY236" s="29">
        <v>10.303030303030303</v>
      </c>
      <c r="AZ236" s="29">
        <v>10.303030303030303</v>
      </c>
      <c r="BA236" s="4" t="s">
        <v>2447</v>
      </c>
    </row>
    <row r="237" spans="1:53" ht="15.75" thickBot="1" x14ac:dyDescent="0.3">
      <c r="A237" s="19">
        <v>227</v>
      </c>
      <c r="B237" s="22" t="s">
        <v>3907</v>
      </c>
      <c r="C237" s="4" t="s">
        <v>60</v>
      </c>
      <c r="D237" s="4"/>
      <c r="E237" s="17" t="s">
        <v>2789</v>
      </c>
      <c r="F237" s="3">
        <v>43126</v>
      </c>
      <c r="G237" s="4" t="s">
        <v>61</v>
      </c>
      <c r="H237" s="4" t="s">
        <v>2790</v>
      </c>
      <c r="I237" s="4" t="s">
        <v>292</v>
      </c>
      <c r="J237" s="4" t="s">
        <v>320</v>
      </c>
      <c r="K237" s="4"/>
      <c r="L237" s="4" t="s">
        <v>1789</v>
      </c>
      <c r="M237" s="28">
        <v>13867920</v>
      </c>
      <c r="N237" s="4" t="s">
        <v>69</v>
      </c>
      <c r="O237" s="4"/>
      <c r="P237" s="4"/>
      <c r="Q237" s="4" t="s">
        <v>64</v>
      </c>
      <c r="R237" s="4" t="s">
        <v>83</v>
      </c>
      <c r="S237" s="4">
        <v>1094506675</v>
      </c>
      <c r="T237" s="4"/>
      <c r="U237" s="4"/>
      <c r="V237" s="4"/>
      <c r="W237" s="4" t="s">
        <v>2791</v>
      </c>
      <c r="X237" s="4" t="s">
        <v>205</v>
      </c>
      <c r="Y237" s="4" t="s">
        <v>209</v>
      </c>
      <c r="Z237" s="3">
        <v>43126</v>
      </c>
      <c r="AA237" s="4" t="s">
        <v>75</v>
      </c>
      <c r="AB237" s="4" t="s">
        <v>97</v>
      </c>
      <c r="AC237" s="4"/>
      <c r="AD237" s="4"/>
      <c r="AE237" s="4"/>
      <c r="AF237" s="4"/>
      <c r="AG237" s="4"/>
      <c r="AH237" s="4" t="s">
        <v>83</v>
      </c>
      <c r="AI237" s="30">
        <v>19484379</v>
      </c>
      <c r="AJ237" s="4"/>
      <c r="AK237" s="4"/>
      <c r="AL237" s="4"/>
      <c r="AM237" s="4" t="s">
        <v>2504</v>
      </c>
      <c r="AN237" s="4">
        <v>330</v>
      </c>
      <c r="AO237" s="4" t="s">
        <v>85</v>
      </c>
      <c r="AP237" s="4">
        <v>0</v>
      </c>
      <c r="AQ237" s="4" t="s">
        <v>92</v>
      </c>
      <c r="AR237" s="4">
        <v>0</v>
      </c>
      <c r="AS237" s="4">
        <v>0</v>
      </c>
      <c r="AT237" s="3">
        <v>43126</v>
      </c>
      <c r="AU237" s="3"/>
      <c r="AV237" s="3"/>
      <c r="AW237" s="29">
        <v>19.393939393939394</v>
      </c>
      <c r="AX237" s="29">
        <v>19.393939393939394</v>
      </c>
      <c r="AY237" s="29">
        <v>10.303030303030303</v>
      </c>
      <c r="AZ237" s="29">
        <v>10.303030303030303</v>
      </c>
      <c r="BA237" s="4" t="s">
        <v>2447</v>
      </c>
    </row>
    <row r="238" spans="1:53" ht="15.75" thickBot="1" x14ac:dyDescent="0.3">
      <c r="A238" s="19">
        <v>228</v>
      </c>
      <c r="B238" s="22" t="s">
        <v>3909</v>
      </c>
      <c r="C238" s="4" t="s">
        <v>60</v>
      </c>
      <c r="D238" s="4"/>
      <c r="E238" s="17" t="s">
        <v>2792</v>
      </c>
      <c r="F238" s="3">
        <v>43126</v>
      </c>
      <c r="G238" s="4" t="s">
        <v>61</v>
      </c>
      <c r="H238" s="4" t="s">
        <v>2779</v>
      </c>
      <c r="I238" s="4" t="s">
        <v>292</v>
      </c>
      <c r="J238" s="4" t="s">
        <v>320</v>
      </c>
      <c r="K238" s="4"/>
      <c r="L238" s="4" t="s">
        <v>1789</v>
      </c>
      <c r="M238" s="28">
        <v>13867920</v>
      </c>
      <c r="N238" s="4" t="s">
        <v>69</v>
      </c>
      <c r="O238" s="4"/>
      <c r="P238" s="4"/>
      <c r="Q238" s="4" t="s">
        <v>64</v>
      </c>
      <c r="R238" s="4" t="s">
        <v>83</v>
      </c>
      <c r="S238" s="4">
        <v>5613907</v>
      </c>
      <c r="T238" s="4"/>
      <c r="U238" s="4"/>
      <c r="V238" s="4"/>
      <c r="W238" s="4" t="s">
        <v>2793</v>
      </c>
      <c r="X238" s="4" t="s">
        <v>205</v>
      </c>
      <c r="Y238" s="4" t="s">
        <v>209</v>
      </c>
      <c r="Z238" s="3">
        <v>43127</v>
      </c>
      <c r="AA238" s="4" t="s">
        <v>75</v>
      </c>
      <c r="AB238" s="4" t="s">
        <v>97</v>
      </c>
      <c r="AC238" s="4"/>
      <c r="AD238" s="4"/>
      <c r="AE238" s="4"/>
      <c r="AF238" s="4"/>
      <c r="AG238" s="4"/>
      <c r="AH238" s="4" t="s">
        <v>83</v>
      </c>
      <c r="AI238" s="4">
        <v>13062311</v>
      </c>
      <c r="AJ238" s="4"/>
      <c r="AK238" s="4"/>
      <c r="AL238" s="4"/>
      <c r="AM238" s="4" t="s">
        <v>2538</v>
      </c>
      <c r="AN238" s="4">
        <v>330</v>
      </c>
      <c r="AO238" s="4" t="s">
        <v>85</v>
      </c>
      <c r="AP238" s="4">
        <v>0</v>
      </c>
      <c r="AQ238" s="4" t="s">
        <v>92</v>
      </c>
      <c r="AR238" s="4">
        <v>0</v>
      </c>
      <c r="AS238" s="4">
        <v>0</v>
      </c>
      <c r="AT238" s="3">
        <v>43129</v>
      </c>
      <c r="AU238" s="3"/>
      <c r="AV238" s="3"/>
      <c r="AW238" s="29">
        <v>18.484848484848484</v>
      </c>
      <c r="AX238" s="29">
        <v>18.484848484848484</v>
      </c>
      <c r="AY238" s="29">
        <v>9.3939393939393945</v>
      </c>
      <c r="AZ238" s="29">
        <v>9.3939393939393945</v>
      </c>
      <c r="BA238" s="4" t="s">
        <v>2447</v>
      </c>
    </row>
    <row r="239" spans="1:53" ht="15.75" thickBot="1" x14ac:dyDescent="0.3">
      <c r="A239" s="19">
        <v>229</v>
      </c>
      <c r="B239" s="22" t="s">
        <v>3912</v>
      </c>
      <c r="C239" s="4" t="s">
        <v>60</v>
      </c>
      <c r="D239" s="4"/>
      <c r="E239" s="17" t="s">
        <v>2794</v>
      </c>
      <c r="F239" s="3">
        <v>43126</v>
      </c>
      <c r="G239" s="4" t="s">
        <v>61</v>
      </c>
      <c r="H239" s="4" t="s">
        <v>2795</v>
      </c>
      <c r="I239" s="4" t="s">
        <v>292</v>
      </c>
      <c r="J239" s="4" t="s">
        <v>320</v>
      </c>
      <c r="K239" s="4"/>
      <c r="L239" s="4" t="s">
        <v>1789</v>
      </c>
      <c r="M239" s="28">
        <v>13867920</v>
      </c>
      <c r="N239" s="4" t="s">
        <v>69</v>
      </c>
      <c r="O239" s="4"/>
      <c r="P239" s="4"/>
      <c r="Q239" s="4" t="s">
        <v>64</v>
      </c>
      <c r="R239" s="4" t="s">
        <v>83</v>
      </c>
      <c r="S239" s="4">
        <v>5458747</v>
      </c>
      <c r="T239" s="4"/>
      <c r="U239" s="4"/>
      <c r="V239" s="4"/>
      <c r="W239" s="4" t="s">
        <v>2796</v>
      </c>
      <c r="X239" s="4" t="s">
        <v>205</v>
      </c>
      <c r="Y239" s="4" t="s">
        <v>209</v>
      </c>
      <c r="Z239" s="3">
        <v>43129</v>
      </c>
      <c r="AA239" s="4" t="s">
        <v>75</v>
      </c>
      <c r="AB239" s="4" t="s">
        <v>97</v>
      </c>
      <c r="AC239" s="4"/>
      <c r="AD239" s="4"/>
      <c r="AE239" s="4"/>
      <c r="AF239" s="4"/>
      <c r="AG239" s="4"/>
      <c r="AH239" s="4" t="s">
        <v>83</v>
      </c>
      <c r="AI239" s="31">
        <v>14214281</v>
      </c>
      <c r="AJ239" s="4"/>
      <c r="AK239" s="4"/>
      <c r="AL239" s="4"/>
      <c r="AM239" s="4" t="s">
        <v>2621</v>
      </c>
      <c r="AN239" s="4">
        <v>330</v>
      </c>
      <c r="AO239" s="4" t="s">
        <v>85</v>
      </c>
      <c r="AP239" s="4">
        <v>0</v>
      </c>
      <c r="AQ239" s="4" t="s">
        <v>92</v>
      </c>
      <c r="AR239" s="4">
        <v>0</v>
      </c>
      <c r="AS239" s="4">
        <v>0</v>
      </c>
      <c r="AT239" s="3">
        <v>43129</v>
      </c>
      <c r="AU239" s="3"/>
      <c r="AV239" s="3"/>
      <c r="AW239" s="29">
        <v>18.484848484848484</v>
      </c>
      <c r="AX239" s="29">
        <v>18.484848484848484</v>
      </c>
      <c r="AY239" s="29">
        <v>9.3939393939393945</v>
      </c>
      <c r="AZ239" s="29">
        <v>9.3939393939393945</v>
      </c>
      <c r="BA239" s="4" t="s">
        <v>2447</v>
      </c>
    </row>
    <row r="240" spans="1:53" ht="15.75" thickBot="1" x14ac:dyDescent="0.3">
      <c r="A240" s="19">
        <v>230</v>
      </c>
      <c r="B240" s="22" t="s">
        <v>3916</v>
      </c>
      <c r="C240" s="4" t="s">
        <v>60</v>
      </c>
      <c r="D240" s="4"/>
      <c r="E240" s="17" t="s">
        <v>2797</v>
      </c>
      <c r="F240" s="3">
        <v>43168</v>
      </c>
      <c r="G240" s="4" t="s">
        <v>61</v>
      </c>
      <c r="H240" s="4" t="s">
        <v>2798</v>
      </c>
      <c r="I240" s="4" t="s">
        <v>301</v>
      </c>
      <c r="J240" s="4" t="s">
        <v>320</v>
      </c>
      <c r="K240" s="4"/>
      <c r="L240" s="4" t="s">
        <v>1789</v>
      </c>
      <c r="M240" s="28">
        <v>13393700</v>
      </c>
      <c r="N240" s="4" t="s">
        <v>69</v>
      </c>
      <c r="O240" s="4"/>
      <c r="P240" s="4"/>
      <c r="Q240" s="4" t="s">
        <v>73</v>
      </c>
      <c r="R240" s="4" t="s">
        <v>65</v>
      </c>
      <c r="S240" s="4"/>
      <c r="T240" s="4">
        <v>804000561</v>
      </c>
      <c r="U240" s="4" t="s">
        <v>106</v>
      </c>
      <c r="V240" s="4"/>
      <c r="W240" s="4" t="s">
        <v>2799</v>
      </c>
      <c r="X240" s="4" t="s">
        <v>205</v>
      </c>
      <c r="Y240" s="4" t="s">
        <v>246</v>
      </c>
      <c r="Z240" s="3">
        <v>43168</v>
      </c>
      <c r="AA240" s="4" t="s">
        <v>75</v>
      </c>
      <c r="AB240" s="4" t="s">
        <v>97</v>
      </c>
      <c r="AC240" s="4"/>
      <c r="AD240" s="4"/>
      <c r="AE240" s="4"/>
      <c r="AF240" s="4"/>
      <c r="AG240" s="4"/>
      <c r="AH240" s="4" t="s">
        <v>83</v>
      </c>
      <c r="AI240" s="33">
        <v>51678183</v>
      </c>
      <c r="AJ240" s="4"/>
      <c r="AK240" s="4"/>
      <c r="AL240" s="4"/>
      <c r="AM240" s="4" t="s">
        <v>2496</v>
      </c>
      <c r="AN240" s="4">
        <v>30</v>
      </c>
      <c r="AO240" s="4" t="s">
        <v>85</v>
      </c>
      <c r="AP240" s="4">
        <v>0</v>
      </c>
      <c r="AQ240" s="4" t="s">
        <v>92</v>
      </c>
      <c r="AR240" s="4">
        <v>0</v>
      </c>
      <c r="AS240" s="4">
        <v>0</v>
      </c>
      <c r="AT240" s="3">
        <v>43171</v>
      </c>
      <c r="AU240" s="3"/>
      <c r="AV240" s="3"/>
      <c r="AW240" s="29">
        <v>100</v>
      </c>
      <c r="AX240" s="29">
        <v>100</v>
      </c>
      <c r="AY240" s="29">
        <v>100</v>
      </c>
      <c r="AZ240" s="29">
        <v>100</v>
      </c>
      <c r="BA240" s="4" t="s">
        <v>2447</v>
      </c>
    </row>
    <row r="241" spans="1:68" ht="15.75" thickBot="1" x14ac:dyDescent="0.3">
      <c r="A241" s="19">
        <v>231</v>
      </c>
      <c r="B241" s="22" t="s">
        <v>3921</v>
      </c>
      <c r="C241" s="4" t="s">
        <v>60</v>
      </c>
      <c r="D241" s="4"/>
      <c r="E241" s="17" t="s">
        <v>2448</v>
      </c>
      <c r="F241" s="3">
        <v>43145</v>
      </c>
      <c r="G241" s="4" t="s">
        <v>61</v>
      </c>
      <c r="H241" s="4" t="s">
        <v>2800</v>
      </c>
      <c r="I241" s="4" t="s">
        <v>301</v>
      </c>
      <c r="J241" s="4" t="s">
        <v>296</v>
      </c>
      <c r="K241" s="4"/>
      <c r="L241" s="4" t="s">
        <v>474</v>
      </c>
      <c r="M241" s="28">
        <v>8000000</v>
      </c>
      <c r="N241" s="4" t="s">
        <v>69</v>
      </c>
      <c r="O241" s="4"/>
      <c r="P241" s="4"/>
      <c r="Q241" s="4" t="s">
        <v>73</v>
      </c>
      <c r="R241" s="4" t="s">
        <v>65</v>
      </c>
      <c r="S241" s="4"/>
      <c r="T241" s="4">
        <v>900349039</v>
      </c>
      <c r="U241" s="4" t="s">
        <v>63</v>
      </c>
      <c r="V241" s="4"/>
      <c r="W241" s="4" t="s">
        <v>2801</v>
      </c>
      <c r="X241" s="4" t="s">
        <v>205</v>
      </c>
      <c r="Y241" s="4" t="s">
        <v>209</v>
      </c>
      <c r="Z241" s="3">
        <v>43147</v>
      </c>
      <c r="AA241" s="4" t="s">
        <v>75</v>
      </c>
      <c r="AB241" s="4" t="s">
        <v>97</v>
      </c>
      <c r="AC241" s="4"/>
      <c r="AD241" s="4"/>
      <c r="AE241" s="4"/>
      <c r="AF241" s="4"/>
      <c r="AG241" s="4"/>
      <c r="AH241" s="4" t="s">
        <v>83</v>
      </c>
      <c r="AI241" s="31">
        <v>63435068</v>
      </c>
      <c r="AJ241" s="4"/>
      <c r="AK241" s="4"/>
      <c r="AL241" s="4"/>
      <c r="AM241" s="4" t="s">
        <v>2462</v>
      </c>
      <c r="AN241" s="4">
        <v>30</v>
      </c>
      <c r="AO241" s="4" t="s">
        <v>85</v>
      </c>
      <c r="AP241" s="4">
        <v>0</v>
      </c>
      <c r="AQ241" s="4" t="s">
        <v>92</v>
      </c>
      <c r="AR241" s="4">
        <v>0</v>
      </c>
      <c r="AS241" s="4">
        <v>0</v>
      </c>
      <c r="AT241" s="3">
        <v>43147</v>
      </c>
      <c r="AU241" s="3"/>
      <c r="AV241" s="3"/>
      <c r="AW241" s="29">
        <v>100</v>
      </c>
      <c r="AX241" s="29">
        <v>100</v>
      </c>
      <c r="AY241" s="29">
        <v>100</v>
      </c>
      <c r="AZ241" s="29">
        <v>100</v>
      </c>
      <c r="BA241" s="4" t="s">
        <v>2447</v>
      </c>
    </row>
    <row r="242" spans="1:68" ht="15.75" thickBot="1" x14ac:dyDescent="0.3">
      <c r="A242" s="19">
        <v>232</v>
      </c>
      <c r="B242" s="22" t="s">
        <v>3925</v>
      </c>
      <c r="C242" s="4" t="s">
        <v>60</v>
      </c>
      <c r="D242" s="4"/>
      <c r="E242" s="17" t="s">
        <v>2456</v>
      </c>
      <c r="F242" s="3">
        <v>43180</v>
      </c>
      <c r="G242" s="4" t="s">
        <v>61</v>
      </c>
      <c r="H242" s="4" t="s">
        <v>2802</v>
      </c>
      <c r="I242" s="4" t="s">
        <v>301</v>
      </c>
      <c r="J242" s="4" t="s">
        <v>296</v>
      </c>
      <c r="K242" s="4"/>
      <c r="L242" s="4" t="s">
        <v>1293</v>
      </c>
      <c r="M242" s="28">
        <v>16836000</v>
      </c>
      <c r="N242" s="4" t="s">
        <v>69</v>
      </c>
      <c r="O242" s="4"/>
      <c r="P242" s="4"/>
      <c r="Q242" s="4" t="s">
        <v>64</v>
      </c>
      <c r="R242" s="4" t="s">
        <v>83</v>
      </c>
      <c r="S242" s="4">
        <v>37547535</v>
      </c>
      <c r="T242" s="36"/>
      <c r="U242" s="4"/>
      <c r="V242" s="4"/>
      <c r="W242" s="4" t="s">
        <v>2803</v>
      </c>
      <c r="X242" s="4" t="s">
        <v>205</v>
      </c>
      <c r="Y242" s="4" t="s">
        <v>245</v>
      </c>
      <c r="Z242" s="37">
        <v>1</v>
      </c>
      <c r="AA242" s="4" t="s">
        <v>75</v>
      </c>
      <c r="AB242" s="4" t="s">
        <v>97</v>
      </c>
      <c r="AC242" s="4"/>
      <c r="AD242" s="4"/>
      <c r="AE242" s="4"/>
      <c r="AF242" s="4"/>
      <c r="AG242" s="4"/>
      <c r="AH242" s="4" t="s">
        <v>83</v>
      </c>
      <c r="AI242" s="31">
        <v>63435068</v>
      </c>
      <c r="AJ242" s="4"/>
      <c r="AK242" s="4"/>
      <c r="AL242" s="4"/>
      <c r="AM242" s="4" t="s">
        <v>2462</v>
      </c>
      <c r="AN242" s="4">
        <v>60</v>
      </c>
      <c r="AO242" s="4" t="s">
        <v>85</v>
      </c>
      <c r="AP242" s="4">
        <v>0</v>
      </c>
      <c r="AQ242" s="4" t="s">
        <v>92</v>
      </c>
      <c r="AR242" s="4">
        <v>0</v>
      </c>
      <c r="AS242" s="4">
        <v>0</v>
      </c>
      <c r="AT242" s="37"/>
      <c r="AU242" s="3"/>
      <c r="AV242" s="3"/>
      <c r="AW242" s="29">
        <v>0</v>
      </c>
      <c r="AX242" s="29">
        <v>0</v>
      </c>
      <c r="AY242" s="29">
        <v>0</v>
      </c>
      <c r="AZ242" s="29">
        <v>0</v>
      </c>
      <c r="BA242" s="4" t="s">
        <v>2804</v>
      </c>
    </row>
    <row r="243" spans="1:68" ht="15.75" thickBot="1" x14ac:dyDescent="0.3">
      <c r="A243" s="19">
        <v>233</v>
      </c>
      <c r="B243" s="22" t="s">
        <v>3929</v>
      </c>
      <c r="C243" s="4" t="s">
        <v>60</v>
      </c>
      <c r="D243" s="4"/>
      <c r="E243" s="17" t="s">
        <v>2448</v>
      </c>
      <c r="F243" s="3">
        <v>43172</v>
      </c>
      <c r="G243" s="4" t="s">
        <v>61</v>
      </c>
      <c r="H243" s="4" t="s">
        <v>2805</v>
      </c>
      <c r="I243" s="4" t="s">
        <v>301</v>
      </c>
      <c r="J243" s="4" t="s">
        <v>314</v>
      </c>
      <c r="K243" s="4"/>
      <c r="L243" s="4" t="s">
        <v>1768</v>
      </c>
      <c r="M243" s="28">
        <v>8000000</v>
      </c>
      <c r="N243" s="4" t="s">
        <v>69</v>
      </c>
      <c r="O243" s="4"/>
      <c r="P243" s="4"/>
      <c r="Q243" s="4" t="s">
        <v>64</v>
      </c>
      <c r="R243" s="4" t="s">
        <v>83</v>
      </c>
      <c r="S243" s="4">
        <v>11371224</v>
      </c>
      <c r="T243" s="4"/>
      <c r="U243" s="4"/>
      <c r="V243" s="4"/>
      <c r="W243" s="4" t="s">
        <v>2806</v>
      </c>
      <c r="X243" s="4" t="s">
        <v>205</v>
      </c>
      <c r="Y243" s="4" t="s">
        <v>246</v>
      </c>
      <c r="Z243" s="3">
        <v>43173</v>
      </c>
      <c r="AA243" s="4" t="s">
        <v>75</v>
      </c>
      <c r="AB243" s="4" t="s">
        <v>97</v>
      </c>
      <c r="AC243" s="4"/>
      <c r="AD243" s="4"/>
      <c r="AE243" s="4"/>
      <c r="AF243" s="4"/>
      <c r="AG243" s="4"/>
      <c r="AH243" s="4" t="s">
        <v>83</v>
      </c>
      <c r="AI243" s="32">
        <v>79635747</v>
      </c>
      <c r="AJ243" s="4"/>
      <c r="AK243" s="4"/>
      <c r="AL243" s="4"/>
      <c r="AM243" s="4" t="s">
        <v>2608</v>
      </c>
      <c r="AN243" s="32">
        <v>271</v>
      </c>
      <c r="AO243" s="4" t="s">
        <v>85</v>
      </c>
      <c r="AP243" s="4">
        <v>0</v>
      </c>
      <c r="AQ243" s="4" t="s">
        <v>92</v>
      </c>
      <c r="AR243" s="4">
        <v>0</v>
      </c>
      <c r="AS243" s="4">
        <v>0</v>
      </c>
      <c r="AT243" s="38">
        <v>43173</v>
      </c>
      <c r="AU243" s="3"/>
      <c r="AV243" s="3"/>
      <c r="AW243" s="29">
        <v>6.2730627306273066</v>
      </c>
      <c r="AX243" s="29">
        <v>6.2730627306273066</v>
      </c>
      <c r="AY243" s="29">
        <v>0</v>
      </c>
      <c r="AZ243" s="29">
        <v>0</v>
      </c>
      <c r="BA243" s="4" t="s">
        <v>2447</v>
      </c>
    </row>
    <row r="244" spans="1:68" ht="15.75" thickBot="1" x14ac:dyDescent="0.3">
      <c r="A244" s="19">
        <v>234</v>
      </c>
      <c r="B244" s="22" t="s">
        <v>3933</v>
      </c>
      <c r="C244" s="4" t="s">
        <v>60</v>
      </c>
      <c r="D244" s="4"/>
      <c r="E244" s="17" t="s">
        <v>2448</v>
      </c>
      <c r="F244" s="3">
        <v>43146</v>
      </c>
      <c r="G244" s="4" t="s">
        <v>61</v>
      </c>
      <c r="H244" s="4" t="s">
        <v>2807</v>
      </c>
      <c r="I244" s="4" t="s">
        <v>301</v>
      </c>
      <c r="J244" s="4" t="s">
        <v>296</v>
      </c>
      <c r="K244" s="4"/>
      <c r="L244" s="4" t="s">
        <v>1789</v>
      </c>
      <c r="M244" s="28">
        <v>12516357</v>
      </c>
      <c r="N244" s="4" t="s">
        <v>69</v>
      </c>
      <c r="O244" s="4"/>
      <c r="P244" s="4"/>
      <c r="Q244" s="4" t="s">
        <v>73</v>
      </c>
      <c r="R244" s="4" t="s">
        <v>65</v>
      </c>
      <c r="S244" s="4"/>
      <c r="T244" s="4">
        <v>900928972</v>
      </c>
      <c r="U244" s="4" t="s">
        <v>81</v>
      </c>
      <c r="V244" s="4"/>
      <c r="W244" s="4" t="s">
        <v>2808</v>
      </c>
      <c r="X244" s="4" t="s">
        <v>205</v>
      </c>
      <c r="Y244" s="4" t="s">
        <v>242</v>
      </c>
      <c r="Z244" s="3">
        <v>43147</v>
      </c>
      <c r="AA244" s="4" t="s">
        <v>75</v>
      </c>
      <c r="AB244" s="4" t="s">
        <v>97</v>
      </c>
      <c r="AC244" s="4"/>
      <c r="AD244" s="4"/>
      <c r="AE244" s="4"/>
      <c r="AF244" s="4"/>
      <c r="AG244" s="4"/>
      <c r="AH244" s="4" t="s">
        <v>83</v>
      </c>
      <c r="AI244" s="31">
        <v>63435068</v>
      </c>
      <c r="AJ244" s="4"/>
      <c r="AK244" s="4"/>
      <c r="AL244" s="4"/>
      <c r="AM244" s="4" t="s">
        <v>2462</v>
      </c>
      <c r="AN244" s="4">
        <v>210</v>
      </c>
      <c r="AO244" s="4" t="s">
        <v>85</v>
      </c>
      <c r="AP244" s="4">
        <v>0</v>
      </c>
      <c r="AQ244" s="4" t="s">
        <v>92</v>
      </c>
      <c r="AR244" s="4">
        <v>0</v>
      </c>
      <c r="AS244" s="4">
        <v>0</v>
      </c>
      <c r="AT244" s="3">
        <v>43147</v>
      </c>
      <c r="AU244" s="3"/>
      <c r="AV244" s="3"/>
      <c r="AW244" s="29">
        <v>20.476190476190474</v>
      </c>
      <c r="AX244" s="29">
        <v>20.476190476190474</v>
      </c>
      <c r="AY244" s="29">
        <v>20.476190476190474</v>
      </c>
      <c r="AZ244" s="29">
        <v>20.476190476190474</v>
      </c>
      <c r="BA244" s="4" t="s">
        <v>2447</v>
      </c>
    </row>
    <row r="245" spans="1:68" ht="15.75" thickBot="1" x14ac:dyDescent="0.3">
      <c r="A245" s="19">
        <v>235</v>
      </c>
      <c r="B245" s="22" t="s">
        <v>3936</v>
      </c>
      <c r="C245" s="4" t="s">
        <v>60</v>
      </c>
      <c r="D245" s="4"/>
      <c r="E245" s="17" t="s">
        <v>2448</v>
      </c>
      <c r="F245" s="3">
        <v>43116</v>
      </c>
      <c r="G245" s="4" t="s">
        <v>61</v>
      </c>
      <c r="H245" s="4" t="s">
        <v>2809</v>
      </c>
      <c r="I245" s="4" t="s">
        <v>301</v>
      </c>
      <c r="J245" s="4" t="s">
        <v>290</v>
      </c>
      <c r="K245" s="4"/>
      <c r="L245" s="4" t="s">
        <v>1779</v>
      </c>
      <c r="M245" s="28">
        <v>2970000</v>
      </c>
      <c r="N245" s="4" t="s">
        <v>69</v>
      </c>
      <c r="O245" s="4"/>
      <c r="P245" s="4"/>
      <c r="Q245" s="4" t="s">
        <v>64</v>
      </c>
      <c r="R245" s="4" t="s">
        <v>83</v>
      </c>
      <c r="S245" s="4">
        <v>1050191</v>
      </c>
      <c r="T245" s="4"/>
      <c r="U245" s="4"/>
      <c r="V245" s="4"/>
      <c r="W245" s="4" t="s">
        <v>2810</v>
      </c>
      <c r="X245" s="4" t="s">
        <v>218</v>
      </c>
      <c r="Y245" s="4" t="s">
        <v>155</v>
      </c>
      <c r="Z245" s="3">
        <v>1</v>
      </c>
      <c r="AA245" s="4" t="s">
        <v>75</v>
      </c>
      <c r="AB245" s="4" t="s">
        <v>97</v>
      </c>
      <c r="AC245" s="4"/>
      <c r="AD245" s="4"/>
      <c r="AE245" s="4"/>
      <c r="AF245" s="4"/>
      <c r="AG245" s="4"/>
      <c r="AH245" s="4" t="s">
        <v>83</v>
      </c>
      <c r="AI245" s="4">
        <v>13062311</v>
      </c>
      <c r="AJ245" s="4"/>
      <c r="AK245" s="4"/>
      <c r="AL245" s="4"/>
      <c r="AM245" s="4" t="s">
        <v>2538</v>
      </c>
      <c r="AN245" s="4">
        <v>330</v>
      </c>
      <c r="AO245" s="4" t="s">
        <v>85</v>
      </c>
      <c r="AP245" s="4">
        <v>0</v>
      </c>
      <c r="AQ245" s="4" t="s">
        <v>92</v>
      </c>
      <c r="AR245" s="4">
        <v>0</v>
      </c>
      <c r="AS245" s="4">
        <v>0</v>
      </c>
      <c r="AT245" s="3">
        <v>43116</v>
      </c>
      <c r="AU245" s="3"/>
      <c r="AV245" s="3"/>
      <c r="AW245" s="29">
        <v>22.424242424242426</v>
      </c>
      <c r="AX245" s="29">
        <v>22.424242424242426</v>
      </c>
      <c r="AY245" s="29">
        <v>22.424242424242426</v>
      </c>
      <c r="AZ245" s="29">
        <v>22.424242424242426</v>
      </c>
      <c r="BA245" s="4" t="s">
        <v>2447</v>
      </c>
    </row>
    <row r="246" spans="1:68" ht="15.75" thickBot="1" x14ac:dyDescent="0.3">
      <c r="A246" s="19">
        <v>236</v>
      </c>
      <c r="B246" s="22" t="s">
        <v>3940</v>
      </c>
      <c r="C246" s="4" t="s">
        <v>60</v>
      </c>
      <c r="D246" s="4"/>
      <c r="E246" s="17" t="s">
        <v>2456</v>
      </c>
      <c r="F246" s="3">
        <v>43116</v>
      </c>
      <c r="G246" s="4" t="s">
        <v>61</v>
      </c>
      <c r="H246" s="4" t="s">
        <v>2811</v>
      </c>
      <c r="I246" s="4" t="s">
        <v>301</v>
      </c>
      <c r="J246" s="4" t="s">
        <v>290</v>
      </c>
      <c r="K246" s="4"/>
      <c r="L246" s="4" t="s">
        <v>1779</v>
      </c>
      <c r="M246" s="28">
        <v>4125000</v>
      </c>
      <c r="N246" s="4" t="s">
        <v>69</v>
      </c>
      <c r="O246" s="4"/>
      <c r="P246" s="4"/>
      <c r="Q246" s="4" t="s">
        <v>64</v>
      </c>
      <c r="R246" s="4" t="s">
        <v>83</v>
      </c>
      <c r="S246" s="4">
        <v>5625623</v>
      </c>
      <c r="T246" s="4"/>
      <c r="U246" s="4"/>
      <c r="V246" s="4"/>
      <c r="W246" s="4" t="s">
        <v>2812</v>
      </c>
      <c r="X246" s="4" t="s">
        <v>218</v>
      </c>
      <c r="Y246" s="4" t="s">
        <v>155</v>
      </c>
      <c r="Z246" s="3">
        <v>1</v>
      </c>
      <c r="AA246" s="4" t="s">
        <v>75</v>
      </c>
      <c r="AB246" s="4" t="s">
        <v>97</v>
      </c>
      <c r="AC246" s="4"/>
      <c r="AD246" s="4"/>
      <c r="AE246" s="4"/>
      <c r="AF246" s="4"/>
      <c r="AG246" s="4"/>
      <c r="AH246" s="4" t="s">
        <v>83</v>
      </c>
      <c r="AI246" s="30">
        <v>4113315</v>
      </c>
      <c r="AJ246" s="4"/>
      <c r="AK246" s="4"/>
      <c r="AL246" s="4"/>
      <c r="AM246" s="4" t="s">
        <v>2813</v>
      </c>
      <c r="AN246" s="4">
        <v>330</v>
      </c>
      <c r="AO246" s="4" t="s">
        <v>85</v>
      </c>
      <c r="AP246" s="4">
        <v>0</v>
      </c>
      <c r="AQ246" s="4" t="s">
        <v>92</v>
      </c>
      <c r="AR246" s="4">
        <v>0</v>
      </c>
      <c r="AS246" s="4">
        <v>0</v>
      </c>
      <c r="AT246" s="3">
        <v>43116</v>
      </c>
      <c r="AU246" s="3"/>
      <c r="AV246" s="3"/>
      <c r="AW246" s="29">
        <v>22.424242424242426</v>
      </c>
      <c r="AX246" s="29">
        <v>22.424242424242426</v>
      </c>
      <c r="AY246" s="29">
        <v>22.424242424242426</v>
      </c>
      <c r="AZ246" s="29">
        <v>22.424242424242426</v>
      </c>
      <c r="BA246" s="4" t="s">
        <v>2447</v>
      </c>
    </row>
    <row r="247" spans="1:68" ht="15.75" thickBot="1" x14ac:dyDescent="0.3">
      <c r="A247" s="19">
        <v>237</v>
      </c>
      <c r="B247" s="22" t="s">
        <v>3944</v>
      </c>
      <c r="C247" s="4" t="s">
        <v>60</v>
      </c>
      <c r="D247" s="4"/>
      <c r="E247" s="17" t="s">
        <v>2459</v>
      </c>
      <c r="F247" s="3">
        <v>43122</v>
      </c>
      <c r="G247" s="4" t="s">
        <v>61</v>
      </c>
      <c r="H247" s="4" t="s">
        <v>2815</v>
      </c>
      <c r="I247" s="4" t="s">
        <v>301</v>
      </c>
      <c r="J247" s="4" t="s">
        <v>290</v>
      </c>
      <c r="K247" s="4"/>
      <c r="L247" s="4" t="s">
        <v>1779</v>
      </c>
      <c r="M247" s="28">
        <v>1700000</v>
      </c>
      <c r="N247" s="4" t="s">
        <v>69</v>
      </c>
      <c r="O247" s="4"/>
      <c r="P247" s="4"/>
      <c r="Q247" s="4" t="s">
        <v>64</v>
      </c>
      <c r="R247" s="4" t="s">
        <v>83</v>
      </c>
      <c r="S247" s="4">
        <v>1098436613</v>
      </c>
      <c r="T247" s="4"/>
      <c r="U247" s="4"/>
      <c r="V247" s="4"/>
      <c r="W247" s="4" t="s">
        <v>2816</v>
      </c>
      <c r="X247" s="4" t="s">
        <v>218</v>
      </c>
      <c r="Y247" s="4" t="s">
        <v>155</v>
      </c>
      <c r="Z247" s="3">
        <v>1</v>
      </c>
      <c r="AA247" s="4" t="s">
        <v>75</v>
      </c>
      <c r="AB247" s="4" t="s">
        <v>97</v>
      </c>
      <c r="AC247" s="4"/>
      <c r="AD247" s="4"/>
      <c r="AE247" s="4"/>
      <c r="AF247" s="4"/>
      <c r="AG247" s="4"/>
      <c r="AH247" s="4" t="s">
        <v>83</v>
      </c>
      <c r="AI247" s="30">
        <v>4113315</v>
      </c>
      <c r="AJ247" s="4"/>
      <c r="AK247" s="4"/>
      <c r="AL247" s="4"/>
      <c r="AM247" s="4" t="s">
        <v>2813</v>
      </c>
      <c r="AN247" s="4">
        <v>300</v>
      </c>
      <c r="AO247" s="4" t="s">
        <v>85</v>
      </c>
      <c r="AP247" s="4">
        <v>0</v>
      </c>
      <c r="AQ247" s="4" t="s">
        <v>92</v>
      </c>
      <c r="AR247" s="4">
        <v>0</v>
      </c>
      <c r="AS247" s="4">
        <v>0</v>
      </c>
      <c r="AT247" s="3">
        <v>43122</v>
      </c>
      <c r="AU247" s="3"/>
      <c r="AV247" s="3"/>
      <c r="AW247" s="29">
        <v>22.666666666666668</v>
      </c>
      <c r="AX247" s="29">
        <v>22.666666666666668</v>
      </c>
      <c r="AY247" s="29">
        <v>22.666666666666668</v>
      </c>
      <c r="AZ247" s="29">
        <v>22.666666666666668</v>
      </c>
      <c r="BA247" s="4" t="s">
        <v>2447</v>
      </c>
    </row>
    <row r="248" spans="1:68" ht="15.75" thickBot="1" x14ac:dyDescent="0.3">
      <c r="A248" s="19">
        <v>238</v>
      </c>
      <c r="B248" s="22" t="s">
        <v>3947</v>
      </c>
      <c r="C248" s="4" t="s">
        <v>60</v>
      </c>
      <c r="D248" s="4"/>
      <c r="E248" s="17" t="s">
        <v>2463</v>
      </c>
      <c r="F248" s="3">
        <v>43125</v>
      </c>
      <c r="G248" s="4" t="s">
        <v>61</v>
      </c>
      <c r="H248" s="4" t="s">
        <v>2818</v>
      </c>
      <c r="I248" s="4" t="s">
        <v>301</v>
      </c>
      <c r="J248" s="4" t="s">
        <v>290</v>
      </c>
      <c r="K248" s="4"/>
      <c r="L248" s="4" t="s">
        <v>1779</v>
      </c>
      <c r="M248" s="28">
        <v>7260000</v>
      </c>
      <c r="N248" s="4" t="s">
        <v>69</v>
      </c>
      <c r="O248" s="4"/>
      <c r="P248" s="4"/>
      <c r="Q248" s="4" t="s">
        <v>64</v>
      </c>
      <c r="R248" s="4" t="s">
        <v>83</v>
      </c>
      <c r="S248" s="4">
        <v>4206960</v>
      </c>
      <c r="T248" s="4"/>
      <c r="U248" s="4"/>
      <c r="V248" s="4"/>
      <c r="W248" s="4" t="s">
        <v>2819</v>
      </c>
      <c r="X248" s="4" t="s">
        <v>218</v>
      </c>
      <c r="Y248" s="4" t="s">
        <v>155</v>
      </c>
      <c r="Z248" s="3">
        <v>1</v>
      </c>
      <c r="AA248" s="4" t="s">
        <v>75</v>
      </c>
      <c r="AB248" s="4" t="s">
        <v>97</v>
      </c>
      <c r="AC248" s="4"/>
      <c r="AD248" s="4"/>
      <c r="AE248" s="4"/>
      <c r="AF248" s="4"/>
      <c r="AG248" s="4"/>
      <c r="AH248" s="4" t="s">
        <v>83</v>
      </c>
      <c r="AI248" s="4">
        <v>13062311</v>
      </c>
      <c r="AJ248" s="4"/>
      <c r="AK248" s="4"/>
      <c r="AL248" s="4"/>
      <c r="AM248" s="4" t="s">
        <v>2538</v>
      </c>
      <c r="AN248" s="4">
        <v>330</v>
      </c>
      <c r="AO248" s="4" t="s">
        <v>85</v>
      </c>
      <c r="AP248" s="4">
        <v>0</v>
      </c>
      <c r="AQ248" s="4" t="s">
        <v>92</v>
      </c>
      <c r="AR248" s="4">
        <v>0</v>
      </c>
      <c r="AS248" s="4">
        <v>0</v>
      </c>
      <c r="AT248" s="3">
        <v>43125</v>
      </c>
      <c r="AU248" s="3"/>
      <c r="AV248" s="3"/>
      <c r="AW248" s="29">
        <v>19.696969696969695</v>
      </c>
      <c r="AX248" s="29">
        <v>19.696969696969695</v>
      </c>
      <c r="AY248" s="29">
        <v>19.696969696969695</v>
      </c>
      <c r="AZ248" s="29">
        <v>19.696969696969695</v>
      </c>
      <c r="BA248" s="4" t="s">
        <v>2447</v>
      </c>
    </row>
    <row r="249" spans="1:68" ht="15.75" thickBot="1" x14ac:dyDescent="0.3">
      <c r="A249" s="19">
        <v>239</v>
      </c>
      <c r="B249" s="22" t="s">
        <v>3951</v>
      </c>
      <c r="C249" s="4" t="s">
        <v>60</v>
      </c>
      <c r="D249" s="4"/>
      <c r="E249" s="42" t="s">
        <v>2477</v>
      </c>
      <c r="F249" s="43">
        <v>42751</v>
      </c>
      <c r="G249" s="4" t="s">
        <v>79</v>
      </c>
      <c r="H249" s="4" t="s">
        <v>2852</v>
      </c>
      <c r="I249" s="4" t="s">
        <v>292</v>
      </c>
      <c r="J249" s="4" t="s">
        <v>320</v>
      </c>
      <c r="K249" s="4"/>
      <c r="L249" s="4" t="s">
        <v>1789</v>
      </c>
      <c r="M249" s="39">
        <v>35598000</v>
      </c>
      <c r="N249" s="44" t="s">
        <v>69</v>
      </c>
      <c r="O249" s="4"/>
      <c r="P249" s="45" t="s">
        <v>115</v>
      </c>
      <c r="Q249" s="4" t="s">
        <v>64</v>
      </c>
      <c r="R249" s="4" t="s">
        <v>74</v>
      </c>
      <c r="S249" s="4">
        <v>32119648</v>
      </c>
      <c r="T249" s="4"/>
      <c r="U249" s="4" t="s">
        <v>72</v>
      </c>
      <c r="V249" s="4"/>
      <c r="W249" s="4" t="s">
        <v>2853</v>
      </c>
      <c r="X249" s="4" t="s">
        <v>205</v>
      </c>
      <c r="Y249" s="4" t="s">
        <v>209</v>
      </c>
      <c r="Z249" s="3">
        <v>42752</v>
      </c>
      <c r="AA249" s="4" t="s">
        <v>75</v>
      </c>
      <c r="AB249" s="4" t="s">
        <v>97</v>
      </c>
      <c r="AC249" s="4"/>
      <c r="AD249" s="4"/>
      <c r="AE249" s="4"/>
      <c r="AF249" s="4"/>
      <c r="AG249" s="4"/>
      <c r="AH249" s="4" t="s">
        <v>83</v>
      </c>
      <c r="AI249" s="4">
        <v>24582254</v>
      </c>
      <c r="AJ249" s="4"/>
      <c r="AK249" s="4" t="s">
        <v>115</v>
      </c>
      <c r="AL249" s="4"/>
      <c r="AM249" s="4" t="s">
        <v>2846</v>
      </c>
      <c r="AN249" s="4">
        <v>300</v>
      </c>
      <c r="AO249" s="4" t="s">
        <v>85</v>
      </c>
      <c r="AP249" s="4">
        <v>0</v>
      </c>
      <c r="AQ249" s="4" t="s">
        <v>86</v>
      </c>
      <c r="AR249" s="4">
        <v>5221040</v>
      </c>
      <c r="AS249" s="4">
        <v>44</v>
      </c>
      <c r="AT249" s="3">
        <v>42752</v>
      </c>
      <c r="AU249" s="3">
        <v>43099</v>
      </c>
      <c r="AV249" s="3">
        <v>43140</v>
      </c>
      <c r="AW249" s="41">
        <v>100</v>
      </c>
      <c r="AX249" s="41">
        <v>100</v>
      </c>
      <c r="AY249" s="41">
        <v>100</v>
      </c>
      <c r="AZ249" s="41">
        <v>100</v>
      </c>
      <c r="BA249" s="39" t="s">
        <v>2854</v>
      </c>
    </row>
    <row r="250" spans="1:68" ht="15.75" thickBot="1" x14ac:dyDescent="0.3">
      <c r="A250" s="19">
        <v>240</v>
      </c>
      <c r="B250" s="22" t="s">
        <v>3954</v>
      </c>
      <c r="C250" s="4" t="s">
        <v>60</v>
      </c>
      <c r="D250" s="4"/>
      <c r="E250" s="42" t="s">
        <v>2485</v>
      </c>
      <c r="F250" s="43">
        <v>42751</v>
      </c>
      <c r="G250" s="4" t="s">
        <v>79</v>
      </c>
      <c r="H250" s="4" t="s">
        <v>2855</v>
      </c>
      <c r="I250" s="4" t="s">
        <v>292</v>
      </c>
      <c r="J250" s="4" t="s">
        <v>320</v>
      </c>
      <c r="K250" s="4"/>
      <c r="L250" s="4" t="s">
        <v>1789</v>
      </c>
      <c r="M250" s="39">
        <v>49878000</v>
      </c>
      <c r="N250" s="44" t="s">
        <v>69</v>
      </c>
      <c r="O250" s="4"/>
      <c r="P250" s="45" t="s">
        <v>115</v>
      </c>
      <c r="Q250" s="4" t="s">
        <v>64</v>
      </c>
      <c r="R250" s="4" t="s">
        <v>74</v>
      </c>
      <c r="S250" s="4">
        <v>75093305</v>
      </c>
      <c r="T250" s="4"/>
      <c r="U250" s="4" t="s">
        <v>81</v>
      </c>
      <c r="V250" s="4"/>
      <c r="W250" s="4" t="s">
        <v>2856</v>
      </c>
      <c r="X250" s="4" t="s">
        <v>205</v>
      </c>
      <c r="Y250" s="4" t="s">
        <v>209</v>
      </c>
      <c r="Z250" s="3">
        <v>42752</v>
      </c>
      <c r="AA250" s="4" t="s">
        <v>75</v>
      </c>
      <c r="AB250" s="4" t="s">
        <v>97</v>
      </c>
      <c r="AC250" s="4"/>
      <c r="AD250" s="4"/>
      <c r="AE250" s="4"/>
      <c r="AF250" s="4"/>
      <c r="AG250" s="4"/>
      <c r="AH250" s="4" t="s">
        <v>83</v>
      </c>
      <c r="AI250" s="4">
        <v>10282381</v>
      </c>
      <c r="AJ250" s="4"/>
      <c r="AK250" s="4" t="s">
        <v>115</v>
      </c>
      <c r="AL250" s="4"/>
      <c r="AM250" s="4" t="s">
        <v>2824</v>
      </c>
      <c r="AN250" s="4">
        <v>300</v>
      </c>
      <c r="AO250" s="4" t="s">
        <v>85</v>
      </c>
      <c r="AP250" s="4">
        <v>0</v>
      </c>
      <c r="AQ250" s="4" t="s">
        <v>86</v>
      </c>
      <c r="AR250" s="4">
        <v>8606080</v>
      </c>
      <c r="AS250" s="4">
        <v>36</v>
      </c>
      <c r="AT250" s="3">
        <v>42752</v>
      </c>
      <c r="AU250" s="3">
        <v>43091</v>
      </c>
      <c r="AV250" s="3"/>
      <c r="AW250" s="41">
        <v>100</v>
      </c>
      <c r="AX250" s="41">
        <v>100</v>
      </c>
      <c r="AY250" s="41">
        <v>100</v>
      </c>
      <c r="AZ250" s="41">
        <v>100</v>
      </c>
      <c r="BA250" s="46" t="s">
        <v>2857</v>
      </c>
    </row>
    <row r="251" spans="1:68" ht="15.75" thickBot="1" x14ac:dyDescent="0.3">
      <c r="A251" s="19">
        <v>241</v>
      </c>
      <c r="B251" s="22" t="s">
        <v>3958</v>
      </c>
      <c r="C251" s="4" t="s">
        <v>60</v>
      </c>
      <c r="D251" s="4"/>
      <c r="E251" s="42" t="s">
        <v>2622</v>
      </c>
      <c r="F251" s="43">
        <v>42760</v>
      </c>
      <c r="G251" s="4" t="s">
        <v>79</v>
      </c>
      <c r="H251" s="4" t="s">
        <v>2858</v>
      </c>
      <c r="I251" s="4" t="s">
        <v>292</v>
      </c>
      <c r="J251" s="4" t="s">
        <v>320</v>
      </c>
      <c r="K251" s="4"/>
      <c r="L251" s="4" t="s">
        <v>1789</v>
      </c>
      <c r="M251" s="39">
        <v>20196000</v>
      </c>
      <c r="N251" s="44" t="s">
        <v>69</v>
      </c>
      <c r="O251" s="4"/>
      <c r="P251" s="45" t="s">
        <v>115</v>
      </c>
      <c r="Q251" s="4" t="s">
        <v>64</v>
      </c>
      <c r="R251" s="4" t="s">
        <v>74</v>
      </c>
      <c r="S251" s="4">
        <v>1152449149</v>
      </c>
      <c r="T251" s="4"/>
      <c r="U251" s="4" t="s">
        <v>72</v>
      </c>
      <c r="V251" s="4"/>
      <c r="W251" s="4" t="s">
        <v>2859</v>
      </c>
      <c r="X251" s="4" t="s">
        <v>205</v>
      </c>
      <c r="Y251" s="4" t="s">
        <v>209</v>
      </c>
      <c r="Z251" s="3">
        <v>42761</v>
      </c>
      <c r="AA251" s="4" t="s">
        <v>75</v>
      </c>
      <c r="AB251" s="4" t="s">
        <v>97</v>
      </c>
      <c r="AC251" s="4"/>
      <c r="AD251" s="4"/>
      <c r="AE251" s="4"/>
      <c r="AF251" s="4"/>
      <c r="AG251" s="4"/>
      <c r="AH251" s="4" t="s">
        <v>83</v>
      </c>
      <c r="AI251" s="4">
        <v>10282381</v>
      </c>
      <c r="AJ251" s="4"/>
      <c r="AK251" s="4" t="s">
        <v>115</v>
      </c>
      <c r="AL251" s="4"/>
      <c r="AM251" s="4" t="s">
        <v>2824</v>
      </c>
      <c r="AN251" s="4">
        <v>300</v>
      </c>
      <c r="AO251" s="4" t="s">
        <v>85</v>
      </c>
      <c r="AP251" s="4">
        <v>0</v>
      </c>
      <c r="AQ251" s="4" t="s">
        <v>86</v>
      </c>
      <c r="AR251" s="4">
        <v>1077120</v>
      </c>
      <c r="AS251" s="4">
        <v>16</v>
      </c>
      <c r="AT251" s="3">
        <v>42761</v>
      </c>
      <c r="AU251" s="3">
        <v>43080</v>
      </c>
      <c r="AV251" s="3">
        <v>43129</v>
      </c>
      <c r="AW251" s="41">
        <v>100</v>
      </c>
      <c r="AX251" s="41">
        <v>100</v>
      </c>
      <c r="AY251" s="41">
        <v>100</v>
      </c>
      <c r="AZ251" s="41">
        <v>100</v>
      </c>
      <c r="BA251" s="46" t="s">
        <v>2860</v>
      </c>
    </row>
    <row r="252" spans="1:68" ht="15.75" thickBot="1" x14ac:dyDescent="0.3">
      <c r="A252" s="19">
        <v>242</v>
      </c>
      <c r="B252" s="22" t="s">
        <v>3961</v>
      </c>
      <c r="C252" s="4" t="s">
        <v>60</v>
      </c>
      <c r="D252" s="4"/>
      <c r="E252" s="42" t="s">
        <v>2732</v>
      </c>
      <c r="F252" s="43">
        <v>42773</v>
      </c>
      <c r="G252" s="4" t="s">
        <v>79</v>
      </c>
      <c r="H252" s="4" t="s">
        <v>2861</v>
      </c>
      <c r="I252" s="4" t="s">
        <v>292</v>
      </c>
      <c r="J252" s="4" t="s">
        <v>320</v>
      </c>
      <c r="K252" s="4"/>
      <c r="L252" s="4" t="s">
        <v>1789</v>
      </c>
      <c r="M252" s="39">
        <v>12240000</v>
      </c>
      <c r="N252" s="44" t="s">
        <v>69</v>
      </c>
      <c r="O252" s="4"/>
      <c r="P252" s="45" t="s">
        <v>115</v>
      </c>
      <c r="Q252" s="4" t="s">
        <v>64</v>
      </c>
      <c r="R252" s="4" t="s">
        <v>74</v>
      </c>
      <c r="S252" s="4">
        <v>1106768734</v>
      </c>
      <c r="T252" s="4"/>
      <c r="U252" s="4" t="s">
        <v>72</v>
      </c>
      <c r="V252" s="4"/>
      <c r="W252" s="4" t="s">
        <v>2862</v>
      </c>
      <c r="X252" s="4" t="s">
        <v>205</v>
      </c>
      <c r="Y252" s="4" t="s">
        <v>209</v>
      </c>
      <c r="Z252" s="3">
        <v>42774</v>
      </c>
      <c r="AA252" s="4" t="s">
        <v>75</v>
      </c>
      <c r="AB252" s="4" t="s">
        <v>97</v>
      </c>
      <c r="AC252" s="4"/>
      <c r="AD252" s="4"/>
      <c r="AE252" s="4"/>
      <c r="AF252" s="4"/>
      <c r="AG252" s="4"/>
      <c r="AH252" s="4" t="s">
        <v>83</v>
      </c>
      <c r="AI252" s="4">
        <v>79576238</v>
      </c>
      <c r="AJ252" s="4"/>
      <c r="AK252" s="4" t="s">
        <v>115</v>
      </c>
      <c r="AL252" s="4"/>
      <c r="AM252" s="4" t="s">
        <v>2863</v>
      </c>
      <c r="AN252" s="4">
        <v>300</v>
      </c>
      <c r="AO252" s="4" t="s">
        <v>85</v>
      </c>
      <c r="AP252" s="4">
        <v>0</v>
      </c>
      <c r="AQ252" s="4" t="s">
        <v>86</v>
      </c>
      <c r="AR252" s="4">
        <v>326400</v>
      </c>
      <c r="AS252" s="4">
        <v>8</v>
      </c>
      <c r="AT252" s="3">
        <v>42774</v>
      </c>
      <c r="AU252" s="3">
        <v>43084</v>
      </c>
      <c r="AV252" s="3">
        <v>43084</v>
      </c>
      <c r="AW252" s="41">
        <v>100</v>
      </c>
      <c r="AX252" s="41">
        <v>100</v>
      </c>
      <c r="AY252" s="41">
        <v>100</v>
      </c>
      <c r="AZ252" s="41">
        <v>100</v>
      </c>
      <c r="BA252" s="39" t="s">
        <v>2864</v>
      </c>
    </row>
    <row r="253" spans="1:68" ht="15.75" thickBot="1" x14ac:dyDescent="0.3">
      <c r="A253" s="19">
        <v>243</v>
      </c>
      <c r="B253" s="22" t="s">
        <v>3965</v>
      </c>
      <c r="C253" s="4" t="s">
        <v>60</v>
      </c>
      <c r="D253" s="4"/>
      <c r="E253" s="42" t="s">
        <v>2087</v>
      </c>
      <c r="F253" s="43">
        <v>42844</v>
      </c>
      <c r="G253" s="4" t="s">
        <v>79</v>
      </c>
      <c r="H253" s="4" t="s">
        <v>2865</v>
      </c>
      <c r="I253" s="4" t="s">
        <v>292</v>
      </c>
      <c r="J253" s="4" t="s">
        <v>320</v>
      </c>
      <c r="K253" s="4"/>
      <c r="L253" s="4" t="s">
        <v>1789</v>
      </c>
      <c r="M253" s="39">
        <v>12567420</v>
      </c>
      <c r="N253" s="44" t="s">
        <v>69</v>
      </c>
      <c r="O253" s="4"/>
      <c r="P253" s="45" t="s">
        <v>115</v>
      </c>
      <c r="Q253" s="4" t="s">
        <v>64</v>
      </c>
      <c r="R253" s="4" t="s">
        <v>74</v>
      </c>
      <c r="S253" s="4">
        <v>1020462589</v>
      </c>
      <c r="T253" s="4"/>
      <c r="U253" s="4" t="s">
        <v>72</v>
      </c>
      <c r="V253" s="4"/>
      <c r="W253" s="4" t="s">
        <v>2866</v>
      </c>
      <c r="X253" s="4" t="s">
        <v>205</v>
      </c>
      <c r="Y253" s="4" t="s">
        <v>209</v>
      </c>
      <c r="Z253" s="3">
        <v>42844</v>
      </c>
      <c r="AA253" s="4" t="s">
        <v>75</v>
      </c>
      <c r="AB253" s="4" t="s">
        <v>97</v>
      </c>
      <c r="AC253" s="4"/>
      <c r="AD253" s="4"/>
      <c r="AE253" s="4"/>
      <c r="AF253" s="4"/>
      <c r="AG253" s="4"/>
      <c r="AH253" s="4" t="s">
        <v>83</v>
      </c>
      <c r="AI253" s="4">
        <v>24582254</v>
      </c>
      <c r="AJ253" s="4"/>
      <c r="AK253" s="4" t="s">
        <v>115</v>
      </c>
      <c r="AL253" s="4"/>
      <c r="AM253" s="4" t="s">
        <v>2846</v>
      </c>
      <c r="AN253" s="4">
        <v>222</v>
      </c>
      <c r="AO253" s="4" t="s">
        <v>85</v>
      </c>
      <c r="AP253" s="4">
        <v>0</v>
      </c>
      <c r="AQ253" s="4" t="s">
        <v>86</v>
      </c>
      <c r="AR253" s="4">
        <v>622710</v>
      </c>
      <c r="AS253" s="4">
        <v>11</v>
      </c>
      <c r="AT253" s="3">
        <v>42844</v>
      </c>
      <c r="AU253" s="3">
        <v>43080</v>
      </c>
      <c r="AV253" s="3">
        <v>43129</v>
      </c>
      <c r="AW253" s="41">
        <v>100</v>
      </c>
      <c r="AX253" s="41">
        <v>100</v>
      </c>
      <c r="AY253" s="41">
        <v>100</v>
      </c>
      <c r="AZ253" s="41">
        <v>100</v>
      </c>
      <c r="BA253" s="39" t="s">
        <v>2867</v>
      </c>
    </row>
    <row r="254" spans="1:68" ht="15.75" thickBot="1" x14ac:dyDescent="0.3">
      <c r="A254" s="19">
        <v>244</v>
      </c>
      <c r="B254" s="22" t="s">
        <v>3969</v>
      </c>
      <c r="C254" s="4" t="s">
        <v>60</v>
      </c>
      <c r="D254" s="4"/>
      <c r="E254" s="42" t="s">
        <v>2089</v>
      </c>
      <c r="F254" s="43">
        <v>42857</v>
      </c>
      <c r="G254" s="4" t="s">
        <v>79</v>
      </c>
      <c r="H254" s="4" t="s">
        <v>2868</v>
      </c>
      <c r="I254" s="4" t="s">
        <v>292</v>
      </c>
      <c r="J254" s="4" t="s">
        <v>320</v>
      </c>
      <c r="K254" s="4"/>
      <c r="L254" s="4" t="s">
        <v>1789</v>
      </c>
      <c r="M254" s="39">
        <v>17064600</v>
      </c>
      <c r="N254" s="44" t="s">
        <v>69</v>
      </c>
      <c r="O254" s="4"/>
      <c r="P254" s="45" t="s">
        <v>115</v>
      </c>
      <c r="Q254" s="4" t="s">
        <v>64</v>
      </c>
      <c r="R254" s="4" t="s">
        <v>74</v>
      </c>
      <c r="S254" s="4">
        <v>51717979</v>
      </c>
      <c r="T254" s="4"/>
      <c r="U254" s="4" t="s">
        <v>112</v>
      </c>
      <c r="V254" s="4"/>
      <c r="W254" s="4" t="s">
        <v>2869</v>
      </c>
      <c r="X254" s="4" t="s">
        <v>205</v>
      </c>
      <c r="Y254" s="4" t="s">
        <v>209</v>
      </c>
      <c r="Z254" s="3">
        <v>42857</v>
      </c>
      <c r="AA254" s="4" t="s">
        <v>75</v>
      </c>
      <c r="AB254" s="4" t="s">
        <v>97</v>
      </c>
      <c r="AC254" s="4"/>
      <c r="AD254" s="4"/>
      <c r="AE254" s="4"/>
      <c r="AF254" s="4"/>
      <c r="AG254" s="4"/>
      <c r="AH254" s="4" t="s">
        <v>83</v>
      </c>
      <c r="AI254" s="4">
        <v>24582254</v>
      </c>
      <c r="AJ254" s="4"/>
      <c r="AK254" s="4" t="s">
        <v>115</v>
      </c>
      <c r="AL254" s="4"/>
      <c r="AM254" s="4" t="s">
        <v>2846</v>
      </c>
      <c r="AN254" s="4">
        <v>210</v>
      </c>
      <c r="AO254" s="4" t="s">
        <v>85</v>
      </c>
      <c r="AP254" s="4">
        <v>0</v>
      </c>
      <c r="AQ254" s="4" t="s">
        <v>86</v>
      </c>
      <c r="AR254" s="4">
        <v>893860</v>
      </c>
      <c r="AS254" s="4">
        <v>11</v>
      </c>
      <c r="AT254" s="3">
        <v>42857</v>
      </c>
      <c r="AU254" s="3">
        <v>43080</v>
      </c>
      <c r="AV254" s="3">
        <v>43129</v>
      </c>
      <c r="AW254" s="41">
        <v>100</v>
      </c>
      <c r="AX254" s="41">
        <v>100</v>
      </c>
      <c r="AY254" s="41">
        <v>100</v>
      </c>
      <c r="AZ254" s="41">
        <v>100</v>
      </c>
      <c r="BA254" s="39" t="s">
        <v>2870</v>
      </c>
    </row>
    <row r="255" spans="1:68" ht="15.75" thickBot="1" x14ac:dyDescent="0.3">
      <c r="A255" s="19">
        <v>245</v>
      </c>
      <c r="B255" s="22" t="s">
        <v>3973</v>
      </c>
      <c r="C255" s="4" t="s">
        <v>60</v>
      </c>
      <c r="D255" s="4"/>
      <c r="E255" s="42" t="s">
        <v>2871</v>
      </c>
      <c r="F255" s="43">
        <v>42863</v>
      </c>
      <c r="G255" s="4" t="s">
        <v>79</v>
      </c>
      <c r="H255" s="4" t="s">
        <v>2872</v>
      </c>
      <c r="I255" s="4" t="s">
        <v>292</v>
      </c>
      <c r="J255" s="4" t="s">
        <v>320</v>
      </c>
      <c r="K255" s="4"/>
      <c r="L255" s="4" t="s">
        <v>1789</v>
      </c>
      <c r="M255" s="39">
        <v>11491830</v>
      </c>
      <c r="N255" s="44" t="s">
        <v>69</v>
      </c>
      <c r="O255" s="4"/>
      <c r="P255" s="45" t="s">
        <v>115</v>
      </c>
      <c r="Q255" s="4" t="s">
        <v>64</v>
      </c>
      <c r="R255" s="4" t="s">
        <v>74</v>
      </c>
      <c r="S255" s="4">
        <v>8126525</v>
      </c>
      <c r="T255" s="4"/>
      <c r="U255" s="4" t="s">
        <v>103</v>
      </c>
      <c r="V255" s="4"/>
      <c r="W255" s="4" t="s">
        <v>2873</v>
      </c>
      <c r="X255" s="4" t="s">
        <v>205</v>
      </c>
      <c r="Y255" s="4" t="s">
        <v>209</v>
      </c>
      <c r="Z255" s="3">
        <v>42863</v>
      </c>
      <c r="AA255" s="4" t="s">
        <v>75</v>
      </c>
      <c r="AB255" s="4" t="s">
        <v>97</v>
      </c>
      <c r="AC255" s="4"/>
      <c r="AD255" s="4"/>
      <c r="AE255" s="4"/>
      <c r="AF255" s="4"/>
      <c r="AG255" s="4"/>
      <c r="AH255" s="4" t="s">
        <v>83</v>
      </c>
      <c r="AI255" s="4">
        <v>24582254</v>
      </c>
      <c r="AJ255" s="4"/>
      <c r="AK255" s="4" t="s">
        <v>115</v>
      </c>
      <c r="AL255" s="4"/>
      <c r="AM255" s="4" t="s">
        <v>2846</v>
      </c>
      <c r="AN255" s="4">
        <v>203</v>
      </c>
      <c r="AO255" s="4" t="s">
        <v>85</v>
      </c>
      <c r="AP255" s="4">
        <v>0</v>
      </c>
      <c r="AQ255" s="4" t="s">
        <v>86</v>
      </c>
      <c r="AR255" s="4">
        <v>622710</v>
      </c>
      <c r="AS255" s="4">
        <v>11</v>
      </c>
      <c r="AT255" s="3">
        <v>42863</v>
      </c>
      <c r="AU255" s="3">
        <v>43080</v>
      </c>
      <c r="AV255" s="3">
        <v>43129</v>
      </c>
      <c r="AW255" s="41">
        <v>100</v>
      </c>
      <c r="AX255" s="41">
        <v>100</v>
      </c>
      <c r="AY255" s="41">
        <v>100</v>
      </c>
      <c r="AZ255" s="41">
        <v>100</v>
      </c>
      <c r="BA255" s="39" t="s">
        <v>2874</v>
      </c>
    </row>
    <row r="256" spans="1:68" ht="15.75" thickBot="1" x14ac:dyDescent="0.3">
      <c r="A256" s="19">
        <v>246</v>
      </c>
      <c r="B256" s="22" t="s">
        <v>3977</v>
      </c>
      <c r="C256" s="4" t="s">
        <v>60</v>
      </c>
      <c r="D256" s="47"/>
      <c r="E256" s="48" t="s">
        <v>2875</v>
      </c>
      <c r="F256" s="49">
        <v>43081</v>
      </c>
      <c r="G256" s="4" t="s">
        <v>70</v>
      </c>
      <c r="H256" s="50" t="s">
        <v>2876</v>
      </c>
      <c r="I256" s="50" t="s">
        <v>292</v>
      </c>
      <c r="J256" s="50" t="s">
        <v>320</v>
      </c>
      <c r="K256" s="46"/>
      <c r="L256" s="50" t="s">
        <v>1789</v>
      </c>
      <c r="M256" s="46">
        <v>14098610</v>
      </c>
      <c r="N256" s="44" t="s">
        <v>69</v>
      </c>
      <c r="O256" s="51"/>
      <c r="P256" s="45" t="s">
        <v>115</v>
      </c>
      <c r="Q256" s="50" t="s">
        <v>64</v>
      </c>
      <c r="R256" s="50" t="s">
        <v>74</v>
      </c>
      <c r="S256" s="4">
        <v>30394010</v>
      </c>
      <c r="T256" s="50"/>
      <c r="U256" s="4" t="s">
        <v>89</v>
      </c>
      <c r="V256" s="52"/>
      <c r="W256" s="53" t="s">
        <v>2877</v>
      </c>
      <c r="X256" s="50" t="s">
        <v>205</v>
      </c>
      <c r="Y256" s="50" t="s">
        <v>209</v>
      </c>
      <c r="Z256" s="3">
        <v>43081</v>
      </c>
      <c r="AA256" s="50" t="s">
        <v>75</v>
      </c>
      <c r="AB256" s="4" t="s">
        <v>97</v>
      </c>
      <c r="AC256" s="50"/>
      <c r="AD256" s="54"/>
      <c r="AE256" s="54"/>
      <c r="AF256" s="54"/>
      <c r="AG256" s="50"/>
      <c r="AH256" s="55" t="s">
        <v>83</v>
      </c>
      <c r="AI256" s="50">
        <v>79121466</v>
      </c>
      <c r="AJ256" s="50"/>
      <c r="AK256" s="50" t="s">
        <v>115</v>
      </c>
      <c r="AL256" s="50"/>
      <c r="AM256" s="50" t="s">
        <v>2849</v>
      </c>
      <c r="AN256" s="50">
        <v>169</v>
      </c>
      <c r="AO256" s="50" t="s">
        <v>85</v>
      </c>
      <c r="AP256" s="50">
        <v>0</v>
      </c>
      <c r="AQ256" s="50" t="s">
        <v>92</v>
      </c>
      <c r="AR256" s="50">
        <v>0</v>
      </c>
      <c r="AS256" s="50">
        <v>0</v>
      </c>
      <c r="AT256" s="3">
        <v>43081</v>
      </c>
      <c r="AU256" s="3"/>
      <c r="AV256" s="46"/>
      <c r="AW256" s="56">
        <v>63.905325443786985</v>
      </c>
      <c r="AX256" s="56">
        <v>63.905325443786985</v>
      </c>
      <c r="AY256" s="56">
        <v>63.905325443786985</v>
      </c>
      <c r="AZ256" s="56">
        <v>63.905325443786985</v>
      </c>
      <c r="BA256" s="46" t="s">
        <v>2878</v>
      </c>
      <c r="BB256" s="53"/>
      <c r="BC256" s="53"/>
      <c r="BD256" s="57"/>
      <c r="BE256" s="53">
        <v>0</v>
      </c>
      <c r="BF256" s="53"/>
      <c r="BG256" s="58" t="s">
        <v>2879</v>
      </c>
      <c r="BH256" s="59">
        <v>43131</v>
      </c>
      <c r="BI256" s="54">
        <v>43081</v>
      </c>
      <c r="BJ256" s="54"/>
      <c r="BK256" s="60"/>
      <c r="BL256" s="61">
        <f>(CQ256-BI256)*100/AT256</f>
        <v>-100</v>
      </c>
      <c r="BM256" s="61">
        <f>(CQ256-BI256)*100/AT256</f>
        <v>-100</v>
      </c>
      <c r="BN256" s="62">
        <f>(CQ256-BI256)*100/AT256</f>
        <v>-100</v>
      </c>
      <c r="BO256" s="62">
        <v>63.905325443786985</v>
      </c>
      <c r="BP256" s="50" t="s">
        <v>2880</v>
      </c>
    </row>
    <row r="257" spans="1:69" ht="15.75" thickBot="1" x14ac:dyDescent="0.3">
      <c r="A257" s="19">
        <v>247</v>
      </c>
      <c r="B257" s="22" t="s">
        <v>3981</v>
      </c>
      <c r="C257" s="4" t="s">
        <v>60</v>
      </c>
      <c r="D257" s="4"/>
      <c r="E257" s="42" t="s">
        <v>2456</v>
      </c>
      <c r="F257" s="43">
        <v>42769</v>
      </c>
      <c r="G257" s="4" t="s">
        <v>70</v>
      </c>
      <c r="H257" s="4" t="s">
        <v>2881</v>
      </c>
      <c r="I257" s="4" t="s">
        <v>301</v>
      </c>
      <c r="J257" s="4" t="s">
        <v>296</v>
      </c>
      <c r="K257" s="4"/>
      <c r="L257" s="4" t="s">
        <v>1963</v>
      </c>
      <c r="M257" s="39">
        <v>13825886</v>
      </c>
      <c r="N257" s="44" t="s">
        <v>69</v>
      </c>
      <c r="O257" s="4"/>
      <c r="P257" s="45" t="s">
        <v>115</v>
      </c>
      <c r="Q257" s="4" t="s">
        <v>73</v>
      </c>
      <c r="R257" s="4" t="s">
        <v>65</v>
      </c>
      <c r="S257" s="4"/>
      <c r="T257" s="4">
        <v>804010775</v>
      </c>
      <c r="U257" s="4" t="s">
        <v>112</v>
      </c>
      <c r="V257" s="4"/>
      <c r="W257" s="4" t="s">
        <v>2882</v>
      </c>
      <c r="X257" s="4" t="s">
        <v>205</v>
      </c>
      <c r="Y257" s="4" t="s">
        <v>209</v>
      </c>
      <c r="Z257" s="3">
        <v>42772</v>
      </c>
      <c r="AA257" s="4" t="s">
        <v>75</v>
      </c>
      <c r="AB257" s="4" t="s">
        <v>97</v>
      </c>
      <c r="AC257" s="4"/>
      <c r="AD257" s="4"/>
      <c r="AE257" s="4"/>
      <c r="AF257" s="4"/>
      <c r="AG257" s="4"/>
      <c r="AH257" s="4" t="s">
        <v>83</v>
      </c>
      <c r="AI257" s="4">
        <v>24582254</v>
      </c>
      <c r="AJ257" s="4"/>
      <c r="AK257" s="4" t="s">
        <v>115</v>
      </c>
      <c r="AL257" s="4"/>
      <c r="AM257" s="4" t="s">
        <v>2846</v>
      </c>
      <c r="AN257" s="4">
        <v>60</v>
      </c>
      <c r="AO257" s="4" t="s">
        <v>85</v>
      </c>
      <c r="AP257" s="4">
        <v>0</v>
      </c>
      <c r="AQ257" s="4" t="s">
        <v>86</v>
      </c>
      <c r="AR257" s="4">
        <v>6912943</v>
      </c>
      <c r="AS257" s="4">
        <v>30</v>
      </c>
      <c r="AT257" s="3">
        <v>42772</v>
      </c>
      <c r="AU257" s="3">
        <v>42860</v>
      </c>
      <c r="AV257" s="3"/>
      <c r="AW257" s="41">
        <v>100</v>
      </c>
      <c r="AX257" s="41">
        <v>100</v>
      </c>
      <c r="AY257" s="41">
        <v>100</v>
      </c>
      <c r="AZ257" s="41">
        <v>100</v>
      </c>
      <c r="BA257" s="39" t="s">
        <v>2883</v>
      </c>
    </row>
    <row r="258" spans="1:69" ht="15.75" thickBot="1" x14ac:dyDescent="0.3">
      <c r="A258" s="19">
        <v>248</v>
      </c>
      <c r="B258" s="22" t="s">
        <v>3985</v>
      </c>
      <c r="C258" s="4" t="s">
        <v>60</v>
      </c>
      <c r="D258" s="4"/>
      <c r="E258" s="42" t="s">
        <v>2466</v>
      </c>
      <c r="F258" s="43">
        <v>42825</v>
      </c>
      <c r="G258" s="4" t="s">
        <v>79</v>
      </c>
      <c r="H258" s="4" t="s">
        <v>2884</v>
      </c>
      <c r="I258" s="4" t="s">
        <v>301</v>
      </c>
      <c r="J258" s="4" t="s">
        <v>296</v>
      </c>
      <c r="K258" s="4"/>
      <c r="L258" s="4" t="s">
        <v>1917</v>
      </c>
      <c r="M258" s="39">
        <v>8757980</v>
      </c>
      <c r="N258" s="44" t="s">
        <v>69</v>
      </c>
      <c r="O258" s="4"/>
      <c r="P258" s="45" t="s">
        <v>115</v>
      </c>
      <c r="Q258" s="4" t="s">
        <v>73</v>
      </c>
      <c r="R258" s="4" t="s">
        <v>65</v>
      </c>
      <c r="S258" s="4"/>
      <c r="T258" s="4">
        <v>900962265</v>
      </c>
      <c r="U258" s="4" t="s">
        <v>106</v>
      </c>
      <c r="V258" s="4"/>
      <c r="W258" s="4" t="s">
        <v>2885</v>
      </c>
      <c r="X258" s="4" t="s">
        <v>205</v>
      </c>
      <c r="Y258" s="4" t="s">
        <v>209</v>
      </c>
      <c r="Z258" s="3">
        <v>42829</v>
      </c>
      <c r="AA258" s="4" t="s">
        <v>75</v>
      </c>
      <c r="AB258" s="4" t="s">
        <v>97</v>
      </c>
      <c r="AC258" s="4"/>
      <c r="AD258" s="4"/>
      <c r="AE258" s="4"/>
      <c r="AF258" s="4"/>
      <c r="AG258" s="4"/>
      <c r="AH258" s="4" t="s">
        <v>83</v>
      </c>
      <c r="AI258" s="4">
        <v>52110135</v>
      </c>
      <c r="AJ258" s="4"/>
      <c r="AK258" s="4" t="s">
        <v>115</v>
      </c>
      <c r="AL258" s="4"/>
      <c r="AM258" s="4" t="s">
        <v>2886</v>
      </c>
      <c r="AN258" s="4">
        <v>210</v>
      </c>
      <c r="AO258" s="4" t="s">
        <v>85</v>
      </c>
      <c r="AP258" s="4">
        <v>0</v>
      </c>
      <c r="AQ258" s="4" t="s">
        <v>92</v>
      </c>
      <c r="AR258" s="4">
        <v>0</v>
      </c>
      <c r="AS258" s="4">
        <v>0</v>
      </c>
      <c r="AT258" s="3">
        <v>42829</v>
      </c>
      <c r="AU258" s="3">
        <v>43042</v>
      </c>
      <c r="AV258" s="3">
        <v>43179</v>
      </c>
      <c r="AW258" s="41">
        <v>100</v>
      </c>
      <c r="AX258" s="41">
        <v>100</v>
      </c>
      <c r="AY258" s="41">
        <v>100</v>
      </c>
      <c r="AZ258" s="41">
        <v>100</v>
      </c>
      <c r="BA258" s="39" t="s">
        <v>2887</v>
      </c>
    </row>
    <row r="259" spans="1:69" ht="15.75" thickBot="1" x14ac:dyDescent="0.3">
      <c r="A259" s="19">
        <v>249</v>
      </c>
      <c r="B259" s="22" t="s">
        <v>3989</v>
      </c>
      <c r="C259" s="4" t="s">
        <v>60</v>
      </c>
      <c r="D259" s="4" t="s">
        <v>58</v>
      </c>
      <c r="E259" s="63" t="s">
        <v>2448</v>
      </c>
      <c r="F259" s="14">
        <v>43105</v>
      </c>
      <c r="G259" s="4" t="s">
        <v>61</v>
      </c>
      <c r="H259" s="4" t="s">
        <v>2888</v>
      </c>
      <c r="I259" s="4" t="s">
        <v>292</v>
      </c>
      <c r="J259" s="39" t="s">
        <v>320</v>
      </c>
      <c r="K259" s="4"/>
      <c r="L259" s="40" t="s">
        <v>1789</v>
      </c>
      <c r="M259" s="64">
        <v>41756454</v>
      </c>
      <c r="N259" s="44" t="s">
        <v>69</v>
      </c>
      <c r="O259" s="45"/>
      <c r="P259" s="45" t="s">
        <v>115</v>
      </c>
      <c r="Q259" s="4" t="s">
        <v>64</v>
      </c>
      <c r="R259" s="4" t="s">
        <v>74</v>
      </c>
      <c r="S259" s="4">
        <v>32119648</v>
      </c>
      <c r="T259" s="4"/>
      <c r="U259" s="4" t="s">
        <v>72</v>
      </c>
      <c r="V259" s="4"/>
      <c r="W259" s="4" t="s">
        <v>2853</v>
      </c>
      <c r="X259" s="4" t="s">
        <v>205</v>
      </c>
      <c r="Y259" s="4" t="s">
        <v>209</v>
      </c>
      <c r="Z259" s="14">
        <v>43105</v>
      </c>
      <c r="AA259" s="4" t="s">
        <v>75</v>
      </c>
      <c r="AB259" s="4" t="s">
        <v>97</v>
      </c>
      <c r="AC259" s="4"/>
      <c r="AD259" s="4"/>
      <c r="AE259" s="4"/>
      <c r="AF259" s="4"/>
      <c r="AG259" s="4"/>
      <c r="AH259" s="4" t="s">
        <v>83</v>
      </c>
      <c r="AI259" s="4">
        <v>24582254</v>
      </c>
      <c r="AJ259" s="4"/>
      <c r="AK259" s="4" t="s">
        <v>115</v>
      </c>
      <c r="AL259" s="4"/>
      <c r="AM259" s="4" t="s">
        <v>2846</v>
      </c>
      <c r="AN259" s="4">
        <v>345</v>
      </c>
      <c r="AO259" s="4" t="s">
        <v>85</v>
      </c>
      <c r="AP259" s="4">
        <v>0</v>
      </c>
      <c r="AQ259" s="4" t="s">
        <v>92</v>
      </c>
      <c r="AR259" s="4">
        <v>0</v>
      </c>
      <c r="AS259" s="4">
        <v>0</v>
      </c>
      <c r="AT259" s="3">
        <v>43105</v>
      </c>
      <c r="AU259" s="3"/>
      <c r="AV259" s="4"/>
      <c r="AW259" s="41">
        <v>24.347826086956523</v>
      </c>
      <c r="AX259" s="41">
        <v>24.347826086956523</v>
      </c>
      <c r="AY259" s="41">
        <v>24.347826086956523</v>
      </c>
      <c r="AZ259" s="41">
        <v>24.347826086956523</v>
      </c>
      <c r="BA259" s="39" t="s">
        <v>2889</v>
      </c>
      <c r="BH259" t="s">
        <v>2889</v>
      </c>
      <c r="BI259">
        <v>43109</v>
      </c>
      <c r="BJ259">
        <v>43105</v>
      </c>
      <c r="BM259">
        <v>24.347826086956523</v>
      </c>
      <c r="BN259">
        <v>24.347826086956523</v>
      </c>
      <c r="BO259">
        <v>24.347826086956523</v>
      </c>
      <c r="BP259">
        <v>24.347826086956523</v>
      </c>
      <c r="BQ259" t="s">
        <v>2889</v>
      </c>
    </row>
    <row r="260" spans="1:69" ht="15.75" thickBot="1" x14ac:dyDescent="0.3">
      <c r="A260" s="19">
        <v>250</v>
      </c>
      <c r="B260" s="22" t="s">
        <v>3993</v>
      </c>
      <c r="C260" s="4" t="s">
        <v>60</v>
      </c>
      <c r="D260" s="4" t="s">
        <v>58</v>
      </c>
      <c r="E260" s="63" t="s">
        <v>2456</v>
      </c>
      <c r="F260" s="14">
        <v>43109</v>
      </c>
      <c r="G260" s="4" t="s">
        <v>61</v>
      </c>
      <c r="H260" s="4" t="s">
        <v>2890</v>
      </c>
      <c r="I260" s="4" t="s">
        <v>292</v>
      </c>
      <c r="J260" s="39" t="s">
        <v>320</v>
      </c>
      <c r="K260" s="4"/>
      <c r="L260" s="40" t="s">
        <v>1789</v>
      </c>
      <c r="M260" s="64">
        <v>23922162</v>
      </c>
      <c r="N260" s="44" t="s">
        <v>69</v>
      </c>
      <c r="O260" s="45"/>
      <c r="P260" s="45" t="s">
        <v>115</v>
      </c>
      <c r="Q260" s="4" t="s">
        <v>64</v>
      </c>
      <c r="R260" s="4" t="s">
        <v>74</v>
      </c>
      <c r="S260" s="4">
        <v>1097398236</v>
      </c>
      <c r="T260" s="4"/>
      <c r="U260" s="4" t="s">
        <v>89</v>
      </c>
      <c r="V260" s="4"/>
      <c r="W260" s="4" t="s">
        <v>2891</v>
      </c>
      <c r="X260" s="4" t="s">
        <v>205</v>
      </c>
      <c r="Y260" s="4" t="s">
        <v>209</v>
      </c>
      <c r="Z260" s="14">
        <v>43109</v>
      </c>
      <c r="AA260" s="4" t="s">
        <v>75</v>
      </c>
      <c r="AB260" s="4" t="s">
        <v>97</v>
      </c>
      <c r="AC260" s="4"/>
      <c r="AD260" s="4"/>
      <c r="AE260" s="4"/>
      <c r="AF260" s="4"/>
      <c r="AG260" s="4"/>
      <c r="AH260" s="4" t="s">
        <v>83</v>
      </c>
      <c r="AI260" s="4">
        <v>79125719</v>
      </c>
      <c r="AJ260" s="4"/>
      <c r="AK260" s="4" t="s">
        <v>115</v>
      </c>
      <c r="AL260" s="4"/>
      <c r="AM260" s="4" t="s">
        <v>2892</v>
      </c>
      <c r="AN260" s="4">
        <v>345</v>
      </c>
      <c r="AO260" s="4" t="s">
        <v>85</v>
      </c>
      <c r="AP260" s="4">
        <v>0</v>
      </c>
      <c r="AQ260" s="4" t="s">
        <v>92</v>
      </c>
      <c r="AR260" s="4">
        <v>0</v>
      </c>
      <c r="AS260" s="4">
        <v>0</v>
      </c>
      <c r="AT260" s="3">
        <v>43109</v>
      </c>
      <c r="AU260" s="3"/>
      <c r="AV260" s="4"/>
      <c r="AW260" s="41">
        <v>23.188405797101449</v>
      </c>
      <c r="AX260" s="41">
        <v>23.188405797101449</v>
      </c>
      <c r="AY260" s="41">
        <v>23.188405797101449</v>
      </c>
      <c r="AZ260" s="41">
        <v>23.188405797101449</v>
      </c>
      <c r="BA260" s="39"/>
      <c r="BJ260">
        <v>43109</v>
      </c>
      <c r="BM260">
        <v>23.188405797101449</v>
      </c>
      <c r="BN260">
        <v>23.188405797101449</v>
      </c>
      <c r="BO260">
        <v>23.188405797101449</v>
      </c>
      <c r="BP260">
        <v>23.188405797101449</v>
      </c>
    </row>
    <row r="261" spans="1:69" ht="15.75" thickBot="1" x14ac:dyDescent="0.3">
      <c r="A261" s="19">
        <v>251</v>
      </c>
      <c r="B261" s="22" t="s">
        <v>3997</v>
      </c>
      <c r="C261" s="4" t="s">
        <v>60</v>
      </c>
      <c r="D261" s="4" t="s">
        <v>58</v>
      </c>
      <c r="E261" s="63" t="s">
        <v>2459</v>
      </c>
      <c r="F261" s="14">
        <v>43109</v>
      </c>
      <c r="G261" s="4" t="s">
        <v>61</v>
      </c>
      <c r="H261" s="4" t="s">
        <v>2893</v>
      </c>
      <c r="I261" s="4" t="s">
        <v>292</v>
      </c>
      <c r="J261" s="39" t="s">
        <v>320</v>
      </c>
      <c r="K261" s="4"/>
      <c r="L261" s="40" t="s">
        <v>1789</v>
      </c>
      <c r="M261" s="64">
        <v>69753618</v>
      </c>
      <c r="N261" s="44" t="s">
        <v>69</v>
      </c>
      <c r="O261" s="45"/>
      <c r="P261" s="45" t="s">
        <v>115</v>
      </c>
      <c r="Q261" s="4" t="s">
        <v>64</v>
      </c>
      <c r="R261" s="4" t="s">
        <v>74</v>
      </c>
      <c r="S261" s="4">
        <v>75093305</v>
      </c>
      <c r="T261" s="4"/>
      <c r="U261" s="4" t="s">
        <v>81</v>
      </c>
      <c r="V261" s="4"/>
      <c r="W261" s="4" t="s">
        <v>2856</v>
      </c>
      <c r="X261" s="4" t="s">
        <v>205</v>
      </c>
      <c r="Y261" s="4" t="s">
        <v>209</v>
      </c>
      <c r="Z261" s="14">
        <v>43109</v>
      </c>
      <c r="AA261" s="4" t="s">
        <v>75</v>
      </c>
      <c r="AB261" s="4" t="s">
        <v>97</v>
      </c>
      <c r="AC261" s="4"/>
      <c r="AD261" s="4"/>
      <c r="AE261" s="4"/>
      <c r="AF261" s="4"/>
      <c r="AG261" s="4"/>
      <c r="AH261" s="4" t="s">
        <v>83</v>
      </c>
      <c r="AI261" s="4">
        <v>10282381</v>
      </c>
      <c r="AJ261" s="4"/>
      <c r="AK261" s="4" t="s">
        <v>115</v>
      </c>
      <c r="AL261" s="4"/>
      <c r="AM261" s="4" t="s">
        <v>2824</v>
      </c>
      <c r="AN261" s="4">
        <v>345</v>
      </c>
      <c r="AO261" s="4" t="s">
        <v>85</v>
      </c>
      <c r="AP261" s="4">
        <v>0</v>
      </c>
      <c r="AQ261" s="4" t="s">
        <v>92</v>
      </c>
      <c r="AR261" s="4">
        <v>0</v>
      </c>
      <c r="AS261" s="4">
        <v>0</v>
      </c>
      <c r="AT261" s="3">
        <v>43109</v>
      </c>
      <c r="AU261" s="3"/>
      <c r="AV261" s="4"/>
      <c r="AW261" s="41">
        <v>23.188405797101449</v>
      </c>
      <c r="AX261" s="41">
        <v>23.188405797101449</v>
      </c>
      <c r="AY261" s="41">
        <v>23.188405797101449</v>
      </c>
      <c r="AZ261" s="41">
        <v>23.188405797101449</v>
      </c>
      <c r="BA261" s="39" t="s">
        <v>2894</v>
      </c>
      <c r="BH261" t="s">
        <v>2894</v>
      </c>
      <c r="BI261">
        <v>43147</v>
      </c>
      <c r="BJ261">
        <v>43109</v>
      </c>
      <c r="BM261">
        <v>23.188405797101449</v>
      </c>
      <c r="BN261">
        <v>23.188405797101449</v>
      </c>
      <c r="BO261">
        <v>23.188405797101449</v>
      </c>
      <c r="BP261">
        <v>23.188405797101449</v>
      </c>
      <c r="BQ261" t="s">
        <v>2894</v>
      </c>
    </row>
    <row r="262" spans="1:69" ht="15.75" thickBot="1" x14ac:dyDescent="0.3">
      <c r="A262" s="19">
        <v>252</v>
      </c>
      <c r="B262" s="22" t="s">
        <v>4001</v>
      </c>
      <c r="C262" s="4" t="s">
        <v>60</v>
      </c>
      <c r="D262" s="4" t="s">
        <v>58</v>
      </c>
      <c r="E262" s="63" t="s">
        <v>2463</v>
      </c>
      <c r="F262" s="14">
        <v>43109</v>
      </c>
      <c r="G262" s="4" t="s">
        <v>61</v>
      </c>
      <c r="H262" s="4" t="s">
        <v>2895</v>
      </c>
      <c r="I262" s="4" t="s">
        <v>292</v>
      </c>
      <c r="J262" s="39" t="s">
        <v>320</v>
      </c>
      <c r="K262" s="4"/>
      <c r="L262" s="40" t="s">
        <v>1789</v>
      </c>
      <c r="M262" s="64">
        <v>14036016</v>
      </c>
      <c r="N262" s="44" t="s">
        <v>69</v>
      </c>
      <c r="O262" s="45"/>
      <c r="P262" s="45" t="s">
        <v>115</v>
      </c>
      <c r="Q262" s="4" t="s">
        <v>64</v>
      </c>
      <c r="R262" s="4" t="s">
        <v>74</v>
      </c>
      <c r="S262" s="4">
        <v>34544209</v>
      </c>
      <c r="T262" s="4"/>
      <c r="U262" s="4" t="s">
        <v>63</v>
      </c>
      <c r="V262" s="4"/>
      <c r="W262" s="4" t="s">
        <v>2896</v>
      </c>
      <c r="X262" s="4" t="s">
        <v>205</v>
      </c>
      <c r="Y262" s="4" t="s">
        <v>209</v>
      </c>
      <c r="Z262" s="14">
        <v>43109</v>
      </c>
      <c r="AA262" s="4" t="s">
        <v>75</v>
      </c>
      <c r="AB262" s="4" t="s">
        <v>97</v>
      </c>
      <c r="AC262" s="4"/>
      <c r="AD262" s="4"/>
      <c r="AE262" s="4"/>
      <c r="AF262" s="4"/>
      <c r="AG262" s="4"/>
      <c r="AH262" s="4" t="s">
        <v>83</v>
      </c>
      <c r="AI262" s="4">
        <v>24582254</v>
      </c>
      <c r="AJ262" s="4"/>
      <c r="AK262" s="4" t="s">
        <v>115</v>
      </c>
      <c r="AL262" s="4"/>
      <c r="AM262" s="4" t="s">
        <v>2846</v>
      </c>
      <c r="AN262" s="4">
        <v>334</v>
      </c>
      <c r="AO262" s="4" t="s">
        <v>85</v>
      </c>
      <c r="AP262" s="4">
        <v>0</v>
      </c>
      <c r="AQ262" s="4" t="s">
        <v>92</v>
      </c>
      <c r="AR262" s="4">
        <v>0</v>
      </c>
      <c r="AS262" s="4">
        <v>0</v>
      </c>
      <c r="AT262" s="3">
        <v>43109</v>
      </c>
      <c r="AU262" s="3"/>
      <c r="AV262" s="4"/>
      <c r="AW262" s="41">
        <v>23.952095808383234</v>
      </c>
      <c r="AX262" s="41">
        <v>23.952095808383234</v>
      </c>
      <c r="AY262" s="41">
        <v>23.952095808383234</v>
      </c>
      <c r="AZ262" s="41">
        <v>23.952095808383234</v>
      </c>
      <c r="BA262" s="39"/>
      <c r="BJ262">
        <v>43109</v>
      </c>
      <c r="BM262">
        <v>23.952095808383234</v>
      </c>
      <c r="BN262">
        <v>23.952095808383234</v>
      </c>
      <c r="BO262">
        <v>23.952095808383234</v>
      </c>
      <c r="BP262">
        <v>23.952095808383234</v>
      </c>
    </row>
    <row r="263" spans="1:69" ht="15.75" thickBot="1" x14ac:dyDescent="0.3">
      <c r="A263" s="19">
        <v>253</v>
      </c>
      <c r="B263" s="22" t="s">
        <v>4005</v>
      </c>
      <c r="C263" s="4" t="s">
        <v>60</v>
      </c>
      <c r="D263" s="4" t="s">
        <v>58</v>
      </c>
      <c r="E263" s="63" t="s">
        <v>2466</v>
      </c>
      <c r="F263" s="14">
        <v>43110</v>
      </c>
      <c r="G263" s="4" t="s">
        <v>61</v>
      </c>
      <c r="H263" s="4" t="s">
        <v>2897</v>
      </c>
      <c r="I263" s="4" t="s">
        <v>292</v>
      </c>
      <c r="J263" s="39" t="s">
        <v>320</v>
      </c>
      <c r="K263" s="4"/>
      <c r="L263" s="40" t="s">
        <v>1789</v>
      </c>
      <c r="M263" s="64">
        <v>23922162</v>
      </c>
      <c r="N263" s="44" t="s">
        <v>69</v>
      </c>
      <c r="O263" s="45"/>
      <c r="P263" s="45" t="s">
        <v>115</v>
      </c>
      <c r="Q263" s="4" t="s">
        <v>64</v>
      </c>
      <c r="R263" s="4" t="s">
        <v>74</v>
      </c>
      <c r="S263" s="4">
        <v>1035859381</v>
      </c>
      <c r="T263" s="4"/>
      <c r="U263" s="4" t="s">
        <v>106</v>
      </c>
      <c r="V263" s="4"/>
      <c r="W263" s="4" t="s">
        <v>2898</v>
      </c>
      <c r="X263" s="4" t="s">
        <v>205</v>
      </c>
      <c r="Y263" s="4" t="s">
        <v>209</v>
      </c>
      <c r="Z263" s="14">
        <v>43112</v>
      </c>
      <c r="AA263" s="4" t="s">
        <v>75</v>
      </c>
      <c r="AB263" s="4" t="s">
        <v>97</v>
      </c>
      <c r="AC263" s="4"/>
      <c r="AD263" s="4"/>
      <c r="AE263" s="4"/>
      <c r="AF263" s="4"/>
      <c r="AG263" s="4"/>
      <c r="AH263" s="4" t="s">
        <v>83</v>
      </c>
      <c r="AI263" s="4">
        <v>71621569</v>
      </c>
      <c r="AJ263" s="4"/>
      <c r="AK263" s="4" t="s">
        <v>115</v>
      </c>
      <c r="AL263" s="4"/>
      <c r="AM263" s="4" t="s">
        <v>2842</v>
      </c>
      <c r="AN263" s="4">
        <v>345</v>
      </c>
      <c r="AO263" s="4" t="s">
        <v>85</v>
      </c>
      <c r="AP263" s="4">
        <v>0</v>
      </c>
      <c r="AQ263" s="4" t="s">
        <v>92</v>
      </c>
      <c r="AR263" s="4">
        <v>0</v>
      </c>
      <c r="AS263" s="4">
        <v>0</v>
      </c>
      <c r="AT263" s="3">
        <v>43112</v>
      </c>
      <c r="AU263" s="3"/>
      <c r="AV263" s="4"/>
      <c r="AW263" s="41">
        <v>22.318840579710145</v>
      </c>
      <c r="AX263" s="41">
        <v>22.318840579710145</v>
      </c>
      <c r="AY263" s="41">
        <v>22.318840579710145</v>
      </c>
      <c r="AZ263" s="41">
        <v>22.318840579710145</v>
      </c>
      <c r="BA263" s="39"/>
      <c r="BJ263">
        <v>43112</v>
      </c>
      <c r="BM263">
        <v>22.318840579710145</v>
      </c>
      <c r="BN263">
        <v>22.318840579710145</v>
      </c>
      <c r="BO263">
        <v>22.318840579710145</v>
      </c>
      <c r="BP263">
        <v>22.318840579710145</v>
      </c>
    </row>
    <row r="264" spans="1:69" ht="15.75" thickBot="1" x14ac:dyDescent="0.3">
      <c r="A264" s="19">
        <v>254</v>
      </c>
      <c r="B264" s="22" t="s">
        <v>4009</v>
      </c>
      <c r="C264" s="4" t="s">
        <v>60</v>
      </c>
      <c r="D264" s="4" t="s">
        <v>58</v>
      </c>
      <c r="E264" s="63" t="s">
        <v>2469</v>
      </c>
      <c r="F264" s="14">
        <v>43110</v>
      </c>
      <c r="G264" s="4" t="s">
        <v>61</v>
      </c>
      <c r="H264" s="4" t="s">
        <v>2899</v>
      </c>
      <c r="I264" s="4" t="s">
        <v>292</v>
      </c>
      <c r="J264" s="39" t="s">
        <v>320</v>
      </c>
      <c r="K264" s="4"/>
      <c r="L264" s="40" t="s">
        <v>1789</v>
      </c>
      <c r="M264" s="64">
        <v>22882068</v>
      </c>
      <c r="N264" s="44" t="s">
        <v>69</v>
      </c>
      <c r="O264" s="45"/>
      <c r="P264" s="45" t="s">
        <v>115</v>
      </c>
      <c r="Q264" s="4" t="s">
        <v>64</v>
      </c>
      <c r="R264" s="4" t="s">
        <v>74</v>
      </c>
      <c r="S264" s="4">
        <v>36287806</v>
      </c>
      <c r="T264" s="4"/>
      <c r="U264" s="4" t="s">
        <v>81</v>
      </c>
      <c r="V264" s="4"/>
      <c r="W264" s="4" t="s">
        <v>2900</v>
      </c>
      <c r="X264" s="4" t="s">
        <v>205</v>
      </c>
      <c r="Y264" s="4" t="s">
        <v>209</v>
      </c>
      <c r="Z264" s="14">
        <v>43110</v>
      </c>
      <c r="AA264" s="4" t="s">
        <v>75</v>
      </c>
      <c r="AB264" s="4" t="s">
        <v>97</v>
      </c>
      <c r="AC264" s="4"/>
      <c r="AD264" s="4"/>
      <c r="AE264" s="4"/>
      <c r="AF264" s="4"/>
      <c r="AG264" s="4"/>
      <c r="AH264" s="4" t="s">
        <v>83</v>
      </c>
      <c r="AI264" s="4">
        <v>70044629</v>
      </c>
      <c r="AJ264" s="4"/>
      <c r="AK264" s="4" t="s">
        <v>115</v>
      </c>
      <c r="AL264" s="4"/>
      <c r="AM264" s="4" t="s">
        <v>2901</v>
      </c>
      <c r="AN264" s="4">
        <v>330</v>
      </c>
      <c r="AO264" s="4" t="s">
        <v>85</v>
      </c>
      <c r="AP264" s="4">
        <v>0</v>
      </c>
      <c r="AQ264" s="4" t="s">
        <v>92</v>
      </c>
      <c r="AR264" s="4">
        <v>0</v>
      </c>
      <c r="AS264" s="4">
        <v>0</v>
      </c>
      <c r="AT264" s="3">
        <v>43110</v>
      </c>
      <c r="AU264" s="3"/>
      <c r="AV264" s="4"/>
      <c r="AW264" s="41">
        <v>23.939393939393938</v>
      </c>
      <c r="AX264" s="41">
        <v>23.939393939393938</v>
      </c>
      <c r="AY264" s="41">
        <v>23.939393939393938</v>
      </c>
      <c r="AZ264" s="41">
        <v>23.939393939393938</v>
      </c>
      <c r="BA264" s="39"/>
      <c r="BJ264">
        <v>43110</v>
      </c>
      <c r="BM264">
        <v>23.939393939393938</v>
      </c>
      <c r="BN264">
        <v>23.939393939393938</v>
      </c>
      <c r="BO264">
        <v>23.939393939393938</v>
      </c>
      <c r="BP264">
        <v>23.939393939393938</v>
      </c>
    </row>
    <row r="265" spans="1:69" ht="15.75" thickBot="1" x14ac:dyDescent="0.3">
      <c r="A265" s="19">
        <v>255</v>
      </c>
      <c r="B265" s="22" t="s">
        <v>4013</v>
      </c>
      <c r="C265" s="4" t="s">
        <v>60</v>
      </c>
      <c r="D265" s="4" t="s">
        <v>58</v>
      </c>
      <c r="E265" s="63" t="s">
        <v>2471</v>
      </c>
      <c r="F265" s="14">
        <v>43110</v>
      </c>
      <c r="G265" s="4" t="s">
        <v>61</v>
      </c>
      <c r="H265" s="4" t="s">
        <v>2902</v>
      </c>
      <c r="I265" s="4" t="s">
        <v>292</v>
      </c>
      <c r="J265" s="39" t="s">
        <v>320</v>
      </c>
      <c r="K265" s="4"/>
      <c r="L265" s="40" t="s">
        <v>1789</v>
      </c>
      <c r="M265" s="64">
        <v>16346813</v>
      </c>
      <c r="N265" s="44" t="s">
        <v>69</v>
      </c>
      <c r="O265" s="45"/>
      <c r="P265" s="45" t="s">
        <v>115</v>
      </c>
      <c r="Q265" s="4" t="s">
        <v>64</v>
      </c>
      <c r="R265" s="4" t="s">
        <v>74</v>
      </c>
      <c r="S265" s="4">
        <v>1046953005</v>
      </c>
      <c r="T265" s="4"/>
      <c r="U265" s="4" t="s">
        <v>95</v>
      </c>
      <c r="V265" s="4"/>
      <c r="W265" s="4" t="s">
        <v>2903</v>
      </c>
      <c r="X265" s="4" t="s">
        <v>205</v>
      </c>
      <c r="Y265" s="4" t="s">
        <v>209</v>
      </c>
      <c r="Z265" s="14">
        <v>43110</v>
      </c>
      <c r="AA265" s="4" t="s">
        <v>75</v>
      </c>
      <c r="AB265" s="4" t="s">
        <v>97</v>
      </c>
      <c r="AC265" s="4"/>
      <c r="AD265" s="4"/>
      <c r="AE265" s="4"/>
      <c r="AF265" s="4"/>
      <c r="AG265" s="4"/>
      <c r="AH265" s="4" t="s">
        <v>83</v>
      </c>
      <c r="AI265" s="4">
        <v>24582254</v>
      </c>
      <c r="AJ265" s="4"/>
      <c r="AK265" s="4" t="s">
        <v>115</v>
      </c>
      <c r="AL265" s="4"/>
      <c r="AM265" s="4" t="s">
        <v>2846</v>
      </c>
      <c r="AN265" s="4">
        <v>345</v>
      </c>
      <c r="AO265" s="4" t="s">
        <v>85</v>
      </c>
      <c r="AP265" s="4">
        <v>0</v>
      </c>
      <c r="AQ265" s="4" t="s">
        <v>92</v>
      </c>
      <c r="AR265" s="4">
        <v>0</v>
      </c>
      <c r="AS265" s="4">
        <v>0</v>
      </c>
      <c r="AT265" s="3">
        <v>43110</v>
      </c>
      <c r="AU265" s="3"/>
      <c r="AV265" s="4"/>
      <c r="AW265" s="41">
        <v>22.89855072463768</v>
      </c>
      <c r="AX265" s="41">
        <v>22.89855072463768</v>
      </c>
      <c r="AY265" s="41">
        <v>22.89855072463768</v>
      </c>
      <c r="AZ265" s="41">
        <v>22.89855072463768</v>
      </c>
      <c r="BA265" s="39"/>
      <c r="BJ265">
        <v>43110</v>
      </c>
      <c r="BM265">
        <v>22.89855072463768</v>
      </c>
      <c r="BN265">
        <v>22.89855072463768</v>
      </c>
      <c r="BO265">
        <v>22.89855072463768</v>
      </c>
      <c r="BP265">
        <v>22.89855072463768</v>
      </c>
    </row>
    <row r="266" spans="1:69" ht="15.75" thickBot="1" x14ac:dyDescent="0.3">
      <c r="A266" s="19">
        <v>256</v>
      </c>
      <c r="B266" s="22" t="s">
        <v>4016</v>
      </c>
      <c r="C266" s="4" t="s">
        <v>60</v>
      </c>
      <c r="D266" s="4" t="s">
        <v>58</v>
      </c>
      <c r="E266" s="63" t="s">
        <v>2474</v>
      </c>
      <c r="F266" s="14">
        <v>43110</v>
      </c>
      <c r="G266" s="4" t="s">
        <v>61</v>
      </c>
      <c r="H266" s="4" t="s">
        <v>2904</v>
      </c>
      <c r="I266" s="4" t="s">
        <v>292</v>
      </c>
      <c r="J266" s="39" t="s">
        <v>320</v>
      </c>
      <c r="K266" s="4"/>
      <c r="L266" s="40" t="s">
        <v>1789</v>
      </c>
      <c r="M266" s="64">
        <v>14498280</v>
      </c>
      <c r="N266" s="44" t="s">
        <v>69</v>
      </c>
      <c r="O266" s="45"/>
      <c r="P266" s="45" t="s">
        <v>115</v>
      </c>
      <c r="Q266" s="4" t="s">
        <v>64</v>
      </c>
      <c r="R266" s="4" t="s">
        <v>74</v>
      </c>
      <c r="S266" s="4">
        <v>25196350</v>
      </c>
      <c r="T266" s="4"/>
      <c r="U266" s="4" t="s">
        <v>100</v>
      </c>
      <c r="V266" s="4"/>
      <c r="W266" s="4" t="s">
        <v>2905</v>
      </c>
      <c r="X266" s="4" t="s">
        <v>205</v>
      </c>
      <c r="Y266" s="4" t="s">
        <v>209</v>
      </c>
      <c r="Z266" s="14">
        <v>43110</v>
      </c>
      <c r="AA266" s="50" t="s">
        <v>75</v>
      </c>
      <c r="AB266" s="4" t="s">
        <v>97</v>
      </c>
      <c r="AC266" s="4"/>
      <c r="AD266" s="4"/>
      <c r="AE266" s="4"/>
      <c r="AF266" s="4"/>
      <c r="AG266" s="4"/>
      <c r="AH266" s="4" t="s">
        <v>83</v>
      </c>
      <c r="AI266" s="4">
        <v>79125719</v>
      </c>
      <c r="AJ266" s="4"/>
      <c r="AK266" s="4" t="s">
        <v>115</v>
      </c>
      <c r="AL266" s="4"/>
      <c r="AM266" s="4" t="s">
        <v>2892</v>
      </c>
      <c r="AN266" s="4">
        <v>345</v>
      </c>
      <c r="AO266" s="4" t="s">
        <v>85</v>
      </c>
      <c r="AP266" s="4">
        <v>0</v>
      </c>
      <c r="AQ266" s="4" t="s">
        <v>92</v>
      </c>
      <c r="AR266" s="4">
        <v>0</v>
      </c>
      <c r="AS266" s="4">
        <v>0</v>
      </c>
      <c r="AT266" s="3">
        <v>43110</v>
      </c>
      <c r="AU266" s="3"/>
      <c r="AV266" s="4"/>
      <c r="AW266" s="41">
        <v>22.89855072463768</v>
      </c>
      <c r="AX266" s="41">
        <v>22.89855072463768</v>
      </c>
      <c r="AY266" s="41">
        <v>22.89855072463768</v>
      </c>
      <c r="AZ266" s="41">
        <v>22.89855072463768</v>
      </c>
      <c r="BA266" s="39"/>
      <c r="BJ266">
        <v>43110</v>
      </c>
      <c r="BM266">
        <v>22.89855072463768</v>
      </c>
      <c r="BN266">
        <v>22.89855072463768</v>
      </c>
      <c r="BO266">
        <v>22.89855072463768</v>
      </c>
      <c r="BP266">
        <v>22.89855072463768</v>
      </c>
    </row>
    <row r="267" spans="1:69" ht="15.75" thickBot="1" x14ac:dyDescent="0.3">
      <c r="A267" s="19">
        <v>257</v>
      </c>
      <c r="B267" s="22" t="s">
        <v>4020</v>
      </c>
      <c r="C267" s="4" t="s">
        <v>60</v>
      </c>
      <c r="D267" s="4" t="s">
        <v>58</v>
      </c>
      <c r="E267" s="63" t="s">
        <v>2477</v>
      </c>
      <c r="F267" s="14">
        <v>43111</v>
      </c>
      <c r="G267" s="4" t="s">
        <v>61</v>
      </c>
      <c r="H267" s="4" t="s">
        <v>2906</v>
      </c>
      <c r="I267" s="4" t="s">
        <v>292</v>
      </c>
      <c r="J267" s="39" t="s">
        <v>320</v>
      </c>
      <c r="K267" s="4"/>
      <c r="L267" s="40" t="s">
        <v>1789</v>
      </c>
      <c r="M267" s="64">
        <v>28875741</v>
      </c>
      <c r="N267" s="44" t="s">
        <v>69</v>
      </c>
      <c r="O267" s="45"/>
      <c r="P267" s="45" t="s">
        <v>115</v>
      </c>
      <c r="Q267" s="4" t="s">
        <v>64</v>
      </c>
      <c r="R267" s="4" t="s">
        <v>74</v>
      </c>
      <c r="S267" s="4">
        <v>1110454070</v>
      </c>
      <c r="T267" s="4"/>
      <c r="U267" s="4" t="s">
        <v>95</v>
      </c>
      <c r="V267" s="4"/>
      <c r="W267" s="4" t="s">
        <v>2907</v>
      </c>
      <c r="X267" s="4" t="s">
        <v>205</v>
      </c>
      <c r="Y267" s="4" t="s">
        <v>209</v>
      </c>
      <c r="Z267" s="14">
        <v>43111</v>
      </c>
      <c r="AA267" s="4" t="s">
        <v>75</v>
      </c>
      <c r="AB267" s="4" t="s">
        <v>97</v>
      </c>
      <c r="AC267" s="4"/>
      <c r="AD267" s="4"/>
      <c r="AE267" s="4"/>
      <c r="AF267" s="4"/>
      <c r="AG267" s="4"/>
      <c r="AH267" s="4" t="s">
        <v>83</v>
      </c>
      <c r="AI267" s="4">
        <v>79144591</v>
      </c>
      <c r="AJ267" s="4"/>
      <c r="AK267" s="4" t="s">
        <v>115</v>
      </c>
      <c r="AL267" s="4"/>
      <c r="AM267" s="4" t="s">
        <v>2838</v>
      </c>
      <c r="AN267" s="4">
        <v>345</v>
      </c>
      <c r="AO267" s="4" t="s">
        <v>85</v>
      </c>
      <c r="AP267" s="4">
        <v>0</v>
      </c>
      <c r="AQ267" s="4" t="s">
        <v>92</v>
      </c>
      <c r="AR267" s="4">
        <v>0</v>
      </c>
      <c r="AS267" s="4">
        <v>0</v>
      </c>
      <c r="AT267" s="3">
        <v>43111</v>
      </c>
      <c r="AU267" s="3"/>
      <c r="AV267" s="4"/>
      <c r="AW267" s="41">
        <v>22.608695652173914</v>
      </c>
      <c r="AX267" s="41">
        <v>22.608695652173914</v>
      </c>
      <c r="AY267" s="41">
        <v>22.608695652173914</v>
      </c>
      <c r="AZ267" s="41">
        <v>22.608695652173914</v>
      </c>
      <c r="BA267" s="39"/>
      <c r="BJ267">
        <v>43111</v>
      </c>
      <c r="BM267">
        <v>22.608695652173914</v>
      </c>
      <c r="BN267">
        <v>22.608695652173914</v>
      </c>
      <c r="BO267">
        <v>22.608695652173914</v>
      </c>
      <c r="BP267">
        <v>22.608695652173914</v>
      </c>
    </row>
    <row r="268" spans="1:69" ht="15.75" thickBot="1" x14ac:dyDescent="0.3">
      <c r="A268" s="19">
        <v>258</v>
      </c>
      <c r="B268" s="22" t="s">
        <v>4024</v>
      </c>
      <c r="C268" s="4" t="s">
        <v>60</v>
      </c>
      <c r="D268" s="4" t="s">
        <v>58</v>
      </c>
      <c r="E268" s="63" t="s">
        <v>2481</v>
      </c>
      <c r="F268" s="14">
        <v>43110</v>
      </c>
      <c r="G268" s="4" t="s">
        <v>61</v>
      </c>
      <c r="H268" s="4" t="s">
        <v>2908</v>
      </c>
      <c r="I268" s="4" t="s">
        <v>292</v>
      </c>
      <c r="J268" s="39" t="s">
        <v>320</v>
      </c>
      <c r="K268" s="4"/>
      <c r="L268" s="40" t="s">
        <v>1789</v>
      </c>
      <c r="M268" s="64">
        <v>20116363</v>
      </c>
      <c r="N268" s="44" t="s">
        <v>69</v>
      </c>
      <c r="O268" s="45"/>
      <c r="P268" s="45" t="s">
        <v>115</v>
      </c>
      <c r="Q268" s="4" t="s">
        <v>64</v>
      </c>
      <c r="R268" s="4" t="s">
        <v>74</v>
      </c>
      <c r="S268" s="4">
        <v>30723177</v>
      </c>
      <c r="T268" s="4"/>
      <c r="U268" s="4" t="s">
        <v>106</v>
      </c>
      <c r="V268" s="4"/>
      <c r="W268" s="4" t="s">
        <v>2909</v>
      </c>
      <c r="X268" s="4" t="s">
        <v>205</v>
      </c>
      <c r="Y268" s="4" t="s">
        <v>209</v>
      </c>
      <c r="Z268" s="14">
        <v>43111</v>
      </c>
      <c r="AA268" s="4" t="s">
        <v>75</v>
      </c>
      <c r="AB268" s="4" t="s">
        <v>97</v>
      </c>
      <c r="AC268" s="4"/>
      <c r="AD268" s="4"/>
      <c r="AE268" s="4"/>
      <c r="AF268" s="4"/>
      <c r="AG268" s="4"/>
      <c r="AH268" s="4" t="s">
        <v>83</v>
      </c>
      <c r="AI268" s="4">
        <v>12973611</v>
      </c>
      <c r="AJ268" s="4"/>
      <c r="AK268" s="4" t="s">
        <v>115</v>
      </c>
      <c r="AL268" s="4"/>
      <c r="AM268" s="4" t="s">
        <v>2910</v>
      </c>
      <c r="AN268" s="4">
        <v>345</v>
      </c>
      <c r="AO268" s="4" t="s">
        <v>85</v>
      </c>
      <c r="AP268" s="4">
        <v>0</v>
      </c>
      <c r="AQ268" s="4" t="s">
        <v>92</v>
      </c>
      <c r="AR268" s="4">
        <v>0</v>
      </c>
      <c r="AS268" s="4">
        <v>0</v>
      </c>
      <c r="AT268" s="3">
        <v>43111</v>
      </c>
      <c r="AU268" s="3"/>
      <c r="AV268" s="4"/>
      <c r="AW268" s="41">
        <v>22.608695652173914</v>
      </c>
      <c r="AX268" s="41">
        <v>22.608695652173914</v>
      </c>
      <c r="AY268" s="41">
        <v>22.608695652173914</v>
      </c>
      <c r="AZ268" s="41">
        <v>22.608695652173914</v>
      </c>
      <c r="BA268" s="39"/>
      <c r="BJ268">
        <v>43111</v>
      </c>
      <c r="BM268">
        <v>22.608695652173914</v>
      </c>
      <c r="BN268">
        <v>22.608695652173914</v>
      </c>
      <c r="BO268">
        <v>22.608695652173914</v>
      </c>
      <c r="BP268">
        <v>22.608695652173914</v>
      </c>
    </row>
    <row r="269" spans="1:69" ht="15.75" thickBot="1" x14ac:dyDescent="0.3">
      <c r="A269" s="19">
        <v>259</v>
      </c>
      <c r="B269" s="22" t="s">
        <v>4028</v>
      </c>
      <c r="C269" s="4" t="s">
        <v>60</v>
      </c>
      <c r="D269" s="4" t="s">
        <v>58</v>
      </c>
      <c r="E269" s="63" t="s">
        <v>2485</v>
      </c>
      <c r="F269" s="14">
        <v>43111</v>
      </c>
      <c r="G269" s="4" t="s">
        <v>61</v>
      </c>
      <c r="H269" s="4" t="s">
        <v>2911</v>
      </c>
      <c r="I269" s="4" t="s">
        <v>292</v>
      </c>
      <c r="J269" s="39" t="s">
        <v>320</v>
      </c>
      <c r="K269" s="4"/>
      <c r="L269" s="40" t="s">
        <v>1789</v>
      </c>
      <c r="M269" s="64">
        <v>14498280</v>
      </c>
      <c r="N269" s="44" t="s">
        <v>69</v>
      </c>
      <c r="O269" s="45"/>
      <c r="P269" s="45" t="s">
        <v>115</v>
      </c>
      <c r="Q269" s="4" t="s">
        <v>64</v>
      </c>
      <c r="R269" s="4" t="s">
        <v>74</v>
      </c>
      <c r="S269" s="4">
        <v>27091975</v>
      </c>
      <c r="T269" s="4"/>
      <c r="U269" s="4" t="s">
        <v>89</v>
      </c>
      <c r="V269" s="4"/>
      <c r="W269" s="4" t="s">
        <v>2912</v>
      </c>
      <c r="X269" s="4" t="s">
        <v>205</v>
      </c>
      <c r="Y269" s="4" t="s">
        <v>209</v>
      </c>
      <c r="Z269" s="14">
        <v>43111</v>
      </c>
      <c r="AA269" s="4" t="s">
        <v>75</v>
      </c>
      <c r="AB269" s="4" t="s">
        <v>97</v>
      </c>
      <c r="AC269" s="4"/>
      <c r="AD269" s="4"/>
      <c r="AE269" s="4"/>
      <c r="AF269" s="4"/>
      <c r="AG269" s="4"/>
      <c r="AH269" s="4" t="s">
        <v>83</v>
      </c>
      <c r="AI269" s="4">
        <v>12973611</v>
      </c>
      <c r="AJ269" s="4"/>
      <c r="AK269" s="4" t="s">
        <v>115</v>
      </c>
      <c r="AL269" s="4"/>
      <c r="AM269" s="4" t="s">
        <v>2910</v>
      </c>
      <c r="AN269" s="4">
        <v>345</v>
      </c>
      <c r="AO269" s="4" t="s">
        <v>85</v>
      </c>
      <c r="AP269" s="4">
        <v>0</v>
      </c>
      <c r="AQ269" s="4" t="s">
        <v>92</v>
      </c>
      <c r="AR269" s="4">
        <v>0</v>
      </c>
      <c r="AS269" s="4">
        <v>0</v>
      </c>
      <c r="AT269" s="3">
        <v>43111</v>
      </c>
      <c r="AU269" s="3"/>
      <c r="AV269" s="4"/>
      <c r="AW269" s="41">
        <v>22.608695652173914</v>
      </c>
      <c r="AX269" s="41">
        <v>22.608695652173914</v>
      </c>
      <c r="AY269" s="41">
        <v>22.608695652173914</v>
      </c>
      <c r="AZ269" s="41">
        <v>22.608695652173914</v>
      </c>
      <c r="BA269" s="39"/>
      <c r="BJ269">
        <v>43111</v>
      </c>
      <c r="BM269">
        <v>22.608695652173914</v>
      </c>
      <c r="BN269">
        <v>22.608695652173914</v>
      </c>
      <c r="BO269">
        <v>22.608695652173914</v>
      </c>
      <c r="BP269">
        <v>22.608695652173914</v>
      </c>
    </row>
    <row r="270" spans="1:69" ht="15.75" thickBot="1" x14ac:dyDescent="0.3">
      <c r="A270" s="19">
        <v>260</v>
      </c>
      <c r="B270" s="22" t="s">
        <v>4032</v>
      </c>
      <c r="C270" s="4" t="s">
        <v>60</v>
      </c>
      <c r="D270" s="4" t="s">
        <v>58</v>
      </c>
      <c r="E270" s="63" t="s">
        <v>2489</v>
      </c>
      <c r="F270" s="14">
        <v>43112</v>
      </c>
      <c r="G270" s="4" t="s">
        <v>61</v>
      </c>
      <c r="H270" s="4" t="s">
        <v>2913</v>
      </c>
      <c r="I270" s="4" t="s">
        <v>292</v>
      </c>
      <c r="J270" s="39" t="s">
        <v>320</v>
      </c>
      <c r="K270" s="4"/>
      <c r="L270" s="40" t="s">
        <v>1789</v>
      </c>
      <c r="M270" s="64">
        <v>19241739</v>
      </c>
      <c r="N270" s="44" t="s">
        <v>69</v>
      </c>
      <c r="O270" s="45"/>
      <c r="P270" s="45" t="s">
        <v>115</v>
      </c>
      <c r="Q270" s="4" t="s">
        <v>64</v>
      </c>
      <c r="R270" s="4" t="s">
        <v>74</v>
      </c>
      <c r="S270" s="4">
        <v>1069726641</v>
      </c>
      <c r="T270" s="4"/>
      <c r="U270" s="4" t="s">
        <v>72</v>
      </c>
      <c r="V270" s="4"/>
      <c r="W270" s="4" t="s">
        <v>2914</v>
      </c>
      <c r="X270" s="4" t="s">
        <v>205</v>
      </c>
      <c r="Y270" s="4" t="s">
        <v>209</v>
      </c>
      <c r="Z270" s="14">
        <v>43115</v>
      </c>
      <c r="AA270" s="4" t="s">
        <v>75</v>
      </c>
      <c r="AB270" s="4" t="s">
        <v>97</v>
      </c>
      <c r="AC270" s="4"/>
      <c r="AD270" s="4"/>
      <c r="AE270" s="4"/>
      <c r="AF270" s="4"/>
      <c r="AG270" s="4"/>
      <c r="AH270" s="4" t="s">
        <v>83</v>
      </c>
      <c r="AI270" s="4">
        <v>30705143</v>
      </c>
      <c r="AJ270" s="4"/>
      <c r="AK270" s="4" t="s">
        <v>115</v>
      </c>
      <c r="AL270" s="4"/>
      <c r="AM270" s="4" t="s">
        <v>2915</v>
      </c>
      <c r="AN270" s="4">
        <v>330</v>
      </c>
      <c r="AO270" s="4" t="s">
        <v>85</v>
      </c>
      <c r="AP270" s="4">
        <v>0</v>
      </c>
      <c r="AQ270" s="4" t="s">
        <v>92</v>
      </c>
      <c r="AR270" s="4">
        <v>0</v>
      </c>
      <c r="AS270" s="4">
        <v>0</v>
      </c>
      <c r="AT270" s="3">
        <v>43115</v>
      </c>
      <c r="AU270" s="3"/>
      <c r="AV270" s="4"/>
      <c r="AW270" s="41">
        <v>22.424242424242426</v>
      </c>
      <c r="AX270" s="41">
        <v>22.424242424242426</v>
      </c>
      <c r="AY270" s="41">
        <v>22.424242424242426</v>
      </c>
      <c r="AZ270" s="41">
        <v>22.424242424242426</v>
      </c>
      <c r="BA270" s="39"/>
      <c r="BJ270">
        <v>43115</v>
      </c>
      <c r="BM270">
        <v>22.424242424242426</v>
      </c>
      <c r="BN270">
        <v>22.424242424242426</v>
      </c>
      <c r="BO270">
        <v>22.424242424242426</v>
      </c>
      <c r="BP270">
        <v>22.424242424242426</v>
      </c>
    </row>
    <row r="271" spans="1:69" ht="15.75" thickBot="1" x14ac:dyDescent="0.3">
      <c r="A271" s="19">
        <v>261</v>
      </c>
      <c r="B271" s="22" t="s">
        <v>4036</v>
      </c>
      <c r="C271" s="4" t="s">
        <v>60</v>
      </c>
      <c r="D271" s="4" t="s">
        <v>58</v>
      </c>
      <c r="E271" s="63" t="s">
        <v>2491</v>
      </c>
      <c r="F271" s="14">
        <v>43111</v>
      </c>
      <c r="G271" s="4" t="s">
        <v>61</v>
      </c>
      <c r="H271" s="4" t="s">
        <v>2916</v>
      </c>
      <c r="I271" s="4" t="s">
        <v>292</v>
      </c>
      <c r="J271" s="39" t="s">
        <v>320</v>
      </c>
      <c r="K271" s="4"/>
      <c r="L271" s="40" t="s">
        <v>1789</v>
      </c>
      <c r="M271" s="64">
        <v>19241739</v>
      </c>
      <c r="N271" s="44" t="s">
        <v>69</v>
      </c>
      <c r="O271" s="45"/>
      <c r="P271" s="45" t="s">
        <v>115</v>
      </c>
      <c r="Q271" s="4" t="s">
        <v>64</v>
      </c>
      <c r="R271" s="4" t="s">
        <v>74</v>
      </c>
      <c r="S271" s="4">
        <v>1061763316</v>
      </c>
      <c r="T271" s="4"/>
      <c r="U271" s="4" t="s">
        <v>112</v>
      </c>
      <c r="V271" s="4"/>
      <c r="W271" s="4" t="s">
        <v>2917</v>
      </c>
      <c r="X271" s="4" t="s">
        <v>205</v>
      </c>
      <c r="Y271" s="4" t="s">
        <v>209</v>
      </c>
      <c r="Z271" s="14">
        <v>43111</v>
      </c>
      <c r="AA271" s="4" t="s">
        <v>75</v>
      </c>
      <c r="AB271" s="4" t="s">
        <v>97</v>
      </c>
      <c r="AC271" s="4"/>
      <c r="AD271" s="4"/>
      <c r="AE271" s="4"/>
      <c r="AF271" s="4"/>
      <c r="AG271" s="4"/>
      <c r="AH271" s="4" t="s">
        <v>83</v>
      </c>
      <c r="AI271" s="4">
        <v>10537381</v>
      </c>
      <c r="AJ271" s="4"/>
      <c r="AK271" s="4" t="s">
        <v>115</v>
      </c>
      <c r="AL271" s="4"/>
      <c r="AM271" s="4" t="s">
        <v>2918</v>
      </c>
      <c r="AN271" s="4">
        <v>330</v>
      </c>
      <c r="AO271" s="4" t="s">
        <v>85</v>
      </c>
      <c r="AP271" s="4">
        <v>0</v>
      </c>
      <c r="AQ271" s="4" t="s">
        <v>92</v>
      </c>
      <c r="AR271" s="4">
        <v>0</v>
      </c>
      <c r="AS271" s="4">
        <v>0</v>
      </c>
      <c r="AT271" s="3">
        <v>43111</v>
      </c>
      <c r="AU271" s="3"/>
      <c r="AV271" s="4"/>
      <c r="AW271" s="41">
        <v>23.636363636363637</v>
      </c>
      <c r="AX271" s="41">
        <v>23.636363636363637</v>
      </c>
      <c r="AY271" s="41">
        <v>23.636363636363637</v>
      </c>
      <c r="AZ271" s="41">
        <v>23.636363636363637</v>
      </c>
      <c r="BA271" s="39"/>
      <c r="BJ271">
        <v>43111</v>
      </c>
      <c r="BM271">
        <v>23.636363636363637</v>
      </c>
      <c r="BN271">
        <v>23.636363636363637</v>
      </c>
      <c r="BO271">
        <v>23.636363636363637</v>
      </c>
      <c r="BP271">
        <v>23.636363636363637</v>
      </c>
    </row>
    <row r="272" spans="1:69" ht="15.75" thickBot="1" x14ac:dyDescent="0.3">
      <c r="A272" s="19">
        <v>262</v>
      </c>
      <c r="B272" s="22" t="s">
        <v>4040</v>
      </c>
      <c r="C272" s="4" t="s">
        <v>60</v>
      </c>
      <c r="D272" s="4" t="s">
        <v>58</v>
      </c>
      <c r="E272" s="63" t="s">
        <v>2493</v>
      </c>
      <c r="F272" s="14">
        <v>43111</v>
      </c>
      <c r="G272" s="4" t="s">
        <v>61</v>
      </c>
      <c r="H272" s="4" t="s">
        <v>2919</v>
      </c>
      <c r="I272" s="4" t="s">
        <v>292</v>
      </c>
      <c r="J272" s="39" t="s">
        <v>320</v>
      </c>
      <c r="K272" s="4"/>
      <c r="L272" s="40" t="s">
        <v>1789</v>
      </c>
      <c r="M272" s="64">
        <v>34218756</v>
      </c>
      <c r="N272" s="44" t="s">
        <v>69</v>
      </c>
      <c r="O272" s="45"/>
      <c r="P272" s="45" t="s">
        <v>115</v>
      </c>
      <c r="Q272" s="4" t="s">
        <v>64</v>
      </c>
      <c r="R272" s="4" t="s">
        <v>74</v>
      </c>
      <c r="S272" s="4">
        <v>1038767511</v>
      </c>
      <c r="T272" s="4"/>
      <c r="U272" s="4" t="s">
        <v>89</v>
      </c>
      <c r="V272" s="4"/>
      <c r="W272" s="4" t="s">
        <v>2920</v>
      </c>
      <c r="X272" s="4" t="s">
        <v>205</v>
      </c>
      <c r="Y272" s="4" t="s">
        <v>209</v>
      </c>
      <c r="Z272" s="14">
        <v>43112</v>
      </c>
      <c r="AA272" s="4" t="s">
        <v>75</v>
      </c>
      <c r="AB272" s="4" t="s">
        <v>97</v>
      </c>
      <c r="AC272" s="4"/>
      <c r="AD272" s="4"/>
      <c r="AE272" s="4"/>
      <c r="AF272" s="4"/>
      <c r="AG272" s="4"/>
      <c r="AH272" s="4" t="s">
        <v>83</v>
      </c>
      <c r="AI272" s="4">
        <v>71621569</v>
      </c>
      <c r="AJ272" s="4"/>
      <c r="AK272" s="4" t="s">
        <v>115</v>
      </c>
      <c r="AL272" s="4"/>
      <c r="AM272" s="4" t="s">
        <v>2842</v>
      </c>
      <c r="AN272" s="4">
        <v>345</v>
      </c>
      <c r="AO272" s="4" t="s">
        <v>85</v>
      </c>
      <c r="AP272" s="4">
        <v>0</v>
      </c>
      <c r="AQ272" s="4" t="s">
        <v>92</v>
      </c>
      <c r="AR272" s="4">
        <v>0</v>
      </c>
      <c r="AS272" s="4">
        <v>0</v>
      </c>
      <c r="AT272" s="3">
        <v>43112</v>
      </c>
      <c r="AU272" s="3"/>
      <c r="AV272" s="4"/>
      <c r="AW272" s="41">
        <v>22.318840579710145</v>
      </c>
      <c r="AX272" s="41">
        <v>22.318840579710145</v>
      </c>
      <c r="AY272" s="41">
        <v>22.318840579710145</v>
      </c>
      <c r="AZ272" s="41">
        <v>22.318840579710145</v>
      </c>
      <c r="BA272" s="39"/>
      <c r="BJ272">
        <v>43112</v>
      </c>
      <c r="BM272">
        <v>22.318840579710145</v>
      </c>
      <c r="BN272">
        <v>22.318840579710145</v>
      </c>
      <c r="BO272">
        <v>22.318840579710145</v>
      </c>
      <c r="BP272">
        <v>22.318840579710145</v>
      </c>
    </row>
    <row r="273" spans="1:68" ht="15.75" thickBot="1" x14ac:dyDescent="0.3">
      <c r="A273" s="19">
        <v>263</v>
      </c>
      <c r="B273" s="22" t="s">
        <v>4044</v>
      </c>
      <c r="C273" s="4" t="s">
        <v>60</v>
      </c>
      <c r="D273" s="4" t="s">
        <v>58</v>
      </c>
      <c r="E273" s="42" t="s">
        <v>2497</v>
      </c>
      <c r="F273" s="43">
        <v>43115</v>
      </c>
      <c r="G273" s="4" t="s">
        <v>61</v>
      </c>
      <c r="H273" s="4" t="s">
        <v>2921</v>
      </c>
      <c r="I273" s="4" t="s">
        <v>292</v>
      </c>
      <c r="J273" s="39" t="s">
        <v>320</v>
      </c>
      <c r="K273" s="4"/>
      <c r="L273" s="40" t="s">
        <v>1789</v>
      </c>
      <c r="M273" s="64">
        <v>23922162</v>
      </c>
      <c r="N273" s="44" t="s">
        <v>69</v>
      </c>
      <c r="O273" s="45"/>
      <c r="P273" s="45" t="s">
        <v>115</v>
      </c>
      <c r="Q273" s="4" t="s">
        <v>64</v>
      </c>
      <c r="R273" s="4" t="s">
        <v>74</v>
      </c>
      <c r="S273" s="4">
        <v>30226156</v>
      </c>
      <c r="T273" s="4"/>
      <c r="U273" s="4" t="s">
        <v>63</v>
      </c>
      <c r="V273" s="4"/>
      <c r="W273" s="4" t="s">
        <v>2922</v>
      </c>
      <c r="X273" s="4" t="s">
        <v>205</v>
      </c>
      <c r="Y273" s="4" t="s">
        <v>209</v>
      </c>
      <c r="Z273" s="14">
        <v>43115</v>
      </c>
      <c r="AA273" s="4" t="s">
        <v>75</v>
      </c>
      <c r="AB273" s="4" t="s">
        <v>97</v>
      </c>
      <c r="AC273" s="4"/>
      <c r="AD273" s="4"/>
      <c r="AE273" s="4"/>
      <c r="AF273" s="4"/>
      <c r="AG273" s="4"/>
      <c r="AH273" s="4" t="s">
        <v>83</v>
      </c>
      <c r="AI273" s="4">
        <v>10258001</v>
      </c>
      <c r="AJ273" s="4"/>
      <c r="AK273" s="4" t="s">
        <v>115</v>
      </c>
      <c r="AL273" s="4"/>
      <c r="AM273" s="4" t="s">
        <v>2923</v>
      </c>
      <c r="AN273" s="4">
        <v>345</v>
      </c>
      <c r="AO273" s="4" t="s">
        <v>85</v>
      </c>
      <c r="AP273" s="4">
        <v>0</v>
      </c>
      <c r="AQ273" s="4" t="s">
        <v>92</v>
      </c>
      <c r="AR273" s="4">
        <v>0</v>
      </c>
      <c r="AS273" s="4">
        <v>0</v>
      </c>
      <c r="AT273" s="3">
        <v>43115</v>
      </c>
      <c r="AU273" s="3"/>
      <c r="AV273" s="4"/>
      <c r="AW273" s="41">
        <v>21.44927536231884</v>
      </c>
      <c r="AX273" s="41">
        <v>21.44927536231884</v>
      </c>
      <c r="AY273" s="41">
        <v>21.44927536231884</v>
      </c>
      <c r="AZ273" s="41">
        <v>21.44927536231884</v>
      </c>
      <c r="BA273" s="39"/>
      <c r="BJ273">
        <v>43115</v>
      </c>
      <c r="BM273">
        <v>21.44927536231884</v>
      </c>
      <c r="BN273">
        <v>21.44927536231884</v>
      </c>
      <c r="BO273">
        <v>21.44927536231884</v>
      </c>
      <c r="BP273">
        <v>21.44927536231884</v>
      </c>
    </row>
    <row r="274" spans="1:68" ht="15.75" thickBot="1" x14ac:dyDescent="0.3">
      <c r="A274" s="19">
        <v>264</v>
      </c>
      <c r="B274" s="22" t="s">
        <v>4047</v>
      </c>
      <c r="C274" s="4" t="s">
        <v>60</v>
      </c>
      <c r="D274" s="4" t="s">
        <v>58</v>
      </c>
      <c r="E274" s="63" t="s">
        <v>2505</v>
      </c>
      <c r="F274" s="14">
        <v>43112</v>
      </c>
      <c r="G274" s="4" t="s">
        <v>61</v>
      </c>
      <c r="H274" s="4" t="s">
        <v>2924</v>
      </c>
      <c r="I274" s="4" t="s">
        <v>292</v>
      </c>
      <c r="J274" s="39" t="s">
        <v>320</v>
      </c>
      <c r="K274" s="4"/>
      <c r="L274" s="40" t="s">
        <v>1789</v>
      </c>
      <c r="M274" s="64">
        <v>20116363.5</v>
      </c>
      <c r="N274" s="44" t="s">
        <v>69</v>
      </c>
      <c r="O274" s="45"/>
      <c r="P274" s="45" t="s">
        <v>115</v>
      </c>
      <c r="Q274" s="4" t="s">
        <v>64</v>
      </c>
      <c r="R274" s="4" t="s">
        <v>74</v>
      </c>
      <c r="S274" s="4">
        <v>34570979</v>
      </c>
      <c r="T274" s="4"/>
      <c r="U274" s="4" t="s">
        <v>89</v>
      </c>
      <c r="V274" s="4"/>
      <c r="W274" s="4" t="s">
        <v>2925</v>
      </c>
      <c r="X274" s="4" t="s">
        <v>205</v>
      </c>
      <c r="Y274" s="4" t="s">
        <v>209</v>
      </c>
      <c r="Z274" s="14">
        <v>43112</v>
      </c>
      <c r="AA274" s="4" t="s">
        <v>75</v>
      </c>
      <c r="AB274" s="4" t="s">
        <v>97</v>
      </c>
      <c r="AC274" s="4"/>
      <c r="AD274" s="4"/>
      <c r="AE274" s="4"/>
      <c r="AF274" s="4"/>
      <c r="AG274" s="4"/>
      <c r="AH274" s="4" t="s">
        <v>83</v>
      </c>
      <c r="AI274" s="4">
        <v>79121466</v>
      </c>
      <c r="AJ274" s="4"/>
      <c r="AK274" s="4" t="s">
        <v>115</v>
      </c>
      <c r="AL274" s="4"/>
      <c r="AM274" s="4" t="s">
        <v>2849</v>
      </c>
      <c r="AN274" s="4">
        <v>345</v>
      </c>
      <c r="AO274" s="4" t="s">
        <v>85</v>
      </c>
      <c r="AP274" s="4">
        <v>0</v>
      </c>
      <c r="AQ274" s="4" t="s">
        <v>92</v>
      </c>
      <c r="AR274" s="4">
        <v>0</v>
      </c>
      <c r="AS274" s="4">
        <v>0</v>
      </c>
      <c r="AT274" s="3">
        <v>43112</v>
      </c>
      <c r="AU274" s="3"/>
      <c r="AV274" s="4"/>
      <c r="AW274" s="41">
        <v>22.318840579710145</v>
      </c>
      <c r="AX274" s="41">
        <v>22.318840579710145</v>
      </c>
      <c r="AY274" s="41">
        <v>22.318840579710145</v>
      </c>
      <c r="AZ274" s="41">
        <v>22.318840579710145</v>
      </c>
      <c r="BA274" s="39"/>
      <c r="BJ274">
        <v>43112</v>
      </c>
      <c r="BM274">
        <v>22.318840579710145</v>
      </c>
      <c r="BN274">
        <v>22.318840579710145</v>
      </c>
      <c r="BO274">
        <v>22.318840579710145</v>
      </c>
      <c r="BP274">
        <v>22.318840579710145</v>
      </c>
    </row>
    <row r="275" spans="1:68" ht="15.75" thickBot="1" x14ac:dyDescent="0.3">
      <c r="A275" s="19">
        <v>265</v>
      </c>
      <c r="B275" s="22" t="s">
        <v>4051</v>
      </c>
      <c r="C275" s="4" t="s">
        <v>60</v>
      </c>
      <c r="D275" s="4" t="s">
        <v>58</v>
      </c>
      <c r="E275" s="63" t="s">
        <v>2509</v>
      </c>
      <c r="F275" s="14">
        <v>43112</v>
      </c>
      <c r="G275" s="4" t="s">
        <v>61</v>
      </c>
      <c r="H275" s="4" t="s">
        <v>2926</v>
      </c>
      <c r="I275" s="4" t="s">
        <v>292</v>
      </c>
      <c r="J275" s="39" t="s">
        <v>320</v>
      </c>
      <c r="K275" s="4"/>
      <c r="L275" s="40" t="s">
        <v>1789</v>
      </c>
      <c r="M275" s="64">
        <v>47978046</v>
      </c>
      <c r="N275" s="44" t="s">
        <v>69</v>
      </c>
      <c r="O275" s="45"/>
      <c r="P275" s="45" t="s">
        <v>115</v>
      </c>
      <c r="Q275" s="4" t="s">
        <v>64</v>
      </c>
      <c r="R275" s="4" t="s">
        <v>74</v>
      </c>
      <c r="S275" s="4">
        <v>43277521</v>
      </c>
      <c r="T275" s="4"/>
      <c r="U275" s="4" t="s">
        <v>72</v>
      </c>
      <c r="V275" s="4"/>
      <c r="W275" s="4" t="s">
        <v>2927</v>
      </c>
      <c r="X275" s="4" t="s">
        <v>205</v>
      </c>
      <c r="Y275" s="4" t="s">
        <v>209</v>
      </c>
      <c r="Z275" s="14">
        <v>43112</v>
      </c>
      <c r="AA275" s="4" t="s">
        <v>75</v>
      </c>
      <c r="AB275" s="4" t="s">
        <v>97</v>
      </c>
      <c r="AC275" s="4"/>
      <c r="AD275" s="4"/>
      <c r="AE275" s="4"/>
      <c r="AF275" s="4"/>
      <c r="AG275" s="4"/>
      <c r="AH275" s="4" t="s">
        <v>83</v>
      </c>
      <c r="AI275" s="4">
        <v>24582254</v>
      </c>
      <c r="AJ275" s="4"/>
      <c r="AK275" s="4" t="s">
        <v>115</v>
      </c>
      <c r="AL275" s="4"/>
      <c r="AM275" s="4" t="s">
        <v>2846</v>
      </c>
      <c r="AN275" s="4">
        <v>345</v>
      </c>
      <c r="AO275" s="4" t="s">
        <v>85</v>
      </c>
      <c r="AP275" s="4">
        <v>0</v>
      </c>
      <c r="AQ275" s="4" t="s">
        <v>92</v>
      </c>
      <c r="AR275" s="4">
        <v>0</v>
      </c>
      <c r="AS275" s="4">
        <v>0</v>
      </c>
      <c r="AT275" s="3">
        <v>43112</v>
      </c>
      <c r="AU275" s="3"/>
      <c r="AV275" s="4"/>
      <c r="AW275" s="41">
        <v>22.318840579710145</v>
      </c>
      <c r="AX275" s="41">
        <v>22.318840579710145</v>
      </c>
      <c r="AY275" s="41">
        <v>22.318840579710145</v>
      </c>
      <c r="AZ275" s="41">
        <v>22.318840579710145</v>
      </c>
      <c r="BA275" s="39"/>
      <c r="BJ275">
        <v>43112</v>
      </c>
      <c r="BM275">
        <v>22.318840579710145</v>
      </c>
      <c r="BN275">
        <v>22.318840579710145</v>
      </c>
      <c r="BO275">
        <v>22.318840579710145</v>
      </c>
      <c r="BP275">
        <v>22.318840579710145</v>
      </c>
    </row>
    <row r="276" spans="1:68" ht="15.75" thickBot="1" x14ac:dyDescent="0.3">
      <c r="A276" s="19">
        <v>266</v>
      </c>
      <c r="B276" s="22" t="s">
        <v>4055</v>
      </c>
      <c r="C276" s="4" t="s">
        <v>60</v>
      </c>
      <c r="D276" s="4" t="s">
        <v>58</v>
      </c>
      <c r="E276" s="63" t="s">
        <v>2513</v>
      </c>
      <c r="F276" s="14">
        <v>43112</v>
      </c>
      <c r="G276" s="4" t="s">
        <v>61</v>
      </c>
      <c r="H276" s="4" t="s">
        <v>2928</v>
      </c>
      <c r="I276" s="4" t="s">
        <v>292</v>
      </c>
      <c r="J276" s="39" t="s">
        <v>320</v>
      </c>
      <c r="K276" s="4"/>
      <c r="L276" s="40" t="s">
        <v>1789</v>
      </c>
      <c r="M276" s="64">
        <v>19241739</v>
      </c>
      <c r="N276" s="44" t="s">
        <v>69</v>
      </c>
      <c r="O276" s="45"/>
      <c r="P276" s="45" t="s">
        <v>115</v>
      </c>
      <c r="Q276" s="4" t="s">
        <v>64</v>
      </c>
      <c r="R276" s="4" t="s">
        <v>74</v>
      </c>
      <c r="S276" s="4">
        <v>1088282343</v>
      </c>
      <c r="T276" s="4"/>
      <c r="U276" s="4" t="s">
        <v>72</v>
      </c>
      <c r="V276" s="4"/>
      <c r="W276" s="4" t="s">
        <v>2929</v>
      </c>
      <c r="X276" s="4" t="s">
        <v>205</v>
      </c>
      <c r="Y276" s="4" t="s">
        <v>209</v>
      </c>
      <c r="Z276" s="14">
        <v>43115</v>
      </c>
      <c r="AA276" s="50" t="s">
        <v>75</v>
      </c>
      <c r="AB276" s="4" t="s">
        <v>97</v>
      </c>
      <c r="AC276" s="4"/>
      <c r="AD276" s="4"/>
      <c r="AE276" s="4"/>
      <c r="AF276" s="4"/>
      <c r="AG276" s="4"/>
      <c r="AH276" s="4" t="s">
        <v>83</v>
      </c>
      <c r="AI276" s="4">
        <v>52110135</v>
      </c>
      <c r="AJ276" s="4"/>
      <c r="AK276" s="4" t="s">
        <v>115</v>
      </c>
      <c r="AL276" s="4"/>
      <c r="AM276" s="4" t="s">
        <v>2886</v>
      </c>
      <c r="AN276" s="4">
        <v>330</v>
      </c>
      <c r="AO276" s="4" t="s">
        <v>85</v>
      </c>
      <c r="AP276" s="4">
        <v>0</v>
      </c>
      <c r="AQ276" s="4" t="s">
        <v>92</v>
      </c>
      <c r="AR276" s="4">
        <v>0</v>
      </c>
      <c r="AS276" s="4">
        <v>0</v>
      </c>
      <c r="AT276" s="3">
        <v>43115</v>
      </c>
      <c r="AU276" s="3"/>
      <c r="AV276" s="4"/>
      <c r="AW276" s="41">
        <v>22.424242424242426</v>
      </c>
      <c r="AX276" s="41">
        <v>22.424242424242426</v>
      </c>
      <c r="AY276" s="41">
        <v>22.424242424242426</v>
      </c>
      <c r="AZ276" s="41">
        <v>22.424242424242426</v>
      </c>
      <c r="BA276" s="39"/>
      <c r="BJ276">
        <v>43115</v>
      </c>
      <c r="BM276">
        <v>22.424242424242426</v>
      </c>
      <c r="BN276">
        <v>22.424242424242426</v>
      </c>
      <c r="BO276">
        <v>22.424242424242426</v>
      </c>
      <c r="BP276">
        <v>22.424242424242426</v>
      </c>
    </row>
    <row r="277" spans="1:68" ht="15.75" thickBot="1" x14ac:dyDescent="0.3">
      <c r="A277" s="19">
        <v>267</v>
      </c>
      <c r="B277" s="22" t="s">
        <v>4059</v>
      </c>
      <c r="C277" s="4" t="s">
        <v>60</v>
      </c>
      <c r="D277" s="4" t="s">
        <v>58</v>
      </c>
      <c r="E277" s="63" t="s">
        <v>2516</v>
      </c>
      <c r="F277" s="14">
        <v>43112</v>
      </c>
      <c r="G277" s="4" t="s">
        <v>61</v>
      </c>
      <c r="H277" s="4" t="s">
        <v>2930</v>
      </c>
      <c r="I277" s="4" t="s">
        <v>292</v>
      </c>
      <c r="J277" s="39" t="s">
        <v>320</v>
      </c>
      <c r="K277" s="4"/>
      <c r="L277" s="40" t="s">
        <v>1789</v>
      </c>
      <c r="M277" s="64">
        <v>14498280</v>
      </c>
      <c r="N277" s="44" t="s">
        <v>69</v>
      </c>
      <c r="O277" s="45"/>
      <c r="P277" s="45" t="s">
        <v>115</v>
      </c>
      <c r="Q277" s="4" t="s">
        <v>64</v>
      </c>
      <c r="R277" s="4" t="s">
        <v>74</v>
      </c>
      <c r="S277" s="4">
        <v>9957426</v>
      </c>
      <c r="T277" s="4"/>
      <c r="U277" s="4" t="s">
        <v>95</v>
      </c>
      <c r="V277" s="4"/>
      <c r="W277" s="4" t="s">
        <v>2931</v>
      </c>
      <c r="X277" s="4" t="s">
        <v>205</v>
      </c>
      <c r="Y277" s="4" t="s">
        <v>209</v>
      </c>
      <c r="Z277" s="14">
        <v>43115</v>
      </c>
      <c r="AA277" s="4" t="s">
        <v>75</v>
      </c>
      <c r="AB277" s="4" t="s">
        <v>97</v>
      </c>
      <c r="AC277" s="4"/>
      <c r="AD277" s="4"/>
      <c r="AE277" s="4"/>
      <c r="AF277" s="4"/>
      <c r="AG277" s="4"/>
      <c r="AH277" s="4" t="s">
        <v>83</v>
      </c>
      <c r="AI277" s="4">
        <v>79125719</v>
      </c>
      <c r="AJ277" s="4"/>
      <c r="AK277" s="4" t="s">
        <v>115</v>
      </c>
      <c r="AL277" s="4"/>
      <c r="AM277" s="4" t="s">
        <v>2892</v>
      </c>
      <c r="AN277" s="4">
        <v>345</v>
      </c>
      <c r="AO277" s="4" t="s">
        <v>85</v>
      </c>
      <c r="AP277" s="4">
        <v>0</v>
      </c>
      <c r="AQ277" s="4" t="s">
        <v>92</v>
      </c>
      <c r="AR277" s="4">
        <v>0</v>
      </c>
      <c r="AS277" s="4">
        <v>0</v>
      </c>
      <c r="AT277" s="3">
        <v>43115</v>
      </c>
      <c r="AU277" s="3"/>
      <c r="AV277" s="4"/>
      <c r="AW277" s="41">
        <v>21.44927536231884</v>
      </c>
      <c r="AX277" s="41">
        <v>21.44927536231884</v>
      </c>
      <c r="AY277" s="41">
        <v>21.44927536231884</v>
      </c>
      <c r="AZ277" s="41">
        <v>21.44927536231884</v>
      </c>
      <c r="BA277" s="39"/>
      <c r="BJ277">
        <v>43115</v>
      </c>
      <c r="BM277">
        <v>21.44927536231884</v>
      </c>
      <c r="BN277">
        <v>21.44927536231884</v>
      </c>
      <c r="BO277">
        <v>21.44927536231884</v>
      </c>
      <c r="BP277">
        <v>21.44927536231884</v>
      </c>
    </row>
    <row r="278" spans="1:68" ht="15.75" thickBot="1" x14ac:dyDescent="0.3">
      <c r="A278" s="19">
        <v>268</v>
      </c>
      <c r="B278" s="22" t="s">
        <v>4062</v>
      </c>
      <c r="C278" s="4" t="s">
        <v>60</v>
      </c>
      <c r="D278" s="4" t="s">
        <v>58</v>
      </c>
      <c r="E278" s="63" t="s">
        <v>2520</v>
      </c>
      <c r="F278" s="14">
        <v>43112</v>
      </c>
      <c r="G278" s="4" t="s">
        <v>61</v>
      </c>
      <c r="H278" s="4" t="s">
        <v>2932</v>
      </c>
      <c r="I278" s="4" t="s">
        <v>292</v>
      </c>
      <c r="J278" s="39" t="s">
        <v>320</v>
      </c>
      <c r="K278" s="4"/>
      <c r="L278" s="40" t="s">
        <v>1789</v>
      </c>
      <c r="M278" s="64">
        <v>14498280</v>
      </c>
      <c r="N278" s="44" t="s">
        <v>69</v>
      </c>
      <c r="O278" s="45"/>
      <c r="P278" s="45" t="s">
        <v>115</v>
      </c>
      <c r="Q278" s="4" t="s">
        <v>64</v>
      </c>
      <c r="R278" s="4" t="s">
        <v>74</v>
      </c>
      <c r="S278" s="4">
        <v>82361782</v>
      </c>
      <c r="T278" s="4"/>
      <c r="U278" s="4" t="s">
        <v>109</v>
      </c>
      <c r="V278" s="4"/>
      <c r="W278" s="4" t="s">
        <v>2933</v>
      </c>
      <c r="X278" s="4" t="s">
        <v>205</v>
      </c>
      <c r="Y278" s="4" t="s">
        <v>209</v>
      </c>
      <c r="Z278" s="14">
        <v>43115</v>
      </c>
      <c r="AA278" s="4" t="s">
        <v>75</v>
      </c>
      <c r="AB278" s="4" t="s">
        <v>97</v>
      </c>
      <c r="AC278" s="4"/>
      <c r="AD278" s="4"/>
      <c r="AE278" s="4"/>
      <c r="AF278" s="4"/>
      <c r="AG278" s="4"/>
      <c r="AH278" s="4" t="s">
        <v>83</v>
      </c>
      <c r="AI278" s="4">
        <v>79125719</v>
      </c>
      <c r="AJ278" s="4"/>
      <c r="AK278" s="4" t="s">
        <v>115</v>
      </c>
      <c r="AL278" s="4"/>
      <c r="AM278" s="4" t="s">
        <v>2892</v>
      </c>
      <c r="AN278" s="4">
        <v>345</v>
      </c>
      <c r="AO278" s="4" t="s">
        <v>85</v>
      </c>
      <c r="AP278" s="4">
        <v>0</v>
      </c>
      <c r="AQ278" s="4" t="s">
        <v>92</v>
      </c>
      <c r="AR278" s="4">
        <v>0</v>
      </c>
      <c r="AS278" s="4">
        <v>0</v>
      </c>
      <c r="AT278" s="3">
        <v>43115</v>
      </c>
      <c r="AU278" s="3"/>
      <c r="AV278" s="4"/>
      <c r="AW278" s="41">
        <v>21.44927536231884</v>
      </c>
      <c r="AX278" s="41">
        <v>21.44927536231884</v>
      </c>
      <c r="AY278" s="41">
        <v>21.44927536231884</v>
      </c>
      <c r="AZ278" s="41">
        <v>21.44927536231884</v>
      </c>
      <c r="BA278" s="39"/>
      <c r="BJ278">
        <v>43115</v>
      </c>
      <c r="BM278">
        <v>21.44927536231884</v>
      </c>
      <c r="BN278">
        <v>21.44927536231884</v>
      </c>
      <c r="BO278">
        <v>21.44927536231884</v>
      </c>
      <c r="BP278">
        <v>21.44927536231884</v>
      </c>
    </row>
    <row r="279" spans="1:68" ht="15.75" thickBot="1" x14ac:dyDescent="0.3">
      <c r="A279" s="19">
        <v>269</v>
      </c>
      <c r="B279" s="22" t="s">
        <v>4066</v>
      </c>
      <c r="C279" s="4" t="s">
        <v>60</v>
      </c>
      <c r="D279" s="4" t="s">
        <v>58</v>
      </c>
      <c r="E279" s="63" t="s">
        <v>2524</v>
      </c>
      <c r="F279" s="14">
        <v>43115</v>
      </c>
      <c r="G279" s="4" t="s">
        <v>61</v>
      </c>
      <c r="H279" s="4" t="s">
        <v>2934</v>
      </c>
      <c r="I279" s="4" t="s">
        <v>292</v>
      </c>
      <c r="J279" s="39" t="s">
        <v>320</v>
      </c>
      <c r="K279" s="4"/>
      <c r="L279" s="40" t="s">
        <v>1789</v>
      </c>
      <c r="M279" s="64">
        <v>32730984</v>
      </c>
      <c r="N279" s="44" t="s">
        <v>69</v>
      </c>
      <c r="O279" s="45"/>
      <c r="P279" s="45" t="s">
        <v>115</v>
      </c>
      <c r="Q279" s="4" t="s">
        <v>64</v>
      </c>
      <c r="R279" s="4" t="s">
        <v>74</v>
      </c>
      <c r="S279" s="4">
        <v>87065229</v>
      </c>
      <c r="T279" s="4"/>
      <c r="U279" s="4" t="s">
        <v>100</v>
      </c>
      <c r="V279" s="4"/>
      <c r="W279" s="4" t="s">
        <v>2935</v>
      </c>
      <c r="X279" s="4" t="s">
        <v>205</v>
      </c>
      <c r="Y279" s="4" t="s">
        <v>209</v>
      </c>
      <c r="Z279" s="14">
        <v>43115</v>
      </c>
      <c r="AA279" s="4" t="s">
        <v>75</v>
      </c>
      <c r="AB279" s="4" t="s">
        <v>97</v>
      </c>
      <c r="AC279" s="4"/>
      <c r="AD279" s="4"/>
      <c r="AE279" s="4"/>
      <c r="AF279" s="4"/>
      <c r="AG279" s="4"/>
      <c r="AH279" s="4" t="s">
        <v>83</v>
      </c>
      <c r="AI279" s="4">
        <v>30705143</v>
      </c>
      <c r="AJ279" s="4"/>
      <c r="AK279" s="4" t="s">
        <v>115</v>
      </c>
      <c r="AL279" s="4"/>
      <c r="AM279" s="4" t="s">
        <v>2915</v>
      </c>
      <c r="AN279" s="4">
        <v>330</v>
      </c>
      <c r="AO279" s="4" t="s">
        <v>85</v>
      </c>
      <c r="AP279" s="4">
        <v>0</v>
      </c>
      <c r="AQ279" s="4" t="s">
        <v>92</v>
      </c>
      <c r="AR279" s="4">
        <v>0</v>
      </c>
      <c r="AS279" s="4">
        <v>0</v>
      </c>
      <c r="AT279" s="3">
        <v>43115</v>
      </c>
      <c r="AU279" s="3"/>
      <c r="AV279" s="4"/>
      <c r="AW279" s="41">
        <v>22.424242424242426</v>
      </c>
      <c r="AX279" s="41">
        <v>22.424242424242426</v>
      </c>
      <c r="AY279" s="41">
        <v>22.424242424242426</v>
      </c>
      <c r="AZ279" s="41">
        <v>22.424242424242426</v>
      </c>
      <c r="BA279" s="39"/>
      <c r="BJ279">
        <v>43115</v>
      </c>
      <c r="BM279">
        <v>22.424242424242426</v>
      </c>
      <c r="BN279">
        <v>22.424242424242426</v>
      </c>
      <c r="BO279">
        <v>22.424242424242426</v>
      </c>
      <c r="BP279">
        <v>22.424242424242426</v>
      </c>
    </row>
    <row r="280" spans="1:68" ht="15.75" thickBot="1" x14ac:dyDescent="0.3">
      <c r="A280" s="19">
        <v>270</v>
      </c>
      <c r="B280" s="22" t="s">
        <v>4070</v>
      </c>
      <c r="C280" s="4" t="s">
        <v>60</v>
      </c>
      <c r="D280" s="4" t="s">
        <v>58</v>
      </c>
      <c r="E280" s="63" t="s">
        <v>2528</v>
      </c>
      <c r="F280" s="14">
        <v>43112</v>
      </c>
      <c r="G280" s="4" t="s">
        <v>61</v>
      </c>
      <c r="H280" s="4" t="s">
        <v>2936</v>
      </c>
      <c r="I280" s="4" t="s">
        <v>292</v>
      </c>
      <c r="J280" s="39" t="s">
        <v>320</v>
      </c>
      <c r="K280" s="4"/>
      <c r="L280" s="40" t="s">
        <v>1789</v>
      </c>
      <c r="M280" s="64">
        <v>14498280</v>
      </c>
      <c r="N280" s="44" t="s">
        <v>69</v>
      </c>
      <c r="O280" s="45"/>
      <c r="P280" s="45" t="s">
        <v>115</v>
      </c>
      <c r="Q280" s="4" t="s">
        <v>64</v>
      </c>
      <c r="R280" s="4" t="s">
        <v>74</v>
      </c>
      <c r="S280" s="4">
        <v>1104697983</v>
      </c>
      <c r="T280" s="4"/>
      <c r="U280" s="4" t="s">
        <v>95</v>
      </c>
      <c r="V280" s="4"/>
      <c r="W280" s="4" t="s">
        <v>2937</v>
      </c>
      <c r="X280" s="4" t="s">
        <v>205</v>
      </c>
      <c r="Y280" s="4" t="s">
        <v>209</v>
      </c>
      <c r="Z280" s="14">
        <v>43115</v>
      </c>
      <c r="AA280" s="4" t="s">
        <v>75</v>
      </c>
      <c r="AB280" s="4" t="s">
        <v>97</v>
      </c>
      <c r="AC280" s="4"/>
      <c r="AD280" s="4"/>
      <c r="AE280" s="4"/>
      <c r="AF280" s="4"/>
      <c r="AG280" s="4"/>
      <c r="AH280" s="4" t="s">
        <v>83</v>
      </c>
      <c r="AI280" s="4">
        <v>79121466</v>
      </c>
      <c r="AJ280" s="4"/>
      <c r="AK280" s="4" t="s">
        <v>115</v>
      </c>
      <c r="AL280" s="4"/>
      <c r="AM280" s="4" t="s">
        <v>2849</v>
      </c>
      <c r="AN280" s="4">
        <v>345</v>
      </c>
      <c r="AO280" s="4" t="s">
        <v>85</v>
      </c>
      <c r="AP280" s="4">
        <v>0</v>
      </c>
      <c r="AQ280" s="4" t="s">
        <v>92</v>
      </c>
      <c r="AR280" s="4">
        <v>0</v>
      </c>
      <c r="AS280" s="4">
        <v>0</v>
      </c>
      <c r="AT280" s="3">
        <v>43115</v>
      </c>
      <c r="AU280" s="3"/>
      <c r="AV280" s="4"/>
      <c r="AW280" s="41">
        <v>21.44927536231884</v>
      </c>
      <c r="AX280" s="41">
        <v>21.44927536231884</v>
      </c>
      <c r="AY280" s="41">
        <v>21.44927536231884</v>
      </c>
      <c r="AZ280" s="41">
        <v>21.44927536231884</v>
      </c>
      <c r="BA280" s="39"/>
      <c r="BJ280">
        <v>43115</v>
      </c>
      <c r="BM280">
        <v>21.44927536231884</v>
      </c>
      <c r="BN280">
        <v>21.44927536231884</v>
      </c>
      <c r="BO280">
        <v>21.44927536231884</v>
      </c>
      <c r="BP280">
        <v>21.44927536231884</v>
      </c>
    </row>
    <row r="281" spans="1:68" ht="15.75" thickBot="1" x14ac:dyDescent="0.3">
      <c r="A281" s="19">
        <v>271</v>
      </c>
      <c r="B281" s="22" t="s">
        <v>4074</v>
      </c>
      <c r="C281" s="4" t="s">
        <v>60</v>
      </c>
      <c r="D281" s="4" t="s">
        <v>58</v>
      </c>
      <c r="E281" s="63" t="s">
        <v>2532</v>
      </c>
      <c r="F281" s="14">
        <v>43112</v>
      </c>
      <c r="G281" s="4" t="s">
        <v>61</v>
      </c>
      <c r="H281" s="4" t="s">
        <v>2938</v>
      </c>
      <c r="I281" s="4" t="s">
        <v>292</v>
      </c>
      <c r="J281" s="39" t="s">
        <v>320</v>
      </c>
      <c r="K281" s="4"/>
      <c r="L281" s="40" t="s">
        <v>1789</v>
      </c>
      <c r="M281" s="64">
        <v>36965412</v>
      </c>
      <c r="N281" s="44" t="s">
        <v>69</v>
      </c>
      <c r="O281" s="45"/>
      <c r="P281" s="45" t="s">
        <v>115</v>
      </c>
      <c r="Q281" s="4" t="s">
        <v>64</v>
      </c>
      <c r="R281" s="4" t="s">
        <v>74</v>
      </c>
      <c r="S281" s="4">
        <v>30339937</v>
      </c>
      <c r="T281" s="4"/>
      <c r="U281" s="4" t="s">
        <v>72</v>
      </c>
      <c r="V281" s="4"/>
      <c r="W281" s="4" t="s">
        <v>2939</v>
      </c>
      <c r="X281" s="4" t="s">
        <v>205</v>
      </c>
      <c r="Y281" s="4" t="s">
        <v>209</v>
      </c>
      <c r="Z281" s="14">
        <v>43115</v>
      </c>
      <c r="AA281" s="4" t="s">
        <v>75</v>
      </c>
      <c r="AB281" s="4" t="s">
        <v>97</v>
      </c>
      <c r="AC281" s="4"/>
      <c r="AD281" s="4"/>
      <c r="AE281" s="4"/>
      <c r="AF281" s="4"/>
      <c r="AG281" s="4"/>
      <c r="AH281" s="4" t="s">
        <v>83</v>
      </c>
      <c r="AI281" s="4">
        <v>52110135</v>
      </c>
      <c r="AJ281" s="4"/>
      <c r="AK281" s="4" t="s">
        <v>115</v>
      </c>
      <c r="AL281" s="4"/>
      <c r="AM281" s="4" t="s">
        <v>2886</v>
      </c>
      <c r="AN281" s="4">
        <v>330</v>
      </c>
      <c r="AO281" s="4" t="s">
        <v>85</v>
      </c>
      <c r="AP281" s="4">
        <v>0</v>
      </c>
      <c r="AQ281" s="4" t="s">
        <v>92</v>
      </c>
      <c r="AR281" s="4">
        <v>0</v>
      </c>
      <c r="AS281" s="4">
        <v>0</v>
      </c>
      <c r="AT281" s="3">
        <v>43115</v>
      </c>
      <c r="AU281" s="3"/>
      <c r="AV281" s="4"/>
      <c r="AW281" s="41">
        <v>22.424242424242426</v>
      </c>
      <c r="AX281" s="41">
        <v>22.424242424242426</v>
      </c>
      <c r="AY281" s="41">
        <v>22.424242424242426</v>
      </c>
      <c r="AZ281" s="41">
        <v>22.424242424242426</v>
      </c>
      <c r="BA281" s="39"/>
      <c r="BJ281">
        <v>43115</v>
      </c>
      <c r="BM281">
        <v>22.424242424242426</v>
      </c>
      <c r="BN281">
        <v>22.424242424242426</v>
      </c>
      <c r="BO281">
        <v>22.424242424242426</v>
      </c>
      <c r="BP281">
        <v>22.424242424242426</v>
      </c>
    </row>
    <row r="282" spans="1:68" ht="15.75" thickBot="1" x14ac:dyDescent="0.3">
      <c r="A282" s="19">
        <v>272</v>
      </c>
      <c r="B282" s="22" t="s">
        <v>4078</v>
      </c>
      <c r="C282" s="4" t="s">
        <v>60</v>
      </c>
      <c r="D282" s="4" t="s">
        <v>58</v>
      </c>
      <c r="E282" s="63" t="s">
        <v>2535</v>
      </c>
      <c r="F282" s="14">
        <v>43112</v>
      </c>
      <c r="G282" s="4" t="s">
        <v>61</v>
      </c>
      <c r="H282" s="4" t="s">
        <v>2940</v>
      </c>
      <c r="I282" s="4" t="s">
        <v>292</v>
      </c>
      <c r="J282" s="39" t="s">
        <v>320</v>
      </c>
      <c r="K282" s="4"/>
      <c r="L282" s="40" t="s">
        <v>1789</v>
      </c>
      <c r="M282" s="64">
        <v>34218756</v>
      </c>
      <c r="N282" s="44" t="s">
        <v>69</v>
      </c>
      <c r="O282" s="45"/>
      <c r="P282" s="45" t="s">
        <v>115</v>
      </c>
      <c r="Q282" s="4" t="s">
        <v>64</v>
      </c>
      <c r="R282" s="4" t="s">
        <v>74</v>
      </c>
      <c r="S282" s="4">
        <v>24340774</v>
      </c>
      <c r="T282" s="4"/>
      <c r="U282" s="4" t="s">
        <v>109</v>
      </c>
      <c r="V282" s="4"/>
      <c r="W282" s="4" t="s">
        <v>2941</v>
      </c>
      <c r="X282" s="4" t="s">
        <v>205</v>
      </c>
      <c r="Y282" s="4" t="s">
        <v>209</v>
      </c>
      <c r="Z282" s="14">
        <v>43115</v>
      </c>
      <c r="AA282" s="4" t="s">
        <v>75</v>
      </c>
      <c r="AB282" s="4" t="s">
        <v>97</v>
      </c>
      <c r="AC282" s="4"/>
      <c r="AD282" s="4"/>
      <c r="AE282" s="4"/>
      <c r="AF282" s="4"/>
      <c r="AG282" s="4"/>
      <c r="AH282" s="4" t="s">
        <v>83</v>
      </c>
      <c r="AI282" s="4">
        <v>79121466</v>
      </c>
      <c r="AJ282" s="4"/>
      <c r="AK282" s="4" t="s">
        <v>115</v>
      </c>
      <c r="AL282" s="4"/>
      <c r="AM282" s="4" t="s">
        <v>2849</v>
      </c>
      <c r="AN282" s="4">
        <v>345</v>
      </c>
      <c r="AO282" s="4" t="s">
        <v>85</v>
      </c>
      <c r="AP282" s="4">
        <v>0</v>
      </c>
      <c r="AQ282" s="4" t="s">
        <v>92</v>
      </c>
      <c r="AR282" s="4">
        <v>0</v>
      </c>
      <c r="AS282" s="4">
        <v>0</v>
      </c>
      <c r="AT282" s="3">
        <v>43115</v>
      </c>
      <c r="AU282" s="3"/>
      <c r="AV282" s="4"/>
      <c r="AW282" s="41">
        <v>21.44927536231884</v>
      </c>
      <c r="AX282" s="41">
        <v>21.44927536231884</v>
      </c>
      <c r="AY282" s="41">
        <v>21.44927536231884</v>
      </c>
      <c r="AZ282" s="41">
        <v>21.44927536231884</v>
      </c>
      <c r="BA282" s="39"/>
      <c r="BJ282">
        <v>43115</v>
      </c>
      <c r="BM282">
        <v>21.44927536231884</v>
      </c>
      <c r="BN282">
        <v>21.44927536231884</v>
      </c>
      <c r="BO282">
        <v>21.44927536231884</v>
      </c>
      <c r="BP282">
        <v>21.44927536231884</v>
      </c>
    </row>
    <row r="283" spans="1:68" ht="15.75" thickBot="1" x14ac:dyDescent="0.3">
      <c r="A283" s="19">
        <v>273</v>
      </c>
      <c r="B283" s="22" t="s">
        <v>4082</v>
      </c>
      <c r="C283" s="4" t="s">
        <v>60</v>
      </c>
      <c r="D283" s="4" t="s">
        <v>58</v>
      </c>
      <c r="E283" s="63" t="s">
        <v>2539</v>
      </c>
      <c r="F283" s="14">
        <v>43112</v>
      </c>
      <c r="G283" s="4" t="s">
        <v>61</v>
      </c>
      <c r="H283" s="4" t="s">
        <v>2942</v>
      </c>
      <c r="I283" s="4" t="s">
        <v>292</v>
      </c>
      <c r="J283" s="39" t="s">
        <v>320</v>
      </c>
      <c r="K283" s="4"/>
      <c r="L283" s="40" t="s">
        <v>1789</v>
      </c>
      <c r="M283" s="64">
        <v>28875741</v>
      </c>
      <c r="N283" s="44" t="s">
        <v>69</v>
      </c>
      <c r="O283" s="45"/>
      <c r="P283" s="45" t="s">
        <v>115</v>
      </c>
      <c r="Q283" s="4" t="s">
        <v>64</v>
      </c>
      <c r="R283" s="4" t="s">
        <v>74</v>
      </c>
      <c r="S283" s="4">
        <v>41943079</v>
      </c>
      <c r="T283" s="4"/>
      <c r="U283" s="4" t="s">
        <v>106</v>
      </c>
      <c r="V283" s="4"/>
      <c r="W283" s="4" t="s">
        <v>2943</v>
      </c>
      <c r="X283" s="4" t="s">
        <v>205</v>
      </c>
      <c r="Y283" s="4" t="s">
        <v>209</v>
      </c>
      <c r="Z283" s="14">
        <v>43113</v>
      </c>
      <c r="AA283" s="4" t="s">
        <v>75</v>
      </c>
      <c r="AB283" s="4" t="s">
        <v>97</v>
      </c>
      <c r="AC283" s="4"/>
      <c r="AD283" s="4"/>
      <c r="AE283" s="4"/>
      <c r="AF283" s="4"/>
      <c r="AG283" s="4"/>
      <c r="AH283" s="4" t="s">
        <v>83</v>
      </c>
      <c r="AI283" s="4">
        <v>79121466</v>
      </c>
      <c r="AJ283" s="4"/>
      <c r="AK283" s="4" t="s">
        <v>115</v>
      </c>
      <c r="AL283" s="4"/>
      <c r="AM283" s="4" t="s">
        <v>2849</v>
      </c>
      <c r="AN283" s="4">
        <v>345</v>
      </c>
      <c r="AO283" s="4" t="s">
        <v>85</v>
      </c>
      <c r="AP283" s="4">
        <v>0</v>
      </c>
      <c r="AQ283" s="4" t="s">
        <v>92</v>
      </c>
      <c r="AR283" s="4">
        <v>0</v>
      </c>
      <c r="AS283" s="4">
        <v>0</v>
      </c>
      <c r="AT283" s="3">
        <v>43113</v>
      </c>
      <c r="AU283" s="3"/>
      <c r="AV283" s="4"/>
      <c r="AW283" s="41">
        <v>22.028985507246375</v>
      </c>
      <c r="AX283" s="41">
        <v>22.028985507246375</v>
      </c>
      <c r="AY283" s="41">
        <v>22.028985507246375</v>
      </c>
      <c r="AZ283" s="41">
        <v>22.028985507246375</v>
      </c>
      <c r="BA283" s="39"/>
      <c r="BJ283">
        <v>43113</v>
      </c>
      <c r="BM283">
        <v>22.028985507246375</v>
      </c>
      <c r="BN283">
        <v>22.028985507246375</v>
      </c>
      <c r="BO283">
        <v>22.028985507246375</v>
      </c>
      <c r="BP283">
        <v>22.028985507246375</v>
      </c>
    </row>
    <row r="284" spans="1:68" ht="15.75" thickBot="1" x14ac:dyDescent="0.3">
      <c r="A284" s="19">
        <v>274</v>
      </c>
      <c r="B284" s="22" t="s">
        <v>4086</v>
      </c>
      <c r="C284" s="4" t="s">
        <v>60</v>
      </c>
      <c r="D284" s="4" t="s">
        <v>58</v>
      </c>
      <c r="E284" s="63" t="s">
        <v>2542</v>
      </c>
      <c r="F284" s="14">
        <v>43113</v>
      </c>
      <c r="G284" s="4" t="s">
        <v>61</v>
      </c>
      <c r="H284" s="4" t="s">
        <v>2944</v>
      </c>
      <c r="I284" s="4" t="s">
        <v>292</v>
      </c>
      <c r="J284" s="39" t="s">
        <v>320</v>
      </c>
      <c r="K284" s="4"/>
      <c r="L284" s="40" t="s">
        <v>1789</v>
      </c>
      <c r="M284" s="64">
        <v>14498280</v>
      </c>
      <c r="N284" s="44" t="s">
        <v>69</v>
      </c>
      <c r="O284" s="45"/>
      <c r="P284" s="45" t="s">
        <v>115</v>
      </c>
      <c r="Q284" s="4" t="s">
        <v>64</v>
      </c>
      <c r="R284" s="4" t="s">
        <v>74</v>
      </c>
      <c r="S284" s="4">
        <v>1045047356</v>
      </c>
      <c r="T284" s="4"/>
      <c r="U284" s="4" t="s">
        <v>95</v>
      </c>
      <c r="V284" s="4"/>
      <c r="W284" s="4" t="s">
        <v>2945</v>
      </c>
      <c r="X284" s="4" t="s">
        <v>205</v>
      </c>
      <c r="Y284" s="4" t="s">
        <v>209</v>
      </c>
      <c r="Z284" s="14">
        <v>43115</v>
      </c>
      <c r="AA284" s="4" t="s">
        <v>75</v>
      </c>
      <c r="AB284" s="4" t="s">
        <v>97</v>
      </c>
      <c r="AC284" s="4"/>
      <c r="AD284" s="4"/>
      <c r="AE284" s="4"/>
      <c r="AF284" s="4"/>
      <c r="AG284" s="4"/>
      <c r="AH284" s="4" t="s">
        <v>83</v>
      </c>
      <c r="AI284" s="4">
        <v>79125719</v>
      </c>
      <c r="AJ284" s="4"/>
      <c r="AK284" s="4" t="s">
        <v>115</v>
      </c>
      <c r="AL284" s="4"/>
      <c r="AM284" s="4" t="s">
        <v>2892</v>
      </c>
      <c r="AN284" s="4">
        <v>345</v>
      </c>
      <c r="AO284" s="4" t="s">
        <v>85</v>
      </c>
      <c r="AP284" s="4">
        <v>0</v>
      </c>
      <c r="AQ284" s="4" t="s">
        <v>92</v>
      </c>
      <c r="AR284" s="4">
        <v>0</v>
      </c>
      <c r="AS284" s="4">
        <v>0</v>
      </c>
      <c r="AT284" s="3">
        <v>43115</v>
      </c>
      <c r="AU284" s="3"/>
      <c r="AV284" s="4"/>
      <c r="AW284" s="41">
        <v>21.44927536231884</v>
      </c>
      <c r="AX284" s="41">
        <v>21.44927536231884</v>
      </c>
      <c r="AY284" s="41">
        <v>21.44927536231884</v>
      </c>
      <c r="AZ284" s="41">
        <v>21.44927536231884</v>
      </c>
      <c r="BA284" s="39"/>
      <c r="BJ284">
        <v>43115</v>
      </c>
      <c r="BM284">
        <v>21.44927536231884</v>
      </c>
      <c r="BN284">
        <v>21.44927536231884</v>
      </c>
      <c r="BO284">
        <v>21.44927536231884</v>
      </c>
      <c r="BP284">
        <v>21.44927536231884</v>
      </c>
    </row>
    <row r="285" spans="1:68" ht="15.75" thickBot="1" x14ac:dyDescent="0.3">
      <c r="A285" s="19">
        <v>275</v>
      </c>
      <c r="B285" s="22" t="s">
        <v>4089</v>
      </c>
      <c r="C285" s="4" t="s">
        <v>60</v>
      </c>
      <c r="D285" s="4" t="s">
        <v>58</v>
      </c>
      <c r="E285" s="63" t="s">
        <v>2545</v>
      </c>
      <c r="F285" s="14">
        <v>43112</v>
      </c>
      <c r="G285" s="4" t="s">
        <v>61</v>
      </c>
      <c r="H285" s="4" t="s">
        <v>2946</v>
      </c>
      <c r="I285" s="4" t="s">
        <v>292</v>
      </c>
      <c r="J285" s="39" t="s">
        <v>320</v>
      </c>
      <c r="K285" s="4"/>
      <c r="L285" s="40" t="s">
        <v>1789</v>
      </c>
      <c r="M285" s="64">
        <v>14498280</v>
      </c>
      <c r="N285" s="44" t="s">
        <v>69</v>
      </c>
      <c r="O285" s="45"/>
      <c r="P285" s="45" t="s">
        <v>115</v>
      </c>
      <c r="Q285" s="4" t="s">
        <v>64</v>
      </c>
      <c r="R285" s="4" t="s">
        <v>74</v>
      </c>
      <c r="S285" s="4">
        <v>1058845859</v>
      </c>
      <c r="T285" s="4"/>
      <c r="U285" s="4" t="s">
        <v>109</v>
      </c>
      <c r="V285" s="4"/>
      <c r="W285" s="4" t="s">
        <v>2947</v>
      </c>
      <c r="X285" s="4" t="s">
        <v>205</v>
      </c>
      <c r="Y285" s="4" t="s">
        <v>209</v>
      </c>
      <c r="Z285" s="14">
        <v>43115</v>
      </c>
      <c r="AA285" s="4" t="s">
        <v>75</v>
      </c>
      <c r="AB285" s="4" t="s">
        <v>97</v>
      </c>
      <c r="AC285" s="4"/>
      <c r="AD285" s="4"/>
      <c r="AE285" s="4"/>
      <c r="AF285" s="4"/>
      <c r="AG285" s="4"/>
      <c r="AH285" s="4" t="s">
        <v>83</v>
      </c>
      <c r="AI285" s="4">
        <v>79121466</v>
      </c>
      <c r="AJ285" s="4"/>
      <c r="AK285" s="4" t="s">
        <v>115</v>
      </c>
      <c r="AL285" s="4"/>
      <c r="AM285" s="4" t="s">
        <v>2849</v>
      </c>
      <c r="AN285" s="4">
        <v>345</v>
      </c>
      <c r="AO285" s="4" t="s">
        <v>85</v>
      </c>
      <c r="AP285" s="4">
        <v>0</v>
      </c>
      <c r="AQ285" s="4" t="s">
        <v>92</v>
      </c>
      <c r="AR285" s="4">
        <v>0</v>
      </c>
      <c r="AS285" s="4">
        <v>0</v>
      </c>
      <c r="AT285" s="3">
        <v>43115</v>
      </c>
      <c r="AU285" s="3"/>
      <c r="AV285" s="4"/>
      <c r="AW285" s="41">
        <v>21.44927536231884</v>
      </c>
      <c r="AX285" s="41">
        <v>21.44927536231884</v>
      </c>
      <c r="AY285" s="41">
        <v>21.44927536231884</v>
      </c>
      <c r="AZ285" s="41">
        <v>21.44927536231884</v>
      </c>
      <c r="BA285" s="39"/>
      <c r="BJ285">
        <v>43115</v>
      </c>
      <c r="BM285">
        <v>21.44927536231884</v>
      </c>
      <c r="BN285">
        <v>21.44927536231884</v>
      </c>
      <c r="BO285">
        <v>21.44927536231884</v>
      </c>
      <c r="BP285">
        <v>21.44927536231884</v>
      </c>
    </row>
    <row r="286" spans="1:68" ht="15.75" thickBot="1" x14ac:dyDescent="0.3">
      <c r="A286" s="19">
        <v>276</v>
      </c>
      <c r="B286" s="22" t="s">
        <v>4092</v>
      </c>
      <c r="C286" s="4" t="s">
        <v>60</v>
      </c>
      <c r="D286" s="4" t="s">
        <v>58</v>
      </c>
      <c r="E286" s="63" t="s">
        <v>2548</v>
      </c>
      <c r="F286" s="14">
        <v>43113</v>
      </c>
      <c r="G286" s="4" t="s">
        <v>61</v>
      </c>
      <c r="H286" s="4" t="s">
        <v>2948</v>
      </c>
      <c r="I286" s="4" t="s">
        <v>292</v>
      </c>
      <c r="J286" s="39" t="s">
        <v>320</v>
      </c>
      <c r="K286" s="4"/>
      <c r="L286" s="40" t="s">
        <v>1789</v>
      </c>
      <c r="M286" s="64">
        <v>14498280</v>
      </c>
      <c r="N286" s="44" t="s">
        <v>69</v>
      </c>
      <c r="O286" s="45"/>
      <c r="P286" s="45" t="s">
        <v>115</v>
      </c>
      <c r="Q286" s="4" t="s">
        <v>64</v>
      </c>
      <c r="R286" s="4" t="s">
        <v>74</v>
      </c>
      <c r="S286" s="4">
        <v>9957887</v>
      </c>
      <c r="T286" s="4"/>
      <c r="U286" s="4" t="s">
        <v>103</v>
      </c>
      <c r="V286" s="4"/>
      <c r="W286" s="4" t="s">
        <v>2949</v>
      </c>
      <c r="X286" s="4" t="s">
        <v>205</v>
      </c>
      <c r="Y286" s="4" t="s">
        <v>209</v>
      </c>
      <c r="Z286" s="14">
        <v>43115</v>
      </c>
      <c r="AA286" s="50" t="s">
        <v>75</v>
      </c>
      <c r="AB286" s="4" t="s">
        <v>97</v>
      </c>
      <c r="AC286" s="4"/>
      <c r="AD286" s="4"/>
      <c r="AE286" s="4"/>
      <c r="AF286" s="4"/>
      <c r="AG286" s="4"/>
      <c r="AH286" s="4" t="s">
        <v>83</v>
      </c>
      <c r="AI286" s="4">
        <v>79125719</v>
      </c>
      <c r="AJ286" s="4"/>
      <c r="AK286" s="4" t="s">
        <v>115</v>
      </c>
      <c r="AL286" s="4"/>
      <c r="AM286" s="4" t="s">
        <v>2892</v>
      </c>
      <c r="AN286" s="4">
        <v>345</v>
      </c>
      <c r="AO286" s="4" t="s">
        <v>85</v>
      </c>
      <c r="AP286" s="4">
        <v>0</v>
      </c>
      <c r="AQ286" s="4" t="s">
        <v>92</v>
      </c>
      <c r="AR286" s="4">
        <v>0</v>
      </c>
      <c r="AS286" s="4">
        <v>0</v>
      </c>
      <c r="AT286" s="3">
        <v>43115</v>
      </c>
      <c r="AU286" s="3"/>
      <c r="AV286" s="4"/>
      <c r="AW286" s="41">
        <v>21.44927536231884</v>
      </c>
      <c r="AX286" s="41">
        <v>21.44927536231884</v>
      </c>
      <c r="AY286" s="41">
        <v>21.44927536231884</v>
      </c>
      <c r="AZ286" s="41">
        <v>21.44927536231884</v>
      </c>
      <c r="BA286" s="39"/>
      <c r="BJ286">
        <v>43115</v>
      </c>
      <c r="BM286">
        <v>21.44927536231884</v>
      </c>
      <c r="BN286">
        <v>21.44927536231884</v>
      </c>
      <c r="BO286">
        <v>21.44927536231884</v>
      </c>
      <c r="BP286">
        <v>21.44927536231884</v>
      </c>
    </row>
    <row r="287" spans="1:68" ht="15.75" thickBot="1" x14ac:dyDescent="0.3">
      <c r="A287" s="19">
        <v>277</v>
      </c>
      <c r="B287" s="22" t="s">
        <v>4095</v>
      </c>
      <c r="C287" s="4" t="s">
        <v>60</v>
      </c>
      <c r="D287" s="4" t="s">
        <v>58</v>
      </c>
      <c r="E287" s="63" t="s">
        <v>2551</v>
      </c>
      <c r="F287" s="14">
        <v>43112</v>
      </c>
      <c r="G287" s="4" t="s">
        <v>61</v>
      </c>
      <c r="H287" s="4" t="s">
        <v>2950</v>
      </c>
      <c r="I287" s="4" t="s">
        <v>292</v>
      </c>
      <c r="J287" s="39" t="s">
        <v>320</v>
      </c>
      <c r="K287" s="4"/>
      <c r="L287" s="40" t="s">
        <v>1789</v>
      </c>
      <c r="M287" s="64">
        <v>14498280</v>
      </c>
      <c r="N287" s="44" t="s">
        <v>69</v>
      </c>
      <c r="O287" s="45"/>
      <c r="P287" s="45" t="s">
        <v>115</v>
      </c>
      <c r="Q287" s="4" t="s">
        <v>64</v>
      </c>
      <c r="R287" s="4" t="s">
        <v>74</v>
      </c>
      <c r="S287" s="4">
        <v>1038332909</v>
      </c>
      <c r="T287" s="4"/>
      <c r="U287" s="4" t="s">
        <v>89</v>
      </c>
      <c r="V287" s="4"/>
      <c r="W287" s="4" t="s">
        <v>2951</v>
      </c>
      <c r="X287" s="4" t="s">
        <v>205</v>
      </c>
      <c r="Y287" s="4" t="s">
        <v>209</v>
      </c>
      <c r="Z287" s="14">
        <v>43119</v>
      </c>
      <c r="AA287" s="4" t="s">
        <v>75</v>
      </c>
      <c r="AB287" s="4" t="s">
        <v>97</v>
      </c>
      <c r="AC287" s="4"/>
      <c r="AD287" s="4"/>
      <c r="AE287" s="4"/>
      <c r="AF287" s="4"/>
      <c r="AG287" s="4"/>
      <c r="AH287" s="4" t="s">
        <v>83</v>
      </c>
      <c r="AI287" s="4">
        <v>71621569</v>
      </c>
      <c r="AJ287" s="4"/>
      <c r="AK287" s="4" t="s">
        <v>115</v>
      </c>
      <c r="AL287" s="4"/>
      <c r="AM287" s="4" t="s">
        <v>2842</v>
      </c>
      <c r="AN287" s="4">
        <v>345</v>
      </c>
      <c r="AO287" s="4" t="s">
        <v>85</v>
      </c>
      <c r="AP287" s="4">
        <v>0</v>
      </c>
      <c r="AQ287" s="4" t="s">
        <v>92</v>
      </c>
      <c r="AR287" s="4">
        <v>0</v>
      </c>
      <c r="AS287" s="4">
        <v>0</v>
      </c>
      <c r="AT287" s="3">
        <v>43119</v>
      </c>
      <c r="AU287" s="3"/>
      <c r="AV287" s="4"/>
      <c r="AW287" s="41">
        <v>20.289855072463769</v>
      </c>
      <c r="AX287" s="41">
        <v>20.289855072463769</v>
      </c>
      <c r="AY287" s="41">
        <v>20.289855072463769</v>
      </c>
      <c r="AZ287" s="41">
        <v>20.289855072463769</v>
      </c>
      <c r="BA287" s="39"/>
      <c r="BJ287">
        <v>43119</v>
      </c>
      <c r="BM287">
        <v>20.289855072463769</v>
      </c>
      <c r="BN287">
        <v>20.289855072463769</v>
      </c>
      <c r="BO287">
        <v>20.289855072463769</v>
      </c>
      <c r="BP287">
        <v>20.289855072463769</v>
      </c>
    </row>
    <row r="288" spans="1:68" ht="15.75" thickBot="1" x14ac:dyDescent="0.3">
      <c r="A288" s="19">
        <v>278</v>
      </c>
      <c r="B288" s="22" t="s">
        <v>4099</v>
      </c>
      <c r="C288" s="4" t="s">
        <v>60</v>
      </c>
      <c r="D288" s="4" t="s">
        <v>58</v>
      </c>
      <c r="E288" s="63" t="s">
        <v>2554</v>
      </c>
      <c r="F288" s="14">
        <v>43112</v>
      </c>
      <c r="G288" s="4" t="s">
        <v>61</v>
      </c>
      <c r="H288" s="4" t="s">
        <v>2952</v>
      </c>
      <c r="I288" s="4" t="s">
        <v>292</v>
      </c>
      <c r="J288" s="39" t="s">
        <v>320</v>
      </c>
      <c r="K288" s="4"/>
      <c r="L288" s="40" t="s">
        <v>1789</v>
      </c>
      <c r="M288" s="64">
        <v>28875741</v>
      </c>
      <c r="N288" s="44" t="s">
        <v>69</v>
      </c>
      <c r="O288" s="45"/>
      <c r="P288" s="45" t="s">
        <v>115</v>
      </c>
      <c r="Q288" s="4" t="s">
        <v>64</v>
      </c>
      <c r="R288" s="4" t="s">
        <v>74</v>
      </c>
      <c r="S288" s="4">
        <v>75100203</v>
      </c>
      <c r="T288" s="4"/>
      <c r="U288" s="4" t="s">
        <v>63</v>
      </c>
      <c r="V288" s="4"/>
      <c r="W288" s="4" t="s">
        <v>2953</v>
      </c>
      <c r="X288" s="4" t="s">
        <v>205</v>
      </c>
      <c r="Y288" s="4" t="s">
        <v>209</v>
      </c>
      <c r="Z288" s="14">
        <v>43115</v>
      </c>
      <c r="AA288" s="4" t="s">
        <v>75</v>
      </c>
      <c r="AB288" s="4" t="s">
        <v>97</v>
      </c>
      <c r="AC288" s="4"/>
      <c r="AD288" s="4"/>
      <c r="AE288" s="4"/>
      <c r="AF288" s="4"/>
      <c r="AG288" s="4"/>
      <c r="AH288" s="4" t="s">
        <v>83</v>
      </c>
      <c r="AI288" s="4">
        <v>79121466</v>
      </c>
      <c r="AJ288" s="4"/>
      <c r="AK288" s="4" t="s">
        <v>115</v>
      </c>
      <c r="AL288" s="4"/>
      <c r="AM288" s="4" t="s">
        <v>2849</v>
      </c>
      <c r="AN288" s="4">
        <v>345</v>
      </c>
      <c r="AO288" s="4" t="s">
        <v>85</v>
      </c>
      <c r="AP288" s="4">
        <v>0</v>
      </c>
      <c r="AQ288" s="4" t="s">
        <v>92</v>
      </c>
      <c r="AR288" s="4">
        <v>0</v>
      </c>
      <c r="AS288" s="4">
        <v>0</v>
      </c>
      <c r="AT288" s="3">
        <v>43115</v>
      </c>
      <c r="AU288" s="3"/>
      <c r="AV288" s="4"/>
      <c r="AW288" s="41">
        <v>21.44927536231884</v>
      </c>
      <c r="AX288" s="41">
        <v>21.44927536231884</v>
      </c>
      <c r="AY288" s="41">
        <v>21.44927536231884</v>
      </c>
      <c r="AZ288" s="41">
        <v>21.44927536231884</v>
      </c>
      <c r="BA288" s="39"/>
      <c r="BJ288">
        <v>43115</v>
      </c>
      <c r="BM288">
        <v>21.44927536231884</v>
      </c>
      <c r="BN288">
        <v>21.44927536231884</v>
      </c>
      <c r="BO288">
        <v>21.44927536231884</v>
      </c>
      <c r="BP288">
        <v>21.44927536231884</v>
      </c>
    </row>
    <row r="289" spans="1:69" ht="15.75" thickBot="1" x14ac:dyDescent="0.3">
      <c r="A289" s="19">
        <v>279</v>
      </c>
      <c r="B289" s="22" t="s">
        <v>4103</v>
      </c>
      <c r="C289" s="4" t="s">
        <v>60</v>
      </c>
      <c r="D289" s="4" t="s">
        <v>58</v>
      </c>
      <c r="E289" s="63" t="s">
        <v>2557</v>
      </c>
      <c r="F289" s="14">
        <v>43112</v>
      </c>
      <c r="G289" s="4" t="s">
        <v>61</v>
      </c>
      <c r="H289" s="4" t="s">
        <v>2954</v>
      </c>
      <c r="I289" s="4" t="s">
        <v>292</v>
      </c>
      <c r="J289" s="39" t="s">
        <v>320</v>
      </c>
      <c r="K289" s="4"/>
      <c r="L289" s="40" t="s">
        <v>1789</v>
      </c>
      <c r="M289" s="64">
        <v>14498280</v>
      </c>
      <c r="N289" s="44" t="s">
        <v>69</v>
      </c>
      <c r="O289" s="45"/>
      <c r="P289" s="45" t="s">
        <v>115</v>
      </c>
      <c r="Q289" s="4" t="s">
        <v>64</v>
      </c>
      <c r="R289" s="4" t="s">
        <v>74</v>
      </c>
      <c r="S289" s="4">
        <v>4564680</v>
      </c>
      <c r="T289" s="4"/>
      <c r="U289" s="4" t="s">
        <v>89</v>
      </c>
      <c r="V289" s="4"/>
      <c r="W289" s="4" t="s">
        <v>2955</v>
      </c>
      <c r="X289" s="4" t="s">
        <v>205</v>
      </c>
      <c r="Y289" s="4" t="s">
        <v>209</v>
      </c>
      <c r="Z289" s="14">
        <v>43116</v>
      </c>
      <c r="AA289" s="4" t="s">
        <v>75</v>
      </c>
      <c r="AB289" s="4" t="s">
        <v>97</v>
      </c>
      <c r="AC289" s="4"/>
      <c r="AD289" s="4"/>
      <c r="AE289" s="4"/>
      <c r="AF289" s="4"/>
      <c r="AG289" s="4"/>
      <c r="AH289" s="4" t="s">
        <v>83</v>
      </c>
      <c r="AI289" s="4">
        <v>79121466</v>
      </c>
      <c r="AJ289" s="4"/>
      <c r="AK289" s="4" t="s">
        <v>115</v>
      </c>
      <c r="AL289" s="4"/>
      <c r="AM289" s="4" t="s">
        <v>2849</v>
      </c>
      <c r="AN289" s="4">
        <v>345</v>
      </c>
      <c r="AO289" s="4" t="s">
        <v>85</v>
      </c>
      <c r="AP289" s="4">
        <v>0</v>
      </c>
      <c r="AQ289" s="4" t="s">
        <v>92</v>
      </c>
      <c r="AR289" s="4">
        <v>0</v>
      </c>
      <c r="AS289" s="4">
        <v>0</v>
      </c>
      <c r="AT289" s="3">
        <v>43116</v>
      </c>
      <c r="AU289" s="3"/>
      <c r="AV289" s="4"/>
      <c r="AW289" s="41">
        <v>21.159420289855074</v>
      </c>
      <c r="AX289" s="41">
        <v>21.159420289855074</v>
      </c>
      <c r="AY289" s="41">
        <v>21.159420289855074</v>
      </c>
      <c r="AZ289" s="41">
        <v>21.159420289855074</v>
      </c>
      <c r="BA289" s="39"/>
      <c r="BJ289">
        <v>43116</v>
      </c>
      <c r="BM289">
        <v>21.159420289855074</v>
      </c>
      <c r="BN289">
        <v>21.159420289855074</v>
      </c>
      <c r="BO289">
        <v>21.159420289855074</v>
      </c>
      <c r="BP289">
        <v>21.159420289855074</v>
      </c>
    </row>
    <row r="290" spans="1:69" ht="15.75" thickBot="1" x14ac:dyDescent="0.3">
      <c r="A290" s="19">
        <v>280</v>
      </c>
      <c r="B290" s="22" t="s">
        <v>4106</v>
      </c>
      <c r="C290" s="4" t="s">
        <v>60</v>
      </c>
      <c r="D290" s="4" t="s">
        <v>58</v>
      </c>
      <c r="E290" s="63" t="s">
        <v>2560</v>
      </c>
      <c r="F290" s="14">
        <v>43112</v>
      </c>
      <c r="G290" s="4" t="s">
        <v>61</v>
      </c>
      <c r="H290" s="4" t="s">
        <v>2956</v>
      </c>
      <c r="I290" s="4" t="s">
        <v>292</v>
      </c>
      <c r="J290" s="39" t="s">
        <v>320</v>
      </c>
      <c r="K290" s="4"/>
      <c r="L290" s="40" t="s">
        <v>1789</v>
      </c>
      <c r="M290" s="64">
        <v>20116363.5</v>
      </c>
      <c r="N290" s="44" t="s">
        <v>69</v>
      </c>
      <c r="O290" s="45"/>
      <c r="P290" s="45" t="s">
        <v>115</v>
      </c>
      <c r="Q290" s="4" t="s">
        <v>64</v>
      </c>
      <c r="R290" s="4" t="s">
        <v>74</v>
      </c>
      <c r="S290" s="4">
        <v>25120866</v>
      </c>
      <c r="T290" s="4"/>
      <c r="U290" s="4" t="s">
        <v>106</v>
      </c>
      <c r="V290" s="4"/>
      <c r="W290" s="4" t="s">
        <v>2957</v>
      </c>
      <c r="X290" s="4" t="s">
        <v>205</v>
      </c>
      <c r="Y290" s="4" t="s">
        <v>209</v>
      </c>
      <c r="Z290" s="14">
        <v>43115</v>
      </c>
      <c r="AA290" s="4" t="s">
        <v>75</v>
      </c>
      <c r="AB290" s="4" t="s">
        <v>97</v>
      </c>
      <c r="AC290" s="4"/>
      <c r="AD290" s="4"/>
      <c r="AE290" s="4"/>
      <c r="AF290" s="4"/>
      <c r="AG290" s="4"/>
      <c r="AH290" s="4" t="s">
        <v>83</v>
      </c>
      <c r="AI290" s="4">
        <v>79121466</v>
      </c>
      <c r="AJ290" s="4"/>
      <c r="AK290" s="4" t="s">
        <v>115</v>
      </c>
      <c r="AL290" s="4"/>
      <c r="AM290" s="4" t="s">
        <v>2849</v>
      </c>
      <c r="AN290" s="4">
        <v>345</v>
      </c>
      <c r="AO290" s="4" t="s">
        <v>85</v>
      </c>
      <c r="AP290" s="4">
        <v>0</v>
      </c>
      <c r="AQ290" s="4" t="s">
        <v>92</v>
      </c>
      <c r="AR290" s="4">
        <v>0</v>
      </c>
      <c r="AS290" s="4">
        <v>0</v>
      </c>
      <c r="AT290" s="3">
        <v>43115</v>
      </c>
      <c r="AU290" s="3"/>
      <c r="AV290" s="4"/>
      <c r="AW290" s="41">
        <v>21.44927536231884</v>
      </c>
      <c r="AX290" s="41">
        <v>21.44927536231884</v>
      </c>
      <c r="AY290" s="41">
        <v>21.44927536231884</v>
      </c>
      <c r="AZ290" s="41">
        <v>21.44927536231884</v>
      </c>
      <c r="BA290" s="39"/>
      <c r="BJ290">
        <v>43115</v>
      </c>
      <c r="BM290">
        <v>21.44927536231884</v>
      </c>
      <c r="BN290">
        <v>21.44927536231884</v>
      </c>
      <c r="BO290">
        <v>21.44927536231884</v>
      </c>
      <c r="BP290">
        <v>21.44927536231884</v>
      </c>
    </row>
    <row r="291" spans="1:69" ht="15.75" thickBot="1" x14ac:dyDescent="0.3">
      <c r="A291" s="19">
        <v>281</v>
      </c>
      <c r="B291" s="22" t="s">
        <v>4110</v>
      </c>
      <c r="C291" s="4" t="s">
        <v>60</v>
      </c>
      <c r="D291" s="4" t="s">
        <v>58</v>
      </c>
      <c r="E291" s="63" t="s">
        <v>2563</v>
      </c>
      <c r="F291" s="14">
        <v>43112</v>
      </c>
      <c r="G291" s="4" t="s">
        <v>61</v>
      </c>
      <c r="H291" s="4" t="s">
        <v>2958</v>
      </c>
      <c r="I291" s="4" t="s">
        <v>292</v>
      </c>
      <c r="J291" s="39" t="s">
        <v>320</v>
      </c>
      <c r="K291" s="4"/>
      <c r="L291" s="40" t="s">
        <v>1789</v>
      </c>
      <c r="M291" s="64">
        <v>23922162</v>
      </c>
      <c r="N291" s="44" t="s">
        <v>69</v>
      </c>
      <c r="O291" s="45"/>
      <c r="P291" s="45" t="s">
        <v>115</v>
      </c>
      <c r="Q291" s="4" t="s">
        <v>64</v>
      </c>
      <c r="R291" s="4" t="s">
        <v>74</v>
      </c>
      <c r="S291" s="4">
        <v>52751572</v>
      </c>
      <c r="T291" s="4"/>
      <c r="U291" s="4" t="s">
        <v>81</v>
      </c>
      <c r="V291" s="4"/>
      <c r="W291" s="4" t="s">
        <v>2959</v>
      </c>
      <c r="X291" s="4" t="s">
        <v>205</v>
      </c>
      <c r="Y291" s="4" t="s">
        <v>209</v>
      </c>
      <c r="Z291" s="14">
        <v>43115</v>
      </c>
      <c r="AA291" s="4" t="s">
        <v>75</v>
      </c>
      <c r="AB291" s="4" t="s">
        <v>97</v>
      </c>
      <c r="AC291" s="4"/>
      <c r="AD291" s="4"/>
      <c r="AE291" s="4"/>
      <c r="AF291" s="4"/>
      <c r="AG291" s="4"/>
      <c r="AH291" s="4" t="s">
        <v>83</v>
      </c>
      <c r="AI291" s="4">
        <v>79576238</v>
      </c>
      <c r="AJ291" s="4"/>
      <c r="AK291" s="4" t="s">
        <v>115</v>
      </c>
      <c r="AL291" s="4"/>
      <c r="AM291" s="4" t="s">
        <v>2863</v>
      </c>
      <c r="AN291" s="4">
        <v>345</v>
      </c>
      <c r="AO291" s="4" t="s">
        <v>85</v>
      </c>
      <c r="AP291" s="4">
        <v>0</v>
      </c>
      <c r="AQ291" s="4" t="s">
        <v>92</v>
      </c>
      <c r="AR291" s="4">
        <v>0</v>
      </c>
      <c r="AS291" s="4">
        <v>0</v>
      </c>
      <c r="AT291" s="3">
        <v>43115</v>
      </c>
      <c r="AU291" s="3"/>
      <c r="AV291" s="4"/>
      <c r="AW291" s="41">
        <v>21.44927536231884</v>
      </c>
      <c r="AX291" s="41">
        <v>21.44927536231884</v>
      </c>
      <c r="AY291" s="41">
        <v>21.44927536231884</v>
      </c>
      <c r="AZ291" s="41">
        <v>21.44927536231884</v>
      </c>
      <c r="BA291" s="39"/>
      <c r="BJ291">
        <v>43115</v>
      </c>
      <c r="BM291">
        <v>21.44927536231884</v>
      </c>
      <c r="BN291">
        <v>21.44927536231884</v>
      </c>
      <c r="BO291">
        <v>21.44927536231884</v>
      </c>
      <c r="BP291">
        <v>21.44927536231884</v>
      </c>
    </row>
    <row r="292" spans="1:69" ht="15.75" thickBot="1" x14ac:dyDescent="0.3">
      <c r="A292" s="19">
        <v>282</v>
      </c>
      <c r="B292" s="22" t="s">
        <v>4113</v>
      </c>
      <c r="C292" s="4" t="s">
        <v>60</v>
      </c>
      <c r="D292" s="4" t="s">
        <v>58</v>
      </c>
      <c r="E292" s="63" t="s">
        <v>2566</v>
      </c>
      <c r="F292" s="14">
        <v>43115</v>
      </c>
      <c r="G292" s="4" t="s">
        <v>61</v>
      </c>
      <c r="H292" s="4" t="s">
        <v>2960</v>
      </c>
      <c r="I292" s="4" t="s">
        <v>292</v>
      </c>
      <c r="J292" s="39" t="s">
        <v>320</v>
      </c>
      <c r="K292" s="4"/>
      <c r="L292" s="40" t="s">
        <v>1789</v>
      </c>
      <c r="M292" s="64">
        <v>14498280</v>
      </c>
      <c r="N292" s="44" t="s">
        <v>69</v>
      </c>
      <c r="O292" s="45"/>
      <c r="P292" s="45" t="s">
        <v>115</v>
      </c>
      <c r="Q292" s="4" t="s">
        <v>64</v>
      </c>
      <c r="R292" s="4" t="s">
        <v>74</v>
      </c>
      <c r="S292" s="4">
        <v>1085244106</v>
      </c>
      <c r="T292" s="4"/>
      <c r="U292" s="4" t="s">
        <v>72</v>
      </c>
      <c r="V292" s="4"/>
      <c r="W292" s="4" t="s">
        <v>2961</v>
      </c>
      <c r="X292" s="4" t="s">
        <v>205</v>
      </c>
      <c r="Y292" s="4" t="s">
        <v>209</v>
      </c>
      <c r="Z292" s="14">
        <v>43116</v>
      </c>
      <c r="AA292" s="4" t="s">
        <v>75</v>
      </c>
      <c r="AB292" s="4" t="s">
        <v>97</v>
      </c>
      <c r="AC292" s="4"/>
      <c r="AD292" s="4"/>
      <c r="AE292" s="4"/>
      <c r="AF292" s="4"/>
      <c r="AG292" s="4"/>
      <c r="AH292" s="4" t="s">
        <v>83</v>
      </c>
      <c r="AI292" s="4">
        <v>12973611</v>
      </c>
      <c r="AJ292" s="4"/>
      <c r="AK292" s="4" t="s">
        <v>115</v>
      </c>
      <c r="AL292" s="4"/>
      <c r="AM292" s="4" t="s">
        <v>2910</v>
      </c>
      <c r="AN292" s="4">
        <v>345</v>
      </c>
      <c r="AO292" s="4" t="s">
        <v>85</v>
      </c>
      <c r="AP292" s="4">
        <v>0</v>
      </c>
      <c r="AQ292" s="4" t="s">
        <v>92</v>
      </c>
      <c r="AR292" s="4">
        <v>0</v>
      </c>
      <c r="AS292" s="4">
        <v>0</v>
      </c>
      <c r="AT292" s="3">
        <v>43116</v>
      </c>
      <c r="AU292" s="3"/>
      <c r="AV292" s="4"/>
      <c r="AW292" s="41">
        <v>21.159420289855074</v>
      </c>
      <c r="AX292" s="41">
        <v>21.159420289855074</v>
      </c>
      <c r="AY292" s="41">
        <v>21.159420289855074</v>
      </c>
      <c r="AZ292" s="41">
        <v>21.159420289855074</v>
      </c>
      <c r="BA292" s="39"/>
      <c r="BJ292">
        <v>43116</v>
      </c>
      <c r="BM292">
        <v>21.159420289855074</v>
      </c>
      <c r="BN292">
        <v>21.159420289855074</v>
      </c>
      <c r="BO292">
        <v>21.159420289855074</v>
      </c>
      <c r="BP292">
        <v>21.159420289855074</v>
      </c>
    </row>
    <row r="293" spans="1:69" ht="15.75" thickBot="1" x14ac:dyDescent="0.3">
      <c r="A293" s="19">
        <v>283</v>
      </c>
      <c r="B293" s="22" t="s">
        <v>4117</v>
      </c>
      <c r="C293" s="4" t="s">
        <v>60</v>
      </c>
      <c r="D293" s="4" t="s">
        <v>58</v>
      </c>
      <c r="E293" s="63" t="s">
        <v>2569</v>
      </c>
      <c r="F293" s="14">
        <v>43115</v>
      </c>
      <c r="G293" s="4" t="s">
        <v>61</v>
      </c>
      <c r="H293" s="4" t="s">
        <v>2962</v>
      </c>
      <c r="I293" s="4" t="s">
        <v>292</v>
      </c>
      <c r="J293" s="39" t="s">
        <v>320</v>
      </c>
      <c r="K293" s="4"/>
      <c r="L293" s="40" t="s">
        <v>1789</v>
      </c>
      <c r="M293" s="64">
        <v>14498280</v>
      </c>
      <c r="N293" s="44" t="s">
        <v>69</v>
      </c>
      <c r="O293" s="45"/>
      <c r="P293" s="45" t="s">
        <v>115</v>
      </c>
      <c r="Q293" s="4" t="s">
        <v>64</v>
      </c>
      <c r="R293" s="4" t="s">
        <v>74</v>
      </c>
      <c r="S293" s="4">
        <v>12745277</v>
      </c>
      <c r="T293" s="4"/>
      <c r="U293" s="4" t="s">
        <v>95</v>
      </c>
      <c r="V293" s="4"/>
      <c r="W293" s="4" t="s">
        <v>2963</v>
      </c>
      <c r="X293" s="4" t="s">
        <v>205</v>
      </c>
      <c r="Y293" s="4" t="s">
        <v>209</v>
      </c>
      <c r="Z293" s="14">
        <v>43116</v>
      </c>
      <c r="AA293" s="4" t="s">
        <v>75</v>
      </c>
      <c r="AB293" s="4" t="s">
        <v>97</v>
      </c>
      <c r="AC293" s="4"/>
      <c r="AD293" s="4"/>
      <c r="AE293" s="4"/>
      <c r="AF293" s="4"/>
      <c r="AG293" s="4"/>
      <c r="AH293" s="4" t="s">
        <v>83</v>
      </c>
      <c r="AI293" s="4">
        <v>12973611</v>
      </c>
      <c r="AJ293" s="4"/>
      <c r="AK293" s="4" t="s">
        <v>115</v>
      </c>
      <c r="AL293" s="4"/>
      <c r="AM293" s="4" t="s">
        <v>2910</v>
      </c>
      <c r="AN293" s="4">
        <v>345</v>
      </c>
      <c r="AO293" s="4" t="s">
        <v>85</v>
      </c>
      <c r="AP293" s="4">
        <v>0</v>
      </c>
      <c r="AQ293" s="4" t="s">
        <v>92</v>
      </c>
      <c r="AR293" s="4">
        <v>0</v>
      </c>
      <c r="AS293" s="4">
        <v>0</v>
      </c>
      <c r="AT293" s="3">
        <v>43116</v>
      </c>
      <c r="AU293" s="3"/>
      <c r="AV293" s="4"/>
      <c r="AW293" s="41">
        <v>21.159420289855074</v>
      </c>
      <c r="AX293" s="41">
        <v>21.159420289855074</v>
      </c>
      <c r="AY293" s="41">
        <v>21.159420289855074</v>
      </c>
      <c r="AZ293" s="41">
        <v>21.159420289855074</v>
      </c>
      <c r="BA293" s="39"/>
      <c r="BJ293">
        <v>43116</v>
      </c>
      <c r="BM293">
        <v>21.159420289855074</v>
      </c>
      <c r="BN293">
        <v>21.159420289855074</v>
      </c>
      <c r="BO293">
        <v>21.159420289855074</v>
      </c>
      <c r="BP293">
        <v>21.159420289855074</v>
      </c>
    </row>
    <row r="294" spans="1:69" ht="15.75" thickBot="1" x14ac:dyDescent="0.3">
      <c r="A294" s="19">
        <v>284</v>
      </c>
      <c r="B294" s="22" t="s">
        <v>4121</v>
      </c>
      <c r="C294" s="4" t="s">
        <v>60</v>
      </c>
      <c r="D294" s="4" t="s">
        <v>58</v>
      </c>
      <c r="E294" s="63" t="s">
        <v>2575</v>
      </c>
      <c r="F294" s="14">
        <v>43115</v>
      </c>
      <c r="G294" s="4" t="s">
        <v>61</v>
      </c>
      <c r="H294" s="4" t="s">
        <v>2964</v>
      </c>
      <c r="I294" s="4" t="s">
        <v>292</v>
      </c>
      <c r="J294" s="39" t="s">
        <v>320</v>
      </c>
      <c r="K294" s="4"/>
      <c r="L294" s="40" t="s">
        <v>1789</v>
      </c>
      <c r="M294" s="64">
        <v>34218756</v>
      </c>
      <c r="N294" s="44" t="s">
        <v>69</v>
      </c>
      <c r="O294" s="45"/>
      <c r="P294" s="45" t="s">
        <v>115</v>
      </c>
      <c r="Q294" s="4" t="s">
        <v>64</v>
      </c>
      <c r="R294" s="4" t="s">
        <v>74</v>
      </c>
      <c r="S294" s="4">
        <v>30711748</v>
      </c>
      <c r="T294" s="4"/>
      <c r="U294" s="4" t="s">
        <v>63</v>
      </c>
      <c r="V294" s="4"/>
      <c r="W294" s="4" t="s">
        <v>2965</v>
      </c>
      <c r="X294" s="4" t="s">
        <v>205</v>
      </c>
      <c r="Y294" s="4" t="s">
        <v>209</v>
      </c>
      <c r="Z294" s="14">
        <v>43116</v>
      </c>
      <c r="AA294" s="4" t="s">
        <v>75</v>
      </c>
      <c r="AB294" s="4" t="s">
        <v>97</v>
      </c>
      <c r="AC294" s="4"/>
      <c r="AD294" s="4"/>
      <c r="AE294" s="4"/>
      <c r="AF294" s="4"/>
      <c r="AG294" s="4"/>
      <c r="AH294" s="4" t="s">
        <v>83</v>
      </c>
      <c r="AI294" s="4">
        <v>12973611</v>
      </c>
      <c r="AJ294" s="4"/>
      <c r="AK294" s="4" t="s">
        <v>115</v>
      </c>
      <c r="AL294" s="4"/>
      <c r="AM294" s="4" t="s">
        <v>2910</v>
      </c>
      <c r="AN294" s="4">
        <v>345</v>
      </c>
      <c r="AO294" s="4" t="s">
        <v>85</v>
      </c>
      <c r="AP294" s="4">
        <v>0</v>
      </c>
      <c r="AQ294" s="4" t="s">
        <v>92</v>
      </c>
      <c r="AR294" s="4">
        <v>0</v>
      </c>
      <c r="AS294" s="4">
        <v>0</v>
      </c>
      <c r="AT294" s="3">
        <v>43116</v>
      </c>
      <c r="AU294" s="3"/>
      <c r="AV294" s="4"/>
      <c r="AW294" s="41">
        <v>21.159420289855074</v>
      </c>
      <c r="AX294" s="41">
        <v>21.159420289855074</v>
      </c>
      <c r="AY294" s="41">
        <v>21.159420289855074</v>
      </c>
      <c r="AZ294" s="41">
        <v>21.159420289855074</v>
      </c>
      <c r="BA294" s="39"/>
      <c r="BJ294">
        <v>43116</v>
      </c>
      <c r="BM294">
        <v>21.159420289855074</v>
      </c>
      <c r="BN294">
        <v>21.159420289855074</v>
      </c>
      <c r="BO294">
        <v>21.159420289855074</v>
      </c>
      <c r="BP294">
        <v>21.159420289855074</v>
      </c>
    </row>
    <row r="295" spans="1:69" ht="15.75" thickBot="1" x14ac:dyDescent="0.3">
      <c r="A295" s="19">
        <v>285</v>
      </c>
      <c r="B295" s="22" t="s">
        <v>4125</v>
      </c>
      <c r="C295" s="4" t="s">
        <v>60</v>
      </c>
      <c r="D295" s="4" t="s">
        <v>58</v>
      </c>
      <c r="E295" s="63" t="s">
        <v>2578</v>
      </c>
      <c r="F295" s="14">
        <v>43115</v>
      </c>
      <c r="G295" s="4" t="s">
        <v>61</v>
      </c>
      <c r="H295" s="4" t="s">
        <v>2966</v>
      </c>
      <c r="I295" s="4" t="s">
        <v>292</v>
      </c>
      <c r="J295" s="39" t="s">
        <v>320</v>
      </c>
      <c r="K295" s="4"/>
      <c r="L295" s="40" t="s">
        <v>1789</v>
      </c>
      <c r="M295" s="64">
        <v>38645658</v>
      </c>
      <c r="N295" s="44" t="s">
        <v>69</v>
      </c>
      <c r="O295" s="45"/>
      <c r="P295" s="45" t="s">
        <v>115</v>
      </c>
      <c r="Q295" s="4" t="s">
        <v>64</v>
      </c>
      <c r="R295" s="4" t="s">
        <v>74</v>
      </c>
      <c r="S295" s="4">
        <v>42800286</v>
      </c>
      <c r="T295" s="4"/>
      <c r="U295" s="4" t="s">
        <v>100</v>
      </c>
      <c r="V295" s="4"/>
      <c r="W295" s="4" t="s">
        <v>2967</v>
      </c>
      <c r="X295" s="4" t="s">
        <v>205</v>
      </c>
      <c r="Y295" s="4" t="s">
        <v>209</v>
      </c>
      <c r="Z295" s="14">
        <v>43115</v>
      </c>
      <c r="AA295" s="4" t="s">
        <v>75</v>
      </c>
      <c r="AB295" s="4" t="s">
        <v>97</v>
      </c>
      <c r="AC295" s="4"/>
      <c r="AD295" s="4"/>
      <c r="AE295" s="4"/>
      <c r="AF295" s="4"/>
      <c r="AG295" s="4"/>
      <c r="AH295" s="4" t="s">
        <v>83</v>
      </c>
      <c r="AI295" s="4">
        <v>79125719</v>
      </c>
      <c r="AJ295" s="4"/>
      <c r="AK295" s="4" t="s">
        <v>115</v>
      </c>
      <c r="AL295" s="4"/>
      <c r="AM295" s="4" t="s">
        <v>2892</v>
      </c>
      <c r="AN295" s="4">
        <v>345</v>
      </c>
      <c r="AO295" s="4" t="s">
        <v>85</v>
      </c>
      <c r="AP295" s="4">
        <v>0</v>
      </c>
      <c r="AQ295" s="4" t="s">
        <v>92</v>
      </c>
      <c r="AR295" s="4">
        <v>0</v>
      </c>
      <c r="AS295" s="4">
        <v>0</v>
      </c>
      <c r="AT295" s="3">
        <v>43115</v>
      </c>
      <c r="AU295" s="3"/>
      <c r="AV295" s="4"/>
      <c r="AW295" s="41">
        <v>21.44927536231884</v>
      </c>
      <c r="AX295" s="41">
        <v>21.44927536231884</v>
      </c>
      <c r="AY295" s="41">
        <v>21.44927536231884</v>
      </c>
      <c r="AZ295" s="41">
        <v>21.44927536231884</v>
      </c>
      <c r="BA295" s="39"/>
      <c r="BJ295">
        <v>43115</v>
      </c>
      <c r="BM295">
        <v>21.44927536231884</v>
      </c>
      <c r="BN295">
        <v>21.44927536231884</v>
      </c>
      <c r="BO295">
        <v>21.44927536231884</v>
      </c>
      <c r="BP295">
        <v>21.44927536231884</v>
      </c>
    </row>
    <row r="296" spans="1:69" ht="15.75" thickBot="1" x14ac:dyDescent="0.3">
      <c r="A296" s="19">
        <v>286</v>
      </c>
      <c r="B296" s="22" t="s">
        <v>4129</v>
      </c>
      <c r="C296" s="4" t="s">
        <v>60</v>
      </c>
      <c r="D296" s="4" t="s">
        <v>58</v>
      </c>
      <c r="E296" s="63" t="s">
        <v>2581</v>
      </c>
      <c r="F296" s="14">
        <v>43112</v>
      </c>
      <c r="G296" s="4" t="s">
        <v>61</v>
      </c>
      <c r="H296" s="4" t="s">
        <v>2968</v>
      </c>
      <c r="I296" s="4" t="s">
        <v>292</v>
      </c>
      <c r="J296" s="39" t="s">
        <v>320</v>
      </c>
      <c r="K296" s="4"/>
      <c r="L296" s="40" t="s">
        <v>1789</v>
      </c>
      <c r="M296" s="64">
        <v>14498280</v>
      </c>
      <c r="N296" s="44" t="s">
        <v>69</v>
      </c>
      <c r="O296" s="45"/>
      <c r="P296" s="45" t="s">
        <v>115</v>
      </c>
      <c r="Q296" s="4" t="s">
        <v>64</v>
      </c>
      <c r="R296" s="4" t="s">
        <v>74</v>
      </c>
      <c r="S296" s="4">
        <v>93298119</v>
      </c>
      <c r="T296" s="4"/>
      <c r="U296" s="4" t="s">
        <v>100</v>
      </c>
      <c r="V296" s="4"/>
      <c r="W296" s="4" t="s">
        <v>2969</v>
      </c>
      <c r="X296" s="4" t="s">
        <v>205</v>
      </c>
      <c r="Y296" s="4" t="s">
        <v>209</v>
      </c>
      <c r="Z296" s="14">
        <v>43115</v>
      </c>
      <c r="AA296" s="50" t="s">
        <v>75</v>
      </c>
      <c r="AB296" s="4" t="s">
        <v>97</v>
      </c>
      <c r="AC296" s="4"/>
      <c r="AD296" s="4"/>
      <c r="AE296" s="4"/>
      <c r="AF296" s="4"/>
      <c r="AG296" s="4"/>
      <c r="AH296" s="4" t="s">
        <v>83</v>
      </c>
      <c r="AI296" s="4">
        <v>79121466</v>
      </c>
      <c r="AJ296" s="4"/>
      <c r="AK296" s="4" t="s">
        <v>115</v>
      </c>
      <c r="AL296" s="4"/>
      <c r="AM296" s="4" t="s">
        <v>2849</v>
      </c>
      <c r="AN296" s="4">
        <v>345</v>
      </c>
      <c r="AO296" s="4" t="s">
        <v>85</v>
      </c>
      <c r="AP296" s="4">
        <v>0</v>
      </c>
      <c r="AQ296" s="4" t="s">
        <v>92</v>
      </c>
      <c r="AR296" s="4">
        <v>0</v>
      </c>
      <c r="AS296" s="4">
        <v>0</v>
      </c>
      <c r="AT296" s="3">
        <v>43115</v>
      </c>
      <c r="AU296" s="3"/>
      <c r="AV296" s="4"/>
      <c r="AW296" s="41">
        <v>21.44927536231884</v>
      </c>
      <c r="AX296" s="41">
        <v>21.44927536231884</v>
      </c>
      <c r="AY296" s="41">
        <v>21.44927536231884</v>
      </c>
      <c r="AZ296" s="41">
        <v>21.44927536231884</v>
      </c>
      <c r="BA296" s="39"/>
      <c r="BJ296">
        <v>43115</v>
      </c>
      <c r="BM296">
        <v>21.44927536231884</v>
      </c>
      <c r="BN296">
        <v>21.44927536231884</v>
      </c>
      <c r="BO296">
        <v>21.44927536231884</v>
      </c>
      <c r="BP296">
        <v>21.44927536231884</v>
      </c>
    </row>
    <row r="297" spans="1:69" ht="15.75" thickBot="1" x14ac:dyDescent="0.3">
      <c r="A297" s="19">
        <v>287</v>
      </c>
      <c r="B297" s="22" t="s">
        <v>4132</v>
      </c>
      <c r="C297" s="4" t="s">
        <v>60</v>
      </c>
      <c r="D297" s="4" t="s">
        <v>58</v>
      </c>
      <c r="E297" s="63" t="s">
        <v>2584</v>
      </c>
      <c r="F297" s="14">
        <v>43112</v>
      </c>
      <c r="G297" s="4" t="s">
        <v>61</v>
      </c>
      <c r="H297" s="4" t="s">
        <v>2970</v>
      </c>
      <c r="I297" s="4" t="s">
        <v>292</v>
      </c>
      <c r="J297" s="39" t="s">
        <v>320</v>
      </c>
      <c r="K297" s="4"/>
      <c r="L297" s="40" t="s">
        <v>1789</v>
      </c>
      <c r="M297" s="64">
        <v>34218756</v>
      </c>
      <c r="N297" s="44" t="s">
        <v>69</v>
      </c>
      <c r="O297" s="45"/>
      <c r="P297" s="45" t="s">
        <v>115</v>
      </c>
      <c r="Q297" s="4" t="s">
        <v>64</v>
      </c>
      <c r="R297" s="4" t="s">
        <v>74</v>
      </c>
      <c r="S297" s="4">
        <v>1053785392</v>
      </c>
      <c r="T297" s="4"/>
      <c r="U297" s="4" t="s">
        <v>95</v>
      </c>
      <c r="V297" s="4"/>
      <c r="W297" s="4" t="s">
        <v>2971</v>
      </c>
      <c r="X297" s="4" t="s">
        <v>205</v>
      </c>
      <c r="Y297" s="4" t="s">
        <v>209</v>
      </c>
      <c r="Z297" s="14">
        <v>43115</v>
      </c>
      <c r="AA297" s="4" t="s">
        <v>75</v>
      </c>
      <c r="AB297" s="4" t="s">
        <v>97</v>
      </c>
      <c r="AC297" s="4"/>
      <c r="AD297" s="4"/>
      <c r="AE297" s="4"/>
      <c r="AF297" s="4"/>
      <c r="AG297" s="4"/>
      <c r="AH297" s="4" t="s">
        <v>83</v>
      </c>
      <c r="AI297" s="4">
        <v>79121466</v>
      </c>
      <c r="AJ297" s="4"/>
      <c r="AK297" s="4" t="s">
        <v>115</v>
      </c>
      <c r="AL297" s="4"/>
      <c r="AM297" s="4" t="s">
        <v>2849</v>
      </c>
      <c r="AN297" s="4">
        <v>345</v>
      </c>
      <c r="AO297" s="4" t="s">
        <v>85</v>
      </c>
      <c r="AP297" s="4">
        <v>0</v>
      </c>
      <c r="AQ297" s="4" t="s">
        <v>92</v>
      </c>
      <c r="AR297" s="4">
        <v>0</v>
      </c>
      <c r="AS297" s="4">
        <v>0</v>
      </c>
      <c r="AT297" s="3">
        <v>43115</v>
      </c>
      <c r="AU297" s="3"/>
      <c r="AV297" s="4"/>
      <c r="AW297" s="41">
        <v>21.44927536231884</v>
      </c>
      <c r="AX297" s="41">
        <v>21.44927536231884</v>
      </c>
      <c r="AY297" s="41">
        <v>21.44927536231884</v>
      </c>
      <c r="AZ297" s="41">
        <v>21.44927536231884</v>
      </c>
      <c r="BA297" s="39"/>
      <c r="BJ297">
        <v>43115</v>
      </c>
      <c r="BM297">
        <v>21.44927536231884</v>
      </c>
      <c r="BN297">
        <v>21.44927536231884</v>
      </c>
      <c r="BO297">
        <v>21.44927536231884</v>
      </c>
      <c r="BP297">
        <v>21.44927536231884</v>
      </c>
    </row>
    <row r="298" spans="1:69" ht="15.75" thickBot="1" x14ac:dyDescent="0.3">
      <c r="A298" s="19">
        <v>288</v>
      </c>
      <c r="B298" s="22" t="s">
        <v>4135</v>
      </c>
      <c r="C298" s="4" t="s">
        <v>60</v>
      </c>
      <c r="D298" s="4" t="s">
        <v>58</v>
      </c>
      <c r="E298" s="63" t="s">
        <v>2587</v>
      </c>
      <c r="F298" s="14">
        <v>43115</v>
      </c>
      <c r="G298" s="4" t="s">
        <v>61</v>
      </c>
      <c r="H298" s="4" t="s">
        <v>2972</v>
      </c>
      <c r="I298" s="4" t="s">
        <v>292</v>
      </c>
      <c r="J298" s="39" t="s">
        <v>320</v>
      </c>
      <c r="K298" s="4"/>
      <c r="L298" s="40" t="s">
        <v>1789</v>
      </c>
      <c r="M298" s="64">
        <v>13867920</v>
      </c>
      <c r="N298" s="44" t="s">
        <v>69</v>
      </c>
      <c r="O298" s="45"/>
      <c r="P298" s="45" t="s">
        <v>115</v>
      </c>
      <c r="Q298" s="4" t="s">
        <v>64</v>
      </c>
      <c r="R298" s="4" t="s">
        <v>74</v>
      </c>
      <c r="S298" s="4">
        <v>30737756</v>
      </c>
      <c r="T298" s="4"/>
      <c r="U298" s="4" t="s">
        <v>81</v>
      </c>
      <c r="V298" s="4"/>
      <c r="W298" s="4" t="s">
        <v>2973</v>
      </c>
      <c r="X298" s="4" t="s">
        <v>205</v>
      </c>
      <c r="Y298" s="4" t="s">
        <v>209</v>
      </c>
      <c r="Z298" s="14">
        <v>43116</v>
      </c>
      <c r="AA298" s="4" t="s">
        <v>75</v>
      </c>
      <c r="AB298" s="4" t="s">
        <v>97</v>
      </c>
      <c r="AC298" s="4"/>
      <c r="AD298" s="4"/>
      <c r="AE298" s="4"/>
      <c r="AF298" s="4"/>
      <c r="AG298" s="4"/>
      <c r="AH298" s="4" t="s">
        <v>83</v>
      </c>
      <c r="AI298" s="4">
        <v>30705143</v>
      </c>
      <c r="AJ298" s="4"/>
      <c r="AK298" s="4" t="s">
        <v>115</v>
      </c>
      <c r="AL298" s="4"/>
      <c r="AM298" s="4" t="s">
        <v>2915</v>
      </c>
      <c r="AN298" s="4">
        <v>330</v>
      </c>
      <c r="AO298" s="4" t="s">
        <v>85</v>
      </c>
      <c r="AP298" s="4">
        <v>0</v>
      </c>
      <c r="AQ298" s="4" t="s">
        <v>92</v>
      </c>
      <c r="AR298" s="4">
        <v>0</v>
      </c>
      <c r="AS298" s="4">
        <v>0</v>
      </c>
      <c r="AT298" s="3">
        <v>43116</v>
      </c>
      <c r="AU298" s="3"/>
      <c r="AV298" s="4"/>
      <c r="AW298" s="41">
        <v>22.121212121212121</v>
      </c>
      <c r="AX298" s="41">
        <v>22.121212121212121</v>
      </c>
      <c r="AY298" s="41">
        <v>22.121212121212121</v>
      </c>
      <c r="AZ298" s="41">
        <v>22.121212121212121</v>
      </c>
      <c r="BA298" s="39" t="s">
        <v>2974</v>
      </c>
      <c r="BJ298">
        <v>43116</v>
      </c>
      <c r="BM298">
        <v>22.121212121212121</v>
      </c>
      <c r="BN298">
        <v>22.121212121212121</v>
      </c>
      <c r="BO298">
        <v>22.121212121212121</v>
      </c>
      <c r="BP298">
        <v>22.121212121212121</v>
      </c>
      <c r="BQ298" t="s">
        <v>2974</v>
      </c>
    </row>
    <row r="299" spans="1:69" ht="15.75" thickBot="1" x14ac:dyDescent="0.3">
      <c r="A299" s="19">
        <v>289</v>
      </c>
      <c r="B299" s="22" t="s">
        <v>4139</v>
      </c>
      <c r="C299" s="4" t="s">
        <v>60</v>
      </c>
      <c r="D299" s="4" t="s">
        <v>58</v>
      </c>
      <c r="E299" s="63" t="s">
        <v>2590</v>
      </c>
      <c r="F299" s="14">
        <v>43112</v>
      </c>
      <c r="G299" s="4" t="s">
        <v>61</v>
      </c>
      <c r="H299" s="4" t="s">
        <v>2975</v>
      </c>
      <c r="I299" s="4" t="s">
        <v>292</v>
      </c>
      <c r="J299" s="39" t="s">
        <v>320</v>
      </c>
      <c r="K299" s="4"/>
      <c r="L299" s="40" t="s">
        <v>1789</v>
      </c>
      <c r="M299" s="64">
        <v>14498280</v>
      </c>
      <c r="N299" s="44" t="s">
        <v>69</v>
      </c>
      <c r="O299" s="45"/>
      <c r="P299" s="45" t="s">
        <v>115</v>
      </c>
      <c r="Q299" s="4" t="s">
        <v>64</v>
      </c>
      <c r="R299" s="4" t="s">
        <v>74</v>
      </c>
      <c r="S299" s="4">
        <v>76322011</v>
      </c>
      <c r="T299" s="4"/>
      <c r="U299" s="4" t="s">
        <v>72</v>
      </c>
      <c r="V299" s="4"/>
      <c r="W299" s="4" t="s">
        <v>2976</v>
      </c>
      <c r="X299" s="4" t="s">
        <v>205</v>
      </c>
      <c r="Y299" s="4" t="s">
        <v>209</v>
      </c>
      <c r="Z299" s="14">
        <v>43115</v>
      </c>
      <c r="AA299" s="4" t="s">
        <v>75</v>
      </c>
      <c r="AB299" s="4" t="s">
        <v>97</v>
      </c>
      <c r="AC299" s="4"/>
      <c r="AD299" s="4"/>
      <c r="AE299" s="4"/>
      <c r="AF299" s="4"/>
      <c r="AG299" s="4"/>
      <c r="AH299" s="4" t="s">
        <v>83</v>
      </c>
      <c r="AI299" s="4">
        <v>79121466</v>
      </c>
      <c r="AJ299" s="4"/>
      <c r="AK299" s="4" t="s">
        <v>115</v>
      </c>
      <c r="AL299" s="4"/>
      <c r="AM299" s="4" t="s">
        <v>2849</v>
      </c>
      <c r="AN299" s="4">
        <v>345</v>
      </c>
      <c r="AO299" s="4" t="s">
        <v>85</v>
      </c>
      <c r="AP299" s="4">
        <v>0</v>
      </c>
      <c r="AQ299" s="4" t="s">
        <v>92</v>
      </c>
      <c r="AR299" s="4">
        <v>0</v>
      </c>
      <c r="AS299" s="4">
        <v>0</v>
      </c>
      <c r="AT299" s="3">
        <v>43115</v>
      </c>
      <c r="AU299" s="3"/>
      <c r="AV299" s="4"/>
      <c r="AW299" s="41">
        <v>21.44927536231884</v>
      </c>
      <c r="AX299" s="41">
        <v>21.44927536231884</v>
      </c>
      <c r="AY299" s="41">
        <v>21.44927536231884</v>
      </c>
      <c r="AZ299" s="41">
        <v>21.44927536231884</v>
      </c>
      <c r="BA299" s="39"/>
      <c r="BJ299">
        <v>43115</v>
      </c>
      <c r="BM299">
        <v>21.44927536231884</v>
      </c>
      <c r="BN299">
        <v>21.44927536231884</v>
      </c>
      <c r="BO299">
        <v>21.44927536231884</v>
      </c>
      <c r="BP299">
        <v>21.44927536231884</v>
      </c>
    </row>
    <row r="300" spans="1:69" ht="15.75" thickBot="1" x14ac:dyDescent="0.3">
      <c r="A300" s="19">
        <v>290</v>
      </c>
      <c r="B300" s="22" t="s">
        <v>4142</v>
      </c>
      <c r="C300" s="4" t="s">
        <v>60</v>
      </c>
      <c r="D300" s="4" t="s">
        <v>58</v>
      </c>
      <c r="E300" s="63" t="s">
        <v>2593</v>
      </c>
      <c r="F300" s="14">
        <v>43112</v>
      </c>
      <c r="G300" s="4" t="s">
        <v>61</v>
      </c>
      <c r="H300" s="4" t="s">
        <v>2977</v>
      </c>
      <c r="I300" s="4" t="s">
        <v>292</v>
      </c>
      <c r="J300" s="39" t="s">
        <v>320</v>
      </c>
      <c r="K300" s="4"/>
      <c r="L300" s="40" t="s">
        <v>1789</v>
      </c>
      <c r="M300" s="64">
        <v>28875741</v>
      </c>
      <c r="N300" s="44" t="s">
        <v>69</v>
      </c>
      <c r="O300" s="45"/>
      <c r="P300" s="45" t="s">
        <v>115</v>
      </c>
      <c r="Q300" s="4" t="s">
        <v>64</v>
      </c>
      <c r="R300" s="4" t="s">
        <v>74</v>
      </c>
      <c r="S300" s="4">
        <v>80222817</v>
      </c>
      <c r="T300" s="4"/>
      <c r="U300" s="4" t="s">
        <v>95</v>
      </c>
      <c r="V300" s="4"/>
      <c r="W300" s="4" t="s">
        <v>2978</v>
      </c>
      <c r="X300" s="4" t="s">
        <v>205</v>
      </c>
      <c r="Y300" s="4" t="s">
        <v>209</v>
      </c>
      <c r="Z300" s="14">
        <v>43115</v>
      </c>
      <c r="AA300" s="4" t="s">
        <v>75</v>
      </c>
      <c r="AB300" s="4" t="s">
        <v>97</v>
      </c>
      <c r="AC300" s="4"/>
      <c r="AD300" s="4"/>
      <c r="AE300" s="4"/>
      <c r="AF300" s="4"/>
      <c r="AG300" s="4"/>
      <c r="AH300" s="4" t="s">
        <v>83</v>
      </c>
      <c r="AI300" s="4">
        <v>79121466</v>
      </c>
      <c r="AJ300" s="4"/>
      <c r="AK300" s="4" t="s">
        <v>115</v>
      </c>
      <c r="AL300" s="4"/>
      <c r="AM300" s="4" t="s">
        <v>2849</v>
      </c>
      <c r="AN300" s="4">
        <v>345</v>
      </c>
      <c r="AO300" s="4" t="s">
        <v>85</v>
      </c>
      <c r="AP300" s="4">
        <v>0</v>
      </c>
      <c r="AQ300" s="4" t="s">
        <v>92</v>
      </c>
      <c r="AR300" s="4">
        <v>0</v>
      </c>
      <c r="AS300" s="4">
        <v>0</v>
      </c>
      <c r="AT300" s="3">
        <v>43115</v>
      </c>
      <c r="AU300" s="3"/>
      <c r="AV300" s="4"/>
      <c r="AW300" s="41">
        <v>21.44927536231884</v>
      </c>
      <c r="AX300" s="41">
        <v>21.44927536231884</v>
      </c>
      <c r="AY300" s="41">
        <v>21.44927536231884</v>
      </c>
      <c r="AZ300" s="41">
        <v>21.44927536231884</v>
      </c>
      <c r="BA300" s="39"/>
      <c r="BJ300">
        <v>43115</v>
      </c>
      <c r="BM300">
        <v>21.44927536231884</v>
      </c>
      <c r="BN300">
        <v>21.44927536231884</v>
      </c>
      <c r="BO300">
        <v>21.44927536231884</v>
      </c>
      <c r="BP300">
        <v>21.44927536231884</v>
      </c>
    </row>
    <row r="301" spans="1:69" ht="15.75" thickBot="1" x14ac:dyDescent="0.3">
      <c r="A301" s="19">
        <v>291</v>
      </c>
      <c r="B301" s="22" t="s">
        <v>4146</v>
      </c>
      <c r="C301" s="4" t="s">
        <v>60</v>
      </c>
      <c r="D301" s="4" t="s">
        <v>58</v>
      </c>
      <c r="E301" s="63" t="s">
        <v>2596</v>
      </c>
      <c r="F301" s="14">
        <v>43115</v>
      </c>
      <c r="G301" s="4" t="s">
        <v>61</v>
      </c>
      <c r="H301" s="4" t="s">
        <v>2979</v>
      </c>
      <c r="I301" s="4" t="s">
        <v>292</v>
      </c>
      <c r="J301" s="39" t="s">
        <v>320</v>
      </c>
      <c r="K301" s="4"/>
      <c r="L301" s="40" t="s">
        <v>1789</v>
      </c>
      <c r="M301" s="64">
        <v>27620274</v>
      </c>
      <c r="N301" s="44" t="s">
        <v>69</v>
      </c>
      <c r="O301" s="45"/>
      <c r="P301" s="45" t="s">
        <v>115</v>
      </c>
      <c r="Q301" s="4" t="s">
        <v>64</v>
      </c>
      <c r="R301" s="4" t="s">
        <v>74</v>
      </c>
      <c r="S301" s="4">
        <v>1152436540</v>
      </c>
      <c r="T301" s="4"/>
      <c r="U301" s="4" t="s">
        <v>63</v>
      </c>
      <c r="V301" s="4"/>
      <c r="W301" s="4" t="s">
        <v>2980</v>
      </c>
      <c r="X301" s="4" t="s">
        <v>205</v>
      </c>
      <c r="Y301" s="4" t="s">
        <v>209</v>
      </c>
      <c r="Z301" s="14">
        <v>43115</v>
      </c>
      <c r="AA301" s="4" t="s">
        <v>75</v>
      </c>
      <c r="AB301" s="4" t="s">
        <v>97</v>
      </c>
      <c r="AC301" s="4"/>
      <c r="AD301" s="4"/>
      <c r="AE301" s="4"/>
      <c r="AF301" s="4"/>
      <c r="AG301" s="4"/>
      <c r="AH301" s="4" t="s">
        <v>83</v>
      </c>
      <c r="AI301" s="4">
        <v>10282381</v>
      </c>
      <c r="AJ301" s="4"/>
      <c r="AK301" s="4" t="s">
        <v>115</v>
      </c>
      <c r="AL301" s="4"/>
      <c r="AM301" s="4" t="s">
        <v>2824</v>
      </c>
      <c r="AN301" s="4">
        <v>330</v>
      </c>
      <c r="AO301" s="4" t="s">
        <v>85</v>
      </c>
      <c r="AP301" s="4">
        <v>0</v>
      </c>
      <c r="AQ301" s="4" t="s">
        <v>92</v>
      </c>
      <c r="AR301" s="4">
        <v>0</v>
      </c>
      <c r="AS301" s="4">
        <v>0</v>
      </c>
      <c r="AT301" s="3">
        <v>43115</v>
      </c>
      <c r="AU301" s="3"/>
      <c r="AV301" s="4"/>
      <c r="AW301" s="41">
        <v>22.424242424242426</v>
      </c>
      <c r="AX301" s="41">
        <v>22.424242424242426</v>
      </c>
      <c r="AY301" s="41">
        <v>22.424242424242426</v>
      </c>
      <c r="AZ301" s="41">
        <v>22.424242424242426</v>
      </c>
      <c r="BA301" s="39"/>
      <c r="BJ301">
        <v>43115</v>
      </c>
      <c r="BM301">
        <v>22.424242424242426</v>
      </c>
      <c r="BN301">
        <v>22.424242424242426</v>
      </c>
      <c r="BO301">
        <v>22.424242424242426</v>
      </c>
      <c r="BP301">
        <v>22.424242424242426</v>
      </c>
    </row>
    <row r="302" spans="1:69" ht="15.75" thickBot="1" x14ac:dyDescent="0.3">
      <c r="A302" s="19">
        <v>292</v>
      </c>
      <c r="B302" s="22" t="s">
        <v>4150</v>
      </c>
      <c r="C302" s="4" t="s">
        <v>60</v>
      </c>
      <c r="D302" s="4" t="s">
        <v>58</v>
      </c>
      <c r="E302" s="63" t="s">
        <v>2599</v>
      </c>
      <c r="F302" s="14">
        <v>43115</v>
      </c>
      <c r="G302" s="4" t="s">
        <v>61</v>
      </c>
      <c r="H302" s="4" t="s">
        <v>2981</v>
      </c>
      <c r="I302" s="4" t="s">
        <v>292</v>
      </c>
      <c r="J302" s="39" t="s">
        <v>320</v>
      </c>
      <c r="K302" s="4"/>
      <c r="L302" s="40" t="s">
        <v>1789</v>
      </c>
      <c r="M302" s="64">
        <v>32730984</v>
      </c>
      <c r="N302" s="44" t="s">
        <v>69</v>
      </c>
      <c r="O302" s="45"/>
      <c r="P302" s="45" t="s">
        <v>115</v>
      </c>
      <c r="Q302" s="4" t="s">
        <v>64</v>
      </c>
      <c r="R302" s="4" t="s">
        <v>74</v>
      </c>
      <c r="S302" s="4">
        <v>3377499</v>
      </c>
      <c r="T302" s="4"/>
      <c r="U302" s="4" t="s">
        <v>63</v>
      </c>
      <c r="V302" s="4"/>
      <c r="W302" s="4" t="s">
        <v>2982</v>
      </c>
      <c r="X302" s="4" t="s">
        <v>205</v>
      </c>
      <c r="Y302" s="4" t="s">
        <v>209</v>
      </c>
      <c r="Z302" s="14">
        <v>43115</v>
      </c>
      <c r="AA302" s="4" t="s">
        <v>75</v>
      </c>
      <c r="AB302" s="4" t="s">
        <v>97</v>
      </c>
      <c r="AC302" s="4"/>
      <c r="AD302" s="4"/>
      <c r="AE302" s="4"/>
      <c r="AF302" s="4"/>
      <c r="AG302" s="4"/>
      <c r="AH302" s="4" t="s">
        <v>83</v>
      </c>
      <c r="AI302" s="4">
        <v>10282381</v>
      </c>
      <c r="AJ302" s="4"/>
      <c r="AK302" s="4" t="s">
        <v>115</v>
      </c>
      <c r="AL302" s="4"/>
      <c r="AM302" s="4" t="s">
        <v>2824</v>
      </c>
      <c r="AN302" s="4">
        <v>330</v>
      </c>
      <c r="AO302" s="4" t="s">
        <v>85</v>
      </c>
      <c r="AP302" s="4">
        <v>0</v>
      </c>
      <c r="AQ302" s="4" t="s">
        <v>92</v>
      </c>
      <c r="AR302" s="4">
        <v>0</v>
      </c>
      <c r="AS302" s="4">
        <v>0</v>
      </c>
      <c r="AT302" s="3">
        <v>43115</v>
      </c>
      <c r="AU302" s="3"/>
      <c r="AV302" s="4"/>
      <c r="AW302" s="41">
        <v>22.424242424242426</v>
      </c>
      <c r="AX302" s="41">
        <v>22.424242424242426</v>
      </c>
      <c r="AY302" s="41">
        <v>22.424242424242426</v>
      </c>
      <c r="AZ302" s="41">
        <v>22.424242424242426</v>
      </c>
      <c r="BA302" s="39"/>
      <c r="BJ302">
        <v>43115</v>
      </c>
      <c r="BM302">
        <v>22.424242424242426</v>
      </c>
      <c r="BN302">
        <v>22.424242424242426</v>
      </c>
      <c r="BO302">
        <v>22.424242424242426</v>
      </c>
      <c r="BP302">
        <v>22.424242424242426</v>
      </c>
    </row>
    <row r="303" spans="1:69" ht="15.75" thickBot="1" x14ac:dyDescent="0.3">
      <c r="A303" s="19">
        <v>293</v>
      </c>
      <c r="B303" s="22" t="s">
        <v>4154</v>
      </c>
      <c r="C303" s="4" t="s">
        <v>60</v>
      </c>
      <c r="D303" s="4" t="s">
        <v>58</v>
      </c>
      <c r="E303" s="63" t="s">
        <v>2602</v>
      </c>
      <c r="F303" s="14">
        <v>43115</v>
      </c>
      <c r="G303" s="4" t="s">
        <v>61</v>
      </c>
      <c r="H303" s="4" t="s">
        <v>2983</v>
      </c>
      <c r="I303" s="4" t="s">
        <v>292</v>
      </c>
      <c r="J303" s="39" t="s">
        <v>320</v>
      </c>
      <c r="K303" s="4"/>
      <c r="L303" s="40" t="s">
        <v>1789</v>
      </c>
      <c r="M303" s="64">
        <v>45892044</v>
      </c>
      <c r="N303" s="44" t="s">
        <v>69</v>
      </c>
      <c r="O303" s="45"/>
      <c r="P303" s="45" t="s">
        <v>115</v>
      </c>
      <c r="Q303" s="4" t="s">
        <v>64</v>
      </c>
      <c r="R303" s="4" t="s">
        <v>74</v>
      </c>
      <c r="S303" s="4">
        <v>1045497551</v>
      </c>
      <c r="T303" s="4"/>
      <c r="U303" s="4" t="s">
        <v>95</v>
      </c>
      <c r="V303" s="4"/>
      <c r="W303" s="4" t="s">
        <v>2984</v>
      </c>
      <c r="X303" s="4" t="s">
        <v>205</v>
      </c>
      <c r="Y303" s="4" t="s">
        <v>209</v>
      </c>
      <c r="Z303" s="14">
        <v>43115</v>
      </c>
      <c r="AA303" s="4" t="s">
        <v>75</v>
      </c>
      <c r="AB303" s="4" t="s">
        <v>97</v>
      </c>
      <c r="AC303" s="4"/>
      <c r="AD303" s="4"/>
      <c r="AE303" s="4"/>
      <c r="AF303" s="4"/>
      <c r="AG303" s="4"/>
      <c r="AH303" s="4" t="s">
        <v>83</v>
      </c>
      <c r="AI303" s="4">
        <v>10282381</v>
      </c>
      <c r="AJ303" s="4"/>
      <c r="AK303" s="4" t="s">
        <v>115</v>
      </c>
      <c r="AL303" s="4"/>
      <c r="AM303" s="4" t="s">
        <v>2824</v>
      </c>
      <c r="AN303" s="4">
        <v>330</v>
      </c>
      <c r="AO303" s="4" t="s">
        <v>85</v>
      </c>
      <c r="AP303" s="4">
        <v>0</v>
      </c>
      <c r="AQ303" s="4" t="s">
        <v>92</v>
      </c>
      <c r="AR303" s="4">
        <v>0</v>
      </c>
      <c r="AS303" s="4">
        <v>0</v>
      </c>
      <c r="AT303" s="3">
        <v>43115</v>
      </c>
      <c r="AU303" s="3"/>
      <c r="AV303" s="4"/>
      <c r="AW303" s="41">
        <v>22.424242424242426</v>
      </c>
      <c r="AX303" s="41">
        <v>22.424242424242426</v>
      </c>
      <c r="AY303" s="41">
        <v>22.424242424242426</v>
      </c>
      <c r="AZ303" s="41">
        <v>22.424242424242426</v>
      </c>
      <c r="BA303" s="39"/>
      <c r="BJ303">
        <v>43115</v>
      </c>
      <c r="BM303">
        <v>22.424242424242426</v>
      </c>
      <c r="BN303">
        <v>22.424242424242426</v>
      </c>
      <c r="BO303">
        <v>22.424242424242426</v>
      </c>
      <c r="BP303">
        <v>22.424242424242426</v>
      </c>
    </row>
    <row r="304" spans="1:69" ht="15.75" thickBot="1" x14ac:dyDescent="0.3">
      <c r="A304" s="19">
        <v>294</v>
      </c>
      <c r="B304" s="22" t="s">
        <v>4157</v>
      </c>
      <c r="C304" s="4" t="s">
        <v>60</v>
      </c>
      <c r="D304" s="4" t="s">
        <v>58</v>
      </c>
      <c r="E304" s="63" t="s">
        <v>2605</v>
      </c>
      <c r="F304" s="14">
        <v>43115</v>
      </c>
      <c r="G304" s="4" t="s">
        <v>61</v>
      </c>
      <c r="H304" s="4" t="s">
        <v>2985</v>
      </c>
      <c r="I304" s="4" t="s">
        <v>292</v>
      </c>
      <c r="J304" s="39" t="s">
        <v>320</v>
      </c>
      <c r="K304" s="4"/>
      <c r="L304" s="40" t="s">
        <v>1789</v>
      </c>
      <c r="M304" s="64">
        <v>25109340</v>
      </c>
      <c r="N304" s="44" t="s">
        <v>69</v>
      </c>
      <c r="O304" s="45"/>
      <c r="P304" s="45" t="s">
        <v>115</v>
      </c>
      <c r="Q304" s="4" t="s">
        <v>64</v>
      </c>
      <c r="R304" s="4" t="s">
        <v>74</v>
      </c>
      <c r="S304" s="4">
        <v>1061709910</v>
      </c>
      <c r="T304" s="4"/>
      <c r="U304" s="4" t="s">
        <v>100</v>
      </c>
      <c r="V304" s="4"/>
      <c r="W304" s="4" t="s">
        <v>2986</v>
      </c>
      <c r="X304" s="4" t="s">
        <v>205</v>
      </c>
      <c r="Y304" s="4" t="s">
        <v>209</v>
      </c>
      <c r="Z304" s="14">
        <v>43115</v>
      </c>
      <c r="AA304" s="4" t="s">
        <v>75</v>
      </c>
      <c r="AB304" s="4" t="s">
        <v>97</v>
      </c>
      <c r="AC304" s="4"/>
      <c r="AD304" s="4"/>
      <c r="AE304" s="4"/>
      <c r="AF304" s="4"/>
      <c r="AG304" s="4"/>
      <c r="AH304" s="4" t="s">
        <v>83</v>
      </c>
      <c r="AI304" s="4">
        <v>10537064</v>
      </c>
      <c r="AJ304" s="4"/>
      <c r="AK304" s="4" t="s">
        <v>115</v>
      </c>
      <c r="AL304" s="4"/>
      <c r="AM304" s="4" t="s">
        <v>2834</v>
      </c>
      <c r="AN304" s="4">
        <v>300</v>
      </c>
      <c r="AO304" s="4" t="s">
        <v>85</v>
      </c>
      <c r="AP304" s="4">
        <v>0</v>
      </c>
      <c r="AQ304" s="4" t="s">
        <v>92</v>
      </c>
      <c r="AR304" s="4">
        <v>0</v>
      </c>
      <c r="AS304" s="4">
        <v>0</v>
      </c>
      <c r="AT304" s="3">
        <v>43115</v>
      </c>
      <c r="AU304" s="3"/>
      <c r="AV304" s="4"/>
      <c r="AW304" s="41">
        <v>24.666666666666668</v>
      </c>
      <c r="AX304" s="41">
        <v>24.666666666666668</v>
      </c>
      <c r="AY304" s="41">
        <v>24.666666666666668</v>
      </c>
      <c r="AZ304" s="41">
        <v>24.666666666666668</v>
      </c>
      <c r="BA304" s="39"/>
      <c r="BJ304">
        <v>43115</v>
      </c>
      <c r="BM304">
        <v>24.666666666666668</v>
      </c>
      <c r="BN304">
        <v>24.666666666666668</v>
      </c>
      <c r="BO304">
        <v>24.666666666666668</v>
      </c>
      <c r="BP304">
        <v>24.666666666666668</v>
      </c>
    </row>
    <row r="305" spans="1:68" ht="15.75" thickBot="1" x14ac:dyDescent="0.3">
      <c r="A305" s="19">
        <v>295</v>
      </c>
      <c r="B305" s="22" t="s">
        <v>4161</v>
      </c>
      <c r="C305" s="4" t="s">
        <v>60</v>
      </c>
      <c r="D305" s="4" t="s">
        <v>58</v>
      </c>
      <c r="E305" s="63" t="s">
        <v>2609</v>
      </c>
      <c r="F305" s="14">
        <v>43115</v>
      </c>
      <c r="G305" s="4" t="s">
        <v>61</v>
      </c>
      <c r="H305" s="4" t="s">
        <v>2987</v>
      </c>
      <c r="I305" s="4" t="s">
        <v>292</v>
      </c>
      <c r="J305" s="39" t="s">
        <v>320</v>
      </c>
      <c r="K305" s="4"/>
      <c r="L305" s="40" t="s">
        <v>1789</v>
      </c>
      <c r="M305" s="64">
        <v>14498280</v>
      </c>
      <c r="N305" s="44" t="s">
        <v>69</v>
      </c>
      <c r="O305" s="45"/>
      <c r="P305" s="45" t="s">
        <v>115</v>
      </c>
      <c r="Q305" s="4" t="s">
        <v>64</v>
      </c>
      <c r="R305" s="4" t="s">
        <v>74</v>
      </c>
      <c r="S305" s="4">
        <v>8027260</v>
      </c>
      <c r="T305" s="4"/>
      <c r="U305" s="4" t="s">
        <v>100</v>
      </c>
      <c r="V305" s="4"/>
      <c r="W305" s="4" t="s">
        <v>2988</v>
      </c>
      <c r="X305" s="4" t="s">
        <v>205</v>
      </c>
      <c r="Y305" s="4" t="s">
        <v>209</v>
      </c>
      <c r="Z305" s="14">
        <v>43116</v>
      </c>
      <c r="AA305" s="4" t="s">
        <v>75</v>
      </c>
      <c r="AB305" s="4" t="s">
        <v>97</v>
      </c>
      <c r="AC305" s="4"/>
      <c r="AD305" s="4"/>
      <c r="AE305" s="4"/>
      <c r="AF305" s="4"/>
      <c r="AG305" s="4"/>
      <c r="AH305" s="4" t="s">
        <v>83</v>
      </c>
      <c r="AI305" s="4">
        <v>71621569</v>
      </c>
      <c r="AJ305" s="4"/>
      <c r="AK305" s="4" t="s">
        <v>115</v>
      </c>
      <c r="AL305" s="4"/>
      <c r="AM305" s="4" t="s">
        <v>2842</v>
      </c>
      <c r="AN305" s="4">
        <v>345</v>
      </c>
      <c r="AO305" s="4" t="s">
        <v>85</v>
      </c>
      <c r="AP305" s="4">
        <v>0</v>
      </c>
      <c r="AQ305" s="4" t="s">
        <v>92</v>
      </c>
      <c r="AR305" s="4">
        <v>0</v>
      </c>
      <c r="AS305" s="4">
        <v>0</v>
      </c>
      <c r="AT305" s="3">
        <v>43116</v>
      </c>
      <c r="AU305" s="3"/>
      <c r="AV305" s="4"/>
      <c r="AW305" s="41">
        <v>21.159420289855074</v>
      </c>
      <c r="AX305" s="41">
        <v>21.159420289855074</v>
      </c>
      <c r="AY305" s="41">
        <v>21.159420289855074</v>
      </c>
      <c r="AZ305" s="41">
        <v>21.159420289855074</v>
      </c>
      <c r="BA305" s="39"/>
      <c r="BJ305">
        <v>43116</v>
      </c>
      <c r="BM305">
        <v>21.159420289855074</v>
      </c>
      <c r="BN305">
        <v>21.159420289855074</v>
      </c>
      <c r="BO305">
        <v>21.159420289855074</v>
      </c>
      <c r="BP305">
        <v>21.159420289855074</v>
      </c>
    </row>
    <row r="306" spans="1:68" ht="15.75" thickBot="1" x14ac:dyDescent="0.3">
      <c r="A306" s="19">
        <v>296</v>
      </c>
      <c r="B306" s="22" t="s">
        <v>4165</v>
      </c>
      <c r="C306" s="4" t="s">
        <v>60</v>
      </c>
      <c r="D306" s="4" t="s">
        <v>58</v>
      </c>
      <c r="E306" s="63" t="s">
        <v>2612</v>
      </c>
      <c r="F306" s="14">
        <v>43116</v>
      </c>
      <c r="G306" s="4" t="s">
        <v>61</v>
      </c>
      <c r="H306" s="4" t="s">
        <v>2989</v>
      </c>
      <c r="I306" s="4" t="s">
        <v>292</v>
      </c>
      <c r="J306" s="39" t="s">
        <v>320</v>
      </c>
      <c r="K306" s="4"/>
      <c r="L306" s="40" t="s">
        <v>1789</v>
      </c>
      <c r="M306" s="64">
        <v>14498280</v>
      </c>
      <c r="N306" s="44" t="s">
        <v>69</v>
      </c>
      <c r="O306" s="45"/>
      <c r="P306" s="45" t="s">
        <v>115</v>
      </c>
      <c r="Q306" s="4" t="s">
        <v>64</v>
      </c>
      <c r="R306" s="4" t="s">
        <v>74</v>
      </c>
      <c r="S306" s="4">
        <v>16113291</v>
      </c>
      <c r="T306" s="4"/>
      <c r="U306" s="4" t="s">
        <v>63</v>
      </c>
      <c r="V306" s="4"/>
      <c r="W306" s="4" t="s">
        <v>2990</v>
      </c>
      <c r="X306" s="4" t="s">
        <v>205</v>
      </c>
      <c r="Y306" s="4" t="s">
        <v>209</v>
      </c>
      <c r="Z306" s="14">
        <v>43120</v>
      </c>
      <c r="AA306" s="50" t="s">
        <v>75</v>
      </c>
      <c r="AB306" s="4" t="s">
        <v>97</v>
      </c>
      <c r="AC306" s="4"/>
      <c r="AD306" s="4"/>
      <c r="AE306" s="4"/>
      <c r="AF306" s="4"/>
      <c r="AG306" s="4"/>
      <c r="AH306" s="4" t="s">
        <v>83</v>
      </c>
      <c r="AI306" s="4">
        <v>10258001</v>
      </c>
      <c r="AJ306" s="4"/>
      <c r="AK306" s="4" t="s">
        <v>115</v>
      </c>
      <c r="AL306" s="4"/>
      <c r="AM306" s="4" t="s">
        <v>2923</v>
      </c>
      <c r="AN306" s="4">
        <v>345</v>
      </c>
      <c r="AO306" s="4" t="s">
        <v>85</v>
      </c>
      <c r="AP306" s="4">
        <v>0</v>
      </c>
      <c r="AQ306" s="4" t="s">
        <v>92</v>
      </c>
      <c r="AR306" s="4">
        <v>0</v>
      </c>
      <c r="AS306" s="4">
        <v>0</v>
      </c>
      <c r="AT306" s="3">
        <v>43120</v>
      </c>
      <c r="AU306" s="3"/>
      <c r="AV306" s="4"/>
      <c r="AW306" s="41">
        <v>20</v>
      </c>
      <c r="AX306" s="41">
        <v>20</v>
      </c>
      <c r="AY306" s="41">
        <v>20</v>
      </c>
      <c r="AZ306" s="41">
        <v>20</v>
      </c>
      <c r="BA306" s="39"/>
      <c r="BJ306">
        <v>43120</v>
      </c>
      <c r="BM306">
        <v>20</v>
      </c>
      <c r="BN306">
        <v>20</v>
      </c>
      <c r="BO306">
        <v>20</v>
      </c>
      <c r="BP306">
        <v>20</v>
      </c>
    </row>
    <row r="307" spans="1:68" ht="15.75" thickBot="1" x14ac:dyDescent="0.3">
      <c r="A307" s="19">
        <v>297</v>
      </c>
      <c r="B307" s="22" t="s">
        <v>4168</v>
      </c>
      <c r="C307" s="4" t="s">
        <v>60</v>
      </c>
      <c r="D307" s="4" t="s">
        <v>58</v>
      </c>
      <c r="E307" s="63" t="s">
        <v>2615</v>
      </c>
      <c r="F307" s="14">
        <v>43116</v>
      </c>
      <c r="G307" s="4" t="s">
        <v>61</v>
      </c>
      <c r="H307" s="4" t="s">
        <v>2991</v>
      </c>
      <c r="I307" s="4" t="s">
        <v>292</v>
      </c>
      <c r="J307" s="39" t="s">
        <v>320</v>
      </c>
      <c r="K307" s="4"/>
      <c r="L307" s="40" t="s">
        <v>1789</v>
      </c>
      <c r="M307" s="64">
        <v>13867920</v>
      </c>
      <c r="N307" s="44" t="s">
        <v>69</v>
      </c>
      <c r="O307" s="45"/>
      <c r="P307" s="45" t="s">
        <v>115</v>
      </c>
      <c r="Q307" s="4" t="s">
        <v>64</v>
      </c>
      <c r="R307" s="4" t="s">
        <v>74</v>
      </c>
      <c r="S307" s="4">
        <v>10014298</v>
      </c>
      <c r="T307" s="4"/>
      <c r="U307" s="4" t="s">
        <v>100</v>
      </c>
      <c r="V307" s="4"/>
      <c r="W307" s="4" t="s">
        <v>2992</v>
      </c>
      <c r="X307" s="4" t="s">
        <v>205</v>
      </c>
      <c r="Y307" s="4" t="s">
        <v>209</v>
      </c>
      <c r="Z307" s="14">
        <v>43117</v>
      </c>
      <c r="AA307" s="4" t="s">
        <v>75</v>
      </c>
      <c r="AB307" s="4" t="s">
        <v>97</v>
      </c>
      <c r="AC307" s="4"/>
      <c r="AD307" s="4"/>
      <c r="AE307" s="4"/>
      <c r="AF307" s="4"/>
      <c r="AG307" s="4"/>
      <c r="AH307" s="4" t="s">
        <v>83</v>
      </c>
      <c r="AI307" s="4">
        <v>52110135</v>
      </c>
      <c r="AJ307" s="4"/>
      <c r="AK307" s="4" t="s">
        <v>115</v>
      </c>
      <c r="AL307" s="4"/>
      <c r="AM307" s="4" t="s">
        <v>2886</v>
      </c>
      <c r="AN307" s="4">
        <v>330</v>
      </c>
      <c r="AO307" s="4" t="s">
        <v>85</v>
      </c>
      <c r="AP307" s="4">
        <v>0</v>
      </c>
      <c r="AQ307" s="4" t="s">
        <v>92</v>
      </c>
      <c r="AR307" s="4">
        <v>0</v>
      </c>
      <c r="AS307" s="4">
        <v>0</v>
      </c>
      <c r="AT307" s="3">
        <v>43117</v>
      </c>
      <c r="AU307" s="3"/>
      <c r="AV307" s="4"/>
      <c r="AW307" s="41">
        <v>21.818181818181817</v>
      </c>
      <c r="AX307" s="41">
        <v>21.818181818181817</v>
      </c>
      <c r="AY307" s="41">
        <v>21.818181818181817</v>
      </c>
      <c r="AZ307" s="41">
        <v>21.818181818181817</v>
      </c>
      <c r="BA307" s="39"/>
      <c r="BJ307">
        <v>43117</v>
      </c>
      <c r="BM307">
        <v>21.818181818181817</v>
      </c>
      <c r="BN307">
        <v>21.818181818181817</v>
      </c>
      <c r="BO307">
        <v>21.818181818181817</v>
      </c>
      <c r="BP307">
        <v>21.818181818181817</v>
      </c>
    </row>
    <row r="308" spans="1:68" ht="15.75" thickBot="1" x14ac:dyDescent="0.3">
      <c r="A308" s="19">
        <v>298</v>
      </c>
      <c r="B308" s="22" t="s">
        <v>4173</v>
      </c>
      <c r="C308" s="4" t="s">
        <v>60</v>
      </c>
      <c r="D308" s="4" t="s">
        <v>58</v>
      </c>
      <c r="E308" s="63" t="s">
        <v>2618</v>
      </c>
      <c r="F308" s="14">
        <v>43116</v>
      </c>
      <c r="G308" s="4" t="s">
        <v>61</v>
      </c>
      <c r="H308" s="4" t="s">
        <v>2993</v>
      </c>
      <c r="I308" s="4" t="s">
        <v>292</v>
      </c>
      <c r="J308" s="39" t="s">
        <v>320</v>
      </c>
      <c r="K308" s="4"/>
      <c r="L308" s="40" t="s">
        <v>1789</v>
      </c>
      <c r="M308" s="64">
        <v>7280658</v>
      </c>
      <c r="N308" s="44" t="s">
        <v>69</v>
      </c>
      <c r="O308" s="45"/>
      <c r="P308" s="45" t="s">
        <v>115</v>
      </c>
      <c r="Q308" s="4" t="s">
        <v>64</v>
      </c>
      <c r="R308" s="4" t="s">
        <v>74</v>
      </c>
      <c r="S308" s="4">
        <v>1075275933</v>
      </c>
      <c r="T308" s="4"/>
      <c r="U308" s="4" t="s">
        <v>63</v>
      </c>
      <c r="V308" s="4"/>
      <c r="W308" s="4" t="s">
        <v>2994</v>
      </c>
      <c r="X308" s="4" t="s">
        <v>205</v>
      </c>
      <c r="Y308" s="4" t="s">
        <v>209</v>
      </c>
      <c r="Z308" s="14">
        <v>43118</v>
      </c>
      <c r="AA308" s="4" t="s">
        <v>75</v>
      </c>
      <c r="AB308" s="4" t="s">
        <v>97</v>
      </c>
      <c r="AC308" s="4"/>
      <c r="AD308" s="4"/>
      <c r="AE308" s="4"/>
      <c r="AF308" s="4"/>
      <c r="AG308" s="4"/>
      <c r="AH308" s="4" t="s">
        <v>83</v>
      </c>
      <c r="AI308" s="4">
        <v>79144591</v>
      </c>
      <c r="AJ308" s="4"/>
      <c r="AK308" s="4" t="s">
        <v>115</v>
      </c>
      <c r="AL308" s="4"/>
      <c r="AM308" s="4" t="s">
        <v>2838</v>
      </c>
      <c r="AN308" s="4">
        <v>105</v>
      </c>
      <c r="AO308" s="4" t="s">
        <v>85</v>
      </c>
      <c r="AP308" s="4">
        <v>0</v>
      </c>
      <c r="AQ308" s="4" t="s">
        <v>92</v>
      </c>
      <c r="AR308" s="4">
        <v>0</v>
      </c>
      <c r="AS308" s="4">
        <v>0</v>
      </c>
      <c r="AT308" s="3">
        <v>43118</v>
      </c>
      <c r="AU308" s="3"/>
      <c r="AV308" s="4"/>
      <c r="AW308" s="41">
        <v>67.61904761904762</v>
      </c>
      <c r="AX308" s="41">
        <v>67.61904761904762</v>
      </c>
      <c r="AY308" s="41">
        <v>67.61904761904762</v>
      </c>
      <c r="AZ308" s="41">
        <v>67.61904761904762</v>
      </c>
      <c r="BA308" s="39"/>
      <c r="BJ308">
        <v>43118</v>
      </c>
      <c r="BM308">
        <v>67.61904761904762</v>
      </c>
      <c r="BN308">
        <v>67.61904761904762</v>
      </c>
      <c r="BO308">
        <v>67.61904761904762</v>
      </c>
      <c r="BP308">
        <v>67.61904761904762</v>
      </c>
    </row>
    <row r="309" spans="1:68" ht="15.75" thickBot="1" x14ac:dyDescent="0.3">
      <c r="A309" s="19">
        <v>299</v>
      </c>
      <c r="B309" s="22" t="s">
        <v>4177</v>
      </c>
      <c r="C309" s="4" t="s">
        <v>60</v>
      </c>
      <c r="D309" s="4" t="s">
        <v>58</v>
      </c>
      <c r="E309" s="63" t="s">
        <v>2622</v>
      </c>
      <c r="F309" s="14">
        <v>43116</v>
      </c>
      <c r="G309" s="4" t="s">
        <v>61</v>
      </c>
      <c r="H309" s="4" t="s">
        <v>2995</v>
      </c>
      <c r="I309" s="4" t="s">
        <v>292</v>
      </c>
      <c r="J309" s="39" t="s">
        <v>320</v>
      </c>
      <c r="K309" s="4"/>
      <c r="L309" s="40" t="s">
        <v>1789</v>
      </c>
      <c r="M309" s="64">
        <v>14498280</v>
      </c>
      <c r="N309" s="44" t="s">
        <v>69</v>
      </c>
      <c r="O309" s="45"/>
      <c r="P309" s="45" t="s">
        <v>115</v>
      </c>
      <c r="Q309" s="4" t="s">
        <v>64</v>
      </c>
      <c r="R309" s="4" t="s">
        <v>74</v>
      </c>
      <c r="S309" s="4">
        <v>16113101</v>
      </c>
      <c r="T309" s="4"/>
      <c r="U309" s="4" t="s">
        <v>72</v>
      </c>
      <c r="V309" s="4"/>
      <c r="W309" s="4" t="s">
        <v>2996</v>
      </c>
      <c r="X309" s="4" t="s">
        <v>205</v>
      </c>
      <c r="Y309" s="4" t="s">
        <v>209</v>
      </c>
      <c r="Z309" s="14">
        <v>43118</v>
      </c>
      <c r="AA309" s="4" t="s">
        <v>75</v>
      </c>
      <c r="AB309" s="4" t="s">
        <v>97</v>
      </c>
      <c r="AC309" s="4"/>
      <c r="AD309" s="4"/>
      <c r="AE309" s="4"/>
      <c r="AF309" s="4"/>
      <c r="AG309" s="4"/>
      <c r="AH309" s="4" t="s">
        <v>83</v>
      </c>
      <c r="AI309" s="4">
        <v>10258001</v>
      </c>
      <c r="AJ309" s="4"/>
      <c r="AK309" s="4" t="s">
        <v>115</v>
      </c>
      <c r="AL309" s="4"/>
      <c r="AM309" s="4" t="s">
        <v>2923</v>
      </c>
      <c r="AN309" s="4">
        <v>345</v>
      </c>
      <c r="AO309" s="4" t="s">
        <v>85</v>
      </c>
      <c r="AP309" s="4">
        <v>0</v>
      </c>
      <c r="AQ309" s="4" t="s">
        <v>92</v>
      </c>
      <c r="AR309" s="4">
        <v>0</v>
      </c>
      <c r="AS309" s="4">
        <v>0</v>
      </c>
      <c r="AT309" s="3">
        <v>43118</v>
      </c>
      <c r="AU309" s="3"/>
      <c r="AV309" s="4"/>
      <c r="AW309" s="41">
        <v>20.579710144927535</v>
      </c>
      <c r="AX309" s="41">
        <v>20.579710144927535</v>
      </c>
      <c r="AY309" s="41">
        <v>20.579710144927535</v>
      </c>
      <c r="AZ309" s="41">
        <v>20.579710144927535</v>
      </c>
      <c r="BA309" s="39"/>
      <c r="BJ309">
        <v>43118</v>
      </c>
      <c r="BM309">
        <v>20.579710144927535</v>
      </c>
      <c r="BN309">
        <v>20.579710144927535</v>
      </c>
      <c r="BO309">
        <v>20.579710144927535</v>
      </c>
      <c r="BP309">
        <v>20.579710144927535</v>
      </c>
    </row>
    <row r="310" spans="1:68" ht="15.75" thickBot="1" x14ac:dyDescent="0.3">
      <c r="A310" s="19">
        <v>300</v>
      </c>
      <c r="B310" s="22" t="s">
        <v>4181</v>
      </c>
      <c r="C310" s="4" t="s">
        <v>60</v>
      </c>
      <c r="D310" s="4" t="s">
        <v>58</v>
      </c>
      <c r="E310" s="63" t="s">
        <v>2626</v>
      </c>
      <c r="F310" s="14">
        <v>43116</v>
      </c>
      <c r="G310" s="4" t="s">
        <v>61</v>
      </c>
      <c r="H310" s="4" t="s">
        <v>2997</v>
      </c>
      <c r="I310" s="4" t="s">
        <v>292</v>
      </c>
      <c r="J310" s="39" t="s">
        <v>320</v>
      </c>
      <c r="K310" s="4"/>
      <c r="L310" s="40" t="s">
        <v>1789</v>
      </c>
      <c r="M310" s="64">
        <v>14498280</v>
      </c>
      <c r="N310" s="44" t="s">
        <v>69</v>
      </c>
      <c r="O310" s="45"/>
      <c r="P310" s="45" t="s">
        <v>115</v>
      </c>
      <c r="Q310" s="4" t="s">
        <v>64</v>
      </c>
      <c r="R310" s="4" t="s">
        <v>74</v>
      </c>
      <c r="S310" s="4">
        <v>1061656136</v>
      </c>
      <c r="T310" s="4"/>
      <c r="U310" s="4" t="s">
        <v>72</v>
      </c>
      <c r="V310" s="4"/>
      <c r="W310" s="4" t="s">
        <v>2998</v>
      </c>
      <c r="X310" s="4" t="s">
        <v>205</v>
      </c>
      <c r="Y310" s="4" t="s">
        <v>209</v>
      </c>
      <c r="Z310" s="14">
        <v>43120</v>
      </c>
      <c r="AA310" s="4" t="s">
        <v>75</v>
      </c>
      <c r="AB310" s="4" t="s">
        <v>97</v>
      </c>
      <c r="AC310" s="4"/>
      <c r="AD310" s="4"/>
      <c r="AE310" s="4"/>
      <c r="AF310" s="4"/>
      <c r="AG310" s="4"/>
      <c r="AH310" s="4" t="s">
        <v>83</v>
      </c>
      <c r="AI310" s="4">
        <v>10258001</v>
      </c>
      <c r="AJ310" s="4"/>
      <c r="AK310" s="4" t="s">
        <v>115</v>
      </c>
      <c r="AL310" s="4"/>
      <c r="AM310" s="4" t="s">
        <v>2923</v>
      </c>
      <c r="AN310" s="4">
        <v>345</v>
      </c>
      <c r="AO310" s="4" t="s">
        <v>85</v>
      </c>
      <c r="AP310" s="4">
        <v>0</v>
      </c>
      <c r="AQ310" s="4" t="s">
        <v>92</v>
      </c>
      <c r="AR310" s="4">
        <v>0</v>
      </c>
      <c r="AS310" s="4">
        <v>0</v>
      </c>
      <c r="AT310" s="3">
        <v>43120</v>
      </c>
      <c r="AU310" s="3"/>
      <c r="AV310" s="4"/>
      <c r="AW310" s="41">
        <v>20</v>
      </c>
      <c r="AX310" s="41">
        <v>20</v>
      </c>
      <c r="AY310" s="41">
        <v>20</v>
      </c>
      <c r="AZ310" s="41">
        <v>20</v>
      </c>
      <c r="BA310" s="39"/>
      <c r="BJ310">
        <v>43120</v>
      </c>
      <c r="BM310">
        <v>20</v>
      </c>
      <c r="BN310">
        <v>20</v>
      </c>
      <c r="BO310">
        <v>20</v>
      </c>
      <c r="BP310">
        <v>20</v>
      </c>
    </row>
    <row r="311" spans="1:68" ht="15.75" thickBot="1" x14ac:dyDescent="0.3">
      <c r="A311" s="19">
        <v>301</v>
      </c>
      <c r="B311" s="22" t="s">
        <v>4185</v>
      </c>
      <c r="C311" s="4" t="s">
        <v>60</v>
      </c>
      <c r="D311" s="4" t="s">
        <v>58</v>
      </c>
      <c r="E311" s="63" t="s">
        <v>2629</v>
      </c>
      <c r="F311" s="14">
        <v>43116</v>
      </c>
      <c r="G311" s="4" t="s">
        <v>61</v>
      </c>
      <c r="H311" s="4" t="s">
        <v>2999</v>
      </c>
      <c r="I311" s="4" t="s">
        <v>292</v>
      </c>
      <c r="J311" s="39" t="s">
        <v>320</v>
      </c>
      <c r="K311" s="4"/>
      <c r="L311" s="40" t="s">
        <v>1789</v>
      </c>
      <c r="M311" s="64">
        <v>20116363.5</v>
      </c>
      <c r="N311" s="44" t="s">
        <v>69</v>
      </c>
      <c r="O311" s="45"/>
      <c r="P311" s="45" t="s">
        <v>115</v>
      </c>
      <c r="Q311" s="4" t="s">
        <v>64</v>
      </c>
      <c r="R311" s="4" t="s">
        <v>74</v>
      </c>
      <c r="S311" s="4">
        <v>1082772237</v>
      </c>
      <c r="T311" s="4"/>
      <c r="U311" s="4" t="s">
        <v>72</v>
      </c>
      <c r="V311" s="4"/>
      <c r="W311" s="4" t="s">
        <v>3000</v>
      </c>
      <c r="X311" s="4" t="s">
        <v>205</v>
      </c>
      <c r="Y311" s="4" t="s">
        <v>209</v>
      </c>
      <c r="Z311" s="14">
        <v>43116</v>
      </c>
      <c r="AA311" s="4" t="s">
        <v>75</v>
      </c>
      <c r="AB311" s="4" t="s">
        <v>97</v>
      </c>
      <c r="AC311" s="4"/>
      <c r="AD311" s="4"/>
      <c r="AE311" s="4"/>
      <c r="AF311" s="4"/>
      <c r="AG311" s="4"/>
      <c r="AH311" s="4" t="s">
        <v>83</v>
      </c>
      <c r="AI311" s="4">
        <v>79576238</v>
      </c>
      <c r="AJ311" s="4"/>
      <c r="AK311" s="4" t="s">
        <v>115</v>
      </c>
      <c r="AL311" s="4"/>
      <c r="AM311" s="4" t="s">
        <v>2863</v>
      </c>
      <c r="AN311" s="4">
        <v>345</v>
      </c>
      <c r="AO311" s="4" t="s">
        <v>85</v>
      </c>
      <c r="AP311" s="4">
        <v>0</v>
      </c>
      <c r="AQ311" s="4" t="s">
        <v>92</v>
      </c>
      <c r="AR311" s="4">
        <v>0</v>
      </c>
      <c r="AS311" s="4">
        <v>0</v>
      </c>
      <c r="AT311" s="3">
        <v>43116</v>
      </c>
      <c r="AU311" s="3"/>
      <c r="AV311" s="4"/>
      <c r="AW311" s="41">
        <v>21.159420289855074</v>
      </c>
      <c r="AX311" s="41">
        <v>21.159420289855074</v>
      </c>
      <c r="AY311" s="41">
        <v>21.159420289855074</v>
      </c>
      <c r="AZ311" s="41">
        <v>21.159420289855074</v>
      </c>
      <c r="BA311" s="39"/>
      <c r="BJ311">
        <v>43116</v>
      </c>
      <c r="BM311">
        <v>21.159420289855074</v>
      </c>
      <c r="BN311">
        <v>21.159420289855074</v>
      </c>
      <c r="BO311">
        <v>21.159420289855074</v>
      </c>
      <c r="BP311">
        <v>21.159420289855074</v>
      </c>
    </row>
    <row r="312" spans="1:68" ht="15.75" thickBot="1" x14ac:dyDescent="0.3">
      <c r="A312" s="19">
        <v>302</v>
      </c>
      <c r="B312" s="22" t="s">
        <v>4188</v>
      </c>
      <c r="C312" s="4" t="s">
        <v>60</v>
      </c>
      <c r="D312" s="4" t="s">
        <v>58</v>
      </c>
      <c r="E312" s="63" t="s">
        <v>2632</v>
      </c>
      <c r="F312" s="14">
        <v>43116</v>
      </c>
      <c r="G312" s="4" t="s">
        <v>61</v>
      </c>
      <c r="H312" s="4" t="s">
        <v>3001</v>
      </c>
      <c r="I312" s="4" t="s">
        <v>292</v>
      </c>
      <c r="J312" s="39" t="s">
        <v>320</v>
      </c>
      <c r="K312" s="4"/>
      <c r="L312" s="40" t="s">
        <v>1789</v>
      </c>
      <c r="M312" s="64">
        <v>14498280</v>
      </c>
      <c r="N312" s="44" t="s">
        <v>69</v>
      </c>
      <c r="O312" s="45"/>
      <c r="P312" s="45" t="s">
        <v>115</v>
      </c>
      <c r="Q312" s="4" t="s">
        <v>64</v>
      </c>
      <c r="R312" s="4" t="s">
        <v>74</v>
      </c>
      <c r="S312" s="4">
        <v>10174606</v>
      </c>
      <c r="T312" s="4"/>
      <c r="U312" s="4" t="s">
        <v>109</v>
      </c>
      <c r="V312" s="4"/>
      <c r="W312" s="4" t="s">
        <v>3002</v>
      </c>
      <c r="X312" s="4" t="s">
        <v>205</v>
      </c>
      <c r="Y312" s="4" t="s">
        <v>209</v>
      </c>
      <c r="Z312" s="14">
        <v>43117</v>
      </c>
      <c r="AA312" s="4" t="s">
        <v>75</v>
      </c>
      <c r="AB312" s="4" t="s">
        <v>97</v>
      </c>
      <c r="AC312" s="4"/>
      <c r="AD312" s="4"/>
      <c r="AE312" s="4"/>
      <c r="AF312" s="4"/>
      <c r="AG312" s="4"/>
      <c r="AH312" s="4" t="s">
        <v>83</v>
      </c>
      <c r="AI312" s="4">
        <v>10258001</v>
      </c>
      <c r="AJ312" s="4"/>
      <c r="AK312" s="4" t="s">
        <v>115</v>
      </c>
      <c r="AL312" s="4"/>
      <c r="AM312" s="4" t="s">
        <v>2923</v>
      </c>
      <c r="AN312" s="4">
        <v>345</v>
      </c>
      <c r="AO312" s="4" t="s">
        <v>85</v>
      </c>
      <c r="AP312" s="4">
        <v>0</v>
      </c>
      <c r="AQ312" s="4" t="s">
        <v>92</v>
      </c>
      <c r="AR312" s="4">
        <v>0</v>
      </c>
      <c r="AS312" s="4">
        <v>0</v>
      </c>
      <c r="AT312" s="3">
        <v>43117</v>
      </c>
      <c r="AU312" s="3"/>
      <c r="AV312" s="4"/>
      <c r="AW312" s="41">
        <v>20.869565217391305</v>
      </c>
      <c r="AX312" s="41">
        <v>20.869565217391305</v>
      </c>
      <c r="AY312" s="41">
        <v>20.869565217391305</v>
      </c>
      <c r="AZ312" s="41">
        <v>20.869565217391305</v>
      </c>
      <c r="BA312" s="39"/>
      <c r="BJ312">
        <v>43117</v>
      </c>
      <c r="BM312">
        <v>20.869565217391305</v>
      </c>
      <c r="BN312">
        <v>20.869565217391305</v>
      </c>
      <c r="BO312">
        <v>20.869565217391305</v>
      </c>
      <c r="BP312">
        <v>20.869565217391305</v>
      </c>
    </row>
    <row r="313" spans="1:68" ht="15.75" thickBot="1" x14ac:dyDescent="0.3">
      <c r="A313" s="19">
        <v>303</v>
      </c>
      <c r="B313" s="22" t="s">
        <v>4192</v>
      </c>
      <c r="C313" s="4" t="s">
        <v>60</v>
      </c>
      <c r="D313" s="4" t="s">
        <v>58</v>
      </c>
      <c r="E313" s="63" t="s">
        <v>2635</v>
      </c>
      <c r="F313" s="14">
        <v>43116</v>
      </c>
      <c r="G313" s="4" t="s">
        <v>61</v>
      </c>
      <c r="H313" s="4" t="s">
        <v>3003</v>
      </c>
      <c r="I313" s="4" t="s">
        <v>292</v>
      </c>
      <c r="J313" s="39" t="s">
        <v>320</v>
      </c>
      <c r="K313" s="4"/>
      <c r="L313" s="40" t="s">
        <v>1789</v>
      </c>
      <c r="M313" s="64">
        <v>32730984</v>
      </c>
      <c r="N313" s="44" t="s">
        <v>69</v>
      </c>
      <c r="O313" s="45"/>
      <c r="P313" s="45" t="s">
        <v>115</v>
      </c>
      <c r="Q313" s="4" t="s">
        <v>64</v>
      </c>
      <c r="R313" s="4" t="s">
        <v>74</v>
      </c>
      <c r="S313" s="4">
        <v>87065070</v>
      </c>
      <c r="T313" s="4"/>
      <c r="U313" s="4" t="s">
        <v>72</v>
      </c>
      <c r="V313" s="4"/>
      <c r="W313" s="4" t="s">
        <v>3004</v>
      </c>
      <c r="X313" s="4" t="s">
        <v>205</v>
      </c>
      <c r="Y313" s="4" t="s">
        <v>209</v>
      </c>
      <c r="Z313" s="14">
        <v>43116</v>
      </c>
      <c r="AA313" s="4" t="s">
        <v>75</v>
      </c>
      <c r="AB313" s="4" t="s">
        <v>97</v>
      </c>
      <c r="AC313" s="4"/>
      <c r="AD313" s="4"/>
      <c r="AE313" s="4"/>
      <c r="AF313" s="4"/>
      <c r="AG313" s="4"/>
      <c r="AH313" s="4" t="s">
        <v>83</v>
      </c>
      <c r="AI313" s="4">
        <v>30705143</v>
      </c>
      <c r="AJ313" s="4"/>
      <c r="AK313" s="4" t="s">
        <v>115</v>
      </c>
      <c r="AL313" s="4"/>
      <c r="AM313" s="4" t="s">
        <v>2915</v>
      </c>
      <c r="AN313" s="4">
        <v>330</v>
      </c>
      <c r="AO313" s="4" t="s">
        <v>85</v>
      </c>
      <c r="AP313" s="4">
        <v>0</v>
      </c>
      <c r="AQ313" s="4" t="s">
        <v>92</v>
      </c>
      <c r="AR313" s="4">
        <v>0</v>
      </c>
      <c r="AS313" s="4">
        <v>0</v>
      </c>
      <c r="AT313" s="3">
        <v>43116</v>
      </c>
      <c r="AU313" s="3"/>
      <c r="AV313" s="4"/>
      <c r="AW313" s="41">
        <v>22.121212121212121</v>
      </c>
      <c r="AX313" s="41">
        <v>22.121212121212121</v>
      </c>
      <c r="AY313" s="41">
        <v>22.121212121212121</v>
      </c>
      <c r="AZ313" s="41">
        <v>22.121212121212121</v>
      </c>
      <c r="BA313" s="39"/>
      <c r="BJ313">
        <v>43116</v>
      </c>
      <c r="BM313">
        <v>22.121212121212121</v>
      </c>
      <c r="BN313">
        <v>22.121212121212121</v>
      </c>
      <c r="BO313">
        <v>22.121212121212121</v>
      </c>
      <c r="BP313">
        <v>22.121212121212121</v>
      </c>
    </row>
    <row r="314" spans="1:68" ht="15.75" thickBot="1" x14ac:dyDescent="0.3">
      <c r="A314" s="19">
        <v>304</v>
      </c>
      <c r="B314" s="22" t="s">
        <v>4195</v>
      </c>
      <c r="C314" s="4" t="s">
        <v>60</v>
      </c>
      <c r="D314" s="4" t="s">
        <v>58</v>
      </c>
      <c r="E314" s="63" t="s">
        <v>2638</v>
      </c>
      <c r="F314" s="14">
        <v>43116</v>
      </c>
      <c r="G314" s="4" t="s">
        <v>61</v>
      </c>
      <c r="H314" s="4" t="s">
        <v>3005</v>
      </c>
      <c r="I314" s="4" t="s">
        <v>292</v>
      </c>
      <c r="J314" s="39" t="s">
        <v>320</v>
      </c>
      <c r="K314" s="4"/>
      <c r="L314" s="40" t="s">
        <v>1789</v>
      </c>
      <c r="M314" s="64">
        <v>29204028</v>
      </c>
      <c r="N314" s="44" t="s">
        <v>69</v>
      </c>
      <c r="O314" s="45"/>
      <c r="P314" s="45" t="s">
        <v>115</v>
      </c>
      <c r="Q314" s="4" t="s">
        <v>64</v>
      </c>
      <c r="R314" s="4" t="s">
        <v>74</v>
      </c>
      <c r="S314" s="4">
        <v>46835876</v>
      </c>
      <c r="T314" s="4"/>
      <c r="U314" s="4" t="s">
        <v>95</v>
      </c>
      <c r="V314" s="4"/>
      <c r="W314" s="4" t="s">
        <v>3006</v>
      </c>
      <c r="X314" s="4" t="s">
        <v>205</v>
      </c>
      <c r="Y314" s="4" t="s">
        <v>209</v>
      </c>
      <c r="Z314" s="14">
        <v>43117</v>
      </c>
      <c r="AA314" s="4" t="s">
        <v>75</v>
      </c>
      <c r="AB314" s="4" t="s">
        <v>97</v>
      </c>
      <c r="AC314" s="4"/>
      <c r="AD314" s="4"/>
      <c r="AE314" s="4"/>
      <c r="AF314" s="4"/>
      <c r="AG314" s="4"/>
      <c r="AH314" s="4" t="s">
        <v>83</v>
      </c>
      <c r="AI314" s="4">
        <v>79144591</v>
      </c>
      <c r="AJ314" s="4"/>
      <c r="AK314" s="4" t="s">
        <v>115</v>
      </c>
      <c r="AL314" s="4"/>
      <c r="AM314" s="4" t="s">
        <v>2838</v>
      </c>
      <c r="AN314" s="4">
        <v>210</v>
      </c>
      <c r="AO314" s="4" t="s">
        <v>85</v>
      </c>
      <c r="AP314" s="4">
        <v>0</v>
      </c>
      <c r="AQ314" s="4" t="s">
        <v>92</v>
      </c>
      <c r="AR314" s="4">
        <v>0</v>
      </c>
      <c r="AS314" s="4">
        <v>0</v>
      </c>
      <c r="AT314" s="3">
        <v>43117</v>
      </c>
      <c r="AU314" s="3"/>
      <c r="AV314" s="4"/>
      <c r="AW314" s="41">
        <v>34.285714285714285</v>
      </c>
      <c r="AX314" s="41">
        <v>34.285714285714285</v>
      </c>
      <c r="AY314" s="41">
        <v>34.285714285714285</v>
      </c>
      <c r="AZ314" s="41">
        <v>34.285714285714285</v>
      </c>
      <c r="BA314" s="39"/>
      <c r="BJ314">
        <v>43117</v>
      </c>
      <c r="BM314">
        <v>34.285714285714285</v>
      </c>
      <c r="BN314">
        <v>34.285714285714285</v>
      </c>
      <c r="BO314">
        <v>34.285714285714285</v>
      </c>
      <c r="BP314">
        <v>34.285714285714285</v>
      </c>
    </row>
    <row r="315" spans="1:68" ht="15.75" thickBot="1" x14ac:dyDescent="0.3">
      <c r="A315" s="19">
        <v>305</v>
      </c>
      <c r="B315" s="22" t="s">
        <v>4199</v>
      </c>
      <c r="C315" s="4" t="s">
        <v>60</v>
      </c>
      <c r="D315" s="4" t="s">
        <v>58</v>
      </c>
      <c r="E315" s="63" t="s">
        <v>2641</v>
      </c>
      <c r="F315" s="14">
        <v>43116</v>
      </c>
      <c r="G315" s="4" t="s">
        <v>61</v>
      </c>
      <c r="H315" s="4" t="s">
        <v>3007</v>
      </c>
      <c r="I315" s="4" t="s">
        <v>292</v>
      </c>
      <c r="J315" s="39" t="s">
        <v>320</v>
      </c>
      <c r="K315" s="4"/>
      <c r="L315" s="40" t="s">
        <v>1789</v>
      </c>
      <c r="M315" s="64">
        <v>34218756</v>
      </c>
      <c r="N315" s="44" t="s">
        <v>69</v>
      </c>
      <c r="O315" s="45"/>
      <c r="P315" s="45" t="s">
        <v>115</v>
      </c>
      <c r="Q315" s="4" t="s">
        <v>64</v>
      </c>
      <c r="R315" s="4" t="s">
        <v>74</v>
      </c>
      <c r="S315" s="4">
        <v>1113642271</v>
      </c>
      <c r="T315" s="4"/>
      <c r="U315" s="4" t="s">
        <v>100</v>
      </c>
      <c r="V315" s="4"/>
      <c r="W315" s="4" t="s">
        <v>3008</v>
      </c>
      <c r="X315" s="4" t="s">
        <v>205</v>
      </c>
      <c r="Y315" s="4" t="s">
        <v>209</v>
      </c>
      <c r="Z315" s="14">
        <v>43116</v>
      </c>
      <c r="AA315" s="4" t="s">
        <v>75</v>
      </c>
      <c r="AB315" s="4" t="s">
        <v>97</v>
      </c>
      <c r="AC315" s="4"/>
      <c r="AD315" s="4"/>
      <c r="AE315" s="4"/>
      <c r="AF315" s="4"/>
      <c r="AG315" s="4"/>
      <c r="AH315" s="4" t="s">
        <v>83</v>
      </c>
      <c r="AI315" s="4">
        <v>79576238</v>
      </c>
      <c r="AJ315" s="4"/>
      <c r="AK315" s="4" t="s">
        <v>115</v>
      </c>
      <c r="AL315" s="4"/>
      <c r="AM315" s="4" t="s">
        <v>2863</v>
      </c>
      <c r="AN315" s="4">
        <v>345</v>
      </c>
      <c r="AO315" s="4" t="s">
        <v>85</v>
      </c>
      <c r="AP315" s="4">
        <v>0</v>
      </c>
      <c r="AQ315" s="4" t="s">
        <v>92</v>
      </c>
      <c r="AR315" s="4">
        <v>0</v>
      </c>
      <c r="AS315" s="4">
        <v>0</v>
      </c>
      <c r="AT315" s="3">
        <v>43116</v>
      </c>
      <c r="AU315" s="3"/>
      <c r="AV315" s="4"/>
      <c r="AW315" s="41">
        <v>21.159420289855074</v>
      </c>
      <c r="AX315" s="41">
        <v>21.159420289855074</v>
      </c>
      <c r="AY315" s="41">
        <v>21.159420289855074</v>
      </c>
      <c r="AZ315" s="41">
        <v>21.159420289855074</v>
      </c>
      <c r="BA315" s="39"/>
      <c r="BJ315">
        <v>43116</v>
      </c>
      <c r="BM315">
        <v>21.159420289855074</v>
      </c>
      <c r="BN315">
        <v>21.159420289855074</v>
      </c>
      <c r="BO315">
        <v>21.159420289855074</v>
      </c>
      <c r="BP315">
        <v>21.159420289855074</v>
      </c>
    </row>
    <row r="316" spans="1:68" ht="15.75" thickBot="1" x14ac:dyDescent="0.3">
      <c r="A316" s="19">
        <v>306</v>
      </c>
      <c r="B316" s="22" t="s">
        <v>4205</v>
      </c>
      <c r="C316" s="4" t="s">
        <v>60</v>
      </c>
      <c r="D316" s="4" t="s">
        <v>58</v>
      </c>
      <c r="E316" s="63" t="s">
        <v>2644</v>
      </c>
      <c r="F316" s="14">
        <v>43116</v>
      </c>
      <c r="G316" s="4" t="s">
        <v>61</v>
      </c>
      <c r="H316" s="4" t="s">
        <v>3009</v>
      </c>
      <c r="I316" s="4" t="s">
        <v>292</v>
      </c>
      <c r="J316" s="39" t="s">
        <v>320</v>
      </c>
      <c r="K316" s="4"/>
      <c r="L316" s="40" t="s">
        <v>1789</v>
      </c>
      <c r="M316" s="64">
        <v>23922162</v>
      </c>
      <c r="N316" s="44" t="s">
        <v>69</v>
      </c>
      <c r="O316" s="45"/>
      <c r="P316" s="45" t="s">
        <v>115</v>
      </c>
      <c r="Q316" s="4" t="s">
        <v>64</v>
      </c>
      <c r="R316" s="4" t="s">
        <v>74</v>
      </c>
      <c r="S316" s="4">
        <v>1143959062</v>
      </c>
      <c r="T316" s="4"/>
      <c r="U316" s="4" t="s">
        <v>89</v>
      </c>
      <c r="V316" s="4"/>
      <c r="W316" s="4" t="s">
        <v>3010</v>
      </c>
      <c r="X316" s="4" t="s">
        <v>205</v>
      </c>
      <c r="Y316" s="4" t="s">
        <v>209</v>
      </c>
      <c r="Z316" s="14">
        <v>43116</v>
      </c>
      <c r="AA316" s="50" t="s">
        <v>75</v>
      </c>
      <c r="AB316" s="4" t="s">
        <v>97</v>
      </c>
      <c r="AC316" s="4"/>
      <c r="AD316" s="4"/>
      <c r="AE316" s="4"/>
      <c r="AF316" s="4"/>
      <c r="AG316" s="4"/>
      <c r="AH316" s="4" t="s">
        <v>83</v>
      </c>
      <c r="AI316" s="4">
        <v>79576238</v>
      </c>
      <c r="AJ316" s="4"/>
      <c r="AK316" s="4" t="s">
        <v>115</v>
      </c>
      <c r="AL316" s="4"/>
      <c r="AM316" s="4" t="s">
        <v>2863</v>
      </c>
      <c r="AN316" s="4">
        <v>345</v>
      </c>
      <c r="AO316" s="4" t="s">
        <v>85</v>
      </c>
      <c r="AP316" s="4">
        <v>0</v>
      </c>
      <c r="AQ316" s="4" t="s">
        <v>92</v>
      </c>
      <c r="AR316" s="4">
        <v>0</v>
      </c>
      <c r="AS316" s="4">
        <v>0</v>
      </c>
      <c r="AT316" s="3">
        <v>43116</v>
      </c>
      <c r="AU316" s="3"/>
      <c r="AV316" s="4"/>
      <c r="AW316" s="41">
        <v>21.159420289855074</v>
      </c>
      <c r="AX316" s="41">
        <v>21.159420289855074</v>
      </c>
      <c r="AY316" s="41">
        <v>21.159420289855074</v>
      </c>
      <c r="AZ316" s="41">
        <v>21.159420289855074</v>
      </c>
      <c r="BA316" s="39"/>
      <c r="BJ316">
        <v>43116</v>
      </c>
      <c r="BM316">
        <v>21.159420289855074</v>
      </c>
      <c r="BN316">
        <v>21.159420289855074</v>
      </c>
      <c r="BO316">
        <v>21.159420289855074</v>
      </c>
      <c r="BP316">
        <v>21.159420289855074</v>
      </c>
    </row>
    <row r="317" spans="1:68" ht="15.75" thickBot="1" x14ac:dyDescent="0.3">
      <c r="A317" s="19">
        <v>307</v>
      </c>
      <c r="B317" s="22" t="s">
        <v>4210</v>
      </c>
      <c r="C317" s="4" t="s">
        <v>60</v>
      </c>
      <c r="D317" s="4" t="s">
        <v>58</v>
      </c>
      <c r="E317" s="63" t="s">
        <v>2647</v>
      </c>
      <c r="F317" s="14">
        <v>43116</v>
      </c>
      <c r="G317" s="4" t="s">
        <v>61</v>
      </c>
      <c r="H317" s="4" t="s">
        <v>3011</v>
      </c>
      <c r="I317" s="4" t="s">
        <v>292</v>
      </c>
      <c r="J317" s="39" t="s">
        <v>320</v>
      </c>
      <c r="K317" s="4"/>
      <c r="L317" s="40" t="s">
        <v>1789</v>
      </c>
      <c r="M317" s="64">
        <v>32730984</v>
      </c>
      <c r="N317" s="44" t="s">
        <v>69</v>
      </c>
      <c r="O317" s="45"/>
      <c r="P317" s="45" t="s">
        <v>115</v>
      </c>
      <c r="Q317" s="4" t="s">
        <v>64</v>
      </c>
      <c r="R317" s="4" t="s">
        <v>74</v>
      </c>
      <c r="S317" s="4">
        <v>59314475</v>
      </c>
      <c r="T317" s="4"/>
      <c r="U317" s="4" t="s">
        <v>109</v>
      </c>
      <c r="V317" s="4"/>
      <c r="W317" s="4" t="s">
        <v>3012</v>
      </c>
      <c r="X317" s="4" t="s">
        <v>205</v>
      </c>
      <c r="Y317" s="4" t="s">
        <v>209</v>
      </c>
      <c r="Z317" s="14">
        <v>43116</v>
      </c>
      <c r="AA317" s="4" t="s">
        <v>75</v>
      </c>
      <c r="AB317" s="4" t="s">
        <v>97</v>
      </c>
      <c r="AC317" s="4"/>
      <c r="AD317" s="4"/>
      <c r="AE317" s="4"/>
      <c r="AF317" s="4"/>
      <c r="AG317" s="4"/>
      <c r="AH317" s="4" t="s">
        <v>83</v>
      </c>
      <c r="AI317" s="4">
        <v>30705143</v>
      </c>
      <c r="AJ317" s="4"/>
      <c r="AK317" s="4" t="s">
        <v>115</v>
      </c>
      <c r="AL317" s="4"/>
      <c r="AM317" s="4" t="s">
        <v>2915</v>
      </c>
      <c r="AN317" s="4">
        <v>330</v>
      </c>
      <c r="AO317" s="4" t="s">
        <v>85</v>
      </c>
      <c r="AP317" s="4">
        <v>0</v>
      </c>
      <c r="AQ317" s="4" t="s">
        <v>92</v>
      </c>
      <c r="AR317" s="4">
        <v>0</v>
      </c>
      <c r="AS317" s="4">
        <v>0</v>
      </c>
      <c r="AT317" s="3">
        <v>43116</v>
      </c>
      <c r="AU317" s="3"/>
      <c r="AV317" s="4"/>
      <c r="AW317" s="41">
        <v>22.121212121212121</v>
      </c>
      <c r="AX317" s="41">
        <v>22.121212121212121</v>
      </c>
      <c r="AY317" s="41">
        <v>22.121212121212121</v>
      </c>
      <c r="AZ317" s="41">
        <v>22.121212121212121</v>
      </c>
      <c r="BA317" s="39"/>
      <c r="BJ317">
        <v>43116</v>
      </c>
      <c r="BM317">
        <v>22.121212121212121</v>
      </c>
      <c r="BN317">
        <v>22.121212121212121</v>
      </c>
      <c r="BO317">
        <v>22.121212121212121</v>
      </c>
      <c r="BP317">
        <v>22.121212121212121</v>
      </c>
    </row>
    <row r="318" spans="1:68" ht="15.75" thickBot="1" x14ac:dyDescent="0.3">
      <c r="A318" s="19">
        <v>308</v>
      </c>
      <c r="B318" s="22" t="s">
        <v>4213</v>
      </c>
      <c r="C318" s="4" t="s">
        <v>60</v>
      </c>
      <c r="D318" s="4" t="s">
        <v>58</v>
      </c>
      <c r="E318" s="63" t="s">
        <v>2650</v>
      </c>
      <c r="F318" s="14">
        <v>43116</v>
      </c>
      <c r="G318" s="4" t="s">
        <v>61</v>
      </c>
      <c r="H318" s="4" t="s">
        <v>3013</v>
      </c>
      <c r="I318" s="4" t="s">
        <v>292</v>
      </c>
      <c r="J318" s="39" t="s">
        <v>320</v>
      </c>
      <c r="K318" s="4"/>
      <c r="L318" s="40" t="s">
        <v>1789</v>
      </c>
      <c r="M318" s="64">
        <v>34218756</v>
      </c>
      <c r="N318" s="44" t="s">
        <v>69</v>
      </c>
      <c r="O318" s="45"/>
      <c r="P318" s="45" t="s">
        <v>115</v>
      </c>
      <c r="Q318" s="4" t="s">
        <v>64</v>
      </c>
      <c r="R318" s="4" t="s">
        <v>74</v>
      </c>
      <c r="S318" s="4">
        <v>24339448</v>
      </c>
      <c r="T318" s="4"/>
      <c r="U318" s="4" t="s">
        <v>72</v>
      </c>
      <c r="V318" s="4"/>
      <c r="W318" s="4" t="s">
        <v>3014</v>
      </c>
      <c r="X318" s="4" t="s">
        <v>205</v>
      </c>
      <c r="Y318" s="4" t="s">
        <v>209</v>
      </c>
      <c r="Z318" s="14">
        <v>43117</v>
      </c>
      <c r="AA318" s="4" t="s">
        <v>75</v>
      </c>
      <c r="AB318" s="4" t="s">
        <v>97</v>
      </c>
      <c r="AC318" s="4"/>
      <c r="AD318" s="4"/>
      <c r="AE318" s="4"/>
      <c r="AF318" s="4"/>
      <c r="AG318" s="4"/>
      <c r="AH318" s="4" t="s">
        <v>83</v>
      </c>
      <c r="AI318" s="4">
        <v>10258001</v>
      </c>
      <c r="AJ318" s="4"/>
      <c r="AK318" s="4" t="s">
        <v>115</v>
      </c>
      <c r="AL318" s="4"/>
      <c r="AM318" s="4" t="s">
        <v>2923</v>
      </c>
      <c r="AN318" s="4">
        <v>345</v>
      </c>
      <c r="AO318" s="4" t="s">
        <v>85</v>
      </c>
      <c r="AP318" s="4">
        <v>0</v>
      </c>
      <c r="AQ318" s="4" t="s">
        <v>92</v>
      </c>
      <c r="AR318" s="4">
        <v>0</v>
      </c>
      <c r="AS318" s="4">
        <v>0</v>
      </c>
      <c r="AT318" s="3">
        <v>43117</v>
      </c>
      <c r="AU318" s="3"/>
      <c r="AV318" s="4"/>
      <c r="AW318" s="41">
        <v>20.869565217391305</v>
      </c>
      <c r="AX318" s="41">
        <v>20.869565217391305</v>
      </c>
      <c r="AY318" s="41">
        <v>20.869565217391305</v>
      </c>
      <c r="AZ318" s="41">
        <v>20.869565217391305</v>
      </c>
      <c r="BA318" s="39"/>
      <c r="BJ318">
        <v>43117</v>
      </c>
      <c r="BM318">
        <v>20.869565217391305</v>
      </c>
      <c r="BN318">
        <v>20.869565217391305</v>
      </c>
      <c r="BO318">
        <v>20.869565217391305</v>
      </c>
      <c r="BP318">
        <v>20.869565217391305</v>
      </c>
    </row>
    <row r="319" spans="1:68" ht="15.75" thickBot="1" x14ac:dyDescent="0.3">
      <c r="A319" s="19">
        <v>309</v>
      </c>
      <c r="B319" s="22" t="s">
        <v>4217</v>
      </c>
      <c r="C319" s="4" t="s">
        <v>60</v>
      </c>
      <c r="D319" s="4" t="s">
        <v>58</v>
      </c>
      <c r="E319" s="63" t="s">
        <v>2653</v>
      </c>
      <c r="F319" s="14">
        <v>43116</v>
      </c>
      <c r="G319" s="4" t="s">
        <v>61</v>
      </c>
      <c r="H319" s="4" t="s">
        <v>3015</v>
      </c>
      <c r="I319" s="4" t="s">
        <v>292</v>
      </c>
      <c r="J319" s="39" t="s">
        <v>320</v>
      </c>
      <c r="K319" s="4"/>
      <c r="L319" s="40" t="s">
        <v>1789</v>
      </c>
      <c r="M319" s="64">
        <v>15636082</v>
      </c>
      <c r="N319" s="44" t="s">
        <v>69</v>
      </c>
      <c r="O319" s="45"/>
      <c r="P319" s="45" t="s">
        <v>115</v>
      </c>
      <c r="Q319" s="4" t="s">
        <v>64</v>
      </c>
      <c r="R319" s="4" t="s">
        <v>74</v>
      </c>
      <c r="S319" s="4">
        <v>1047970408</v>
      </c>
      <c r="T319" s="4"/>
      <c r="U319" s="4" t="s">
        <v>95</v>
      </c>
      <c r="V319" s="4"/>
      <c r="W319" s="4" t="s">
        <v>3016</v>
      </c>
      <c r="X319" s="4" t="s">
        <v>205</v>
      </c>
      <c r="Y319" s="4" t="s">
        <v>209</v>
      </c>
      <c r="Z319" s="14">
        <v>43116</v>
      </c>
      <c r="AA319" s="4" t="s">
        <v>75</v>
      </c>
      <c r="AB319" s="4" t="s">
        <v>97</v>
      </c>
      <c r="AC319" s="4"/>
      <c r="AD319" s="4"/>
      <c r="AE319" s="4"/>
      <c r="AF319" s="4"/>
      <c r="AG319" s="4"/>
      <c r="AH319" s="4" t="s">
        <v>83</v>
      </c>
      <c r="AI319" s="4">
        <v>24582254</v>
      </c>
      <c r="AJ319" s="4"/>
      <c r="AK319" s="4" t="s">
        <v>115</v>
      </c>
      <c r="AL319" s="4"/>
      <c r="AM319" s="4" t="s">
        <v>2846</v>
      </c>
      <c r="AN319" s="4">
        <v>330</v>
      </c>
      <c r="AO319" s="4" t="s">
        <v>85</v>
      </c>
      <c r="AP319" s="4">
        <v>0</v>
      </c>
      <c r="AQ319" s="4" t="s">
        <v>92</v>
      </c>
      <c r="AR319" s="4">
        <v>0</v>
      </c>
      <c r="AS319" s="4">
        <v>0</v>
      </c>
      <c r="AT319" s="3">
        <v>43116</v>
      </c>
      <c r="AU319" s="3"/>
      <c r="AV319" s="4"/>
      <c r="AW319" s="41">
        <v>22.121212121212121</v>
      </c>
      <c r="AX319" s="41">
        <v>22.121212121212121</v>
      </c>
      <c r="AY319" s="41">
        <v>22.121212121212121</v>
      </c>
      <c r="AZ319" s="41">
        <v>22.121212121212121</v>
      </c>
      <c r="BA319" s="39"/>
      <c r="BJ319">
        <v>43116</v>
      </c>
      <c r="BM319">
        <v>22.121212121212121</v>
      </c>
      <c r="BN319">
        <v>22.121212121212121</v>
      </c>
      <c r="BO319">
        <v>22.121212121212121</v>
      </c>
      <c r="BP319">
        <v>22.121212121212121</v>
      </c>
    </row>
    <row r="320" spans="1:68" ht="15.75" thickBot="1" x14ac:dyDescent="0.3">
      <c r="A320" s="19">
        <v>310</v>
      </c>
      <c r="B320" s="22" t="s">
        <v>4220</v>
      </c>
      <c r="C320" s="4" t="s">
        <v>60</v>
      </c>
      <c r="D320" s="4" t="s">
        <v>58</v>
      </c>
      <c r="E320" s="63" t="s">
        <v>2656</v>
      </c>
      <c r="F320" s="14">
        <v>43116</v>
      </c>
      <c r="G320" s="4" t="s">
        <v>61</v>
      </c>
      <c r="H320" s="4" t="s">
        <v>3017</v>
      </c>
      <c r="I320" s="4" t="s">
        <v>292</v>
      </c>
      <c r="J320" s="39" t="s">
        <v>320</v>
      </c>
      <c r="K320" s="4"/>
      <c r="L320" s="40" t="s">
        <v>1789</v>
      </c>
      <c r="M320" s="64">
        <v>23922162</v>
      </c>
      <c r="N320" s="44" t="s">
        <v>69</v>
      </c>
      <c r="O320" s="45"/>
      <c r="P320" s="45" t="s">
        <v>115</v>
      </c>
      <c r="Q320" s="4" t="s">
        <v>64</v>
      </c>
      <c r="R320" s="4" t="s">
        <v>74</v>
      </c>
      <c r="S320" s="4">
        <v>1038335663</v>
      </c>
      <c r="T320" s="4"/>
      <c r="U320" s="4" t="s">
        <v>63</v>
      </c>
      <c r="V320" s="4"/>
      <c r="W320" s="4" t="s">
        <v>3018</v>
      </c>
      <c r="X320" s="4" t="s">
        <v>205</v>
      </c>
      <c r="Y320" s="4" t="s">
        <v>209</v>
      </c>
      <c r="Z320" s="14">
        <v>43117</v>
      </c>
      <c r="AA320" s="4" t="s">
        <v>75</v>
      </c>
      <c r="AB320" s="4" t="s">
        <v>97</v>
      </c>
      <c r="AC320" s="4"/>
      <c r="AD320" s="4"/>
      <c r="AE320" s="4"/>
      <c r="AF320" s="4"/>
      <c r="AG320" s="4"/>
      <c r="AH320" s="4" t="s">
        <v>83</v>
      </c>
      <c r="AI320" s="4">
        <v>71621569</v>
      </c>
      <c r="AJ320" s="4"/>
      <c r="AK320" s="4" t="s">
        <v>115</v>
      </c>
      <c r="AL320" s="4"/>
      <c r="AM320" s="4" t="s">
        <v>2842</v>
      </c>
      <c r="AN320" s="4">
        <v>345</v>
      </c>
      <c r="AO320" s="4" t="s">
        <v>85</v>
      </c>
      <c r="AP320" s="4">
        <v>0</v>
      </c>
      <c r="AQ320" s="4" t="s">
        <v>92</v>
      </c>
      <c r="AR320" s="4">
        <v>0</v>
      </c>
      <c r="AS320" s="4">
        <v>0</v>
      </c>
      <c r="AT320" s="3">
        <v>43117</v>
      </c>
      <c r="AU320" s="3"/>
      <c r="AV320" s="4"/>
      <c r="AW320" s="41">
        <v>20.869565217391305</v>
      </c>
      <c r="AX320" s="41">
        <v>20.869565217391305</v>
      </c>
      <c r="AY320" s="41">
        <v>20.869565217391305</v>
      </c>
      <c r="AZ320" s="41">
        <v>20.869565217391305</v>
      </c>
      <c r="BA320" s="39"/>
      <c r="BJ320">
        <v>43117</v>
      </c>
      <c r="BM320">
        <v>20.869565217391305</v>
      </c>
      <c r="BN320">
        <v>20.869565217391305</v>
      </c>
      <c r="BO320">
        <v>20.869565217391305</v>
      </c>
      <c r="BP320">
        <v>20.869565217391305</v>
      </c>
    </row>
    <row r="321" spans="1:68" ht="15.75" thickBot="1" x14ac:dyDescent="0.3">
      <c r="A321" s="19">
        <v>311</v>
      </c>
      <c r="B321" s="22" t="s">
        <v>4223</v>
      </c>
      <c r="C321" s="4" t="s">
        <v>60</v>
      </c>
      <c r="D321" s="4" t="s">
        <v>58</v>
      </c>
      <c r="E321" s="63" t="s">
        <v>2659</v>
      </c>
      <c r="F321" s="14">
        <v>43117</v>
      </c>
      <c r="G321" s="4" t="s">
        <v>61</v>
      </c>
      <c r="H321" s="4" t="s">
        <v>3019</v>
      </c>
      <c r="I321" s="4" t="s">
        <v>292</v>
      </c>
      <c r="J321" s="39" t="s">
        <v>320</v>
      </c>
      <c r="K321" s="4"/>
      <c r="L321" s="40" t="s">
        <v>1789</v>
      </c>
      <c r="M321" s="64">
        <v>41756454</v>
      </c>
      <c r="N321" s="44" t="s">
        <v>69</v>
      </c>
      <c r="O321" s="45"/>
      <c r="P321" s="45" t="s">
        <v>115</v>
      </c>
      <c r="Q321" s="4" t="s">
        <v>64</v>
      </c>
      <c r="R321" s="4" t="s">
        <v>74</v>
      </c>
      <c r="S321" s="4">
        <v>1053803622</v>
      </c>
      <c r="T321" s="4"/>
      <c r="U321" s="4" t="s">
        <v>72</v>
      </c>
      <c r="V321" s="4"/>
      <c r="W321" s="4" t="s">
        <v>3020</v>
      </c>
      <c r="X321" s="4" t="s">
        <v>205</v>
      </c>
      <c r="Y321" s="4" t="s">
        <v>209</v>
      </c>
      <c r="Z321" s="14">
        <v>43117</v>
      </c>
      <c r="AA321" s="4" t="s">
        <v>75</v>
      </c>
      <c r="AB321" s="4" t="s">
        <v>97</v>
      </c>
      <c r="AC321" s="4"/>
      <c r="AD321" s="4"/>
      <c r="AE321" s="4"/>
      <c r="AF321" s="4"/>
      <c r="AG321" s="4"/>
      <c r="AH321" s="4" t="s">
        <v>83</v>
      </c>
      <c r="AI321" s="4">
        <v>10282381</v>
      </c>
      <c r="AJ321" s="4"/>
      <c r="AK321" s="4" t="s">
        <v>115</v>
      </c>
      <c r="AL321" s="4"/>
      <c r="AM321" s="4" t="s">
        <v>2824</v>
      </c>
      <c r="AN321" s="4">
        <v>345</v>
      </c>
      <c r="AO321" s="4" t="s">
        <v>85</v>
      </c>
      <c r="AP321" s="4">
        <v>0</v>
      </c>
      <c r="AQ321" s="4" t="s">
        <v>92</v>
      </c>
      <c r="AR321" s="4">
        <v>0</v>
      </c>
      <c r="AS321" s="4">
        <v>0</v>
      </c>
      <c r="AT321" s="3">
        <v>43117</v>
      </c>
      <c r="AU321" s="3"/>
      <c r="AV321" s="4"/>
      <c r="AW321" s="41">
        <v>20.869565217391305</v>
      </c>
      <c r="AX321" s="41">
        <v>20.869565217391305</v>
      </c>
      <c r="AY321" s="41">
        <v>20.869565217391305</v>
      </c>
      <c r="AZ321" s="41">
        <v>20.869565217391305</v>
      </c>
      <c r="BA321" s="39"/>
      <c r="BJ321">
        <v>43117</v>
      </c>
      <c r="BM321">
        <v>20.869565217391305</v>
      </c>
      <c r="BN321">
        <v>20.869565217391305</v>
      </c>
      <c r="BO321">
        <v>20.869565217391305</v>
      </c>
      <c r="BP321">
        <v>20.869565217391305</v>
      </c>
    </row>
    <row r="322" spans="1:68" ht="15.75" thickBot="1" x14ac:dyDescent="0.3">
      <c r="A322" s="19">
        <v>312</v>
      </c>
      <c r="B322" s="22" t="s">
        <v>4226</v>
      </c>
      <c r="C322" s="4" t="s">
        <v>60</v>
      </c>
      <c r="D322" s="4" t="s">
        <v>58</v>
      </c>
      <c r="E322" s="63" t="s">
        <v>2662</v>
      </c>
      <c r="F322" s="14">
        <v>43117</v>
      </c>
      <c r="G322" s="4" t="s">
        <v>61</v>
      </c>
      <c r="H322" s="4" t="s">
        <v>3021</v>
      </c>
      <c r="I322" s="4" t="s">
        <v>292</v>
      </c>
      <c r="J322" s="39" t="s">
        <v>320</v>
      </c>
      <c r="K322" s="4"/>
      <c r="L322" s="40" t="s">
        <v>1789</v>
      </c>
      <c r="M322" s="64">
        <v>36965412</v>
      </c>
      <c r="N322" s="44" t="s">
        <v>69</v>
      </c>
      <c r="O322" s="45"/>
      <c r="P322" s="45" t="s">
        <v>115</v>
      </c>
      <c r="Q322" s="4" t="s">
        <v>64</v>
      </c>
      <c r="R322" s="4" t="s">
        <v>74</v>
      </c>
      <c r="S322" s="4">
        <v>53080988</v>
      </c>
      <c r="T322" s="4"/>
      <c r="U322" s="4" t="s">
        <v>103</v>
      </c>
      <c r="V322" s="4"/>
      <c r="W322" s="4" t="s">
        <v>3022</v>
      </c>
      <c r="X322" s="4" t="s">
        <v>205</v>
      </c>
      <c r="Y322" s="4" t="s">
        <v>209</v>
      </c>
      <c r="Z322" s="14">
        <v>43118</v>
      </c>
      <c r="AA322" s="4" t="s">
        <v>75</v>
      </c>
      <c r="AB322" s="4" t="s">
        <v>97</v>
      </c>
      <c r="AC322" s="4"/>
      <c r="AD322" s="4"/>
      <c r="AE322" s="4"/>
      <c r="AF322" s="4"/>
      <c r="AG322" s="4"/>
      <c r="AH322" s="4" t="s">
        <v>83</v>
      </c>
      <c r="AI322" s="4">
        <v>79144591</v>
      </c>
      <c r="AJ322" s="4"/>
      <c r="AK322" s="4" t="s">
        <v>115</v>
      </c>
      <c r="AL322" s="4"/>
      <c r="AM322" s="4" t="s">
        <v>2838</v>
      </c>
      <c r="AN322" s="4">
        <v>330</v>
      </c>
      <c r="AO322" s="4" t="s">
        <v>85</v>
      </c>
      <c r="AP322" s="4">
        <v>0</v>
      </c>
      <c r="AQ322" s="4" t="s">
        <v>92</v>
      </c>
      <c r="AR322" s="4">
        <v>0</v>
      </c>
      <c r="AS322" s="4">
        <v>0</v>
      </c>
      <c r="AT322" s="3">
        <v>43118</v>
      </c>
      <c r="AU322" s="3"/>
      <c r="AV322" s="4"/>
      <c r="AW322" s="41">
        <v>21.515151515151516</v>
      </c>
      <c r="AX322" s="41">
        <v>21.515151515151516</v>
      </c>
      <c r="AY322" s="41">
        <v>21.515151515151516</v>
      </c>
      <c r="AZ322" s="41">
        <v>21.515151515151516</v>
      </c>
      <c r="BA322" s="39"/>
      <c r="BJ322">
        <v>43118</v>
      </c>
      <c r="BM322">
        <v>21.515151515151516</v>
      </c>
      <c r="BN322">
        <v>21.515151515151516</v>
      </c>
      <c r="BO322">
        <v>21.515151515151516</v>
      </c>
      <c r="BP322">
        <v>21.515151515151516</v>
      </c>
    </row>
    <row r="323" spans="1:68" ht="15.75" thickBot="1" x14ac:dyDescent="0.3">
      <c r="A323" s="19">
        <v>313</v>
      </c>
      <c r="B323" s="22" t="s">
        <v>4228</v>
      </c>
      <c r="C323" s="4" t="s">
        <v>60</v>
      </c>
      <c r="D323" s="4" t="s">
        <v>58</v>
      </c>
      <c r="E323" s="63" t="s">
        <v>2665</v>
      </c>
      <c r="F323" s="14">
        <v>43117</v>
      </c>
      <c r="G323" s="4" t="s">
        <v>61</v>
      </c>
      <c r="H323" s="4" t="s">
        <v>3023</v>
      </c>
      <c r="I323" s="4" t="s">
        <v>292</v>
      </c>
      <c r="J323" s="39" t="s">
        <v>320</v>
      </c>
      <c r="K323" s="4"/>
      <c r="L323" s="40" t="s">
        <v>1789</v>
      </c>
      <c r="M323" s="64">
        <v>8825040</v>
      </c>
      <c r="N323" s="44" t="s">
        <v>69</v>
      </c>
      <c r="O323" s="45"/>
      <c r="P323" s="45" t="s">
        <v>115</v>
      </c>
      <c r="Q323" s="4" t="s">
        <v>64</v>
      </c>
      <c r="R323" s="4" t="s">
        <v>74</v>
      </c>
      <c r="S323" s="4">
        <v>1135939256</v>
      </c>
      <c r="T323" s="4"/>
      <c r="U323" s="4" t="s">
        <v>63</v>
      </c>
      <c r="V323" s="4"/>
      <c r="W323" s="4" t="s">
        <v>3024</v>
      </c>
      <c r="X323" s="4" t="s">
        <v>205</v>
      </c>
      <c r="Y323" s="4" t="s">
        <v>209</v>
      </c>
      <c r="Z323" s="14">
        <v>43117</v>
      </c>
      <c r="AA323" s="4" t="s">
        <v>75</v>
      </c>
      <c r="AB323" s="4" t="s">
        <v>97</v>
      </c>
      <c r="AC323" s="4"/>
      <c r="AD323" s="4"/>
      <c r="AE323" s="4"/>
      <c r="AF323" s="4"/>
      <c r="AG323" s="4"/>
      <c r="AH323" s="4" t="s">
        <v>83</v>
      </c>
      <c r="AI323" s="4">
        <v>79144591</v>
      </c>
      <c r="AJ323" s="4"/>
      <c r="AK323" s="4" t="s">
        <v>115</v>
      </c>
      <c r="AL323" s="4"/>
      <c r="AM323" s="4" t="s">
        <v>2838</v>
      </c>
      <c r="AN323" s="4">
        <v>210</v>
      </c>
      <c r="AO323" s="4" t="s">
        <v>85</v>
      </c>
      <c r="AP323" s="4">
        <v>0</v>
      </c>
      <c r="AQ323" s="4" t="s">
        <v>92</v>
      </c>
      <c r="AR323" s="4">
        <v>0</v>
      </c>
      <c r="AS323" s="4">
        <v>0</v>
      </c>
      <c r="AT323" s="3">
        <v>43117</v>
      </c>
      <c r="AU323" s="3"/>
      <c r="AV323" s="4"/>
      <c r="AW323" s="41">
        <v>34.285714285714285</v>
      </c>
      <c r="AX323" s="41">
        <v>34.285714285714285</v>
      </c>
      <c r="AY323" s="41">
        <v>34.285714285714285</v>
      </c>
      <c r="AZ323" s="41">
        <v>34.285714285714285</v>
      </c>
      <c r="BA323" s="39"/>
      <c r="BJ323">
        <v>43117</v>
      </c>
      <c r="BM323">
        <v>34.285714285714285</v>
      </c>
      <c r="BN323">
        <v>34.285714285714285</v>
      </c>
      <c r="BO323">
        <v>34.285714285714285</v>
      </c>
      <c r="BP323">
        <v>34.285714285714285</v>
      </c>
    </row>
    <row r="324" spans="1:68" ht="15.75" thickBot="1" x14ac:dyDescent="0.3">
      <c r="A324" s="19">
        <v>314</v>
      </c>
      <c r="B324" s="22" t="s">
        <v>4231</v>
      </c>
      <c r="C324" s="4" t="s">
        <v>60</v>
      </c>
      <c r="D324" s="4" t="s">
        <v>58</v>
      </c>
      <c r="E324" s="63" t="s">
        <v>2668</v>
      </c>
      <c r="F324" s="14">
        <v>43117</v>
      </c>
      <c r="G324" s="4" t="s">
        <v>61</v>
      </c>
      <c r="H324" s="4" t="s">
        <v>3025</v>
      </c>
      <c r="I324" s="4" t="s">
        <v>292</v>
      </c>
      <c r="J324" s="39" t="s">
        <v>320</v>
      </c>
      <c r="K324" s="4"/>
      <c r="L324" s="40" t="s">
        <v>1789</v>
      </c>
      <c r="M324" s="64">
        <v>14456256</v>
      </c>
      <c r="N324" s="44" t="s">
        <v>69</v>
      </c>
      <c r="O324" s="45"/>
      <c r="P324" s="45" t="s">
        <v>115</v>
      </c>
      <c r="Q324" s="4" t="s">
        <v>64</v>
      </c>
      <c r="R324" s="4" t="s">
        <v>74</v>
      </c>
      <c r="S324" s="4">
        <v>1088537167</v>
      </c>
      <c r="T324" s="4"/>
      <c r="U324" s="4" t="s">
        <v>109</v>
      </c>
      <c r="V324" s="4"/>
      <c r="W324" s="4" t="s">
        <v>3026</v>
      </c>
      <c r="X324" s="4" t="s">
        <v>205</v>
      </c>
      <c r="Y324" s="4" t="s">
        <v>209</v>
      </c>
      <c r="Z324" s="14">
        <v>43118</v>
      </c>
      <c r="AA324" s="4" t="s">
        <v>75</v>
      </c>
      <c r="AB324" s="4" t="s">
        <v>97</v>
      </c>
      <c r="AC324" s="4"/>
      <c r="AD324" s="4"/>
      <c r="AE324" s="4"/>
      <c r="AF324" s="4"/>
      <c r="AG324" s="4"/>
      <c r="AH324" s="4" t="s">
        <v>83</v>
      </c>
      <c r="AI324" s="4">
        <v>79125719</v>
      </c>
      <c r="AJ324" s="4"/>
      <c r="AK324" s="4" t="s">
        <v>115</v>
      </c>
      <c r="AL324" s="4"/>
      <c r="AM324" s="4" t="s">
        <v>2892</v>
      </c>
      <c r="AN324" s="4">
        <v>344</v>
      </c>
      <c r="AO324" s="4" t="s">
        <v>85</v>
      </c>
      <c r="AP324" s="4">
        <v>0</v>
      </c>
      <c r="AQ324" s="4" t="s">
        <v>92</v>
      </c>
      <c r="AR324" s="4">
        <v>0</v>
      </c>
      <c r="AS324" s="4">
        <v>0</v>
      </c>
      <c r="AT324" s="3">
        <v>43118</v>
      </c>
      <c r="AU324" s="3"/>
      <c r="AV324" s="4"/>
      <c r="AW324" s="41">
        <v>20.63953488372093</v>
      </c>
      <c r="AX324" s="41">
        <v>20.63953488372093</v>
      </c>
      <c r="AY324" s="41">
        <v>20.63953488372093</v>
      </c>
      <c r="AZ324" s="41">
        <v>20.63953488372093</v>
      </c>
      <c r="BA324" s="39"/>
      <c r="BJ324">
        <v>43118</v>
      </c>
      <c r="BM324">
        <v>20.63953488372093</v>
      </c>
      <c r="BN324">
        <v>20.63953488372093</v>
      </c>
      <c r="BO324">
        <v>20.63953488372093</v>
      </c>
      <c r="BP324">
        <v>20.63953488372093</v>
      </c>
    </row>
    <row r="325" spans="1:68" ht="15.75" thickBot="1" x14ac:dyDescent="0.3">
      <c r="A325" s="19">
        <v>315</v>
      </c>
      <c r="B325" s="22" t="s">
        <v>4234</v>
      </c>
      <c r="C325" s="4" t="s">
        <v>60</v>
      </c>
      <c r="D325" s="4" t="s">
        <v>58</v>
      </c>
      <c r="E325" s="63" t="s">
        <v>2671</v>
      </c>
      <c r="F325" s="14">
        <v>43117</v>
      </c>
      <c r="G325" s="4" t="s">
        <v>61</v>
      </c>
      <c r="H325" s="4" t="s">
        <v>3027</v>
      </c>
      <c r="I325" s="4" t="s">
        <v>292</v>
      </c>
      <c r="J325" s="39" t="s">
        <v>320</v>
      </c>
      <c r="K325" s="4"/>
      <c r="L325" s="40" t="s">
        <v>1789</v>
      </c>
      <c r="M325" s="64">
        <v>12046880</v>
      </c>
      <c r="N325" s="44" t="s">
        <v>69</v>
      </c>
      <c r="O325" s="45"/>
      <c r="P325" s="45" t="s">
        <v>115</v>
      </c>
      <c r="Q325" s="4" t="s">
        <v>64</v>
      </c>
      <c r="R325" s="4" t="s">
        <v>74</v>
      </c>
      <c r="S325" s="4">
        <v>29661805</v>
      </c>
      <c r="T325" s="4"/>
      <c r="U325" s="4" t="s">
        <v>89</v>
      </c>
      <c r="V325" s="4"/>
      <c r="W325" s="4" t="s">
        <v>3028</v>
      </c>
      <c r="X325" s="4" t="s">
        <v>205</v>
      </c>
      <c r="Y325" s="4" t="s">
        <v>209</v>
      </c>
      <c r="Z325" s="14">
        <v>43117</v>
      </c>
      <c r="AA325" s="4" t="s">
        <v>75</v>
      </c>
      <c r="AB325" s="4" t="s">
        <v>97</v>
      </c>
      <c r="AC325" s="4"/>
      <c r="AD325" s="4"/>
      <c r="AE325" s="4"/>
      <c r="AF325" s="4"/>
      <c r="AG325" s="4"/>
      <c r="AH325" s="4" t="s">
        <v>83</v>
      </c>
      <c r="AI325" s="4">
        <v>79125719</v>
      </c>
      <c r="AJ325" s="4"/>
      <c r="AK325" s="4" t="s">
        <v>115</v>
      </c>
      <c r="AL325" s="4"/>
      <c r="AM325" s="4" t="s">
        <v>2892</v>
      </c>
      <c r="AN325" s="4">
        <v>344</v>
      </c>
      <c r="AO325" s="4" t="s">
        <v>85</v>
      </c>
      <c r="AP325" s="4">
        <v>0</v>
      </c>
      <c r="AQ325" s="4" t="s">
        <v>92</v>
      </c>
      <c r="AR325" s="4">
        <v>0</v>
      </c>
      <c r="AS325" s="4">
        <v>0</v>
      </c>
      <c r="AT325" s="3">
        <v>43117</v>
      </c>
      <c r="AU325" s="3"/>
      <c r="AV325" s="4"/>
      <c r="AW325" s="41">
        <v>20.930232558139537</v>
      </c>
      <c r="AX325" s="41">
        <v>20.930232558139537</v>
      </c>
      <c r="AY325" s="41">
        <v>20.930232558139537</v>
      </c>
      <c r="AZ325" s="41">
        <v>20.930232558139537</v>
      </c>
      <c r="BA325" s="39"/>
      <c r="BJ325">
        <v>43117</v>
      </c>
      <c r="BM325">
        <v>20.930232558139537</v>
      </c>
      <c r="BN325">
        <v>20.930232558139537</v>
      </c>
      <c r="BO325">
        <v>20.930232558139537</v>
      </c>
      <c r="BP325">
        <v>20.930232558139537</v>
      </c>
    </row>
    <row r="326" spans="1:68" ht="15.75" thickBot="1" x14ac:dyDescent="0.3">
      <c r="A326" s="19">
        <v>316</v>
      </c>
      <c r="B326" s="22" t="s">
        <v>4236</v>
      </c>
      <c r="C326" s="4" t="s">
        <v>60</v>
      </c>
      <c r="D326" s="4" t="s">
        <v>58</v>
      </c>
      <c r="E326" s="63" t="s">
        <v>2674</v>
      </c>
      <c r="F326" s="14">
        <v>43118</v>
      </c>
      <c r="G326" s="4" t="s">
        <v>61</v>
      </c>
      <c r="H326" s="4" t="s">
        <v>3029</v>
      </c>
      <c r="I326" s="4" t="s">
        <v>292</v>
      </c>
      <c r="J326" s="39" t="s">
        <v>320</v>
      </c>
      <c r="K326" s="4"/>
      <c r="L326" s="40" t="s">
        <v>1789</v>
      </c>
      <c r="M326" s="64">
        <v>7280658</v>
      </c>
      <c r="N326" s="44" t="s">
        <v>69</v>
      </c>
      <c r="O326" s="45"/>
      <c r="P326" s="45" t="s">
        <v>115</v>
      </c>
      <c r="Q326" s="4" t="s">
        <v>64</v>
      </c>
      <c r="R326" s="4" t="s">
        <v>74</v>
      </c>
      <c r="S326" s="4">
        <v>1077841945</v>
      </c>
      <c r="T326" s="4"/>
      <c r="U326" s="4" t="s">
        <v>95</v>
      </c>
      <c r="V326" s="4"/>
      <c r="W326" s="4" t="s">
        <v>3030</v>
      </c>
      <c r="X326" s="4" t="s">
        <v>205</v>
      </c>
      <c r="Y326" s="4" t="s">
        <v>209</v>
      </c>
      <c r="Z326" s="14">
        <v>43119</v>
      </c>
      <c r="AA326" s="50" t="s">
        <v>75</v>
      </c>
      <c r="AB326" s="4" t="s">
        <v>97</v>
      </c>
      <c r="AC326" s="4"/>
      <c r="AD326" s="4"/>
      <c r="AE326" s="4"/>
      <c r="AF326" s="4"/>
      <c r="AG326" s="4"/>
      <c r="AH326" s="4" t="s">
        <v>83</v>
      </c>
      <c r="AI326" s="4">
        <v>79144591</v>
      </c>
      <c r="AJ326" s="4"/>
      <c r="AK326" s="4" t="s">
        <v>115</v>
      </c>
      <c r="AL326" s="4"/>
      <c r="AM326" s="4" t="s">
        <v>2838</v>
      </c>
      <c r="AN326" s="4">
        <v>105</v>
      </c>
      <c r="AO326" s="4" t="s">
        <v>85</v>
      </c>
      <c r="AP326" s="4">
        <v>0</v>
      </c>
      <c r="AQ326" s="4" t="s">
        <v>92</v>
      </c>
      <c r="AR326" s="4">
        <v>0</v>
      </c>
      <c r="AS326" s="4">
        <v>0</v>
      </c>
      <c r="AT326" s="3">
        <v>43119</v>
      </c>
      <c r="AU326" s="3"/>
      <c r="AV326" s="4"/>
      <c r="AW326" s="41">
        <v>66.666666666666671</v>
      </c>
      <c r="AX326" s="41">
        <v>66.666666666666671</v>
      </c>
      <c r="AY326" s="41">
        <v>66.666666666666671</v>
      </c>
      <c r="AZ326" s="41">
        <v>66.666666666666671</v>
      </c>
      <c r="BA326" s="39"/>
      <c r="BJ326">
        <v>43119</v>
      </c>
      <c r="BM326">
        <v>66.666666666666671</v>
      </c>
      <c r="BN326">
        <v>66.666666666666671</v>
      </c>
      <c r="BO326">
        <v>66.666666666666671</v>
      </c>
      <c r="BP326">
        <v>66.666666666666671</v>
      </c>
    </row>
    <row r="327" spans="1:68" ht="15.75" thickBot="1" x14ac:dyDescent="0.3">
      <c r="A327" s="19">
        <v>317</v>
      </c>
      <c r="B327" s="22" t="s">
        <v>4239</v>
      </c>
      <c r="C327" s="4" t="s">
        <v>60</v>
      </c>
      <c r="D327" s="4" t="s">
        <v>58</v>
      </c>
      <c r="E327" s="63" t="s">
        <v>2676</v>
      </c>
      <c r="F327" s="14">
        <v>43118</v>
      </c>
      <c r="G327" s="4" t="s">
        <v>61</v>
      </c>
      <c r="H327" s="4" t="s">
        <v>3031</v>
      </c>
      <c r="I327" s="4" t="s">
        <v>292</v>
      </c>
      <c r="J327" s="39" t="s">
        <v>320</v>
      </c>
      <c r="K327" s="4"/>
      <c r="L327" s="40" t="s">
        <v>1789</v>
      </c>
      <c r="M327" s="64">
        <v>14414232</v>
      </c>
      <c r="N327" s="44" t="s">
        <v>69</v>
      </c>
      <c r="O327" s="45"/>
      <c r="P327" s="45" t="s">
        <v>115</v>
      </c>
      <c r="Q327" s="4" t="s">
        <v>64</v>
      </c>
      <c r="R327" s="4" t="s">
        <v>74</v>
      </c>
      <c r="S327" s="4">
        <v>1058843433</v>
      </c>
      <c r="T327" s="4"/>
      <c r="U327" s="4" t="s">
        <v>100</v>
      </c>
      <c r="V327" s="4"/>
      <c r="W327" s="4" t="s">
        <v>3032</v>
      </c>
      <c r="X327" s="4" t="s">
        <v>205</v>
      </c>
      <c r="Y327" s="4" t="s">
        <v>209</v>
      </c>
      <c r="Z327" s="14">
        <v>43118</v>
      </c>
      <c r="AA327" s="4" t="s">
        <v>75</v>
      </c>
      <c r="AB327" s="4" t="s">
        <v>97</v>
      </c>
      <c r="AC327" s="4"/>
      <c r="AD327" s="4"/>
      <c r="AE327" s="4"/>
      <c r="AF327" s="4"/>
      <c r="AG327" s="4"/>
      <c r="AH327" s="4" t="s">
        <v>83</v>
      </c>
      <c r="AI327" s="4">
        <v>10258001</v>
      </c>
      <c r="AJ327" s="4"/>
      <c r="AK327" s="4" t="s">
        <v>115</v>
      </c>
      <c r="AL327" s="4"/>
      <c r="AM327" s="4" t="s">
        <v>2923</v>
      </c>
      <c r="AN327" s="4">
        <v>343</v>
      </c>
      <c r="AO327" s="4" t="s">
        <v>85</v>
      </c>
      <c r="AP327" s="4">
        <v>0</v>
      </c>
      <c r="AQ327" s="4" t="s">
        <v>92</v>
      </c>
      <c r="AR327" s="4">
        <v>0</v>
      </c>
      <c r="AS327" s="4">
        <v>0</v>
      </c>
      <c r="AT327" s="3">
        <v>43118</v>
      </c>
      <c r="AU327" s="3"/>
      <c r="AV327" s="4"/>
      <c r="AW327" s="41">
        <v>20.699708454810494</v>
      </c>
      <c r="AX327" s="41">
        <v>20.699708454810494</v>
      </c>
      <c r="AY327" s="41">
        <v>20.699708454810494</v>
      </c>
      <c r="AZ327" s="41">
        <v>20.699708454810494</v>
      </c>
      <c r="BA327" s="39"/>
      <c r="BJ327">
        <v>43118</v>
      </c>
      <c r="BM327">
        <v>20.699708454810494</v>
      </c>
      <c r="BN327">
        <v>20.699708454810494</v>
      </c>
      <c r="BO327">
        <v>20.699708454810494</v>
      </c>
      <c r="BP327">
        <v>20.699708454810494</v>
      </c>
    </row>
    <row r="328" spans="1:68" ht="15.75" thickBot="1" x14ac:dyDescent="0.3">
      <c r="A328" s="19">
        <v>318</v>
      </c>
      <c r="B328" s="22" t="s">
        <v>4243</v>
      </c>
      <c r="C328" s="4" t="s">
        <v>60</v>
      </c>
      <c r="D328" s="4" t="s">
        <v>58</v>
      </c>
      <c r="E328" s="63" t="s">
        <v>2679</v>
      </c>
      <c r="F328" s="14">
        <v>43118</v>
      </c>
      <c r="G328" s="4" t="s">
        <v>61</v>
      </c>
      <c r="H328" s="4" t="s">
        <v>3033</v>
      </c>
      <c r="I328" s="4" t="s">
        <v>292</v>
      </c>
      <c r="J328" s="39" t="s">
        <v>320</v>
      </c>
      <c r="K328" s="4"/>
      <c r="L328" s="40" t="s">
        <v>1789</v>
      </c>
      <c r="M328" s="64">
        <v>13867920</v>
      </c>
      <c r="N328" s="44" t="s">
        <v>69</v>
      </c>
      <c r="O328" s="45"/>
      <c r="P328" s="45" t="s">
        <v>115</v>
      </c>
      <c r="Q328" s="4" t="s">
        <v>64</v>
      </c>
      <c r="R328" s="4" t="s">
        <v>74</v>
      </c>
      <c r="S328" s="4">
        <v>83246538</v>
      </c>
      <c r="T328" s="4"/>
      <c r="U328" s="4" t="s">
        <v>112</v>
      </c>
      <c r="V328" s="4"/>
      <c r="W328" s="4" t="s">
        <v>3034</v>
      </c>
      <c r="X328" s="4" t="s">
        <v>205</v>
      </c>
      <c r="Y328" s="4" t="s">
        <v>209</v>
      </c>
      <c r="Z328" s="14">
        <v>43118</v>
      </c>
      <c r="AA328" s="4" t="s">
        <v>75</v>
      </c>
      <c r="AB328" s="4" t="s">
        <v>97</v>
      </c>
      <c r="AC328" s="4"/>
      <c r="AD328" s="4"/>
      <c r="AE328" s="4"/>
      <c r="AF328" s="4"/>
      <c r="AG328" s="4"/>
      <c r="AH328" s="4" t="s">
        <v>83</v>
      </c>
      <c r="AI328" s="4">
        <v>79144591</v>
      </c>
      <c r="AJ328" s="4"/>
      <c r="AK328" s="4" t="s">
        <v>115</v>
      </c>
      <c r="AL328" s="4"/>
      <c r="AM328" s="4" t="s">
        <v>2838</v>
      </c>
      <c r="AN328" s="4">
        <v>330</v>
      </c>
      <c r="AO328" s="4" t="s">
        <v>85</v>
      </c>
      <c r="AP328" s="4">
        <v>0</v>
      </c>
      <c r="AQ328" s="4" t="s">
        <v>92</v>
      </c>
      <c r="AR328" s="4">
        <v>0</v>
      </c>
      <c r="AS328" s="4">
        <v>0</v>
      </c>
      <c r="AT328" s="3">
        <v>43118</v>
      </c>
      <c r="AU328" s="3"/>
      <c r="AV328" s="4"/>
      <c r="AW328" s="41">
        <v>21.515151515151516</v>
      </c>
      <c r="AX328" s="41">
        <v>21.515151515151516</v>
      </c>
      <c r="AY328" s="41">
        <v>21.515151515151516</v>
      </c>
      <c r="AZ328" s="41">
        <v>21.515151515151516</v>
      </c>
      <c r="BA328" s="39"/>
      <c r="BJ328">
        <v>43118</v>
      </c>
      <c r="BM328">
        <v>21.515151515151516</v>
      </c>
      <c r="BN328">
        <v>21.515151515151516</v>
      </c>
      <c r="BO328">
        <v>21.515151515151516</v>
      </c>
      <c r="BP328">
        <v>21.515151515151516</v>
      </c>
    </row>
    <row r="329" spans="1:68" ht="15.75" thickBot="1" x14ac:dyDescent="0.3">
      <c r="A329" s="19">
        <v>319</v>
      </c>
      <c r="B329" s="22" t="s">
        <v>4246</v>
      </c>
      <c r="C329" s="4" t="s">
        <v>60</v>
      </c>
      <c r="D329" s="4" t="s">
        <v>58</v>
      </c>
      <c r="E329" s="63" t="s">
        <v>2682</v>
      </c>
      <c r="F329" s="14">
        <v>43118</v>
      </c>
      <c r="G329" s="4" t="s">
        <v>61</v>
      </c>
      <c r="H329" s="4" t="s">
        <v>3035</v>
      </c>
      <c r="I329" s="4" t="s">
        <v>292</v>
      </c>
      <c r="J329" s="39" t="s">
        <v>320</v>
      </c>
      <c r="K329" s="4"/>
      <c r="L329" s="40" t="s">
        <v>1789</v>
      </c>
      <c r="M329" s="64">
        <v>14414232</v>
      </c>
      <c r="N329" s="44" t="s">
        <v>69</v>
      </c>
      <c r="O329" s="45"/>
      <c r="P329" s="45" t="s">
        <v>115</v>
      </c>
      <c r="Q329" s="4" t="s">
        <v>64</v>
      </c>
      <c r="R329" s="4" t="s">
        <v>74</v>
      </c>
      <c r="S329" s="4">
        <v>1053776745</v>
      </c>
      <c r="T329" s="4"/>
      <c r="U329" s="4" t="s">
        <v>81</v>
      </c>
      <c r="V329" s="4"/>
      <c r="W329" s="4" t="s">
        <v>3036</v>
      </c>
      <c r="X329" s="4" t="s">
        <v>205</v>
      </c>
      <c r="Y329" s="4" t="s">
        <v>209</v>
      </c>
      <c r="Z329" s="14">
        <v>43120</v>
      </c>
      <c r="AA329" s="4" t="s">
        <v>75</v>
      </c>
      <c r="AB329" s="4" t="s">
        <v>97</v>
      </c>
      <c r="AC329" s="4"/>
      <c r="AD329" s="4"/>
      <c r="AE329" s="4"/>
      <c r="AF329" s="4"/>
      <c r="AG329" s="4"/>
      <c r="AH329" s="4" t="s">
        <v>83</v>
      </c>
      <c r="AI329" s="4">
        <v>79125719</v>
      </c>
      <c r="AJ329" s="4"/>
      <c r="AK329" s="4" t="s">
        <v>115</v>
      </c>
      <c r="AL329" s="4"/>
      <c r="AM329" s="4" t="s">
        <v>2892</v>
      </c>
      <c r="AN329" s="4">
        <v>343</v>
      </c>
      <c r="AO329" s="4" t="s">
        <v>85</v>
      </c>
      <c r="AP329" s="4">
        <v>0</v>
      </c>
      <c r="AQ329" s="4" t="s">
        <v>92</v>
      </c>
      <c r="AR329" s="4">
        <v>0</v>
      </c>
      <c r="AS329" s="4">
        <v>0</v>
      </c>
      <c r="AT329" s="3">
        <v>43120</v>
      </c>
      <c r="AU329" s="3"/>
      <c r="AV329" s="4"/>
      <c r="AW329" s="41">
        <v>20.11661807580175</v>
      </c>
      <c r="AX329" s="41">
        <v>20.11661807580175</v>
      </c>
      <c r="AY329" s="41">
        <v>20.11661807580175</v>
      </c>
      <c r="AZ329" s="41">
        <v>20.11661807580175</v>
      </c>
      <c r="BA329" s="39"/>
      <c r="BJ329">
        <v>43120</v>
      </c>
      <c r="BM329">
        <v>20.11661807580175</v>
      </c>
      <c r="BN329">
        <v>20.11661807580175</v>
      </c>
      <c r="BO329">
        <v>20.11661807580175</v>
      </c>
      <c r="BP329">
        <v>20.11661807580175</v>
      </c>
    </row>
    <row r="330" spans="1:68" ht="15.75" thickBot="1" x14ac:dyDescent="0.3">
      <c r="A330" s="19">
        <v>320</v>
      </c>
      <c r="B330" s="22" t="s">
        <v>5591</v>
      </c>
      <c r="C330" s="4" t="s">
        <v>60</v>
      </c>
      <c r="D330" s="4" t="s">
        <v>58</v>
      </c>
      <c r="E330" s="63" t="s">
        <v>2685</v>
      </c>
      <c r="F330" s="14">
        <v>43118</v>
      </c>
      <c r="G330" s="4" t="s">
        <v>61</v>
      </c>
      <c r="H330" s="4" t="s">
        <v>3037</v>
      </c>
      <c r="I330" s="4" t="s">
        <v>292</v>
      </c>
      <c r="J330" s="39" t="s">
        <v>320</v>
      </c>
      <c r="K330" s="4"/>
      <c r="L330" s="40" t="s">
        <v>1789</v>
      </c>
      <c r="M330" s="64">
        <v>39940996</v>
      </c>
      <c r="N330" s="44" t="s">
        <v>69</v>
      </c>
      <c r="O330" s="45"/>
      <c r="P330" s="45" t="s">
        <v>115</v>
      </c>
      <c r="Q330" s="4" t="s">
        <v>64</v>
      </c>
      <c r="R330" s="4" t="s">
        <v>74</v>
      </c>
      <c r="S330" s="4">
        <v>24333556</v>
      </c>
      <c r="T330" s="4"/>
      <c r="U330" s="4" t="s">
        <v>72</v>
      </c>
      <c r="V330" s="4"/>
      <c r="W330" s="4" t="s">
        <v>3038</v>
      </c>
      <c r="X330" s="4" t="s">
        <v>205</v>
      </c>
      <c r="Y330" s="4" t="s">
        <v>209</v>
      </c>
      <c r="Z330" s="14">
        <v>43118</v>
      </c>
      <c r="AA330" s="4" t="s">
        <v>75</v>
      </c>
      <c r="AB330" s="4" t="s">
        <v>97</v>
      </c>
      <c r="AC330" s="4"/>
      <c r="AD330" s="4"/>
      <c r="AE330" s="4"/>
      <c r="AF330" s="4"/>
      <c r="AG330" s="4"/>
      <c r="AH330" s="4" t="s">
        <v>83</v>
      </c>
      <c r="AI330" s="4">
        <v>10282381</v>
      </c>
      <c r="AJ330" s="4"/>
      <c r="AK330" s="4" t="s">
        <v>115</v>
      </c>
      <c r="AL330" s="4"/>
      <c r="AM330" s="4" t="s">
        <v>2824</v>
      </c>
      <c r="AN330" s="4">
        <v>330</v>
      </c>
      <c r="AO330" s="4" t="s">
        <v>85</v>
      </c>
      <c r="AP330" s="4">
        <v>0</v>
      </c>
      <c r="AQ330" s="4" t="s">
        <v>92</v>
      </c>
      <c r="AR330" s="4">
        <v>0</v>
      </c>
      <c r="AS330" s="4">
        <v>0</v>
      </c>
      <c r="AT330" s="3">
        <v>43118</v>
      </c>
      <c r="AU330" s="3"/>
      <c r="AV330" s="4"/>
      <c r="AW330" s="41">
        <v>21.515151515151516</v>
      </c>
      <c r="AX330" s="41">
        <v>21.515151515151516</v>
      </c>
      <c r="AY330" s="41">
        <v>21.515151515151516</v>
      </c>
      <c r="AZ330" s="41">
        <v>21.515151515151516</v>
      </c>
      <c r="BA330" s="39"/>
      <c r="BJ330">
        <v>43118</v>
      </c>
      <c r="BM330">
        <v>21.515151515151516</v>
      </c>
      <c r="BN330">
        <v>21.515151515151516</v>
      </c>
      <c r="BO330">
        <v>21.515151515151516</v>
      </c>
      <c r="BP330">
        <v>21.515151515151516</v>
      </c>
    </row>
    <row r="331" spans="1:68" ht="15.75" thickBot="1" x14ac:dyDescent="0.3">
      <c r="A331" s="19">
        <v>321</v>
      </c>
      <c r="B331" s="22" t="s">
        <v>5592</v>
      </c>
      <c r="C331" s="4" t="s">
        <v>60</v>
      </c>
      <c r="D331" s="4" t="s">
        <v>58</v>
      </c>
      <c r="E331" s="63" t="s">
        <v>2689</v>
      </c>
      <c r="F331" s="14">
        <v>43118</v>
      </c>
      <c r="G331" s="4" t="s">
        <v>61</v>
      </c>
      <c r="H331" s="4" t="s">
        <v>3039</v>
      </c>
      <c r="I331" s="4" t="s">
        <v>292</v>
      </c>
      <c r="J331" s="39" t="s">
        <v>320</v>
      </c>
      <c r="K331" s="4"/>
      <c r="L331" s="40" t="s">
        <v>1789</v>
      </c>
      <c r="M331" s="64">
        <v>14414232</v>
      </c>
      <c r="N331" s="44" t="s">
        <v>69</v>
      </c>
      <c r="O331" s="45"/>
      <c r="P331" s="45" t="s">
        <v>115</v>
      </c>
      <c r="Q331" s="4" t="s">
        <v>64</v>
      </c>
      <c r="R331" s="4" t="s">
        <v>74</v>
      </c>
      <c r="S331" s="4">
        <v>16112727</v>
      </c>
      <c r="T331" s="4"/>
      <c r="U331" s="4" t="s">
        <v>100</v>
      </c>
      <c r="V331" s="4"/>
      <c r="W331" s="4" t="s">
        <v>3040</v>
      </c>
      <c r="X331" s="4" t="s">
        <v>205</v>
      </c>
      <c r="Y331" s="4" t="s">
        <v>209</v>
      </c>
      <c r="Z331" s="14">
        <v>43118</v>
      </c>
      <c r="AA331" s="4" t="s">
        <v>75</v>
      </c>
      <c r="AB331" s="4" t="s">
        <v>97</v>
      </c>
      <c r="AC331" s="4"/>
      <c r="AD331" s="4"/>
      <c r="AE331" s="4"/>
      <c r="AF331" s="4"/>
      <c r="AG331" s="4"/>
      <c r="AH331" s="4" t="s">
        <v>83</v>
      </c>
      <c r="AI331" s="4">
        <v>10258001</v>
      </c>
      <c r="AJ331" s="4"/>
      <c r="AK331" s="4" t="s">
        <v>115</v>
      </c>
      <c r="AL331" s="4"/>
      <c r="AM331" s="4" t="s">
        <v>2923</v>
      </c>
      <c r="AN331" s="4">
        <v>343</v>
      </c>
      <c r="AO331" s="4" t="s">
        <v>85</v>
      </c>
      <c r="AP331" s="4">
        <v>0</v>
      </c>
      <c r="AQ331" s="4" t="s">
        <v>92</v>
      </c>
      <c r="AR331" s="4">
        <v>0</v>
      </c>
      <c r="AS331" s="4">
        <v>0</v>
      </c>
      <c r="AT331" s="3">
        <v>43118</v>
      </c>
      <c r="AU331" s="3"/>
      <c r="AV331" s="4"/>
      <c r="AW331" s="41">
        <v>20.699708454810494</v>
      </c>
      <c r="AX331" s="41">
        <v>20.699708454810494</v>
      </c>
      <c r="AY331" s="41">
        <v>20.699708454810494</v>
      </c>
      <c r="AZ331" s="41">
        <v>20.699708454810494</v>
      </c>
      <c r="BA331" s="39"/>
      <c r="BJ331">
        <v>43118</v>
      </c>
      <c r="BM331">
        <v>20.699708454810494</v>
      </c>
      <c r="BN331">
        <v>20.699708454810494</v>
      </c>
      <c r="BO331">
        <v>20.699708454810494</v>
      </c>
      <c r="BP331">
        <v>20.699708454810494</v>
      </c>
    </row>
    <row r="332" spans="1:68" ht="15.75" thickBot="1" x14ac:dyDescent="0.3">
      <c r="A332" s="19">
        <v>322</v>
      </c>
      <c r="B332" s="22" t="s">
        <v>5593</v>
      </c>
      <c r="C332" s="4" t="s">
        <v>60</v>
      </c>
      <c r="D332" s="4" t="s">
        <v>58</v>
      </c>
      <c r="E332" s="63" t="s">
        <v>2692</v>
      </c>
      <c r="F332" s="14">
        <v>43119</v>
      </c>
      <c r="G332" s="4" t="s">
        <v>61</v>
      </c>
      <c r="H332" s="4" t="s">
        <v>3041</v>
      </c>
      <c r="I332" s="4" t="s">
        <v>292</v>
      </c>
      <c r="J332" s="39" t="s">
        <v>320</v>
      </c>
      <c r="K332" s="4"/>
      <c r="L332" s="40" t="s">
        <v>1789</v>
      </c>
      <c r="M332" s="64">
        <v>13867920</v>
      </c>
      <c r="N332" s="44" t="s">
        <v>69</v>
      </c>
      <c r="O332" s="45"/>
      <c r="P332" s="45" t="s">
        <v>115</v>
      </c>
      <c r="Q332" s="4" t="s">
        <v>64</v>
      </c>
      <c r="R332" s="4" t="s">
        <v>74</v>
      </c>
      <c r="S332" s="4">
        <v>1075626315</v>
      </c>
      <c r="T332" s="4"/>
      <c r="U332" s="4" t="s">
        <v>103</v>
      </c>
      <c r="V332" s="4"/>
      <c r="W332" s="4" t="s">
        <v>3042</v>
      </c>
      <c r="X332" s="4" t="s">
        <v>205</v>
      </c>
      <c r="Y332" s="4" t="s">
        <v>209</v>
      </c>
      <c r="Z332" s="14">
        <v>43119</v>
      </c>
      <c r="AA332" s="4" t="s">
        <v>75</v>
      </c>
      <c r="AB332" s="4" t="s">
        <v>97</v>
      </c>
      <c r="AC332" s="4"/>
      <c r="AD332" s="4"/>
      <c r="AE332" s="4"/>
      <c r="AF332" s="4"/>
      <c r="AG332" s="4"/>
      <c r="AH332" s="4" t="s">
        <v>83</v>
      </c>
      <c r="AI332" s="4">
        <v>79144591</v>
      </c>
      <c r="AJ332" s="4"/>
      <c r="AK332" s="4" t="s">
        <v>115</v>
      </c>
      <c r="AL332" s="4"/>
      <c r="AM332" s="4" t="s">
        <v>2838</v>
      </c>
      <c r="AN332" s="4">
        <v>330</v>
      </c>
      <c r="AO332" s="4" t="s">
        <v>85</v>
      </c>
      <c r="AP332" s="4">
        <v>0</v>
      </c>
      <c r="AQ332" s="4" t="s">
        <v>92</v>
      </c>
      <c r="AR332" s="4">
        <v>0</v>
      </c>
      <c r="AS332" s="4">
        <v>0</v>
      </c>
      <c r="AT332" s="3">
        <v>43119</v>
      </c>
      <c r="AU332" s="3"/>
      <c r="AV332" s="4"/>
      <c r="AW332" s="41">
        <v>21.212121212121211</v>
      </c>
      <c r="AX332" s="41">
        <v>21.212121212121211</v>
      </c>
      <c r="AY332" s="41">
        <v>21.212121212121211</v>
      </c>
      <c r="AZ332" s="41">
        <v>21.212121212121211</v>
      </c>
      <c r="BA332" s="39"/>
      <c r="BJ332">
        <v>43119</v>
      </c>
      <c r="BM332">
        <v>21.212121212121211</v>
      </c>
      <c r="BN332">
        <v>21.212121212121211</v>
      </c>
      <c r="BO332">
        <v>21.212121212121211</v>
      </c>
      <c r="BP332">
        <v>21.212121212121211</v>
      </c>
    </row>
    <row r="333" spans="1:68" s="65" customFormat="1" ht="15.75" thickBot="1" x14ac:dyDescent="0.3">
      <c r="A333" s="19">
        <v>323</v>
      </c>
      <c r="B333" s="22" t="s">
        <v>5594</v>
      </c>
      <c r="C333" s="34" t="s">
        <v>60</v>
      </c>
      <c r="D333" s="34" t="s">
        <v>58</v>
      </c>
      <c r="E333" s="42" t="s">
        <v>2695</v>
      </c>
      <c r="F333" s="43">
        <v>43118</v>
      </c>
      <c r="G333" s="34" t="s">
        <v>61</v>
      </c>
      <c r="H333" s="34" t="s">
        <v>3043</v>
      </c>
      <c r="I333" s="34" t="s">
        <v>292</v>
      </c>
      <c r="J333" s="66" t="s">
        <v>320</v>
      </c>
      <c r="K333" s="34"/>
      <c r="L333" s="67" t="s">
        <v>1789</v>
      </c>
      <c r="M333" s="68">
        <v>32730984</v>
      </c>
      <c r="N333" s="69" t="s">
        <v>69</v>
      </c>
      <c r="O333" s="70"/>
      <c r="P333" s="70" t="s">
        <v>115</v>
      </c>
      <c r="Q333" s="34" t="s">
        <v>64</v>
      </c>
      <c r="R333" s="34" t="s">
        <v>74</v>
      </c>
      <c r="S333" s="34">
        <v>25173951</v>
      </c>
      <c r="T333" s="34"/>
      <c r="U333" s="34" t="s">
        <v>81</v>
      </c>
      <c r="V333" s="34"/>
      <c r="W333" s="34" t="s">
        <v>3044</v>
      </c>
      <c r="X333" s="34" t="s">
        <v>205</v>
      </c>
      <c r="Y333" s="34" t="s">
        <v>209</v>
      </c>
      <c r="Z333" s="43">
        <v>1</v>
      </c>
      <c r="AA333" s="34" t="s">
        <v>75</v>
      </c>
      <c r="AB333" s="34" t="s">
        <v>97</v>
      </c>
      <c r="AC333" s="34"/>
      <c r="AD333" s="34"/>
      <c r="AE333" s="34"/>
      <c r="AF333" s="34"/>
      <c r="AG333" s="34"/>
      <c r="AH333" s="34" t="s">
        <v>83</v>
      </c>
      <c r="AI333" s="34">
        <v>52110135</v>
      </c>
      <c r="AJ333" s="34"/>
      <c r="AK333" s="34" t="s">
        <v>115</v>
      </c>
      <c r="AL333" s="34"/>
      <c r="AM333" s="34" t="s">
        <v>2886</v>
      </c>
      <c r="AN333" s="34">
        <v>330</v>
      </c>
      <c r="AO333" s="34" t="s">
        <v>85</v>
      </c>
      <c r="AP333" s="34">
        <v>0</v>
      </c>
      <c r="AQ333" s="34" t="s">
        <v>92</v>
      </c>
      <c r="AR333" s="34">
        <v>0</v>
      </c>
      <c r="AS333" s="34">
        <v>0</v>
      </c>
      <c r="AT333" s="71">
        <v>43119</v>
      </c>
      <c r="AU333" s="71">
        <v>43143</v>
      </c>
      <c r="AV333" s="72">
        <v>43143</v>
      </c>
      <c r="AW333" s="73">
        <v>0</v>
      </c>
      <c r="AX333" s="73">
        <v>0</v>
      </c>
      <c r="AY333" s="73">
        <v>0</v>
      </c>
      <c r="AZ333" s="73">
        <v>0</v>
      </c>
      <c r="BA333" s="66" t="s">
        <v>3045</v>
      </c>
      <c r="BJ333" s="65">
        <v>0</v>
      </c>
      <c r="BK333" s="65">
        <v>0</v>
      </c>
      <c r="BM333" s="65">
        <v>0</v>
      </c>
      <c r="BN333" s="65">
        <v>0</v>
      </c>
      <c r="BO333" s="65">
        <v>0</v>
      </c>
      <c r="BP333" s="65">
        <v>0</v>
      </c>
    </row>
    <row r="334" spans="1:68" ht="15.75" thickBot="1" x14ac:dyDescent="0.3">
      <c r="A334" s="19">
        <v>324</v>
      </c>
      <c r="B334" s="22" t="s">
        <v>5595</v>
      </c>
      <c r="C334" s="4" t="s">
        <v>60</v>
      </c>
      <c r="D334" s="4" t="s">
        <v>58</v>
      </c>
      <c r="E334" s="63" t="s">
        <v>2698</v>
      </c>
      <c r="F334" s="14">
        <v>43118</v>
      </c>
      <c r="G334" s="4" t="s">
        <v>61</v>
      </c>
      <c r="H334" s="4" t="s">
        <v>3046</v>
      </c>
      <c r="I334" s="4" t="s">
        <v>292</v>
      </c>
      <c r="J334" s="39" t="s">
        <v>320</v>
      </c>
      <c r="K334" s="4"/>
      <c r="L334" s="40" t="s">
        <v>1789</v>
      </c>
      <c r="M334" s="64">
        <v>8926632</v>
      </c>
      <c r="N334" s="44" t="s">
        <v>69</v>
      </c>
      <c r="O334" s="45"/>
      <c r="P334" s="45" t="s">
        <v>115</v>
      </c>
      <c r="Q334" s="4" t="s">
        <v>64</v>
      </c>
      <c r="R334" s="4" t="s">
        <v>74</v>
      </c>
      <c r="S334" s="4">
        <v>52507071</v>
      </c>
      <c r="T334" s="4"/>
      <c r="U334" s="4" t="s">
        <v>72</v>
      </c>
      <c r="V334" s="4"/>
      <c r="W334" s="4" t="s">
        <v>3047</v>
      </c>
      <c r="X334" s="4" t="s">
        <v>205</v>
      </c>
      <c r="Y334" s="4" t="s">
        <v>209</v>
      </c>
      <c r="Z334" s="14">
        <v>43123</v>
      </c>
      <c r="AA334" s="4" t="s">
        <v>75</v>
      </c>
      <c r="AB334" s="4" t="s">
        <v>97</v>
      </c>
      <c r="AC334" s="4"/>
      <c r="AD334" s="4"/>
      <c r="AE334" s="4"/>
      <c r="AF334" s="4"/>
      <c r="AG334" s="4"/>
      <c r="AH334" s="4" t="s">
        <v>83</v>
      </c>
      <c r="AI334" s="4">
        <v>52110135</v>
      </c>
      <c r="AJ334" s="4"/>
      <c r="AK334" s="4" t="s">
        <v>115</v>
      </c>
      <c r="AL334" s="4"/>
      <c r="AM334" s="4" t="s">
        <v>2886</v>
      </c>
      <c r="AN334" s="4">
        <v>90</v>
      </c>
      <c r="AO334" s="4" t="s">
        <v>85</v>
      </c>
      <c r="AP334" s="4">
        <v>0</v>
      </c>
      <c r="AQ334" s="4" t="s">
        <v>92</v>
      </c>
      <c r="AR334" s="4">
        <v>0</v>
      </c>
      <c r="AS334" s="4">
        <v>0</v>
      </c>
      <c r="AT334" s="3">
        <v>43123</v>
      </c>
      <c r="AU334" s="3"/>
      <c r="AV334" s="4"/>
      <c r="AW334" s="41">
        <v>73.333333333333329</v>
      </c>
      <c r="AX334" s="41">
        <v>73.333333333333329</v>
      </c>
      <c r="AY334" s="41">
        <v>73.333333333333329</v>
      </c>
      <c r="AZ334" s="41">
        <v>73.333333333333329</v>
      </c>
      <c r="BA334" s="39"/>
      <c r="BJ334">
        <v>43123</v>
      </c>
      <c r="BM334">
        <v>73.333333333333329</v>
      </c>
      <c r="BN334">
        <v>73.333333333333329</v>
      </c>
      <c r="BO334">
        <v>73.333333333333329</v>
      </c>
      <c r="BP334">
        <v>73.333333333333329</v>
      </c>
    </row>
    <row r="335" spans="1:68" ht="15.75" thickBot="1" x14ac:dyDescent="0.3">
      <c r="A335" s="19">
        <v>325</v>
      </c>
      <c r="B335" s="22" t="s">
        <v>5596</v>
      </c>
      <c r="C335" s="4" t="s">
        <v>60</v>
      </c>
      <c r="D335" s="4" t="s">
        <v>58</v>
      </c>
      <c r="E335" s="63" t="s">
        <v>2701</v>
      </c>
      <c r="F335" s="14">
        <v>43119</v>
      </c>
      <c r="G335" s="4" t="s">
        <v>61</v>
      </c>
      <c r="H335" s="4" t="s">
        <v>3048</v>
      </c>
      <c r="I335" s="4" t="s">
        <v>292</v>
      </c>
      <c r="J335" s="39" t="s">
        <v>320</v>
      </c>
      <c r="K335" s="4"/>
      <c r="L335" s="40" t="s">
        <v>1789</v>
      </c>
      <c r="M335" s="64">
        <v>14414232</v>
      </c>
      <c r="N335" s="44" t="s">
        <v>69</v>
      </c>
      <c r="O335" s="45"/>
      <c r="P335" s="45" t="s">
        <v>115</v>
      </c>
      <c r="Q335" s="4" t="s">
        <v>64</v>
      </c>
      <c r="R335" s="4" t="s">
        <v>74</v>
      </c>
      <c r="S335" s="4">
        <v>3132165</v>
      </c>
      <c r="T335" s="4"/>
      <c r="U335" s="4" t="s">
        <v>95</v>
      </c>
      <c r="V335" s="4"/>
      <c r="W335" s="4" t="s">
        <v>3049</v>
      </c>
      <c r="X335" s="4" t="s">
        <v>205</v>
      </c>
      <c r="Y335" s="4" t="s">
        <v>209</v>
      </c>
      <c r="Z335" s="14">
        <v>43119</v>
      </c>
      <c r="AA335" s="4" t="s">
        <v>75</v>
      </c>
      <c r="AB335" s="4" t="s">
        <v>97</v>
      </c>
      <c r="AC335" s="4"/>
      <c r="AD335" s="4"/>
      <c r="AE335" s="4"/>
      <c r="AF335" s="4"/>
      <c r="AG335" s="4"/>
      <c r="AH335" s="4" t="s">
        <v>83</v>
      </c>
      <c r="AI335" s="4">
        <v>10258001</v>
      </c>
      <c r="AJ335" s="4"/>
      <c r="AK335" s="4" t="s">
        <v>115</v>
      </c>
      <c r="AL335" s="4"/>
      <c r="AM335" s="4" t="s">
        <v>2923</v>
      </c>
      <c r="AN335" s="4">
        <v>343</v>
      </c>
      <c r="AO335" s="4" t="s">
        <v>85</v>
      </c>
      <c r="AP335" s="4">
        <v>0</v>
      </c>
      <c r="AQ335" s="4" t="s">
        <v>92</v>
      </c>
      <c r="AR335" s="4">
        <v>0</v>
      </c>
      <c r="AS335" s="4">
        <v>0</v>
      </c>
      <c r="AT335" s="3">
        <v>43119</v>
      </c>
      <c r="AU335" s="3"/>
      <c r="AV335" s="4"/>
      <c r="AW335" s="41">
        <v>20.408163265306122</v>
      </c>
      <c r="AX335" s="41">
        <v>20.408163265306122</v>
      </c>
      <c r="AY335" s="41">
        <v>20.408163265306122</v>
      </c>
      <c r="AZ335" s="41">
        <v>20.408163265306122</v>
      </c>
      <c r="BA335" s="39"/>
      <c r="BJ335">
        <v>43119</v>
      </c>
      <c r="BM335">
        <v>20.408163265306122</v>
      </c>
      <c r="BN335">
        <v>20.408163265306122</v>
      </c>
      <c r="BO335">
        <v>20.408163265306122</v>
      </c>
      <c r="BP335">
        <v>20.408163265306122</v>
      </c>
    </row>
    <row r="336" spans="1:68" ht="15.75" thickBot="1" x14ac:dyDescent="0.3">
      <c r="A336" s="19">
        <v>326</v>
      </c>
      <c r="B336" s="22" t="s">
        <v>5597</v>
      </c>
      <c r="C336" s="4" t="s">
        <v>60</v>
      </c>
      <c r="D336" s="4" t="s">
        <v>58</v>
      </c>
      <c r="E336" s="63" t="s">
        <v>2705</v>
      </c>
      <c r="F336" s="14">
        <v>43122</v>
      </c>
      <c r="G336" s="4" t="s">
        <v>61</v>
      </c>
      <c r="H336" s="4" t="s">
        <v>3050</v>
      </c>
      <c r="I336" s="4" t="s">
        <v>292</v>
      </c>
      <c r="J336" s="39" t="s">
        <v>320</v>
      </c>
      <c r="K336" s="4"/>
      <c r="L336" s="40" t="s">
        <v>1789</v>
      </c>
      <c r="M336" s="64">
        <v>12607200</v>
      </c>
      <c r="N336" s="44" t="s">
        <v>69</v>
      </c>
      <c r="O336" s="45"/>
      <c r="P336" s="45" t="s">
        <v>115</v>
      </c>
      <c r="Q336" s="4" t="s">
        <v>64</v>
      </c>
      <c r="R336" s="4" t="s">
        <v>74</v>
      </c>
      <c r="S336" s="4">
        <v>94503546</v>
      </c>
      <c r="T336" s="4"/>
      <c r="U336" s="4" t="s">
        <v>63</v>
      </c>
      <c r="V336" s="4"/>
      <c r="W336" s="4" t="s">
        <v>3051</v>
      </c>
      <c r="X336" s="4" t="s">
        <v>205</v>
      </c>
      <c r="Y336" s="4" t="s">
        <v>209</v>
      </c>
      <c r="Z336" s="14">
        <v>43122</v>
      </c>
      <c r="AA336" s="50" t="s">
        <v>75</v>
      </c>
      <c r="AB336" s="4" t="s">
        <v>97</v>
      </c>
      <c r="AC336" s="4"/>
      <c r="AD336" s="4"/>
      <c r="AE336" s="4"/>
      <c r="AF336" s="4"/>
      <c r="AG336" s="4"/>
      <c r="AH336" s="4" t="s">
        <v>83</v>
      </c>
      <c r="AI336" s="4">
        <v>10537064</v>
      </c>
      <c r="AJ336" s="4"/>
      <c r="AK336" s="4" t="s">
        <v>115</v>
      </c>
      <c r="AL336" s="4"/>
      <c r="AM336" s="4" t="s">
        <v>2834</v>
      </c>
      <c r="AN336" s="4">
        <v>300</v>
      </c>
      <c r="AO336" s="4" t="s">
        <v>85</v>
      </c>
      <c r="AP336" s="4">
        <v>0</v>
      </c>
      <c r="AQ336" s="4" t="s">
        <v>92</v>
      </c>
      <c r="AR336" s="4">
        <v>0</v>
      </c>
      <c r="AS336" s="4">
        <v>0</v>
      </c>
      <c r="AT336" s="3">
        <v>43122</v>
      </c>
      <c r="AU336" s="3"/>
      <c r="AV336" s="4"/>
      <c r="AW336" s="41">
        <v>22.333333333333332</v>
      </c>
      <c r="AX336" s="41">
        <v>22.333333333333332</v>
      </c>
      <c r="AY336" s="41">
        <v>22.333333333333332</v>
      </c>
      <c r="AZ336" s="41">
        <v>22.333333333333332</v>
      </c>
      <c r="BA336" s="39"/>
      <c r="BJ336">
        <v>43122</v>
      </c>
      <c r="BM336">
        <v>22.333333333333332</v>
      </c>
      <c r="BN336">
        <v>22.333333333333332</v>
      </c>
      <c r="BO336">
        <v>22.333333333333332</v>
      </c>
      <c r="BP336">
        <v>22.333333333333332</v>
      </c>
    </row>
    <row r="337" spans="1:68" ht="15.75" thickBot="1" x14ac:dyDescent="0.3">
      <c r="A337" s="19">
        <v>327</v>
      </c>
      <c r="B337" s="22" t="s">
        <v>5598</v>
      </c>
      <c r="C337" s="4" t="s">
        <v>60</v>
      </c>
      <c r="D337" s="4" t="s">
        <v>58</v>
      </c>
      <c r="E337" s="63" t="s">
        <v>2708</v>
      </c>
      <c r="F337" s="14">
        <v>43119</v>
      </c>
      <c r="G337" s="4" t="s">
        <v>61</v>
      </c>
      <c r="H337" s="4" t="s">
        <v>3052</v>
      </c>
      <c r="I337" s="4" t="s">
        <v>292</v>
      </c>
      <c r="J337" s="39" t="s">
        <v>320</v>
      </c>
      <c r="K337" s="4"/>
      <c r="L337" s="40" t="s">
        <v>1789</v>
      </c>
      <c r="M337" s="64">
        <v>29755440</v>
      </c>
      <c r="N337" s="44" t="s">
        <v>69</v>
      </c>
      <c r="O337" s="45"/>
      <c r="P337" s="45" t="s">
        <v>115</v>
      </c>
      <c r="Q337" s="4" t="s">
        <v>64</v>
      </c>
      <c r="R337" s="4" t="s">
        <v>74</v>
      </c>
      <c r="S337" s="4">
        <v>1061727313</v>
      </c>
      <c r="T337" s="4"/>
      <c r="U337" s="4" t="s">
        <v>95</v>
      </c>
      <c r="V337" s="4"/>
      <c r="W337" s="4" t="s">
        <v>3053</v>
      </c>
      <c r="X337" s="4" t="s">
        <v>205</v>
      </c>
      <c r="Y337" s="4" t="s">
        <v>209</v>
      </c>
      <c r="Z337" s="14">
        <v>43119</v>
      </c>
      <c r="AA337" s="4" t="s">
        <v>75</v>
      </c>
      <c r="AB337" s="4" t="s">
        <v>97</v>
      </c>
      <c r="AC337" s="4"/>
      <c r="AD337" s="4"/>
      <c r="AE337" s="4"/>
      <c r="AF337" s="4"/>
      <c r="AG337" s="4"/>
      <c r="AH337" s="4" t="s">
        <v>83</v>
      </c>
      <c r="AI337" s="4">
        <v>10537064</v>
      </c>
      <c r="AJ337" s="4"/>
      <c r="AK337" s="4" t="s">
        <v>115</v>
      </c>
      <c r="AL337" s="4"/>
      <c r="AM337" s="4" t="s">
        <v>2834</v>
      </c>
      <c r="AN337" s="4">
        <v>300</v>
      </c>
      <c r="AO337" s="4" t="s">
        <v>85</v>
      </c>
      <c r="AP337" s="4">
        <v>0</v>
      </c>
      <c r="AQ337" s="4" t="s">
        <v>92</v>
      </c>
      <c r="AR337" s="4">
        <v>0</v>
      </c>
      <c r="AS337" s="4">
        <v>0</v>
      </c>
      <c r="AT337" s="3">
        <v>43119</v>
      </c>
      <c r="AU337" s="3"/>
      <c r="AV337" s="4"/>
      <c r="AW337" s="41">
        <v>23.333333333333332</v>
      </c>
      <c r="AX337" s="41">
        <v>23.333333333333332</v>
      </c>
      <c r="AY337" s="41">
        <v>23.333333333333332</v>
      </c>
      <c r="AZ337" s="41">
        <v>23.333333333333332</v>
      </c>
      <c r="BA337" s="39"/>
      <c r="BJ337">
        <v>43119</v>
      </c>
      <c r="BM337">
        <v>23.333333333333332</v>
      </c>
      <c r="BN337">
        <v>23.333333333333332</v>
      </c>
      <c r="BO337">
        <v>23.333333333333332</v>
      </c>
      <c r="BP337">
        <v>23.333333333333332</v>
      </c>
    </row>
    <row r="338" spans="1:68" ht="15.75" thickBot="1" x14ac:dyDescent="0.3">
      <c r="A338" s="19">
        <v>328</v>
      </c>
      <c r="B338" s="22" t="s">
        <v>5599</v>
      </c>
      <c r="C338" s="4" t="s">
        <v>60</v>
      </c>
      <c r="D338" s="4" t="s">
        <v>58</v>
      </c>
      <c r="E338" s="63" t="s">
        <v>2711</v>
      </c>
      <c r="F338" s="14">
        <v>43119</v>
      </c>
      <c r="G338" s="4" t="s">
        <v>61</v>
      </c>
      <c r="H338" s="4" t="s">
        <v>3054</v>
      </c>
      <c r="I338" s="4" t="s">
        <v>292</v>
      </c>
      <c r="J338" s="39" t="s">
        <v>320</v>
      </c>
      <c r="K338" s="4"/>
      <c r="L338" s="40" t="s">
        <v>1789</v>
      </c>
      <c r="M338" s="64">
        <v>13867920</v>
      </c>
      <c r="N338" s="44" t="s">
        <v>69</v>
      </c>
      <c r="O338" s="45"/>
      <c r="P338" s="45" t="s">
        <v>115</v>
      </c>
      <c r="Q338" s="4" t="s">
        <v>64</v>
      </c>
      <c r="R338" s="4" t="s">
        <v>74</v>
      </c>
      <c r="S338" s="4">
        <v>1109414292</v>
      </c>
      <c r="T338" s="4"/>
      <c r="U338" s="4" t="s">
        <v>109</v>
      </c>
      <c r="V338" s="4"/>
      <c r="W338" s="4" t="s">
        <v>3055</v>
      </c>
      <c r="X338" s="4" t="s">
        <v>205</v>
      </c>
      <c r="Y338" s="4" t="s">
        <v>209</v>
      </c>
      <c r="Z338" s="14">
        <v>43119</v>
      </c>
      <c r="AA338" s="4" t="s">
        <v>75</v>
      </c>
      <c r="AB338" s="4" t="s">
        <v>97</v>
      </c>
      <c r="AC338" s="4"/>
      <c r="AD338" s="4"/>
      <c r="AE338" s="4"/>
      <c r="AF338" s="4"/>
      <c r="AG338" s="4"/>
      <c r="AH338" s="4" t="s">
        <v>83</v>
      </c>
      <c r="AI338" s="4">
        <v>79144591</v>
      </c>
      <c r="AJ338" s="4"/>
      <c r="AK338" s="4" t="s">
        <v>115</v>
      </c>
      <c r="AL338" s="4"/>
      <c r="AM338" s="4" t="s">
        <v>2838</v>
      </c>
      <c r="AN338" s="4">
        <v>330</v>
      </c>
      <c r="AO338" s="4" t="s">
        <v>85</v>
      </c>
      <c r="AP338" s="4">
        <v>0</v>
      </c>
      <c r="AQ338" s="4" t="s">
        <v>92</v>
      </c>
      <c r="AR338" s="4">
        <v>0</v>
      </c>
      <c r="AS338" s="4">
        <v>0</v>
      </c>
      <c r="AT338" s="3">
        <v>43119</v>
      </c>
      <c r="AU338" s="3"/>
      <c r="AV338" s="4"/>
      <c r="AW338" s="41">
        <v>21.212121212121211</v>
      </c>
      <c r="AX338" s="41">
        <v>21.212121212121211</v>
      </c>
      <c r="AY338" s="41">
        <v>21.212121212121211</v>
      </c>
      <c r="AZ338" s="41">
        <v>21.212121212121211</v>
      </c>
      <c r="BA338" s="39"/>
      <c r="BJ338">
        <v>43119</v>
      </c>
      <c r="BM338">
        <v>21.212121212121211</v>
      </c>
      <c r="BN338">
        <v>21.212121212121211</v>
      </c>
      <c r="BO338">
        <v>21.212121212121211</v>
      </c>
      <c r="BP338">
        <v>21.212121212121211</v>
      </c>
    </row>
    <row r="339" spans="1:68" ht="15.75" thickBot="1" x14ac:dyDescent="0.3">
      <c r="A339" s="19">
        <v>329</v>
      </c>
      <c r="B339" s="22" t="s">
        <v>5600</v>
      </c>
      <c r="C339" s="4" t="s">
        <v>60</v>
      </c>
      <c r="D339" s="4" t="s">
        <v>58</v>
      </c>
      <c r="E339" s="63" t="s">
        <v>2714</v>
      </c>
      <c r="F339" s="14">
        <v>43119</v>
      </c>
      <c r="G339" s="4" t="s">
        <v>61</v>
      </c>
      <c r="H339" s="4" t="s">
        <v>3056</v>
      </c>
      <c r="I339" s="4" t="s">
        <v>292</v>
      </c>
      <c r="J339" s="39" t="s">
        <v>320</v>
      </c>
      <c r="K339" s="4"/>
      <c r="L339" s="40" t="s">
        <v>1789</v>
      </c>
      <c r="M339" s="64">
        <v>12244743</v>
      </c>
      <c r="N339" s="44" t="s">
        <v>69</v>
      </c>
      <c r="O339" s="45"/>
      <c r="P339" s="45" t="s">
        <v>115</v>
      </c>
      <c r="Q339" s="4" t="s">
        <v>64</v>
      </c>
      <c r="R339" s="4" t="s">
        <v>74</v>
      </c>
      <c r="S339" s="4">
        <v>1109415951</v>
      </c>
      <c r="T339" s="4"/>
      <c r="U339" s="4" t="s">
        <v>109</v>
      </c>
      <c r="V339" s="4"/>
      <c r="W339" s="4" t="s">
        <v>3057</v>
      </c>
      <c r="X339" s="4" t="s">
        <v>205</v>
      </c>
      <c r="Y339" s="4" t="s">
        <v>209</v>
      </c>
      <c r="Z339" s="14">
        <v>43119</v>
      </c>
      <c r="AA339" s="4" t="s">
        <v>75</v>
      </c>
      <c r="AB339" s="4" t="s">
        <v>97</v>
      </c>
      <c r="AC339" s="4"/>
      <c r="AD339" s="4"/>
      <c r="AE339" s="4"/>
      <c r="AF339" s="4"/>
      <c r="AG339" s="4"/>
      <c r="AH339" s="4" t="s">
        <v>83</v>
      </c>
      <c r="AI339" s="4">
        <v>79144591</v>
      </c>
      <c r="AJ339" s="4"/>
      <c r="AK339" s="4" t="s">
        <v>115</v>
      </c>
      <c r="AL339" s="4"/>
      <c r="AM339" s="4" t="s">
        <v>2838</v>
      </c>
      <c r="AN339" s="4">
        <v>210</v>
      </c>
      <c r="AO339" s="4" t="s">
        <v>85</v>
      </c>
      <c r="AP339" s="4">
        <v>0</v>
      </c>
      <c r="AQ339" s="4" t="s">
        <v>92</v>
      </c>
      <c r="AR339" s="4">
        <v>0</v>
      </c>
      <c r="AS339" s="4">
        <v>0</v>
      </c>
      <c r="AT339" s="3">
        <v>43119</v>
      </c>
      <c r="AU339" s="3"/>
      <c r="AV339" s="4"/>
      <c r="AW339" s="41">
        <v>33.333333333333336</v>
      </c>
      <c r="AX339" s="41">
        <v>33.333333333333336</v>
      </c>
      <c r="AY339" s="41">
        <v>33.333333333333336</v>
      </c>
      <c r="AZ339" s="41">
        <v>33.333333333333336</v>
      </c>
      <c r="BA339" s="39"/>
      <c r="BJ339">
        <v>43119</v>
      </c>
      <c r="BM339">
        <v>33.333333333333336</v>
      </c>
      <c r="BN339">
        <v>33.333333333333336</v>
      </c>
      <c r="BO339">
        <v>33.333333333333336</v>
      </c>
      <c r="BP339">
        <v>33.333333333333336</v>
      </c>
    </row>
    <row r="340" spans="1:68" ht="15.75" thickBot="1" x14ac:dyDescent="0.3">
      <c r="A340" s="19">
        <v>330</v>
      </c>
      <c r="B340" s="22" t="s">
        <v>5601</v>
      </c>
      <c r="C340" s="4" t="s">
        <v>60</v>
      </c>
      <c r="D340" s="4" t="s">
        <v>58</v>
      </c>
      <c r="E340" s="63" t="s">
        <v>2717</v>
      </c>
      <c r="F340" s="14">
        <v>43120</v>
      </c>
      <c r="G340" s="4" t="s">
        <v>61</v>
      </c>
      <c r="H340" s="4" t="s">
        <v>2950</v>
      </c>
      <c r="I340" s="4" t="s">
        <v>292</v>
      </c>
      <c r="J340" s="39" t="s">
        <v>320</v>
      </c>
      <c r="K340" s="4"/>
      <c r="L340" s="40" t="s">
        <v>1789</v>
      </c>
      <c r="M340" s="64">
        <v>14330184</v>
      </c>
      <c r="N340" s="44" t="s">
        <v>69</v>
      </c>
      <c r="O340" s="45"/>
      <c r="P340" s="45" t="s">
        <v>115</v>
      </c>
      <c r="Q340" s="4" t="s">
        <v>64</v>
      </c>
      <c r="R340" s="4" t="s">
        <v>74</v>
      </c>
      <c r="S340" s="4">
        <v>1048017709</v>
      </c>
      <c r="T340" s="4"/>
      <c r="U340" s="4" t="s">
        <v>89</v>
      </c>
      <c r="V340" s="4"/>
      <c r="W340" s="4" t="s">
        <v>3058</v>
      </c>
      <c r="X340" s="4" t="s">
        <v>205</v>
      </c>
      <c r="Y340" s="4" t="s">
        <v>209</v>
      </c>
      <c r="Z340" s="14">
        <v>43124</v>
      </c>
      <c r="AA340" s="4" t="s">
        <v>75</v>
      </c>
      <c r="AB340" s="4" t="s">
        <v>97</v>
      </c>
      <c r="AC340" s="4"/>
      <c r="AD340" s="4"/>
      <c r="AE340" s="4"/>
      <c r="AF340" s="4"/>
      <c r="AG340" s="4"/>
      <c r="AH340" s="4" t="s">
        <v>83</v>
      </c>
      <c r="AI340" s="4">
        <v>71621569</v>
      </c>
      <c r="AJ340" s="4"/>
      <c r="AK340" s="4" t="s">
        <v>115</v>
      </c>
      <c r="AL340" s="4"/>
      <c r="AM340" s="4" t="s">
        <v>2842</v>
      </c>
      <c r="AN340" s="4">
        <v>341</v>
      </c>
      <c r="AO340" s="4" t="s">
        <v>85</v>
      </c>
      <c r="AP340" s="4">
        <v>0</v>
      </c>
      <c r="AQ340" s="4" t="s">
        <v>92</v>
      </c>
      <c r="AR340" s="4">
        <v>0</v>
      </c>
      <c r="AS340" s="4">
        <v>0</v>
      </c>
      <c r="AT340" s="3">
        <v>43124</v>
      </c>
      <c r="AU340" s="3"/>
      <c r="AV340" s="4"/>
      <c r="AW340" s="41">
        <v>19.061583577712611</v>
      </c>
      <c r="AX340" s="41">
        <v>19.061583577712611</v>
      </c>
      <c r="AY340" s="41">
        <v>19.061583577712611</v>
      </c>
      <c r="AZ340" s="41">
        <v>19.061583577712611</v>
      </c>
      <c r="BA340" s="39"/>
      <c r="BJ340">
        <v>43124</v>
      </c>
      <c r="BM340">
        <v>19.061583577712611</v>
      </c>
      <c r="BN340">
        <v>19.061583577712611</v>
      </c>
      <c r="BO340">
        <v>19.061583577712611</v>
      </c>
      <c r="BP340">
        <v>19.061583577712611</v>
      </c>
    </row>
    <row r="341" spans="1:68" ht="15.75" thickBot="1" x14ac:dyDescent="0.3">
      <c r="A341" s="19">
        <v>331</v>
      </c>
      <c r="B341" s="22" t="s">
        <v>5602</v>
      </c>
      <c r="C341" s="4" t="s">
        <v>60</v>
      </c>
      <c r="D341" s="4" t="s">
        <v>58</v>
      </c>
      <c r="E341" s="63" t="s">
        <v>2720</v>
      </c>
      <c r="F341" s="14">
        <v>43122</v>
      </c>
      <c r="G341" s="4" t="s">
        <v>61</v>
      </c>
      <c r="H341" s="4" t="s">
        <v>3059</v>
      </c>
      <c r="I341" s="4" t="s">
        <v>292</v>
      </c>
      <c r="J341" s="39" t="s">
        <v>320</v>
      </c>
      <c r="K341" s="4"/>
      <c r="L341" s="40" t="s">
        <v>1789</v>
      </c>
      <c r="M341" s="64">
        <v>35322967</v>
      </c>
      <c r="N341" s="44" t="s">
        <v>69</v>
      </c>
      <c r="O341" s="45"/>
      <c r="P341" s="45" t="s">
        <v>115</v>
      </c>
      <c r="Q341" s="4" t="s">
        <v>64</v>
      </c>
      <c r="R341" s="4" t="s">
        <v>74</v>
      </c>
      <c r="S341" s="4">
        <v>79535381</v>
      </c>
      <c r="T341" s="4"/>
      <c r="U341" s="4" t="s">
        <v>100</v>
      </c>
      <c r="V341" s="4"/>
      <c r="W341" s="4" t="s">
        <v>3060</v>
      </c>
      <c r="X341" s="4" t="s">
        <v>205</v>
      </c>
      <c r="Y341" s="4" t="s">
        <v>209</v>
      </c>
      <c r="Z341" s="14">
        <v>43122</v>
      </c>
      <c r="AA341" s="4" t="s">
        <v>75</v>
      </c>
      <c r="AB341" s="4" t="s">
        <v>97</v>
      </c>
      <c r="AC341" s="4"/>
      <c r="AD341" s="4"/>
      <c r="AE341" s="4"/>
      <c r="AF341" s="4"/>
      <c r="AG341" s="4"/>
      <c r="AH341" s="4" t="s">
        <v>83</v>
      </c>
      <c r="AI341" s="4">
        <v>79576238</v>
      </c>
      <c r="AJ341" s="4"/>
      <c r="AK341" s="4" t="s">
        <v>115</v>
      </c>
      <c r="AL341" s="4"/>
      <c r="AM341" s="4" t="s">
        <v>2863</v>
      </c>
      <c r="AN341" s="4">
        <v>254</v>
      </c>
      <c r="AO341" s="4" t="s">
        <v>85</v>
      </c>
      <c r="AP341" s="4">
        <v>0</v>
      </c>
      <c r="AQ341" s="4" t="s">
        <v>92</v>
      </c>
      <c r="AR341" s="4">
        <v>0</v>
      </c>
      <c r="AS341" s="4">
        <v>0</v>
      </c>
      <c r="AT341" s="3">
        <v>43122</v>
      </c>
      <c r="AU341" s="3"/>
      <c r="AV341" s="4"/>
      <c r="AW341" s="41">
        <v>26.377952755905511</v>
      </c>
      <c r="AX341" s="41">
        <v>26.377952755905511</v>
      </c>
      <c r="AY341" s="41">
        <v>26.377952755905511</v>
      </c>
      <c r="AZ341" s="41">
        <v>26.377952755905511</v>
      </c>
      <c r="BA341" s="39"/>
      <c r="BJ341">
        <v>43122</v>
      </c>
      <c r="BM341">
        <v>26.377952755905511</v>
      </c>
      <c r="BN341">
        <v>26.377952755905511</v>
      </c>
      <c r="BO341">
        <v>26.377952755905511</v>
      </c>
      <c r="BP341">
        <v>26.377952755905511</v>
      </c>
    </row>
    <row r="342" spans="1:68" ht="15.75" thickBot="1" x14ac:dyDescent="0.3">
      <c r="A342" s="19">
        <v>332</v>
      </c>
      <c r="B342" s="22" t="s">
        <v>5603</v>
      </c>
      <c r="C342" s="4" t="s">
        <v>60</v>
      </c>
      <c r="D342" s="4" t="s">
        <v>58</v>
      </c>
      <c r="E342" s="63" t="s">
        <v>2723</v>
      </c>
      <c r="F342" s="14">
        <v>43119</v>
      </c>
      <c r="G342" s="4" t="s">
        <v>61</v>
      </c>
      <c r="H342" s="4" t="s">
        <v>3061</v>
      </c>
      <c r="I342" s="4" t="s">
        <v>292</v>
      </c>
      <c r="J342" s="39" t="s">
        <v>320</v>
      </c>
      <c r="K342" s="4"/>
      <c r="L342" s="40" t="s">
        <v>1789</v>
      </c>
      <c r="M342" s="64">
        <v>41272321</v>
      </c>
      <c r="N342" s="44" t="s">
        <v>69</v>
      </c>
      <c r="O342" s="45"/>
      <c r="P342" s="45" t="s">
        <v>115</v>
      </c>
      <c r="Q342" s="4" t="s">
        <v>64</v>
      </c>
      <c r="R342" s="4" t="s">
        <v>74</v>
      </c>
      <c r="S342" s="4">
        <v>1093212130</v>
      </c>
      <c r="T342" s="4"/>
      <c r="U342" s="4" t="s">
        <v>112</v>
      </c>
      <c r="V342" s="4"/>
      <c r="W342" s="4" t="s">
        <v>3062</v>
      </c>
      <c r="X342" s="4" t="s">
        <v>205</v>
      </c>
      <c r="Y342" s="4" t="s">
        <v>209</v>
      </c>
      <c r="Z342" s="14">
        <v>43119</v>
      </c>
      <c r="AA342" s="4" t="s">
        <v>75</v>
      </c>
      <c r="AB342" s="4" t="s">
        <v>97</v>
      </c>
      <c r="AC342" s="4"/>
      <c r="AD342" s="4"/>
      <c r="AE342" s="4"/>
      <c r="AF342" s="4"/>
      <c r="AG342" s="4"/>
      <c r="AH342" s="4" t="s">
        <v>83</v>
      </c>
      <c r="AI342" s="4">
        <v>24582254</v>
      </c>
      <c r="AJ342" s="4"/>
      <c r="AK342" s="4" t="s">
        <v>115</v>
      </c>
      <c r="AL342" s="4"/>
      <c r="AM342" s="4" t="s">
        <v>2846</v>
      </c>
      <c r="AN342" s="4">
        <v>341</v>
      </c>
      <c r="AO342" s="4" t="s">
        <v>85</v>
      </c>
      <c r="AP342" s="4">
        <v>0</v>
      </c>
      <c r="AQ342" s="4" t="s">
        <v>92</v>
      </c>
      <c r="AR342" s="4">
        <v>0</v>
      </c>
      <c r="AS342" s="4">
        <v>0</v>
      </c>
      <c r="AT342" s="3">
        <v>43119</v>
      </c>
      <c r="AU342" s="3"/>
      <c r="AV342" s="4"/>
      <c r="AW342" s="41">
        <v>20.527859237536656</v>
      </c>
      <c r="AX342" s="41">
        <v>20.527859237536656</v>
      </c>
      <c r="AY342" s="41">
        <v>20.527859237536656</v>
      </c>
      <c r="AZ342" s="41">
        <v>20.527859237536656</v>
      </c>
      <c r="BA342" s="39"/>
      <c r="BJ342">
        <v>43119</v>
      </c>
      <c r="BM342">
        <v>20.527859237536656</v>
      </c>
      <c r="BN342">
        <v>20.527859237536656</v>
      </c>
      <c r="BO342">
        <v>20.527859237536656</v>
      </c>
      <c r="BP342">
        <v>20.527859237536656</v>
      </c>
    </row>
    <row r="343" spans="1:68" ht="15.75" thickBot="1" x14ac:dyDescent="0.3">
      <c r="A343" s="19">
        <v>333</v>
      </c>
      <c r="B343" s="22" t="s">
        <v>5604</v>
      </c>
      <c r="C343" s="4" t="s">
        <v>60</v>
      </c>
      <c r="D343" s="4" t="s">
        <v>58</v>
      </c>
      <c r="E343" s="63" t="s">
        <v>2726</v>
      </c>
      <c r="F343" s="14">
        <v>43119</v>
      </c>
      <c r="G343" s="4" t="s">
        <v>61</v>
      </c>
      <c r="H343" s="4" t="s">
        <v>3063</v>
      </c>
      <c r="I343" s="4" t="s">
        <v>292</v>
      </c>
      <c r="J343" s="39" t="s">
        <v>320</v>
      </c>
      <c r="K343" s="4"/>
      <c r="L343" s="40" t="s">
        <v>1789</v>
      </c>
      <c r="M343" s="64">
        <v>45892044</v>
      </c>
      <c r="N343" s="44" t="s">
        <v>69</v>
      </c>
      <c r="O343" s="45"/>
      <c r="P343" s="45" t="s">
        <v>115</v>
      </c>
      <c r="Q343" s="4" t="s">
        <v>64</v>
      </c>
      <c r="R343" s="4" t="s">
        <v>74</v>
      </c>
      <c r="S343" s="4">
        <v>53931586</v>
      </c>
      <c r="T343" s="4"/>
      <c r="U343" s="4" t="s">
        <v>72</v>
      </c>
      <c r="V343" s="4"/>
      <c r="W343" s="4" t="s">
        <v>3064</v>
      </c>
      <c r="X343" s="4" t="s">
        <v>205</v>
      </c>
      <c r="Y343" s="4" t="s">
        <v>209</v>
      </c>
      <c r="Z343" s="14">
        <v>43122</v>
      </c>
      <c r="AA343" s="4" t="s">
        <v>75</v>
      </c>
      <c r="AB343" s="4" t="s">
        <v>97</v>
      </c>
      <c r="AC343" s="4"/>
      <c r="AD343" s="4"/>
      <c r="AE343" s="4"/>
      <c r="AF343" s="4"/>
      <c r="AG343" s="4"/>
      <c r="AH343" s="4" t="s">
        <v>83</v>
      </c>
      <c r="AI343" s="4">
        <v>10282381</v>
      </c>
      <c r="AJ343" s="4"/>
      <c r="AK343" s="4" t="s">
        <v>115</v>
      </c>
      <c r="AL343" s="4"/>
      <c r="AM343" s="4" t="s">
        <v>2824</v>
      </c>
      <c r="AN343" s="4">
        <v>330</v>
      </c>
      <c r="AO343" s="4" t="s">
        <v>85</v>
      </c>
      <c r="AP343" s="4">
        <v>0</v>
      </c>
      <c r="AQ343" s="4" t="s">
        <v>92</v>
      </c>
      <c r="AR343" s="4">
        <v>0</v>
      </c>
      <c r="AS343" s="4">
        <v>0</v>
      </c>
      <c r="AT343" s="3">
        <v>43122</v>
      </c>
      <c r="AU343" s="3"/>
      <c r="AV343" s="4"/>
      <c r="AW343" s="41">
        <v>20.303030303030305</v>
      </c>
      <c r="AX343" s="41">
        <v>20.303030303030305</v>
      </c>
      <c r="AY343" s="41">
        <v>20.303030303030305</v>
      </c>
      <c r="AZ343" s="41">
        <v>20.303030303030305</v>
      </c>
      <c r="BA343" s="39"/>
      <c r="BJ343">
        <v>43122</v>
      </c>
      <c r="BM343">
        <v>20.303030303030305</v>
      </c>
      <c r="BN343">
        <v>20.303030303030305</v>
      </c>
      <c r="BO343">
        <v>20.303030303030305</v>
      </c>
      <c r="BP343">
        <v>20.303030303030305</v>
      </c>
    </row>
    <row r="344" spans="1:68" ht="15.75" thickBot="1" x14ac:dyDescent="0.3">
      <c r="A344" s="19">
        <v>334</v>
      </c>
      <c r="B344" s="22" t="s">
        <v>5605</v>
      </c>
      <c r="C344" s="4" t="s">
        <v>60</v>
      </c>
      <c r="D344" s="4" t="s">
        <v>58</v>
      </c>
      <c r="E344" s="63" t="s">
        <v>2729</v>
      </c>
      <c r="F344" s="14">
        <v>43120</v>
      </c>
      <c r="G344" s="4" t="s">
        <v>61</v>
      </c>
      <c r="H344" s="4" t="s">
        <v>3065</v>
      </c>
      <c r="I344" s="4" t="s">
        <v>292</v>
      </c>
      <c r="J344" s="39" t="s">
        <v>320</v>
      </c>
      <c r="K344" s="4"/>
      <c r="L344" s="40" t="s">
        <v>1789</v>
      </c>
      <c r="M344" s="64">
        <v>22962022</v>
      </c>
      <c r="N344" s="44" t="s">
        <v>69</v>
      </c>
      <c r="O344" s="45"/>
      <c r="P344" s="45" t="s">
        <v>115</v>
      </c>
      <c r="Q344" s="4" t="s">
        <v>64</v>
      </c>
      <c r="R344" s="4" t="s">
        <v>74</v>
      </c>
      <c r="S344" s="4">
        <v>42730936</v>
      </c>
      <c r="T344" s="4"/>
      <c r="U344" s="4" t="s">
        <v>89</v>
      </c>
      <c r="V344" s="4"/>
      <c r="W344" s="4" t="s">
        <v>3066</v>
      </c>
      <c r="X344" s="4" t="s">
        <v>205</v>
      </c>
      <c r="Y344" s="4" t="s">
        <v>209</v>
      </c>
      <c r="Z344" s="14">
        <v>43122</v>
      </c>
      <c r="AA344" s="4" t="s">
        <v>75</v>
      </c>
      <c r="AB344" s="4" t="s">
        <v>97</v>
      </c>
      <c r="AC344" s="4"/>
      <c r="AD344" s="4"/>
      <c r="AE344" s="4"/>
      <c r="AF344" s="4"/>
      <c r="AG344" s="4"/>
      <c r="AH344" s="4" t="s">
        <v>83</v>
      </c>
      <c r="AI344" s="4">
        <v>10282381</v>
      </c>
      <c r="AJ344" s="4"/>
      <c r="AK344" s="4" t="s">
        <v>115</v>
      </c>
      <c r="AL344" s="4"/>
      <c r="AM344" s="4" t="s">
        <v>2824</v>
      </c>
      <c r="AN344" s="4">
        <v>165</v>
      </c>
      <c r="AO344" s="4" t="s">
        <v>85</v>
      </c>
      <c r="AP344" s="4">
        <v>0</v>
      </c>
      <c r="AQ344" s="4" t="s">
        <v>92</v>
      </c>
      <c r="AR344" s="4">
        <v>0</v>
      </c>
      <c r="AS344" s="4">
        <v>0</v>
      </c>
      <c r="AT344" s="3">
        <v>43122</v>
      </c>
      <c r="AU344" s="3"/>
      <c r="AV344" s="4"/>
      <c r="AW344" s="41">
        <v>40.606060606060609</v>
      </c>
      <c r="AX344" s="41">
        <v>40.606060606060609</v>
      </c>
      <c r="AY344" s="41">
        <v>40.606060606060609</v>
      </c>
      <c r="AZ344" s="41">
        <v>40.606060606060609</v>
      </c>
      <c r="BA344" s="39"/>
      <c r="BJ344">
        <v>43122</v>
      </c>
      <c r="BM344">
        <v>40.606060606060609</v>
      </c>
      <c r="BN344">
        <v>40.606060606060609</v>
      </c>
      <c r="BO344">
        <v>40.606060606060609</v>
      </c>
      <c r="BP344">
        <v>40.606060606060609</v>
      </c>
    </row>
    <row r="345" spans="1:68" ht="15.75" thickBot="1" x14ac:dyDescent="0.3">
      <c r="A345" s="19">
        <v>335</v>
      </c>
      <c r="B345" s="22" t="s">
        <v>5606</v>
      </c>
      <c r="C345" s="4" t="s">
        <v>60</v>
      </c>
      <c r="D345" s="4" t="s">
        <v>58</v>
      </c>
      <c r="E345" s="63" t="s">
        <v>2732</v>
      </c>
      <c r="F345" s="14">
        <v>43124</v>
      </c>
      <c r="G345" s="4" t="s">
        <v>61</v>
      </c>
      <c r="H345" s="4" t="s">
        <v>3067</v>
      </c>
      <c r="I345" s="4" t="s">
        <v>292</v>
      </c>
      <c r="J345" s="39" t="s">
        <v>320</v>
      </c>
      <c r="K345" s="4"/>
      <c r="L345" s="40" t="s">
        <v>1789</v>
      </c>
      <c r="M345" s="64">
        <v>13867920</v>
      </c>
      <c r="N345" s="44" t="s">
        <v>69</v>
      </c>
      <c r="O345" s="45"/>
      <c r="P345" s="45" t="s">
        <v>115</v>
      </c>
      <c r="Q345" s="4" t="s">
        <v>64</v>
      </c>
      <c r="R345" s="4" t="s">
        <v>74</v>
      </c>
      <c r="S345" s="4">
        <v>10346803</v>
      </c>
      <c r="T345" s="4"/>
      <c r="U345" s="4" t="s">
        <v>72</v>
      </c>
      <c r="V345" s="4"/>
      <c r="W345" s="4" t="s">
        <v>3068</v>
      </c>
      <c r="X345" s="4" t="s">
        <v>205</v>
      </c>
      <c r="Y345" s="4" t="s">
        <v>209</v>
      </c>
      <c r="Z345" s="14">
        <v>43125</v>
      </c>
      <c r="AA345" s="4" t="s">
        <v>75</v>
      </c>
      <c r="AB345" s="4" t="s">
        <v>97</v>
      </c>
      <c r="AC345" s="4"/>
      <c r="AD345" s="4"/>
      <c r="AE345" s="4"/>
      <c r="AF345" s="4"/>
      <c r="AG345" s="4"/>
      <c r="AH345" s="4" t="s">
        <v>83</v>
      </c>
      <c r="AI345" s="4">
        <v>79144591</v>
      </c>
      <c r="AJ345" s="4"/>
      <c r="AK345" s="4" t="s">
        <v>115</v>
      </c>
      <c r="AL345" s="4"/>
      <c r="AM345" s="4" t="s">
        <v>2838</v>
      </c>
      <c r="AN345" s="4">
        <v>330</v>
      </c>
      <c r="AO345" s="4" t="s">
        <v>85</v>
      </c>
      <c r="AP345" s="4">
        <v>0</v>
      </c>
      <c r="AQ345" s="4" t="s">
        <v>92</v>
      </c>
      <c r="AR345" s="4">
        <v>0</v>
      </c>
      <c r="AS345" s="4">
        <v>0</v>
      </c>
      <c r="AT345" s="3">
        <v>43125</v>
      </c>
      <c r="AU345" s="3"/>
      <c r="AV345" s="4"/>
      <c r="AW345" s="41">
        <v>19.393939393939394</v>
      </c>
      <c r="AX345" s="41">
        <v>19.393939393939394</v>
      </c>
      <c r="AY345" s="41">
        <v>19.393939393939394</v>
      </c>
      <c r="AZ345" s="41">
        <v>19.393939393939394</v>
      </c>
      <c r="BA345" s="39"/>
      <c r="BJ345">
        <v>43125</v>
      </c>
      <c r="BM345">
        <v>19.393939393939394</v>
      </c>
      <c r="BN345">
        <v>19.393939393939394</v>
      </c>
      <c r="BO345">
        <v>19.393939393939394</v>
      </c>
      <c r="BP345">
        <v>19.393939393939394</v>
      </c>
    </row>
    <row r="346" spans="1:68" ht="15.75" thickBot="1" x14ac:dyDescent="0.3">
      <c r="A346" s="19">
        <v>336</v>
      </c>
      <c r="B346" s="22" t="s">
        <v>5607</v>
      </c>
      <c r="C346" s="4" t="s">
        <v>60</v>
      </c>
      <c r="D346" s="4" t="s">
        <v>58</v>
      </c>
      <c r="E346" s="63" t="s">
        <v>2735</v>
      </c>
      <c r="F346" s="14">
        <v>43123</v>
      </c>
      <c r="G346" s="4" t="s">
        <v>61</v>
      </c>
      <c r="H346" s="4" t="s">
        <v>3069</v>
      </c>
      <c r="I346" s="4" t="s">
        <v>292</v>
      </c>
      <c r="J346" s="39" t="s">
        <v>320</v>
      </c>
      <c r="K346" s="4"/>
      <c r="L346" s="40" t="s">
        <v>1789</v>
      </c>
      <c r="M346" s="64">
        <v>39940956</v>
      </c>
      <c r="N346" s="44" t="s">
        <v>69</v>
      </c>
      <c r="O346" s="45"/>
      <c r="P346" s="45" t="s">
        <v>115</v>
      </c>
      <c r="Q346" s="4" t="s">
        <v>64</v>
      </c>
      <c r="R346" s="4" t="s">
        <v>74</v>
      </c>
      <c r="S346" s="4">
        <v>30323888</v>
      </c>
      <c r="T346" s="4"/>
      <c r="U346" s="4" t="s">
        <v>112</v>
      </c>
      <c r="V346" s="4"/>
      <c r="W346" s="4" t="s">
        <v>3070</v>
      </c>
      <c r="X346" s="4" t="s">
        <v>205</v>
      </c>
      <c r="Y346" s="4" t="s">
        <v>209</v>
      </c>
      <c r="Z346" s="14">
        <v>43123</v>
      </c>
      <c r="AA346" s="50" t="s">
        <v>75</v>
      </c>
      <c r="AB346" s="4" t="s">
        <v>97</v>
      </c>
      <c r="AC346" s="4"/>
      <c r="AD346" s="4"/>
      <c r="AE346" s="4"/>
      <c r="AF346" s="4"/>
      <c r="AG346" s="4"/>
      <c r="AH346" s="4" t="s">
        <v>83</v>
      </c>
      <c r="AI346" s="4">
        <v>10282381</v>
      </c>
      <c r="AJ346" s="4"/>
      <c r="AK346" s="4" t="s">
        <v>115</v>
      </c>
      <c r="AL346" s="4"/>
      <c r="AM346" s="4" t="s">
        <v>2824</v>
      </c>
      <c r="AN346" s="4">
        <v>330</v>
      </c>
      <c r="AO346" s="4" t="s">
        <v>85</v>
      </c>
      <c r="AP346" s="4">
        <v>0</v>
      </c>
      <c r="AQ346" s="4" t="s">
        <v>92</v>
      </c>
      <c r="AR346" s="4">
        <v>0</v>
      </c>
      <c r="AS346" s="4">
        <v>0</v>
      </c>
      <c r="AT346" s="3">
        <v>43123</v>
      </c>
      <c r="AU346" s="3"/>
      <c r="AV346" s="4"/>
      <c r="AW346" s="41">
        <v>20</v>
      </c>
      <c r="AX346" s="41">
        <v>20</v>
      </c>
      <c r="AY346" s="41">
        <v>20</v>
      </c>
      <c r="AZ346" s="41">
        <v>20</v>
      </c>
      <c r="BA346" s="39"/>
      <c r="BJ346">
        <v>43123</v>
      </c>
      <c r="BM346">
        <v>20</v>
      </c>
      <c r="BN346">
        <v>20</v>
      </c>
      <c r="BO346">
        <v>20</v>
      </c>
      <c r="BP346">
        <v>20</v>
      </c>
    </row>
    <row r="347" spans="1:68" ht="15.75" thickBot="1" x14ac:dyDescent="0.3">
      <c r="A347" s="19">
        <v>337</v>
      </c>
      <c r="B347" s="22" t="s">
        <v>5608</v>
      </c>
      <c r="C347" s="4" t="s">
        <v>60</v>
      </c>
      <c r="D347" s="4" t="s">
        <v>58</v>
      </c>
      <c r="E347" s="63" t="s">
        <v>2738</v>
      </c>
      <c r="F347" s="14">
        <v>43123</v>
      </c>
      <c r="G347" s="4" t="s">
        <v>61</v>
      </c>
      <c r="H347" s="4" t="s">
        <v>3071</v>
      </c>
      <c r="I347" s="4" t="s">
        <v>292</v>
      </c>
      <c r="J347" s="39" t="s">
        <v>320</v>
      </c>
      <c r="K347" s="4"/>
      <c r="L347" s="40" t="s">
        <v>1789</v>
      </c>
      <c r="M347" s="64">
        <v>29204028</v>
      </c>
      <c r="N347" s="44" t="s">
        <v>69</v>
      </c>
      <c r="O347" s="45"/>
      <c r="P347" s="45" t="s">
        <v>115</v>
      </c>
      <c r="Q347" s="4" t="s">
        <v>64</v>
      </c>
      <c r="R347" s="4" t="s">
        <v>74</v>
      </c>
      <c r="S347" s="4">
        <v>16287971</v>
      </c>
      <c r="T347" s="4"/>
      <c r="U347" s="4" t="s">
        <v>106</v>
      </c>
      <c r="V347" s="4"/>
      <c r="W347" s="4" t="s">
        <v>3072</v>
      </c>
      <c r="X347" s="4" t="s">
        <v>205</v>
      </c>
      <c r="Y347" s="4" t="s">
        <v>209</v>
      </c>
      <c r="Z347" s="14">
        <v>43123</v>
      </c>
      <c r="AA347" s="4" t="s">
        <v>75</v>
      </c>
      <c r="AB347" s="4" t="s">
        <v>97</v>
      </c>
      <c r="AC347" s="4"/>
      <c r="AD347" s="4"/>
      <c r="AE347" s="4"/>
      <c r="AF347" s="4"/>
      <c r="AG347" s="4"/>
      <c r="AH347" s="4" t="s">
        <v>83</v>
      </c>
      <c r="AI347" s="4">
        <v>10537064</v>
      </c>
      <c r="AJ347" s="4"/>
      <c r="AK347" s="4" t="s">
        <v>115</v>
      </c>
      <c r="AL347" s="4"/>
      <c r="AM347" s="4" t="s">
        <v>2834</v>
      </c>
      <c r="AN347" s="4">
        <v>210</v>
      </c>
      <c r="AO347" s="4" t="s">
        <v>85</v>
      </c>
      <c r="AP347" s="4">
        <v>0</v>
      </c>
      <c r="AQ347" s="4" t="s">
        <v>92</v>
      </c>
      <c r="AR347" s="4">
        <v>0</v>
      </c>
      <c r="AS347" s="4">
        <v>0</v>
      </c>
      <c r="AT347" s="3">
        <v>43123</v>
      </c>
      <c r="AU347" s="3"/>
      <c r="AV347" s="4"/>
      <c r="AW347" s="41">
        <v>31.428571428571427</v>
      </c>
      <c r="AX347" s="41">
        <v>31.428571428571427</v>
      </c>
      <c r="AY347" s="41">
        <v>31.428571428571427</v>
      </c>
      <c r="AZ347" s="41">
        <v>31.428571428571427</v>
      </c>
      <c r="BA347" s="39"/>
      <c r="BJ347">
        <v>43123</v>
      </c>
      <c r="BM347">
        <v>31.428571428571427</v>
      </c>
      <c r="BN347">
        <v>31.428571428571427</v>
      </c>
      <c r="BO347">
        <v>31.428571428571427</v>
      </c>
      <c r="BP347">
        <v>31.428571428571427</v>
      </c>
    </row>
    <row r="348" spans="1:68" ht="15.75" thickBot="1" x14ac:dyDescent="0.3">
      <c r="A348" s="19">
        <v>338</v>
      </c>
      <c r="B348" s="22" t="s">
        <v>5609</v>
      </c>
      <c r="C348" s="4" t="s">
        <v>60</v>
      </c>
      <c r="D348" s="4" t="s">
        <v>58</v>
      </c>
      <c r="E348" s="63" t="s">
        <v>2741</v>
      </c>
      <c r="F348" s="14">
        <v>43123</v>
      </c>
      <c r="G348" s="4" t="s">
        <v>61</v>
      </c>
      <c r="H348" s="4" t="s">
        <v>3073</v>
      </c>
      <c r="I348" s="4" t="s">
        <v>292</v>
      </c>
      <c r="J348" s="39" t="s">
        <v>320</v>
      </c>
      <c r="K348" s="4"/>
      <c r="L348" s="40" t="s">
        <v>1789</v>
      </c>
      <c r="M348" s="64">
        <v>50012028</v>
      </c>
      <c r="N348" s="44" t="s">
        <v>69</v>
      </c>
      <c r="O348" s="45"/>
      <c r="P348" s="45" t="s">
        <v>115</v>
      </c>
      <c r="Q348" s="4" t="s">
        <v>64</v>
      </c>
      <c r="R348" s="4" t="s">
        <v>74</v>
      </c>
      <c r="S348" s="4">
        <v>38600096</v>
      </c>
      <c r="T348" s="4"/>
      <c r="U348" s="4" t="s">
        <v>72</v>
      </c>
      <c r="V348" s="4"/>
      <c r="W348" s="4" t="s">
        <v>3074</v>
      </c>
      <c r="X348" s="4" t="s">
        <v>205</v>
      </c>
      <c r="Y348" s="4" t="s">
        <v>209</v>
      </c>
      <c r="Z348" s="14">
        <v>43123</v>
      </c>
      <c r="AA348" s="4" t="s">
        <v>75</v>
      </c>
      <c r="AB348" s="4" t="s">
        <v>97</v>
      </c>
      <c r="AC348" s="4"/>
      <c r="AD348" s="4"/>
      <c r="AE348" s="4"/>
      <c r="AF348" s="4"/>
      <c r="AG348" s="4"/>
      <c r="AH348" s="4" t="s">
        <v>83</v>
      </c>
      <c r="AI348" s="4">
        <v>10282381</v>
      </c>
      <c r="AJ348" s="4"/>
      <c r="AK348" s="4" t="s">
        <v>115</v>
      </c>
      <c r="AL348" s="4"/>
      <c r="AM348" s="4" t="s">
        <v>2824</v>
      </c>
      <c r="AN348" s="4">
        <v>330</v>
      </c>
      <c r="AO348" s="4" t="s">
        <v>85</v>
      </c>
      <c r="AP348" s="4">
        <v>0</v>
      </c>
      <c r="AQ348" s="4" t="s">
        <v>92</v>
      </c>
      <c r="AR348" s="4">
        <v>0</v>
      </c>
      <c r="AS348" s="4">
        <v>0</v>
      </c>
      <c r="AT348" s="3">
        <v>43123</v>
      </c>
      <c r="AU348" s="3"/>
      <c r="AV348" s="4"/>
      <c r="AW348" s="41">
        <v>20</v>
      </c>
      <c r="AX348" s="41">
        <v>20</v>
      </c>
      <c r="AY348" s="41">
        <v>20</v>
      </c>
      <c r="AZ348" s="41">
        <v>20</v>
      </c>
      <c r="BA348" s="39"/>
      <c r="BJ348">
        <v>43123</v>
      </c>
      <c r="BM348">
        <v>20</v>
      </c>
      <c r="BN348">
        <v>20</v>
      </c>
      <c r="BO348">
        <v>20</v>
      </c>
      <c r="BP348">
        <v>20</v>
      </c>
    </row>
    <row r="349" spans="1:68" ht="15.75" thickBot="1" x14ac:dyDescent="0.3">
      <c r="A349" s="19">
        <v>339</v>
      </c>
      <c r="B349" s="22" t="s">
        <v>5610</v>
      </c>
      <c r="C349" s="4" t="s">
        <v>60</v>
      </c>
      <c r="D349" s="4" t="s">
        <v>58</v>
      </c>
      <c r="E349" s="63" t="s">
        <v>2744</v>
      </c>
      <c r="F349" s="14">
        <v>43123</v>
      </c>
      <c r="G349" s="4" t="s">
        <v>61</v>
      </c>
      <c r="H349" s="4" t="s">
        <v>3075</v>
      </c>
      <c r="I349" s="4" t="s">
        <v>292</v>
      </c>
      <c r="J349" s="39" t="s">
        <v>320</v>
      </c>
      <c r="K349" s="4"/>
      <c r="L349" s="40" t="s">
        <v>1789</v>
      </c>
      <c r="M349" s="64">
        <v>13867920</v>
      </c>
      <c r="N349" s="44" t="s">
        <v>69</v>
      </c>
      <c r="O349" s="45"/>
      <c r="P349" s="45" t="s">
        <v>115</v>
      </c>
      <c r="Q349" s="4" t="s">
        <v>64</v>
      </c>
      <c r="R349" s="4" t="s">
        <v>74</v>
      </c>
      <c r="S349" s="4">
        <v>10097956</v>
      </c>
      <c r="T349" s="4"/>
      <c r="U349" s="4" t="s">
        <v>112</v>
      </c>
      <c r="V349" s="4"/>
      <c r="W349" s="4" t="s">
        <v>3076</v>
      </c>
      <c r="X349" s="4" t="s">
        <v>205</v>
      </c>
      <c r="Y349" s="4" t="s">
        <v>209</v>
      </c>
      <c r="Z349" s="14">
        <v>43123</v>
      </c>
      <c r="AA349" s="4" t="s">
        <v>75</v>
      </c>
      <c r="AB349" s="4" t="s">
        <v>97</v>
      </c>
      <c r="AC349" s="4"/>
      <c r="AD349" s="4"/>
      <c r="AE349" s="4"/>
      <c r="AF349" s="4"/>
      <c r="AG349" s="4"/>
      <c r="AH349" s="4" t="s">
        <v>83</v>
      </c>
      <c r="AI349" s="4">
        <v>52110135</v>
      </c>
      <c r="AJ349" s="4"/>
      <c r="AK349" s="4" t="s">
        <v>115</v>
      </c>
      <c r="AL349" s="4"/>
      <c r="AM349" s="4" t="s">
        <v>2886</v>
      </c>
      <c r="AN349" s="4">
        <v>330</v>
      </c>
      <c r="AO349" s="4" t="s">
        <v>85</v>
      </c>
      <c r="AP349" s="4">
        <v>0</v>
      </c>
      <c r="AQ349" s="4" t="s">
        <v>92</v>
      </c>
      <c r="AR349" s="4">
        <v>0</v>
      </c>
      <c r="AS349" s="4">
        <v>0</v>
      </c>
      <c r="AT349" s="3">
        <v>43123</v>
      </c>
      <c r="AU349" s="3"/>
      <c r="AV349" s="4"/>
      <c r="AW349" s="41">
        <v>20</v>
      </c>
      <c r="AX349" s="41">
        <v>20</v>
      </c>
      <c r="AY349" s="41">
        <v>20</v>
      </c>
      <c r="AZ349" s="41">
        <v>20</v>
      </c>
      <c r="BA349" s="39"/>
      <c r="BJ349">
        <v>43123</v>
      </c>
      <c r="BM349">
        <v>20</v>
      </c>
      <c r="BN349">
        <v>20</v>
      </c>
      <c r="BO349">
        <v>20</v>
      </c>
      <c r="BP349">
        <v>20</v>
      </c>
    </row>
    <row r="350" spans="1:68" ht="15.75" thickBot="1" x14ac:dyDescent="0.3">
      <c r="A350" s="19">
        <v>340</v>
      </c>
      <c r="B350" s="22" t="s">
        <v>5611</v>
      </c>
      <c r="C350" s="4" t="s">
        <v>60</v>
      </c>
      <c r="D350" s="4" t="s">
        <v>58</v>
      </c>
      <c r="E350" s="63" t="s">
        <v>2747</v>
      </c>
      <c r="F350" s="14">
        <v>43124</v>
      </c>
      <c r="G350" s="4" t="s">
        <v>61</v>
      </c>
      <c r="H350" s="74" t="s">
        <v>3077</v>
      </c>
      <c r="I350" s="4" t="s">
        <v>292</v>
      </c>
      <c r="J350" s="39" t="s">
        <v>320</v>
      </c>
      <c r="K350" s="4"/>
      <c r="L350" s="40" t="s">
        <v>1789</v>
      </c>
      <c r="M350" s="64">
        <v>12244743</v>
      </c>
      <c r="N350" s="44" t="s">
        <v>69</v>
      </c>
      <c r="O350" s="45"/>
      <c r="P350" s="45" t="s">
        <v>115</v>
      </c>
      <c r="Q350" s="4" t="s">
        <v>64</v>
      </c>
      <c r="R350" s="4" t="s">
        <v>74</v>
      </c>
      <c r="S350" s="4">
        <v>1060237488</v>
      </c>
      <c r="T350" s="4"/>
      <c r="U350" s="4" t="s">
        <v>109</v>
      </c>
      <c r="V350" s="4"/>
      <c r="W350" s="4" t="s">
        <v>3078</v>
      </c>
      <c r="X350" s="4" t="s">
        <v>205</v>
      </c>
      <c r="Y350" s="4" t="s">
        <v>209</v>
      </c>
      <c r="Z350" s="14">
        <v>43124</v>
      </c>
      <c r="AA350" s="4" t="s">
        <v>75</v>
      </c>
      <c r="AB350" s="4" t="s">
        <v>97</v>
      </c>
      <c r="AC350" s="4"/>
      <c r="AD350" s="4"/>
      <c r="AE350" s="4"/>
      <c r="AF350" s="4"/>
      <c r="AG350" s="4"/>
      <c r="AH350" s="4" t="s">
        <v>83</v>
      </c>
      <c r="AI350" s="4">
        <v>10537064</v>
      </c>
      <c r="AJ350" s="4"/>
      <c r="AK350" s="4" t="s">
        <v>115</v>
      </c>
      <c r="AL350" s="4"/>
      <c r="AM350" s="4" t="s">
        <v>2834</v>
      </c>
      <c r="AN350" s="4">
        <v>210</v>
      </c>
      <c r="AO350" s="4" t="s">
        <v>85</v>
      </c>
      <c r="AP350" s="4">
        <v>0</v>
      </c>
      <c r="AQ350" s="4" t="s">
        <v>92</v>
      </c>
      <c r="AR350" s="4">
        <v>0</v>
      </c>
      <c r="AS350" s="4">
        <v>0</v>
      </c>
      <c r="AT350" s="3">
        <v>43124</v>
      </c>
      <c r="AU350" s="3"/>
      <c r="AV350" s="4"/>
      <c r="AW350" s="41">
        <v>30.952380952380953</v>
      </c>
      <c r="AX350" s="41">
        <v>30.952380952380953</v>
      </c>
      <c r="AY350" s="41">
        <v>30.952380952380953</v>
      </c>
      <c r="AZ350" s="41">
        <v>30.952380952380953</v>
      </c>
      <c r="BA350" s="39"/>
      <c r="BJ350">
        <v>43124</v>
      </c>
      <c r="BM350">
        <v>30.952380952380953</v>
      </c>
      <c r="BN350">
        <v>30.952380952380953</v>
      </c>
      <c r="BO350">
        <v>30.952380952380953</v>
      </c>
      <c r="BP350">
        <v>30.952380952380953</v>
      </c>
    </row>
    <row r="351" spans="1:68" ht="15.75" thickBot="1" x14ac:dyDescent="0.3">
      <c r="A351" s="19">
        <v>341</v>
      </c>
      <c r="B351" s="22" t="s">
        <v>5612</v>
      </c>
      <c r="C351" s="4" t="s">
        <v>60</v>
      </c>
      <c r="D351" s="4" t="s">
        <v>58</v>
      </c>
      <c r="E351" s="63" t="s">
        <v>2750</v>
      </c>
      <c r="F351" s="14">
        <v>43123</v>
      </c>
      <c r="G351" s="47" t="s">
        <v>61</v>
      </c>
      <c r="H351" s="75" t="s">
        <v>3079</v>
      </c>
      <c r="I351" s="4" t="s">
        <v>292</v>
      </c>
      <c r="J351" s="39" t="s">
        <v>320</v>
      </c>
      <c r="K351" s="4"/>
      <c r="L351" s="40" t="s">
        <v>1789</v>
      </c>
      <c r="M351" s="64">
        <v>12607200</v>
      </c>
      <c r="N351" s="44" t="s">
        <v>69</v>
      </c>
      <c r="O351" s="45"/>
      <c r="P351" s="45" t="s">
        <v>115</v>
      </c>
      <c r="Q351" s="4" t="s">
        <v>64</v>
      </c>
      <c r="R351" s="4" t="s">
        <v>74</v>
      </c>
      <c r="S351" s="4">
        <v>7561811</v>
      </c>
      <c r="T351" s="4"/>
      <c r="U351" s="4" t="s">
        <v>112</v>
      </c>
      <c r="V351" s="4"/>
      <c r="W351" s="4" t="s">
        <v>3080</v>
      </c>
      <c r="X351" s="4" t="s">
        <v>205</v>
      </c>
      <c r="Y351" s="4" t="s">
        <v>209</v>
      </c>
      <c r="Z351" s="14">
        <v>43124</v>
      </c>
      <c r="AA351" s="4" t="s">
        <v>75</v>
      </c>
      <c r="AB351" s="4" t="s">
        <v>97</v>
      </c>
      <c r="AC351" s="4"/>
      <c r="AD351" s="4"/>
      <c r="AE351" s="4"/>
      <c r="AF351" s="4"/>
      <c r="AG351" s="4"/>
      <c r="AH351" s="4" t="s">
        <v>83</v>
      </c>
      <c r="AI351" s="4">
        <v>10537064</v>
      </c>
      <c r="AJ351" s="4"/>
      <c r="AK351" s="4" t="s">
        <v>115</v>
      </c>
      <c r="AL351" s="4"/>
      <c r="AM351" s="4" t="s">
        <v>2834</v>
      </c>
      <c r="AN351" s="4">
        <v>300</v>
      </c>
      <c r="AO351" s="4" t="s">
        <v>85</v>
      </c>
      <c r="AP351" s="4">
        <v>0</v>
      </c>
      <c r="AQ351" s="4" t="s">
        <v>92</v>
      </c>
      <c r="AR351" s="4">
        <v>0</v>
      </c>
      <c r="AS351" s="4">
        <v>0</v>
      </c>
      <c r="AT351" s="3">
        <v>43124</v>
      </c>
      <c r="AU351" s="3"/>
      <c r="AV351" s="4"/>
      <c r="AW351" s="41">
        <v>21.666666666666668</v>
      </c>
      <c r="AX351" s="41">
        <v>21.666666666666668</v>
      </c>
      <c r="AY351" s="41">
        <v>21.666666666666668</v>
      </c>
      <c r="AZ351" s="41">
        <v>21.666666666666668</v>
      </c>
      <c r="BA351" s="39"/>
      <c r="BJ351">
        <v>43124</v>
      </c>
      <c r="BM351">
        <v>21.666666666666668</v>
      </c>
      <c r="BN351">
        <v>21.666666666666668</v>
      </c>
      <c r="BO351">
        <v>21.666666666666668</v>
      </c>
      <c r="BP351">
        <v>21.666666666666668</v>
      </c>
    </row>
    <row r="352" spans="1:68" ht="15.75" thickBot="1" x14ac:dyDescent="0.3">
      <c r="A352" s="19">
        <v>342</v>
      </c>
      <c r="B352" s="22" t="s">
        <v>5613</v>
      </c>
      <c r="C352" s="4" t="s">
        <v>60</v>
      </c>
      <c r="D352" s="4" t="s">
        <v>58</v>
      </c>
      <c r="E352" s="63" t="s">
        <v>2753</v>
      </c>
      <c r="F352" s="14">
        <v>43123</v>
      </c>
      <c r="G352" s="4" t="s">
        <v>61</v>
      </c>
      <c r="H352" s="76" t="s">
        <v>3081</v>
      </c>
      <c r="I352" s="4" t="s">
        <v>292</v>
      </c>
      <c r="J352" s="39" t="s">
        <v>320</v>
      </c>
      <c r="K352" s="4"/>
      <c r="L352" s="40" t="s">
        <v>1789</v>
      </c>
      <c r="M352" s="64">
        <v>29755440</v>
      </c>
      <c r="N352" s="44" t="s">
        <v>69</v>
      </c>
      <c r="O352" s="45"/>
      <c r="P352" s="45" t="s">
        <v>115</v>
      </c>
      <c r="Q352" s="4" t="s">
        <v>64</v>
      </c>
      <c r="R352" s="4" t="s">
        <v>74</v>
      </c>
      <c r="S352" s="4">
        <v>1053825463</v>
      </c>
      <c r="T352" s="4"/>
      <c r="U352" s="4" t="s">
        <v>103</v>
      </c>
      <c r="V352" s="4"/>
      <c r="W352" s="4" t="s">
        <v>3082</v>
      </c>
      <c r="X352" s="4" t="s">
        <v>205</v>
      </c>
      <c r="Y352" s="4" t="s">
        <v>209</v>
      </c>
      <c r="Z352" s="14">
        <v>43124</v>
      </c>
      <c r="AA352" s="4" t="s">
        <v>75</v>
      </c>
      <c r="AB352" s="4" t="s">
        <v>97</v>
      </c>
      <c r="AC352" s="4"/>
      <c r="AD352" s="4"/>
      <c r="AE352" s="4"/>
      <c r="AF352" s="4"/>
      <c r="AG352" s="4"/>
      <c r="AH352" s="4" t="s">
        <v>83</v>
      </c>
      <c r="AI352" s="4">
        <v>10282381</v>
      </c>
      <c r="AJ352" s="4"/>
      <c r="AK352" s="4" t="s">
        <v>115</v>
      </c>
      <c r="AL352" s="4"/>
      <c r="AM352" s="4" t="s">
        <v>2824</v>
      </c>
      <c r="AN352" s="4">
        <v>300</v>
      </c>
      <c r="AO352" s="4" t="s">
        <v>85</v>
      </c>
      <c r="AP352" s="4">
        <v>0</v>
      </c>
      <c r="AQ352" s="4" t="s">
        <v>92</v>
      </c>
      <c r="AR352" s="4">
        <v>0</v>
      </c>
      <c r="AS352" s="4">
        <v>0</v>
      </c>
      <c r="AT352" s="3">
        <v>43124</v>
      </c>
      <c r="AU352" s="3"/>
      <c r="AV352" s="4"/>
      <c r="AW352" s="41">
        <v>21.666666666666668</v>
      </c>
      <c r="AX352" s="41">
        <v>21.666666666666668</v>
      </c>
      <c r="AY352" s="41">
        <v>21.666666666666668</v>
      </c>
      <c r="AZ352" s="41">
        <v>21.666666666666668</v>
      </c>
      <c r="BA352" s="39"/>
      <c r="BJ352">
        <v>43124</v>
      </c>
      <c r="BM352">
        <v>21.666666666666668</v>
      </c>
      <c r="BN352">
        <v>21.666666666666668</v>
      </c>
      <c r="BO352">
        <v>21.666666666666668</v>
      </c>
      <c r="BP352">
        <v>21.666666666666668</v>
      </c>
    </row>
    <row r="353" spans="1:68" ht="15.75" thickBot="1" x14ac:dyDescent="0.3">
      <c r="A353" s="19">
        <v>343</v>
      </c>
      <c r="B353" s="22" t="s">
        <v>5614</v>
      </c>
      <c r="C353" s="4" t="s">
        <v>60</v>
      </c>
      <c r="D353" s="4" t="s">
        <v>58</v>
      </c>
      <c r="E353" s="63" t="s">
        <v>2757</v>
      </c>
      <c r="F353" s="14">
        <v>43124</v>
      </c>
      <c r="G353" s="4" t="s">
        <v>61</v>
      </c>
      <c r="H353" s="4" t="s">
        <v>3083</v>
      </c>
      <c r="I353" s="4" t="s">
        <v>292</v>
      </c>
      <c r="J353" s="39" t="s">
        <v>320</v>
      </c>
      <c r="K353" s="4"/>
      <c r="L353" s="40" t="s">
        <v>1789</v>
      </c>
      <c r="M353" s="64">
        <v>50012028</v>
      </c>
      <c r="N353" s="44" t="s">
        <v>69</v>
      </c>
      <c r="O353" s="45"/>
      <c r="P353" s="45" t="s">
        <v>115</v>
      </c>
      <c r="Q353" s="4" t="s">
        <v>64</v>
      </c>
      <c r="R353" s="4" t="s">
        <v>74</v>
      </c>
      <c r="S353" s="4">
        <v>41936905</v>
      </c>
      <c r="T353" s="4"/>
      <c r="U353" s="4" t="s">
        <v>106</v>
      </c>
      <c r="V353" s="4"/>
      <c r="W353" s="4" t="s">
        <v>3084</v>
      </c>
      <c r="X353" s="4" t="s">
        <v>205</v>
      </c>
      <c r="Y353" s="4" t="s">
        <v>209</v>
      </c>
      <c r="Z353" s="14">
        <v>43125</v>
      </c>
      <c r="AA353" s="4" t="s">
        <v>75</v>
      </c>
      <c r="AB353" s="4" t="s">
        <v>97</v>
      </c>
      <c r="AC353" s="4"/>
      <c r="AD353" s="4"/>
      <c r="AE353" s="4"/>
      <c r="AF353" s="4"/>
      <c r="AG353" s="4"/>
      <c r="AH353" s="4" t="s">
        <v>83</v>
      </c>
      <c r="AI353" s="4">
        <v>10282381</v>
      </c>
      <c r="AJ353" s="4"/>
      <c r="AK353" s="4" t="s">
        <v>115</v>
      </c>
      <c r="AL353" s="4"/>
      <c r="AM353" s="4" t="s">
        <v>2824</v>
      </c>
      <c r="AN353" s="4">
        <v>330</v>
      </c>
      <c r="AO353" s="4" t="s">
        <v>85</v>
      </c>
      <c r="AP353" s="4">
        <v>0</v>
      </c>
      <c r="AQ353" s="4" t="s">
        <v>92</v>
      </c>
      <c r="AR353" s="4">
        <v>0</v>
      </c>
      <c r="AS353" s="4">
        <v>0</v>
      </c>
      <c r="AT353" s="3">
        <v>43125</v>
      </c>
      <c r="AU353" s="3"/>
      <c r="AV353" s="4"/>
      <c r="AW353" s="41">
        <v>19.393939393939394</v>
      </c>
      <c r="AX353" s="41">
        <v>19.393939393939394</v>
      </c>
      <c r="AY353" s="41">
        <v>19.393939393939394</v>
      </c>
      <c r="AZ353" s="41">
        <v>19.393939393939394</v>
      </c>
      <c r="BA353" s="39"/>
      <c r="BJ353">
        <v>43125</v>
      </c>
      <c r="BM353">
        <v>19.393939393939394</v>
      </c>
      <c r="BN353">
        <v>19.393939393939394</v>
      </c>
      <c r="BO353">
        <v>19.393939393939394</v>
      </c>
      <c r="BP353">
        <v>19.393939393939394</v>
      </c>
    </row>
    <row r="354" spans="1:68" ht="15.75" thickBot="1" x14ac:dyDescent="0.3">
      <c r="A354" s="19">
        <v>344</v>
      </c>
      <c r="B354" s="22" t="s">
        <v>5615</v>
      </c>
      <c r="C354" s="4" t="s">
        <v>60</v>
      </c>
      <c r="D354" s="4" t="s">
        <v>58</v>
      </c>
      <c r="E354" s="63" t="s">
        <v>2760</v>
      </c>
      <c r="F354" s="14">
        <v>43124</v>
      </c>
      <c r="G354" s="4" t="s">
        <v>61</v>
      </c>
      <c r="H354" s="4" t="s">
        <v>3085</v>
      </c>
      <c r="I354" s="4" t="s">
        <v>292</v>
      </c>
      <c r="J354" s="39" t="s">
        <v>320</v>
      </c>
      <c r="K354" s="4"/>
      <c r="L354" s="40" t="s">
        <v>1789</v>
      </c>
      <c r="M354" s="64">
        <v>12607200</v>
      </c>
      <c r="N354" s="44" t="s">
        <v>69</v>
      </c>
      <c r="O354" s="45"/>
      <c r="P354" s="45" t="s">
        <v>115</v>
      </c>
      <c r="Q354" s="4" t="s">
        <v>64</v>
      </c>
      <c r="R354" s="4" t="s">
        <v>74</v>
      </c>
      <c r="S354" s="4">
        <v>19145983</v>
      </c>
      <c r="T354" s="4"/>
      <c r="U354" s="4" t="s">
        <v>106</v>
      </c>
      <c r="V354" s="4"/>
      <c r="W354" s="4" t="s">
        <v>3086</v>
      </c>
      <c r="X354" s="4" t="s">
        <v>205</v>
      </c>
      <c r="Y354" s="4" t="s">
        <v>209</v>
      </c>
      <c r="Z354" s="14">
        <v>43124</v>
      </c>
      <c r="AA354" s="4" t="s">
        <v>75</v>
      </c>
      <c r="AB354" s="4" t="s">
        <v>97</v>
      </c>
      <c r="AC354" s="4"/>
      <c r="AD354" s="4"/>
      <c r="AE354" s="4"/>
      <c r="AF354" s="4"/>
      <c r="AG354" s="4"/>
      <c r="AH354" s="4" t="s">
        <v>83</v>
      </c>
      <c r="AI354" s="4">
        <v>10537064</v>
      </c>
      <c r="AJ354" s="4"/>
      <c r="AK354" s="4" t="s">
        <v>115</v>
      </c>
      <c r="AL354" s="4"/>
      <c r="AM354" s="4" t="s">
        <v>2834</v>
      </c>
      <c r="AN354" s="4">
        <v>300</v>
      </c>
      <c r="AO354" s="4" t="s">
        <v>85</v>
      </c>
      <c r="AP354" s="4">
        <v>0</v>
      </c>
      <c r="AQ354" s="4" t="s">
        <v>92</v>
      </c>
      <c r="AR354" s="4">
        <v>0</v>
      </c>
      <c r="AS354" s="4">
        <v>0</v>
      </c>
      <c r="AT354" s="3">
        <v>43124</v>
      </c>
      <c r="AU354" s="3"/>
      <c r="AV354" s="4"/>
      <c r="AW354" s="41">
        <v>21.666666666666668</v>
      </c>
      <c r="AX354" s="41">
        <v>21.666666666666668</v>
      </c>
      <c r="AY354" s="41">
        <v>21.666666666666668</v>
      </c>
      <c r="AZ354" s="41">
        <v>21.666666666666668</v>
      </c>
      <c r="BA354" s="39"/>
      <c r="BJ354">
        <v>43124</v>
      </c>
      <c r="BM354">
        <v>21.666666666666668</v>
      </c>
      <c r="BN354">
        <v>21.666666666666668</v>
      </c>
      <c r="BO354">
        <v>21.666666666666668</v>
      </c>
      <c r="BP354">
        <v>21.666666666666668</v>
      </c>
    </row>
    <row r="355" spans="1:68" ht="15.75" thickBot="1" x14ac:dyDescent="0.3">
      <c r="A355" s="19">
        <v>345</v>
      </c>
      <c r="B355" s="22" t="s">
        <v>5616</v>
      </c>
      <c r="C355" s="4" t="s">
        <v>60</v>
      </c>
      <c r="D355" s="4" t="s">
        <v>58</v>
      </c>
      <c r="E355" s="63" t="s">
        <v>2763</v>
      </c>
      <c r="F355" s="14">
        <v>43125</v>
      </c>
      <c r="G355" s="4" t="s">
        <v>61</v>
      </c>
      <c r="H355" s="4" t="s">
        <v>3087</v>
      </c>
      <c r="I355" s="4" t="s">
        <v>292</v>
      </c>
      <c r="J355" s="39" t="s">
        <v>320</v>
      </c>
      <c r="K355" s="4"/>
      <c r="L355" s="40" t="s">
        <v>1789</v>
      </c>
      <c r="M355" s="64">
        <v>39077770.799999997</v>
      </c>
      <c r="N355" s="44" t="s">
        <v>69</v>
      </c>
      <c r="O355" s="45"/>
      <c r="P355" s="45" t="s">
        <v>115</v>
      </c>
      <c r="Q355" s="4" t="s">
        <v>64</v>
      </c>
      <c r="R355" s="4" t="s">
        <v>74</v>
      </c>
      <c r="S355" s="4">
        <v>1020721819</v>
      </c>
      <c r="T355" s="4"/>
      <c r="U355" s="4" t="s">
        <v>81</v>
      </c>
      <c r="V355" s="4"/>
      <c r="W355" s="4" t="s">
        <v>3088</v>
      </c>
      <c r="X355" s="4" t="s">
        <v>205</v>
      </c>
      <c r="Y355" s="4" t="s">
        <v>209</v>
      </c>
      <c r="Z355" s="14">
        <v>43125</v>
      </c>
      <c r="AA355" s="4" t="s">
        <v>75</v>
      </c>
      <c r="AB355" s="4" t="s">
        <v>97</v>
      </c>
      <c r="AC355" s="4"/>
      <c r="AD355" s="4"/>
      <c r="AE355" s="4"/>
      <c r="AF355" s="4"/>
      <c r="AG355" s="4"/>
      <c r="AH355" s="4" t="s">
        <v>83</v>
      </c>
      <c r="AI355" s="4">
        <v>10282381</v>
      </c>
      <c r="AJ355" s="4"/>
      <c r="AK355" s="4" t="s">
        <v>115</v>
      </c>
      <c r="AL355" s="4"/>
      <c r="AM355" s="4" t="s">
        <v>2824</v>
      </c>
      <c r="AN355" s="4">
        <v>281</v>
      </c>
      <c r="AO355" s="4" t="s">
        <v>85</v>
      </c>
      <c r="AP355" s="4">
        <v>0</v>
      </c>
      <c r="AQ355" s="4" t="s">
        <v>92</v>
      </c>
      <c r="AR355" s="4">
        <v>0</v>
      </c>
      <c r="AS355" s="4">
        <v>0</v>
      </c>
      <c r="AT355" s="3">
        <v>43125</v>
      </c>
      <c r="AU355" s="3"/>
      <c r="AV355" s="4"/>
      <c r="AW355" s="41">
        <v>22.775800711743774</v>
      </c>
      <c r="AX355" s="41">
        <v>22.775800711743774</v>
      </c>
      <c r="AY355" s="41">
        <v>22.775800711743774</v>
      </c>
      <c r="AZ355" s="41">
        <v>22.775800711743774</v>
      </c>
      <c r="BA355" s="39"/>
      <c r="BJ355">
        <v>43125</v>
      </c>
      <c r="BM355">
        <v>22.775800711743774</v>
      </c>
      <c r="BN355">
        <v>22.775800711743774</v>
      </c>
      <c r="BO355">
        <v>22.775800711743774</v>
      </c>
      <c r="BP355">
        <v>22.775800711743774</v>
      </c>
    </row>
    <row r="356" spans="1:68" ht="15.75" thickBot="1" x14ac:dyDescent="0.3">
      <c r="A356" s="19">
        <v>346</v>
      </c>
      <c r="B356" s="22" t="s">
        <v>5617</v>
      </c>
      <c r="C356" s="4" t="s">
        <v>60</v>
      </c>
      <c r="D356" s="4" t="s">
        <v>58</v>
      </c>
      <c r="E356" s="63" t="s">
        <v>2766</v>
      </c>
      <c r="F356" s="14">
        <v>43124</v>
      </c>
      <c r="G356" s="4" t="s">
        <v>61</v>
      </c>
      <c r="H356" s="4" t="s">
        <v>3089</v>
      </c>
      <c r="I356" s="4" t="s">
        <v>292</v>
      </c>
      <c r="J356" s="39" t="s">
        <v>320</v>
      </c>
      <c r="K356" s="4"/>
      <c r="L356" s="40" t="s">
        <v>1789</v>
      </c>
      <c r="M356" s="64">
        <v>12607200</v>
      </c>
      <c r="N356" s="44" t="s">
        <v>69</v>
      </c>
      <c r="O356" s="45"/>
      <c r="P356" s="45" t="s">
        <v>115</v>
      </c>
      <c r="Q356" s="4" t="s">
        <v>64</v>
      </c>
      <c r="R356" s="4" t="s">
        <v>74</v>
      </c>
      <c r="S356" s="4">
        <v>1065096272</v>
      </c>
      <c r="T356" s="4"/>
      <c r="U356" s="4" t="s">
        <v>103</v>
      </c>
      <c r="V356" s="4"/>
      <c r="W356" s="4" t="s">
        <v>3090</v>
      </c>
      <c r="X356" s="4" t="s">
        <v>205</v>
      </c>
      <c r="Y356" s="4" t="s">
        <v>209</v>
      </c>
      <c r="Z356" s="14">
        <v>43124</v>
      </c>
      <c r="AA356" s="77" t="s">
        <v>75</v>
      </c>
      <c r="AB356" s="4" t="s">
        <v>97</v>
      </c>
      <c r="AC356" s="4"/>
      <c r="AD356" s="4"/>
      <c r="AE356" s="4"/>
      <c r="AF356" s="4"/>
      <c r="AG356" s="4"/>
      <c r="AH356" s="4" t="s">
        <v>83</v>
      </c>
      <c r="AI356" s="4">
        <v>10537064</v>
      </c>
      <c r="AJ356" s="4"/>
      <c r="AK356" s="4" t="s">
        <v>115</v>
      </c>
      <c r="AL356" s="4"/>
      <c r="AM356" s="4" t="s">
        <v>2834</v>
      </c>
      <c r="AN356" s="4">
        <v>300</v>
      </c>
      <c r="AO356" s="4" t="s">
        <v>85</v>
      </c>
      <c r="AP356" s="4">
        <v>0</v>
      </c>
      <c r="AQ356" s="4" t="s">
        <v>92</v>
      </c>
      <c r="AR356" s="4">
        <v>0</v>
      </c>
      <c r="AS356" s="4">
        <v>0</v>
      </c>
      <c r="AT356" s="3">
        <v>43124</v>
      </c>
      <c r="AU356" s="3"/>
      <c r="AV356" s="4"/>
      <c r="AW356" s="41">
        <v>21.666666666666668</v>
      </c>
      <c r="AX356" s="41">
        <v>21.666666666666668</v>
      </c>
      <c r="AY356" s="41">
        <v>21.666666666666668</v>
      </c>
      <c r="AZ356" s="41">
        <v>21.666666666666668</v>
      </c>
      <c r="BA356" s="39"/>
      <c r="BJ356">
        <v>43124</v>
      </c>
      <c r="BM356">
        <v>21.666666666666668</v>
      </c>
      <c r="BN356">
        <v>21.666666666666668</v>
      </c>
      <c r="BO356">
        <v>21.666666666666668</v>
      </c>
      <c r="BP356">
        <v>21.666666666666668</v>
      </c>
    </row>
    <row r="357" spans="1:68" ht="15.75" thickBot="1" x14ac:dyDescent="0.3">
      <c r="A357" s="19">
        <v>347</v>
      </c>
      <c r="B357" s="22" t="s">
        <v>5618</v>
      </c>
      <c r="C357" s="4" t="s">
        <v>60</v>
      </c>
      <c r="D357" s="4" t="s">
        <v>58</v>
      </c>
      <c r="E357" s="63" t="s">
        <v>2769</v>
      </c>
      <c r="F357" s="14">
        <v>43124</v>
      </c>
      <c r="G357" s="4" t="s">
        <v>61</v>
      </c>
      <c r="H357" s="4" t="s">
        <v>3091</v>
      </c>
      <c r="I357" s="4" t="s">
        <v>292</v>
      </c>
      <c r="J357" s="39" t="s">
        <v>320</v>
      </c>
      <c r="K357" s="4"/>
      <c r="L357" s="40" t="s">
        <v>1789</v>
      </c>
      <c r="M357" s="64">
        <v>12244743</v>
      </c>
      <c r="N357" s="44" t="s">
        <v>69</v>
      </c>
      <c r="O357" s="45"/>
      <c r="P357" s="45" t="s">
        <v>115</v>
      </c>
      <c r="Q357" s="4" t="s">
        <v>64</v>
      </c>
      <c r="R357" s="4" t="s">
        <v>74</v>
      </c>
      <c r="S357" s="4">
        <v>76328872</v>
      </c>
      <c r="T357" s="4"/>
      <c r="U357" s="4" t="s">
        <v>72</v>
      </c>
      <c r="V357" s="4"/>
      <c r="W357" s="4" t="s">
        <v>3092</v>
      </c>
      <c r="X357" s="4" t="s">
        <v>205</v>
      </c>
      <c r="Y357" s="4" t="s">
        <v>209</v>
      </c>
      <c r="Z357" s="14">
        <v>43124</v>
      </c>
      <c r="AA357" s="4" t="s">
        <v>75</v>
      </c>
      <c r="AB357" s="4" t="s">
        <v>97</v>
      </c>
      <c r="AC357" s="4"/>
      <c r="AD357" s="4"/>
      <c r="AE357" s="4"/>
      <c r="AF357" s="4"/>
      <c r="AG357" s="4"/>
      <c r="AH357" s="4" t="s">
        <v>83</v>
      </c>
      <c r="AI357" s="4">
        <v>10537064</v>
      </c>
      <c r="AJ357" s="4"/>
      <c r="AK357" s="4" t="s">
        <v>115</v>
      </c>
      <c r="AL357" s="4"/>
      <c r="AM357" s="4" t="s">
        <v>2834</v>
      </c>
      <c r="AN357" s="4">
        <v>210</v>
      </c>
      <c r="AO357" s="4" t="s">
        <v>85</v>
      </c>
      <c r="AP357" s="4">
        <v>0</v>
      </c>
      <c r="AQ357" s="4" t="s">
        <v>92</v>
      </c>
      <c r="AR357" s="4">
        <v>0</v>
      </c>
      <c r="AS357" s="4">
        <v>0</v>
      </c>
      <c r="AT357" s="3">
        <v>43124</v>
      </c>
      <c r="AU357" s="3"/>
      <c r="AV357" s="4"/>
      <c r="AW357" s="41">
        <v>30.952380952380953</v>
      </c>
      <c r="AX357" s="41">
        <v>30.952380952380953</v>
      </c>
      <c r="AY357" s="41">
        <v>30.952380952380953</v>
      </c>
      <c r="AZ357" s="41">
        <v>30.952380952380953</v>
      </c>
      <c r="BA357" s="39"/>
      <c r="BJ357">
        <v>43124</v>
      </c>
      <c r="BM357">
        <v>30.952380952380953</v>
      </c>
      <c r="BN357">
        <v>30.952380952380953</v>
      </c>
      <c r="BO357">
        <v>30.952380952380953</v>
      </c>
      <c r="BP357">
        <v>30.952380952380953</v>
      </c>
    </row>
    <row r="358" spans="1:68" ht="15.75" thickBot="1" x14ac:dyDescent="0.3">
      <c r="A358" s="19">
        <v>348</v>
      </c>
      <c r="B358" s="22" t="s">
        <v>5619</v>
      </c>
      <c r="C358" s="4" t="s">
        <v>60</v>
      </c>
      <c r="D358" s="4" t="s">
        <v>58</v>
      </c>
      <c r="E358" s="63" t="s">
        <v>2772</v>
      </c>
      <c r="F358" s="14">
        <v>43125</v>
      </c>
      <c r="G358" s="4" t="s">
        <v>61</v>
      </c>
      <c r="H358" s="4" t="s">
        <v>3093</v>
      </c>
      <c r="I358" s="4" t="s">
        <v>292</v>
      </c>
      <c r="J358" s="39" t="s">
        <v>320</v>
      </c>
      <c r="K358" s="4"/>
      <c r="L358" s="40" t="s">
        <v>1789</v>
      </c>
      <c r="M358" s="64">
        <v>12607200</v>
      </c>
      <c r="N358" s="44" t="s">
        <v>69</v>
      </c>
      <c r="O358" s="45"/>
      <c r="P358" s="45" t="s">
        <v>115</v>
      </c>
      <c r="Q358" s="4" t="s">
        <v>64</v>
      </c>
      <c r="R358" s="4" t="s">
        <v>74</v>
      </c>
      <c r="S358" s="4">
        <v>76296659</v>
      </c>
      <c r="T358" s="4"/>
      <c r="U358" s="4" t="s">
        <v>72</v>
      </c>
      <c r="V358" s="4"/>
      <c r="W358" s="4" t="s">
        <v>3094</v>
      </c>
      <c r="X358" s="4" t="s">
        <v>205</v>
      </c>
      <c r="Y358" s="4" t="s">
        <v>209</v>
      </c>
      <c r="Z358" s="14">
        <v>43125</v>
      </c>
      <c r="AA358" s="4" t="s">
        <v>75</v>
      </c>
      <c r="AB358" s="4" t="s">
        <v>97</v>
      </c>
      <c r="AC358" s="4"/>
      <c r="AD358" s="4"/>
      <c r="AE358" s="4"/>
      <c r="AF358" s="4"/>
      <c r="AG358" s="4"/>
      <c r="AH358" s="4" t="s">
        <v>83</v>
      </c>
      <c r="AI358" s="4">
        <v>10537064</v>
      </c>
      <c r="AJ358" s="4"/>
      <c r="AK358" s="4" t="s">
        <v>115</v>
      </c>
      <c r="AL358" s="4"/>
      <c r="AM358" s="4" t="s">
        <v>2834</v>
      </c>
      <c r="AN358" s="4">
        <v>300</v>
      </c>
      <c r="AO358" s="4" t="s">
        <v>85</v>
      </c>
      <c r="AP358" s="4">
        <v>0</v>
      </c>
      <c r="AQ358" s="4" t="s">
        <v>92</v>
      </c>
      <c r="AR358" s="4">
        <v>0</v>
      </c>
      <c r="AS358" s="4">
        <v>0</v>
      </c>
      <c r="AT358" s="3">
        <v>43125</v>
      </c>
      <c r="AU358" s="3"/>
      <c r="AV358" s="4"/>
      <c r="AW358" s="41">
        <v>21.333333333333332</v>
      </c>
      <c r="AX358" s="41">
        <v>21.333333333333332</v>
      </c>
      <c r="AY358" s="41">
        <v>21.333333333333332</v>
      </c>
      <c r="AZ358" s="41">
        <v>21.333333333333332</v>
      </c>
      <c r="BA358" s="39"/>
      <c r="BJ358">
        <v>43125</v>
      </c>
      <c r="BM358">
        <v>21.333333333333332</v>
      </c>
      <c r="BN358">
        <v>21.333333333333332</v>
      </c>
      <c r="BO358">
        <v>21.333333333333332</v>
      </c>
      <c r="BP358">
        <v>21.333333333333332</v>
      </c>
    </row>
    <row r="359" spans="1:68" ht="15.75" thickBot="1" x14ac:dyDescent="0.3">
      <c r="A359" s="19">
        <v>349</v>
      </c>
      <c r="B359" s="22" t="s">
        <v>5620</v>
      </c>
      <c r="C359" s="4" t="s">
        <v>60</v>
      </c>
      <c r="D359" s="4" t="s">
        <v>58</v>
      </c>
      <c r="E359" s="63" t="s">
        <v>2774</v>
      </c>
      <c r="F359" s="14">
        <v>43124</v>
      </c>
      <c r="G359" s="4" t="s">
        <v>61</v>
      </c>
      <c r="H359" s="4" t="s">
        <v>3095</v>
      </c>
      <c r="I359" s="4" t="s">
        <v>292</v>
      </c>
      <c r="J359" s="39" t="s">
        <v>320</v>
      </c>
      <c r="K359" s="4"/>
      <c r="L359" s="40" t="s">
        <v>1789</v>
      </c>
      <c r="M359" s="64">
        <v>12607200</v>
      </c>
      <c r="N359" s="44" t="s">
        <v>69</v>
      </c>
      <c r="O359" s="45"/>
      <c r="P359" s="45" t="s">
        <v>115</v>
      </c>
      <c r="Q359" s="4" t="s">
        <v>64</v>
      </c>
      <c r="R359" s="4" t="s">
        <v>74</v>
      </c>
      <c r="S359" s="4">
        <v>36279061</v>
      </c>
      <c r="T359" s="4"/>
      <c r="U359" s="4" t="s">
        <v>112</v>
      </c>
      <c r="V359" s="4"/>
      <c r="W359" s="4" t="s">
        <v>3096</v>
      </c>
      <c r="X359" s="4" t="s">
        <v>205</v>
      </c>
      <c r="Y359" s="4" t="s">
        <v>209</v>
      </c>
      <c r="Z359" s="14">
        <v>43125</v>
      </c>
      <c r="AA359" s="4" t="s">
        <v>75</v>
      </c>
      <c r="AB359" s="4" t="s">
        <v>97</v>
      </c>
      <c r="AC359" s="4"/>
      <c r="AD359" s="4"/>
      <c r="AE359" s="4"/>
      <c r="AF359" s="4"/>
      <c r="AG359" s="4"/>
      <c r="AH359" s="4" t="s">
        <v>83</v>
      </c>
      <c r="AI359" s="4">
        <v>10537064</v>
      </c>
      <c r="AJ359" s="4"/>
      <c r="AK359" s="4" t="s">
        <v>115</v>
      </c>
      <c r="AL359" s="4"/>
      <c r="AM359" s="4" t="s">
        <v>2834</v>
      </c>
      <c r="AN359" s="4">
        <v>300</v>
      </c>
      <c r="AO359" s="4" t="s">
        <v>85</v>
      </c>
      <c r="AP359" s="4">
        <v>0</v>
      </c>
      <c r="AQ359" s="4" t="s">
        <v>92</v>
      </c>
      <c r="AR359" s="4">
        <v>0</v>
      </c>
      <c r="AS359" s="4">
        <v>0</v>
      </c>
      <c r="AT359" s="3">
        <v>43125</v>
      </c>
      <c r="AU359" s="3"/>
      <c r="AV359" s="4"/>
      <c r="AW359" s="41">
        <v>21.333333333333332</v>
      </c>
      <c r="AX359" s="41">
        <v>21.333333333333332</v>
      </c>
      <c r="AY359" s="41">
        <v>21.333333333333332</v>
      </c>
      <c r="AZ359" s="41">
        <v>21.333333333333332</v>
      </c>
      <c r="BA359" s="39"/>
      <c r="BJ359">
        <v>43125</v>
      </c>
      <c r="BM359">
        <v>21.333333333333332</v>
      </c>
      <c r="BN359">
        <v>21.333333333333332</v>
      </c>
      <c r="BO359">
        <v>21.333333333333332</v>
      </c>
      <c r="BP359">
        <v>21.333333333333332</v>
      </c>
    </row>
    <row r="360" spans="1:68" ht="15.75" thickBot="1" x14ac:dyDescent="0.3">
      <c r="A360" s="19">
        <v>350</v>
      </c>
      <c r="B360" s="22" t="s">
        <v>5621</v>
      </c>
      <c r="C360" s="4" t="s">
        <v>60</v>
      </c>
      <c r="D360" s="4" t="s">
        <v>58</v>
      </c>
      <c r="E360" s="63" t="s">
        <v>2777</v>
      </c>
      <c r="F360" s="14">
        <v>43124</v>
      </c>
      <c r="G360" s="4" t="s">
        <v>61</v>
      </c>
      <c r="H360" s="4" t="s">
        <v>3097</v>
      </c>
      <c r="I360" s="4" t="s">
        <v>292</v>
      </c>
      <c r="J360" s="39" t="s">
        <v>320</v>
      </c>
      <c r="K360" s="4"/>
      <c r="L360" s="40" t="s">
        <v>1789</v>
      </c>
      <c r="M360" s="64">
        <v>15967756.470000001</v>
      </c>
      <c r="N360" s="44" t="s">
        <v>69</v>
      </c>
      <c r="O360" s="45"/>
      <c r="P360" s="45" t="s">
        <v>115</v>
      </c>
      <c r="Q360" s="4" t="s">
        <v>64</v>
      </c>
      <c r="R360" s="4" t="s">
        <v>74</v>
      </c>
      <c r="S360" s="4">
        <v>1110573021</v>
      </c>
      <c r="T360" s="4"/>
      <c r="U360" s="4" t="s">
        <v>89</v>
      </c>
      <c r="V360" s="4"/>
      <c r="W360" s="4" t="s">
        <v>3098</v>
      </c>
      <c r="X360" s="4" t="s">
        <v>205</v>
      </c>
      <c r="Y360" s="4" t="s">
        <v>209</v>
      </c>
      <c r="Z360" s="14">
        <v>43125</v>
      </c>
      <c r="AA360" s="4" t="s">
        <v>75</v>
      </c>
      <c r="AB360" s="4" t="s">
        <v>97</v>
      </c>
      <c r="AC360" s="4"/>
      <c r="AD360" s="4"/>
      <c r="AE360" s="4"/>
      <c r="AF360" s="4"/>
      <c r="AG360" s="4"/>
      <c r="AH360" s="4" t="s">
        <v>83</v>
      </c>
      <c r="AI360" s="4">
        <v>79121466</v>
      </c>
      <c r="AJ360" s="4"/>
      <c r="AK360" s="4" t="s">
        <v>115</v>
      </c>
      <c r="AL360" s="4"/>
      <c r="AM360" s="4" t="s">
        <v>2849</v>
      </c>
      <c r="AN360" s="4">
        <v>337</v>
      </c>
      <c r="AO360" s="4" t="s">
        <v>85</v>
      </c>
      <c r="AP360" s="4">
        <v>0</v>
      </c>
      <c r="AQ360" s="4" t="s">
        <v>92</v>
      </c>
      <c r="AR360" s="4">
        <v>0</v>
      </c>
      <c r="AS360" s="4">
        <v>0</v>
      </c>
      <c r="AT360" s="3">
        <v>43125</v>
      </c>
      <c r="AU360" s="3"/>
      <c r="AV360" s="4"/>
      <c r="AW360" s="41">
        <v>18.991097922848663</v>
      </c>
      <c r="AX360" s="41">
        <v>18.991097922848663</v>
      </c>
      <c r="AY360" s="41">
        <v>18.991097922848663</v>
      </c>
      <c r="AZ360" s="41">
        <v>18.991097922848663</v>
      </c>
      <c r="BA360" s="39"/>
      <c r="BJ360">
        <v>43125</v>
      </c>
      <c r="BM360">
        <v>18.991097922848663</v>
      </c>
      <c r="BN360">
        <v>18.991097922848663</v>
      </c>
      <c r="BO360">
        <v>18.991097922848663</v>
      </c>
      <c r="BP360">
        <v>18.991097922848663</v>
      </c>
    </row>
    <row r="361" spans="1:68" ht="15.75" thickBot="1" x14ac:dyDescent="0.3">
      <c r="A361" s="19">
        <v>351</v>
      </c>
      <c r="B361" s="22" t="s">
        <v>5622</v>
      </c>
      <c r="C361" s="4" t="s">
        <v>60</v>
      </c>
      <c r="D361" s="4" t="s">
        <v>58</v>
      </c>
      <c r="E361" s="63" t="s">
        <v>2083</v>
      </c>
      <c r="F361" s="14">
        <v>43125</v>
      </c>
      <c r="G361" s="4" t="s">
        <v>61</v>
      </c>
      <c r="H361" s="4" t="s">
        <v>3099</v>
      </c>
      <c r="I361" s="4" t="s">
        <v>292</v>
      </c>
      <c r="J361" s="39" t="s">
        <v>320</v>
      </c>
      <c r="K361" s="4"/>
      <c r="L361" s="40" t="s">
        <v>1789</v>
      </c>
      <c r="M361" s="64">
        <v>12607200</v>
      </c>
      <c r="N361" s="44" t="s">
        <v>69</v>
      </c>
      <c r="O361" s="45"/>
      <c r="P361" s="45" t="s">
        <v>115</v>
      </c>
      <c r="Q361" s="4" t="s">
        <v>64</v>
      </c>
      <c r="R361" s="4" t="s">
        <v>74</v>
      </c>
      <c r="S361" s="4">
        <v>10536351</v>
      </c>
      <c r="T361" s="4"/>
      <c r="U361" s="4" t="s">
        <v>109</v>
      </c>
      <c r="V361" s="4"/>
      <c r="W361" s="4" t="s">
        <v>3100</v>
      </c>
      <c r="X361" s="4" t="s">
        <v>205</v>
      </c>
      <c r="Y361" s="4" t="s">
        <v>209</v>
      </c>
      <c r="Z361" s="14">
        <v>43125</v>
      </c>
      <c r="AA361" s="4" t="s">
        <v>75</v>
      </c>
      <c r="AB361" s="4" t="s">
        <v>97</v>
      </c>
      <c r="AC361" s="4"/>
      <c r="AD361" s="4"/>
      <c r="AE361" s="4"/>
      <c r="AF361" s="4"/>
      <c r="AG361" s="4"/>
      <c r="AH361" s="4" t="s">
        <v>83</v>
      </c>
      <c r="AI361" s="4">
        <v>10537064</v>
      </c>
      <c r="AJ361" s="4"/>
      <c r="AK361" s="4" t="s">
        <v>115</v>
      </c>
      <c r="AL361" s="4"/>
      <c r="AM361" s="4" t="s">
        <v>2834</v>
      </c>
      <c r="AN361" s="4">
        <v>300</v>
      </c>
      <c r="AO361" s="4" t="s">
        <v>85</v>
      </c>
      <c r="AP361" s="4">
        <v>0</v>
      </c>
      <c r="AQ361" s="4" t="s">
        <v>92</v>
      </c>
      <c r="AR361" s="4">
        <v>0</v>
      </c>
      <c r="AS361" s="4">
        <v>0</v>
      </c>
      <c r="AT361" s="3">
        <v>43125</v>
      </c>
      <c r="AU361" s="3"/>
      <c r="AV361" s="4"/>
      <c r="AW361" s="41">
        <v>21.333333333333332</v>
      </c>
      <c r="AX361" s="41">
        <v>21.333333333333332</v>
      </c>
      <c r="AY361" s="41">
        <v>21.333333333333332</v>
      </c>
      <c r="AZ361" s="41">
        <v>21.333333333333332</v>
      </c>
      <c r="BA361" s="39"/>
      <c r="BJ361">
        <v>43125</v>
      </c>
      <c r="BM361">
        <v>21.333333333333332</v>
      </c>
      <c r="BN361">
        <v>21.333333333333332</v>
      </c>
      <c r="BO361">
        <v>21.333333333333332</v>
      </c>
      <c r="BP361">
        <v>21.333333333333332</v>
      </c>
    </row>
    <row r="362" spans="1:68" ht="15.75" thickBot="1" x14ac:dyDescent="0.3">
      <c r="A362" s="19">
        <v>352</v>
      </c>
      <c r="B362" s="22" t="s">
        <v>5623</v>
      </c>
      <c r="C362" s="4" t="s">
        <v>60</v>
      </c>
      <c r="D362" s="4" t="s">
        <v>58</v>
      </c>
      <c r="E362" s="63" t="s">
        <v>2781</v>
      </c>
      <c r="F362" s="14">
        <v>43126</v>
      </c>
      <c r="G362" s="4" t="s">
        <v>61</v>
      </c>
      <c r="H362" s="4" t="s">
        <v>3101</v>
      </c>
      <c r="I362" s="4" t="s">
        <v>292</v>
      </c>
      <c r="J362" s="39" t="s">
        <v>320</v>
      </c>
      <c r="K362" s="4"/>
      <c r="L362" s="40" t="s">
        <v>1789</v>
      </c>
      <c r="M362" s="64">
        <v>22946022</v>
      </c>
      <c r="N362" s="44" t="s">
        <v>69</v>
      </c>
      <c r="O362" s="45"/>
      <c r="P362" s="45" t="s">
        <v>115</v>
      </c>
      <c r="Q362" s="4" t="s">
        <v>64</v>
      </c>
      <c r="R362" s="4" t="s">
        <v>74</v>
      </c>
      <c r="S362" s="4">
        <v>76319895</v>
      </c>
      <c r="T362" s="4"/>
      <c r="U362" s="4" t="s">
        <v>81</v>
      </c>
      <c r="V362" s="4"/>
      <c r="W362" s="4" t="s">
        <v>3102</v>
      </c>
      <c r="X362" s="4" t="s">
        <v>205</v>
      </c>
      <c r="Y362" s="4" t="s">
        <v>209</v>
      </c>
      <c r="Z362" s="14">
        <v>43126</v>
      </c>
      <c r="AA362" s="4" t="s">
        <v>75</v>
      </c>
      <c r="AB362" s="4" t="s">
        <v>97</v>
      </c>
      <c r="AC362" s="4"/>
      <c r="AD362" s="4"/>
      <c r="AE362" s="4"/>
      <c r="AF362" s="4"/>
      <c r="AG362" s="4"/>
      <c r="AH362" s="4" t="s">
        <v>83</v>
      </c>
      <c r="AI362" s="4">
        <v>10282381</v>
      </c>
      <c r="AJ362" s="4"/>
      <c r="AK362" s="4" t="s">
        <v>115</v>
      </c>
      <c r="AL362" s="4"/>
      <c r="AM362" s="4" t="s">
        <v>2824</v>
      </c>
      <c r="AN362" s="4">
        <v>165</v>
      </c>
      <c r="AO362" s="4" t="s">
        <v>85</v>
      </c>
      <c r="AP362" s="4">
        <v>0</v>
      </c>
      <c r="AQ362" s="4" t="s">
        <v>92</v>
      </c>
      <c r="AR362" s="4">
        <v>0</v>
      </c>
      <c r="AS362" s="4">
        <v>0</v>
      </c>
      <c r="AT362" s="3">
        <v>43126</v>
      </c>
      <c r="AU362" s="3"/>
      <c r="AV362" s="4"/>
      <c r="AW362" s="41">
        <v>38.18181818181818</v>
      </c>
      <c r="AX362" s="41">
        <v>38.18181818181818</v>
      </c>
      <c r="AY362" s="41">
        <v>38.18181818181818</v>
      </c>
      <c r="AZ362" s="41">
        <v>38.18181818181818</v>
      </c>
      <c r="BA362" s="39"/>
      <c r="BJ362">
        <v>43126</v>
      </c>
      <c r="BM362">
        <v>38.18181818181818</v>
      </c>
      <c r="BN362">
        <v>38.18181818181818</v>
      </c>
      <c r="BO362">
        <v>38.18181818181818</v>
      </c>
      <c r="BP362">
        <v>38.18181818181818</v>
      </c>
    </row>
    <row r="363" spans="1:68" ht="15.75" thickBot="1" x14ac:dyDescent="0.3">
      <c r="A363" s="19">
        <v>353</v>
      </c>
      <c r="B363" s="22" t="s">
        <v>5624</v>
      </c>
      <c r="C363" s="4" t="s">
        <v>60</v>
      </c>
      <c r="D363" s="4" t="s">
        <v>58</v>
      </c>
      <c r="E363" s="63" t="s">
        <v>2784</v>
      </c>
      <c r="F363" s="14">
        <v>43126</v>
      </c>
      <c r="G363" s="4" t="s">
        <v>61</v>
      </c>
      <c r="H363" s="4" t="s">
        <v>3103</v>
      </c>
      <c r="I363" s="4" t="s">
        <v>292</v>
      </c>
      <c r="J363" s="39" t="s">
        <v>320</v>
      </c>
      <c r="K363" s="4"/>
      <c r="L363" s="40" t="s">
        <v>1789</v>
      </c>
      <c r="M363" s="64">
        <v>22732740</v>
      </c>
      <c r="N363" s="44" t="s">
        <v>69</v>
      </c>
      <c r="O363" s="45"/>
      <c r="P363" s="45" t="s">
        <v>115</v>
      </c>
      <c r="Q363" s="4" t="s">
        <v>64</v>
      </c>
      <c r="R363" s="4" t="s">
        <v>91</v>
      </c>
      <c r="S363" s="4">
        <v>0</v>
      </c>
      <c r="T363" s="4"/>
      <c r="U363" s="4"/>
      <c r="V363" s="4">
        <v>455182</v>
      </c>
      <c r="W363" s="4" t="s">
        <v>3104</v>
      </c>
      <c r="X363" s="4" t="s">
        <v>205</v>
      </c>
      <c r="Y363" s="4" t="s">
        <v>209</v>
      </c>
      <c r="Z363" s="14">
        <v>43126</v>
      </c>
      <c r="AA363" s="4" t="s">
        <v>75</v>
      </c>
      <c r="AB363" s="4" t="s">
        <v>97</v>
      </c>
      <c r="AC363" s="4"/>
      <c r="AD363" s="4"/>
      <c r="AE363" s="4"/>
      <c r="AF363" s="4"/>
      <c r="AG363" s="4"/>
      <c r="AH363" s="4" t="s">
        <v>83</v>
      </c>
      <c r="AI363" s="4">
        <v>10282381</v>
      </c>
      <c r="AJ363" s="4"/>
      <c r="AK363" s="4" t="s">
        <v>115</v>
      </c>
      <c r="AL363" s="4"/>
      <c r="AM363" s="4" t="s">
        <v>2824</v>
      </c>
      <c r="AN363" s="4">
        <v>188</v>
      </c>
      <c r="AO363" s="4" t="s">
        <v>85</v>
      </c>
      <c r="AP363" s="4">
        <v>0</v>
      </c>
      <c r="AQ363" s="4" t="s">
        <v>92</v>
      </c>
      <c r="AR363" s="4">
        <v>0</v>
      </c>
      <c r="AS363" s="4">
        <v>0</v>
      </c>
      <c r="AT363" s="3">
        <v>43126</v>
      </c>
      <c r="AU363" s="3"/>
      <c r="AV363" s="4"/>
      <c r="AW363" s="41">
        <v>33.51063829787234</v>
      </c>
      <c r="AX363" s="41">
        <v>33.51063829787234</v>
      </c>
      <c r="AY363" s="41">
        <v>33.51063829787234</v>
      </c>
      <c r="AZ363" s="41">
        <v>33.51063829787234</v>
      </c>
      <c r="BA363" s="39"/>
      <c r="BJ363">
        <v>43126</v>
      </c>
      <c r="BM363">
        <v>33.51063829787234</v>
      </c>
      <c r="BN363">
        <v>33.51063829787234</v>
      </c>
      <c r="BO363">
        <v>33.51063829787234</v>
      </c>
      <c r="BP363">
        <v>33.51063829787234</v>
      </c>
    </row>
    <row r="364" spans="1:68" ht="15.75" thickBot="1" x14ac:dyDescent="0.3">
      <c r="A364" s="19">
        <v>354</v>
      </c>
      <c r="B364" s="22" t="s">
        <v>5625</v>
      </c>
      <c r="C364" s="4" t="s">
        <v>60</v>
      </c>
      <c r="D364" s="4" t="s">
        <v>58</v>
      </c>
      <c r="E364" s="63" t="s">
        <v>2448</v>
      </c>
      <c r="F364" s="14">
        <v>43104</v>
      </c>
      <c r="G364" s="4" t="s">
        <v>61</v>
      </c>
      <c r="H364" s="4" t="s">
        <v>3105</v>
      </c>
      <c r="I364" s="4" t="s">
        <v>301</v>
      </c>
      <c r="J364" s="39" t="s">
        <v>296</v>
      </c>
      <c r="K364" s="4"/>
      <c r="L364" s="40" t="s">
        <v>1963</v>
      </c>
      <c r="M364" s="64">
        <v>925490</v>
      </c>
      <c r="N364" s="44" t="s">
        <v>69</v>
      </c>
      <c r="O364" s="45"/>
      <c r="P364" s="45" t="s">
        <v>115</v>
      </c>
      <c r="Q364" s="4" t="s">
        <v>73</v>
      </c>
      <c r="R364" s="4" t="s">
        <v>65</v>
      </c>
      <c r="S364" s="4"/>
      <c r="T364" s="4">
        <v>800185215</v>
      </c>
      <c r="U364" s="4" t="s">
        <v>81</v>
      </c>
      <c r="V364" s="4" t="s">
        <v>58</v>
      </c>
      <c r="W364" s="4" t="s">
        <v>3106</v>
      </c>
      <c r="X364" s="4" t="s">
        <v>205</v>
      </c>
      <c r="Y364" s="4" t="s">
        <v>209</v>
      </c>
      <c r="Z364" s="14">
        <v>43110</v>
      </c>
      <c r="AA364" s="4" t="s">
        <v>75</v>
      </c>
      <c r="AB364" s="4" t="s">
        <v>97</v>
      </c>
      <c r="AC364" s="4"/>
      <c r="AD364" s="4"/>
      <c r="AE364" s="4" t="s">
        <v>58</v>
      </c>
      <c r="AF364" s="4" t="s">
        <v>58</v>
      </c>
      <c r="AG364" s="4" t="s">
        <v>58</v>
      </c>
      <c r="AH364" s="4" t="s">
        <v>83</v>
      </c>
      <c r="AI364" s="4">
        <v>79576238</v>
      </c>
      <c r="AJ364" s="4"/>
      <c r="AK364" s="4" t="s">
        <v>115</v>
      </c>
      <c r="AL364" s="4"/>
      <c r="AM364" s="4" t="s">
        <v>2863</v>
      </c>
      <c r="AN364" s="4">
        <v>190</v>
      </c>
      <c r="AO364" s="4" t="s">
        <v>85</v>
      </c>
      <c r="AP364" s="4">
        <v>0</v>
      </c>
      <c r="AQ364" s="4" t="s">
        <v>92</v>
      </c>
      <c r="AR364" s="4">
        <v>0</v>
      </c>
      <c r="AS364" s="4">
        <v>0</v>
      </c>
      <c r="AT364" s="3">
        <v>43110</v>
      </c>
      <c r="AU364" s="3"/>
      <c r="AV364" s="4" t="s">
        <v>58</v>
      </c>
      <c r="AW364" s="41">
        <v>41.578947368421055</v>
      </c>
      <c r="AX364" s="41">
        <v>41.578947368421055</v>
      </c>
      <c r="AY364" s="41">
        <v>41.578947368421055</v>
      </c>
      <c r="AZ364" s="41">
        <v>41.578947368421055</v>
      </c>
      <c r="BA364" s="39" t="s">
        <v>3107</v>
      </c>
    </row>
    <row r="365" spans="1:68" ht="15.75" thickBot="1" x14ac:dyDescent="0.3">
      <c r="A365" s="19">
        <v>355</v>
      </c>
      <c r="B365" s="22" t="s">
        <v>5626</v>
      </c>
      <c r="C365" s="4" t="s">
        <v>60</v>
      </c>
      <c r="D365" s="4" t="s">
        <v>58</v>
      </c>
      <c r="E365" s="63" t="s">
        <v>2456</v>
      </c>
      <c r="F365" s="14">
        <v>43104</v>
      </c>
      <c r="G365" s="4" t="s">
        <v>61</v>
      </c>
      <c r="H365" s="4" t="s">
        <v>3108</v>
      </c>
      <c r="I365" s="4" t="s">
        <v>301</v>
      </c>
      <c r="J365" s="39" t="s">
        <v>296</v>
      </c>
      <c r="K365" s="4"/>
      <c r="L365" s="40" t="s">
        <v>1963</v>
      </c>
      <c r="M365" s="64">
        <v>1299998</v>
      </c>
      <c r="N365" s="44" t="s">
        <v>69</v>
      </c>
      <c r="O365" s="45"/>
      <c r="P365" s="45" t="s">
        <v>115</v>
      </c>
      <c r="Q365" s="4" t="s">
        <v>73</v>
      </c>
      <c r="R365" s="4" t="s">
        <v>65</v>
      </c>
      <c r="S365" s="4"/>
      <c r="T365" s="4">
        <v>800085349</v>
      </c>
      <c r="U365" s="4" t="s">
        <v>72</v>
      </c>
      <c r="V365" s="4" t="s">
        <v>58</v>
      </c>
      <c r="W365" s="4" t="s">
        <v>3109</v>
      </c>
      <c r="X365" s="4" t="s">
        <v>205</v>
      </c>
      <c r="Y365" s="4" t="s">
        <v>209</v>
      </c>
      <c r="Z365" s="14">
        <v>43112</v>
      </c>
      <c r="AA365" s="4" t="s">
        <v>75</v>
      </c>
      <c r="AB365" s="4" t="s">
        <v>97</v>
      </c>
      <c r="AC365" s="4"/>
      <c r="AD365" s="4"/>
      <c r="AE365" s="4" t="s">
        <v>58</v>
      </c>
      <c r="AF365" s="4" t="s">
        <v>58</v>
      </c>
      <c r="AG365" s="4" t="s">
        <v>58</v>
      </c>
      <c r="AH365" s="4" t="s">
        <v>83</v>
      </c>
      <c r="AI365" s="4">
        <v>12973611</v>
      </c>
      <c r="AJ365" s="4"/>
      <c r="AK365" s="4" t="s">
        <v>115</v>
      </c>
      <c r="AL365" s="4"/>
      <c r="AM365" s="4" t="s">
        <v>2910</v>
      </c>
      <c r="AN365" s="4">
        <v>210</v>
      </c>
      <c r="AO365" s="4" t="s">
        <v>85</v>
      </c>
      <c r="AP365" s="4">
        <v>0</v>
      </c>
      <c r="AQ365" s="4" t="s">
        <v>92</v>
      </c>
      <c r="AR365" s="4">
        <v>0</v>
      </c>
      <c r="AS365" s="4">
        <v>0</v>
      </c>
      <c r="AT365" s="3">
        <v>43112</v>
      </c>
      <c r="AU365" s="3"/>
      <c r="AV365" s="4" t="s">
        <v>58</v>
      </c>
      <c r="AW365" s="41">
        <v>36.666666666666664</v>
      </c>
      <c r="AX365" s="41">
        <v>36.666666666666664</v>
      </c>
      <c r="AY365" s="41">
        <v>36.666666666666664</v>
      </c>
      <c r="AZ365" s="41">
        <v>36.666666666666664</v>
      </c>
      <c r="BA365" s="39" t="s">
        <v>2974</v>
      </c>
    </row>
    <row r="366" spans="1:68" ht="15.75" thickBot="1" x14ac:dyDescent="0.3">
      <c r="A366" s="19">
        <v>356</v>
      </c>
      <c r="B366" s="22" t="s">
        <v>5627</v>
      </c>
      <c r="C366" s="4" t="s">
        <v>60</v>
      </c>
      <c r="D366" s="4" t="s">
        <v>58</v>
      </c>
      <c r="E366" s="63" t="s">
        <v>2459</v>
      </c>
      <c r="F366" s="14">
        <v>43104</v>
      </c>
      <c r="G366" s="4" t="s">
        <v>61</v>
      </c>
      <c r="H366" s="4" t="s">
        <v>3110</v>
      </c>
      <c r="I366" s="4" t="s">
        <v>301</v>
      </c>
      <c r="J366" s="39" t="s">
        <v>296</v>
      </c>
      <c r="K366" s="4"/>
      <c r="L366" s="40" t="s">
        <v>1917</v>
      </c>
      <c r="M366" s="64">
        <v>7021221</v>
      </c>
      <c r="N366" s="44" t="s">
        <v>69</v>
      </c>
      <c r="O366" s="45"/>
      <c r="P366" s="45" t="s">
        <v>115</v>
      </c>
      <c r="Q366" s="4" t="s">
        <v>73</v>
      </c>
      <c r="R366" s="4" t="s">
        <v>65</v>
      </c>
      <c r="S366" s="4"/>
      <c r="T366" s="4">
        <v>900543988</v>
      </c>
      <c r="U366" s="4" t="s">
        <v>72</v>
      </c>
      <c r="V366" s="4" t="s">
        <v>58</v>
      </c>
      <c r="W366" s="4" t="s">
        <v>3111</v>
      </c>
      <c r="X366" s="4" t="s">
        <v>205</v>
      </c>
      <c r="Y366" s="4" t="s">
        <v>209</v>
      </c>
      <c r="Z366" s="14">
        <v>43110</v>
      </c>
      <c r="AA366" s="4" t="s">
        <v>75</v>
      </c>
      <c r="AB366" s="4" t="s">
        <v>97</v>
      </c>
      <c r="AC366" s="4"/>
      <c r="AD366" s="4"/>
      <c r="AE366" s="4" t="s">
        <v>58</v>
      </c>
      <c r="AF366" s="4" t="s">
        <v>58</v>
      </c>
      <c r="AG366" s="4" t="s">
        <v>58</v>
      </c>
      <c r="AH366" s="4" t="s">
        <v>83</v>
      </c>
      <c r="AI366" s="4">
        <v>79576238</v>
      </c>
      <c r="AJ366" s="4"/>
      <c r="AK366" s="4" t="s">
        <v>115</v>
      </c>
      <c r="AL366" s="4"/>
      <c r="AM366" s="4" t="s">
        <v>2863</v>
      </c>
      <c r="AN366" s="4">
        <v>210</v>
      </c>
      <c r="AO366" s="4" t="s">
        <v>85</v>
      </c>
      <c r="AP366" s="4">
        <v>0</v>
      </c>
      <c r="AQ366" s="4" t="s">
        <v>92</v>
      </c>
      <c r="AR366" s="4">
        <v>0</v>
      </c>
      <c r="AS366" s="4">
        <v>0</v>
      </c>
      <c r="AT366" s="3">
        <v>43110</v>
      </c>
      <c r="AU366" s="3"/>
      <c r="AV366" s="4" t="s">
        <v>58</v>
      </c>
      <c r="AW366" s="41">
        <v>37.61904761904762</v>
      </c>
      <c r="AX366" s="41">
        <v>37.61904761904762</v>
      </c>
      <c r="AY366" s="41">
        <v>37.61904761904762</v>
      </c>
      <c r="AZ366" s="41">
        <v>37.61904761904762</v>
      </c>
      <c r="BA366" s="39" t="s">
        <v>3112</v>
      </c>
    </row>
    <row r="367" spans="1:68" ht="15.75" thickBot="1" x14ac:dyDescent="0.3">
      <c r="A367" s="19">
        <v>357</v>
      </c>
      <c r="B367" s="22" t="s">
        <v>5628</v>
      </c>
      <c r="C367" s="4" t="s">
        <v>60</v>
      </c>
      <c r="D367" s="4" t="s">
        <v>58</v>
      </c>
      <c r="E367" s="63" t="s">
        <v>2463</v>
      </c>
      <c r="F367" s="14">
        <v>43126</v>
      </c>
      <c r="G367" s="4" t="s">
        <v>61</v>
      </c>
      <c r="H367" s="4" t="s">
        <v>3113</v>
      </c>
      <c r="I367" s="4" t="s">
        <v>301</v>
      </c>
      <c r="J367" s="39" t="s">
        <v>296</v>
      </c>
      <c r="K367" s="4"/>
      <c r="L367" s="40" t="s">
        <v>1963</v>
      </c>
      <c r="M367" s="64">
        <v>2657880</v>
      </c>
      <c r="N367" s="44" t="s">
        <v>69</v>
      </c>
      <c r="O367" s="45"/>
      <c r="P367" s="45" t="s">
        <v>115</v>
      </c>
      <c r="Q367" s="4" t="s">
        <v>73</v>
      </c>
      <c r="R367" s="4" t="s">
        <v>65</v>
      </c>
      <c r="S367" s="4"/>
      <c r="T367" s="4">
        <v>890312749</v>
      </c>
      <c r="U367" s="4" t="s">
        <v>103</v>
      </c>
      <c r="V367" s="4" t="s">
        <v>58</v>
      </c>
      <c r="W367" s="4" t="s">
        <v>3114</v>
      </c>
      <c r="X367" s="4" t="s">
        <v>205</v>
      </c>
      <c r="Y367" s="4" t="s">
        <v>209</v>
      </c>
      <c r="Z367" s="14">
        <v>43131</v>
      </c>
      <c r="AA367" s="4" t="s">
        <v>75</v>
      </c>
      <c r="AB367" s="4" t="s">
        <v>97</v>
      </c>
      <c r="AC367" s="4"/>
      <c r="AD367" s="4"/>
      <c r="AE367" s="4" t="s">
        <v>58</v>
      </c>
      <c r="AF367" s="4" t="s">
        <v>58</v>
      </c>
      <c r="AG367" s="4" t="s">
        <v>58</v>
      </c>
      <c r="AH367" s="4" t="s">
        <v>83</v>
      </c>
      <c r="AI367" s="4">
        <v>79576238</v>
      </c>
      <c r="AJ367" s="4"/>
      <c r="AK367" s="4" t="s">
        <v>115</v>
      </c>
      <c r="AL367" s="4"/>
      <c r="AM367" s="4" t="s">
        <v>2863</v>
      </c>
      <c r="AN367" s="4">
        <v>345</v>
      </c>
      <c r="AO367" s="4" t="s">
        <v>85</v>
      </c>
      <c r="AP367" s="4">
        <v>0</v>
      </c>
      <c r="AQ367" s="4" t="s">
        <v>92</v>
      </c>
      <c r="AR367" s="4">
        <v>0</v>
      </c>
      <c r="AS367" s="4">
        <v>0</v>
      </c>
      <c r="AT367" s="3">
        <v>43131</v>
      </c>
      <c r="AU367" s="3"/>
      <c r="AV367" s="4" t="s">
        <v>58</v>
      </c>
      <c r="AW367" s="41">
        <v>16.811594202898551</v>
      </c>
      <c r="AX367" s="41">
        <v>16.811594202898551</v>
      </c>
      <c r="AY367" s="41">
        <v>16.811594202898551</v>
      </c>
      <c r="AZ367" s="41">
        <v>16.811594202898551</v>
      </c>
      <c r="BA367" s="39" t="s">
        <v>3115</v>
      </c>
    </row>
    <row r="368" spans="1:68" ht="15.75" thickBot="1" x14ac:dyDescent="0.3">
      <c r="A368" s="19">
        <v>358</v>
      </c>
      <c r="B368" s="22" t="s">
        <v>5629</v>
      </c>
      <c r="C368" s="4" t="s">
        <v>60</v>
      </c>
      <c r="D368" s="4" t="s">
        <v>58</v>
      </c>
      <c r="E368" s="63" t="s">
        <v>2466</v>
      </c>
      <c r="F368" s="14">
        <v>43126</v>
      </c>
      <c r="G368" s="4" t="s">
        <v>61</v>
      </c>
      <c r="H368" s="4" t="s">
        <v>3116</v>
      </c>
      <c r="I368" s="4" t="s">
        <v>301</v>
      </c>
      <c r="J368" s="39" t="s">
        <v>296</v>
      </c>
      <c r="K368" s="4"/>
      <c r="L368" s="40" t="s">
        <v>1963</v>
      </c>
      <c r="M368" s="64">
        <v>3163765</v>
      </c>
      <c r="N368" s="44" t="s">
        <v>69</v>
      </c>
      <c r="O368" s="45"/>
      <c r="P368" s="45" t="s">
        <v>115</v>
      </c>
      <c r="Q368" s="4" t="s">
        <v>73</v>
      </c>
      <c r="R368" s="4" t="s">
        <v>65</v>
      </c>
      <c r="S368" s="4"/>
      <c r="T368" s="4">
        <v>810003085</v>
      </c>
      <c r="U368" s="4" t="s">
        <v>109</v>
      </c>
      <c r="V368" s="4" t="s">
        <v>58</v>
      </c>
      <c r="W368" s="4" t="s">
        <v>3117</v>
      </c>
      <c r="X368" s="4" t="s">
        <v>205</v>
      </c>
      <c r="Y368" s="4" t="s">
        <v>209</v>
      </c>
      <c r="Z368" s="14">
        <v>43131</v>
      </c>
      <c r="AA368" s="4" t="s">
        <v>75</v>
      </c>
      <c r="AB368" s="4" t="s">
        <v>97</v>
      </c>
      <c r="AC368" s="4"/>
      <c r="AD368" s="4"/>
      <c r="AE368" s="4" t="s">
        <v>58</v>
      </c>
      <c r="AF368" s="4" t="s">
        <v>58</v>
      </c>
      <c r="AG368" s="4" t="s">
        <v>58</v>
      </c>
      <c r="AH368" s="4" t="s">
        <v>83</v>
      </c>
      <c r="AI368" s="4">
        <v>79121466</v>
      </c>
      <c r="AJ368" s="4"/>
      <c r="AK368" s="4" t="s">
        <v>115</v>
      </c>
      <c r="AL368" s="4"/>
      <c r="AM368" s="4" t="s">
        <v>2849</v>
      </c>
      <c r="AN368" s="4">
        <v>345</v>
      </c>
      <c r="AO368" s="4" t="s">
        <v>85</v>
      </c>
      <c r="AP368" s="4">
        <v>0</v>
      </c>
      <c r="AQ368" s="4" t="s">
        <v>92</v>
      </c>
      <c r="AR368" s="4">
        <v>0</v>
      </c>
      <c r="AS368" s="4">
        <v>0</v>
      </c>
      <c r="AT368" s="3">
        <v>43131</v>
      </c>
      <c r="AU368" s="3"/>
      <c r="AV368" s="4" t="s">
        <v>58</v>
      </c>
      <c r="AW368" s="41">
        <v>16.811594202898551</v>
      </c>
      <c r="AX368" s="41">
        <v>16.811594202898551</v>
      </c>
      <c r="AY368" s="41">
        <v>16.811594202898551</v>
      </c>
      <c r="AZ368" s="41">
        <v>16.811594202898551</v>
      </c>
      <c r="BA368" s="39" t="s">
        <v>3118</v>
      </c>
    </row>
    <row r="369" spans="1:53" ht="15.75" thickBot="1" x14ac:dyDescent="0.3">
      <c r="A369" s="19">
        <v>359</v>
      </c>
      <c r="B369" s="22" t="s">
        <v>5630</v>
      </c>
      <c r="C369" s="4" t="s">
        <v>60</v>
      </c>
      <c r="D369" s="4" t="s">
        <v>58</v>
      </c>
      <c r="E369" s="63" t="s">
        <v>2469</v>
      </c>
      <c r="F369" s="14">
        <v>43132</v>
      </c>
      <c r="G369" s="4" t="s">
        <v>61</v>
      </c>
      <c r="H369" s="4" t="s">
        <v>3120</v>
      </c>
      <c r="I369" s="4" t="s">
        <v>301</v>
      </c>
      <c r="J369" s="39" t="s">
        <v>296</v>
      </c>
      <c r="K369" s="4"/>
      <c r="L369" s="40" t="s">
        <v>1923</v>
      </c>
      <c r="M369" s="64">
        <v>14366898</v>
      </c>
      <c r="N369" s="44" t="s">
        <v>69</v>
      </c>
      <c r="O369" s="45"/>
      <c r="P369" s="45" t="s">
        <v>115</v>
      </c>
      <c r="Q369" s="4" t="s">
        <v>73</v>
      </c>
      <c r="R369" s="4" t="s">
        <v>65</v>
      </c>
      <c r="S369" s="4"/>
      <c r="T369" s="4">
        <v>860034917</v>
      </c>
      <c r="U369" s="4" t="s">
        <v>100</v>
      </c>
      <c r="V369" s="4" t="s">
        <v>58</v>
      </c>
      <c r="W369" s="4" t="s">
        <v>3121</v>
      </c>
      <c r="X369" s="4" t="s">
        <v>205</v>
      </c>
      <c r="Y369" s="4" t="s">
        <v>209</v>
      </c>
      <c r="Z369" s="14">
        <v>43138</v>
      </c>
      <c r="AA369" s="4" t="s">
        <v>75</v>
      </c>
      <c r="AB369" s="4" t="s">
        <v>97</v>
      </c>
      <c r="AC369" s="4"/>
      <c r="AD369" s="4"/>
      <c r="AE369" s="4" t="s">
        <v>58</v>
      </c>
      <c r="AF369" s="4" t="s">
        <v>58</v>
      </c>
      <c r="AG369" s="4" t="s">
        <v>58</v>
      </c>
      <c r="AH369" s="4" t="s">
        <v>83</v>
      </c>
      <c r="AI369" s="4">
        <v>24582254</v>
      </c>
      <c r="AJ369" s="4"/>
      <c r="AK369" s="4" t="s">
        <v>115</v>
      </c>
      <c r="AL369" s="4"/>
      <c r="AM369" s="4" t="s">
        <v>2846</v>
      </c>
      <c r="AN369" s="4">
        <v>330</v>
      </c>
      <c r="AO369" s="4" t="s">
        <v>85</v>
      </c>
      <c r="AP369" s="4">
        <v>0</v>
      </c>
      <c r="AQ369" s="4" t="s">
        <v>92</v>
      </c>
      <c r="AR369" s="4">
        <v>0</v>
      </c>
      <c r="AS369" s="4">
        <v>0</v>
      </c>
      <c r="AT369" s="3">
        <v>43138</v>
      </c>
      <c r="AU369" s="3"/>
      <c r="AV369" s="4" t="s">
        <v>58</v>
      </c>
      <c r="AW369" s="41">
        <v>15.454545454545455</v>
      </c>
      <c r="AX369" s="41">
        <v>15.454545454545455</v>
      </c>
      <c r="AY369" s="41">
        <v>15.454545454545455</v>
      </c>
      <c r="AZ369" s="41">
        <v>15.454545454545455</v>
      </c>
      <c r="BA369" s="39" t="s">
        <v>58</v>
      </c>
    </row>
    <row r="370" spans="1:53" ht="15.75" thickBot="1" x14ac:dyDescent="0.3">
      <c r="A370" s="19">
        <v>360</v>
      </c>
      <c r="B370" s="22" t="s">
        <v>5631</v>
      </c>
      <c r="C370" s="4" t="s">
        <v>60</v>
      </c>
      <c r="D370" s="4" t="s">
        <v>58</v>
      </c>
      <c r="E370" s="63" t="s">
        <v>2471</v>
      </c>
      <c r="F370" s="14">
        <v>43145</v>
      </c>
      <c r="G370" s="4" t="s">
        <v>61</v>
      </c>
      <c r="H370" s="4" t="s">
        <v>3123</v>
      </c>
      <c r="I370" s="4" t="s">
        <v>301</v>
      </c>
      <c r="J370" s="39" t="s">
        <v>296</v>
      </c>
      <c r="K370" s="4"/>
      <c r="L370" s="40" t="s">
        <v>1917</v>
      </c>
      <c r="M370" s="64">
        <v>1187310</v>
      </c>
      <c r="N370" s="44" t="s">
        <v>69</v>
      </c>
      <c r="O370" s="45"/>
      <c r="P370" s="45" t="s">
        <v>115</v>
      </c>
      <c r="Q370" s="4" t="s">
        <v>73</v>
      </c>
      <c r="R370" s="4" t="s">
        <v>65</v>
      </c>
      <c r="S370" s="4"/>
      <c r="T370" s="4">
        <v>900365660</v>
      </c>
      <c r="U370" s="4" t="s">
        <v>81</v>
      </c>
      <c r="V370" s="4" t="s">
        <v>58</v>
      </c>
      <c r="W370" s="4" t="s">
        <v>3124</v>
      </c>
      <c r="X370" s="4" t="s">
        <v>205</v>
      </c>
      <c r="Y370" s="4" t="s">
        <v>209</v>
      </c>
      <c r="Z370" s="14">
        <v>43150</v>
      </c>
      <c r="AA370" s="4" t="s">
        <v>75</v>
      </c>
      <c r="AB370" s="4" t="s">
        <v>97</v>
      </c>
      <c r="AC370" s="4"/>
      <c r="AD370" s="4"/>
      <c r="AE370" s="4" t="s">
        <v>58</v>
      </c>
      <c r="AF370" s="4" t="s">
        <v>58</v>
      </c>
      <c r="AG370" s="4" t="s">
        <v>58</v>
      </c>
      <c r="AH370" s="4" t="s">
        <v>83</v>
      </c>
      <c r="AI370" s="4">
        <v>79125719</v>
      </c>
      <c r="AJ370" s="4"/>
      <c r="AK370" s="4" t="s">
        <v>115</v>
      </c>
      <c r="AL370" s="4"/>
      <c r="AM370" s="4" t="s">
        <v>2892</v>
      </c>
      <c r="AN370" s="4">
        <v>270</v>
      </c>
      <c r="AO370" s="4" t="s">
        <v>85</v>
      </c>
      <c r="AP370" s="4">
        <v>0</v>
      </c>
      <c r="AQ370" s="4" t="s">
        <v>92</v>
      </c>
      <c r="AR370" s="4">
        <v>0</v>
      </c>
      <c r="AS370" s="4">
        <v>0</v>
      </c>
      <c r="AT370" s="3">
        <v>43150</v>
      </c>
      <c r="AU370" s="3"/>
      <c r="AV370" s="4" t="s">
        <v>58</v>
      </c>
      <c r="AW370" s="41">
        <v>14.444444444444445</v>
      </c>
      <c r="AX370" s="41">
        <v>14.444444444444445</v>
      </c>
      <c r="AY370" s="41">
        <v>14.444444444444445</v>
      </c>
      <c r="AZ370" s="41">
        <v>14.444444444444445</v>
      </c>
      <c r="BA370" s="39" t="s">
        <v>58</v>
      </c>
    </row>
    <row r="371" spans="1:53" ht="15.75" thickBot="1" x14ac:dyDescent="0.3">
      <c r="A371" s="19">
        <v>361</v>
      </c>
      <c r="B371" s="22" t="s">
        <v>5632</v>
      </c>
      <c r="C371" s="4" t="s">
        <v>60</v>
      </c>
      <c r="D371" s="4" t="s">
        <v>58</v>
      </c>
      <c r="E371" s="63" t="s">
        <v>2474</v>
      </c>
      <c r="F371" s="14">
        <v>43146</v>
      </c>
      <c r="G371" s="4" t="s">
        <v>61</v>
      </c>
      <c r="H371" s="4" t="s">
        <v>3126</v>
      </c>
      <c r="I371" s="4" t="s">
        <v>301</v>
      </c>
      <c r="J371" s="39" t="s">
        <v>296</v>
      </c>
      <c r="K371" s="4"/>
      <c r="L371" s="40" t="s">
        <v>658</v>
      </c>
      <c r="M371" s="64">
        <v>13846080</v>
      </c>
      <c r="N371" s="44" t="s">
        <v>69</v>
      </c>
      <c r="O371" s="45"/>
      <c r="P371" s="45" t="s">
        <v>115</v>
      </c>
      <c r="Q371" s="4" t="s">
        <v>73</v>
      </c>
      <c r="R371" s="4" t="s">
        <v>65</v>
      </c>
      <c r="S371" s="4"/>
      <c r="T371" s="4">
        <v>890302988</v>
      </c>
      <c r="U371" s="4" t="s">
        <v>106</v>
      </c>
      <c r="V371" s="4" t="s">
        <v>58</v>
      </c>
      <c r="W371" s="4" t="s">
        <v>3127</v>
      </c>
      <c r="X371" s="4" t="s">
        <v>205</v>
      </c>
      <c r="Y371" s="4" t="s">
        <v>209</v>
      </c>
      <c r="Z371" s="14">
        <v>43151</v>
      </c>
      <c r="AA371" s="4" t="s">
        <v>75</v>
      </c>
      <c r="AB371" s="4" t="s">
        <v>97</v>
      </c>
      <c r="AC371" s="4"/>
      <c r="AD371" s="4"/>
      <c r="AE371" s="4" t="s">
        <v>58</v>
      </c>
      <c r="AF371" s="4" t="s">
        <v>58</v>
      </c>
      <c r="AG371" s="4" t="s">
        <v>58</v>
      </c>
      <c r="AH371" s="4" t="s">
        <v>83</v>
      </c>
      <c r="AI371" s="4">
        <v>24582254</v>
      </c>
      <c r="AJ371" s="4"/>
      <c r="AK371" s="4" t="s">
        <v>115</v>
      </c>
      <c r="AL371" s="4"/>
      <c r="AM371" s="4" t="s">
        <v>2846</v>
      </c>
      <c r="AN371" s="4">
        <v>315</v>
      </c>
      <c r="AO371" s="4" t="s">
        <v>85</v>
      </c>
      <c r="AP371" s="4">
        <v>0</v>
      </c>
      <c r="AQ371" s="4" t="s">
        <v>92</v>
      </c>
      <c r="AR371" s="4">
        <v>0</v>
      </c>
      <c r="AS371" s="4">
        <v>0</v>
      </c>
      <c r="AT371" s="3">
        <v>43151</v>
      </c>
      <c r="AU371" s="3"/>
      <c r="AV371" s="4" t="s">
        <v>58</v>
      </c>
      <c r="AW371" s="41">
        <v>12.063492063492063</v>
      </c>
      <c r="AX371" s="41">
        <v>12.063492063492063</v>
      </c>
      <c r="AY371" s="41">
        <v>12.063492063492063</v>
      </c>
      <c r="AZ371" s="41">
        <v>12.063492063492063</v>
      </c>
      <c r="BA371" s="39" t="s">
        <v>3128</v>
      </c>
    </row>
    <row r="372" spans="1:53" ht="15.75" thickBot="1" x14ac:dyDescent="0.3">
      <c r="A372" s="19">
        <v>362</v>
      </c>
      <c r="B372" s="22" t="s">
        <v>5633</v>
      </c>
      <c r="C372" s="4" t="s">
        <v>60</v>
      </c>
      <c r="D372" s="4" t="s">
        <v>58</v>
      </c>
      <c r="E372" s="63" t="s">
        <v>2477</v>
      </c>
      <c r="F372" s="14">
        <v>43151</v>
      </c>
      <c r="G372" s="4" t="s">
        <v>61</v>
      </c>
      <c r="H372" s="4" t="s">
        <v>3130</v>
      </c>
      <c r="I372" s="4" t="s">
        <v>301</v>
      </c>
      <c r="J372" s="39" t="s">
        <v>296</v>
      </c>
      <c r="K372" s="4"/>
      <c r="L372" s="40" t="s">
        <v>1917</v>
      </c>
      <c r="M372" s="64">
        <v>6147149.9900000002</v>
      </c>
      <c r="N372" s="44" t="s">
        <v>69</v>
      </c>
      <c r="O372" s="45"/>
      <c r="P372" s="45" t="s">
        <v>115</v>
      </c>
      <c r="Q372" s="4" t="s">
        <v>73</v>
      </c>
      <c r="R372" s="4" t="s">
        <v>65</v>
      </c>
      <c r="S372" s="4"/>
      <c r="T372" s="4">
        <v>900789555</v>
      </c>
      <c r="U372" s="4" t="s">
        <v>106</v>
      </c>
      <c r="V372" s="4" t="s">
        <v>58</v>
      </c>
      <c r="W372" s="4" t="s">
        <v>3131</v>
      </c>
      <c r="X372" s="4" t="s">
        <v>205</v>
      </c>
      <c r="Y372" s="4" t="s">
        <v>209</v>
      </c>
      <c r="Z372" s="14">
        <v>43154</v>
      </c>
      <c r="AA372" s="4" t="s">
        <v>75</v>
      </c>
      <c r="AB372" s="4" t="s">
        <v>97</v>
      </c>
      <c r="AC372" s="4"/>
      <c r="AD372" s="4"/>
      <c r="AE372" s="4" t="s">
        <v>58</v>
      </c>
      <c r="AF372" s="4" t="s">
        <v>58</v>
      </c>
      <c r="AG372" s="4" t="s">
        <v>58</v>
      </c>
      <c r="AH372" s="4" t="s">
        <v>83</v>
      </c>
      <c r="AI372" s="4">
        <v>14221943</v>
      </c>
      <c r="AJ372" s="4"/>
      <c r="AK372" s="4" t="s">
        <v>115</v>
      </c>
      <c r="AL372" s="4" t="s">
        <v>58</v>
      </c>
      <c r="AM372" s="4" t="s">
        <v>3132</v>
      </c>
      <c r="AN372" s="4">
        <v>150</v>
      </c>
      <c r="AO372" s="4" t="s">
        <v>85</v>
      </c>
      <c r="AP372" s="4">
        <v>0</v>
      </c>
      <c r="AQ372" s="4" t="s">
        <v>92</v>
      </c>
      <c r="AR372" s="4">
        <v>0</v>
      </c>
      <c r="AS372" s="4">
        <v>0</v>
      </c>
      <c r="AT372" s="3">
        <v>43154</v>
      </c>
      <c r="AU372" s="3"/>
      <c r="AV372" s="4" t="s">
        <v>58</v>
      </c>
      <c r="AW372" s="41">
        <v>23.333333333333332</v>
      </c>
      <c r="AX372" s="41">
        <v>23.333333333333332</v>
      </c>
      <c r="AY372" s="41">
        <v>23.333333333333332</v>
      </c>
      <c r="AZ372" s="41">
        <v>23.333333333333332</v>
      </c>
      <c r="BA372" s="39" t="s">
        <v>3133</v>
      </c>
    </row>
    <row r="373" spans="1:53" ht="15.75" thickBot="1" x14ac:dyDescent="0.3">
      <c r="A373" s="19">
        <v>363</v>
      </c>
      <c r="B373" s="22" t="s">
        <v>5634</v>
      </c>
      <c r="C373" s="4" t="s">
        <v>60</v>
      </c>
      <c r="D373" s="4" t="s">
        <v>58</v>
      </c>
      <c r="E373" s="63" t="s">
        <v>2481</v>
      </c>
      <c r="F373" s="14">
        <v>43153</v>
      </c>
      <c r="G373" s="4" t="s">
        <v>61</v>
      </c>
      <c r="H373" s="4" t="s">
        <v>3135</v>
      </c>
      <c r="I373" s="4" t="s">
        <v>301</v>
      </c>
      <c r="J373" s="39" t="s">
        <v>296</v>
      </c>
      <c r="K373" s="4"/>
      <c r="L373" s="40" t="s">
        <v>658</v>
      </c>
      <c r="M373" s="64">
        <v>6185000</v>
      </c>
      <c r="N373" s="44" t="s">
        <v>69</v>
      </c>
      <c r="O373" s="45"/>
      <c r="P373" s="45" t="s">
        <v>115</v>
      </c>
      <c r="Q373" s="4" t="s">
        <v>73</v>
      </c>
      <c r="R373" s="4" t="s">
        <v>65</v>
      </c>
      <c r="S373" s="4"/>
      <c r="T373" s="4">
        <v>900426614</v>
      </c>
      <c r="U373" s="4" t="s">
        <v>103</v>
      </c>
      <c r="V373" s="4" t="s">
        <v>58</v>
      </c>
      <c r="W373" s="4" t="s">
        <v>3136</v>
      </c>
      <c r="X373" s="4" t="s">
        <v>205</v>
      </c>
      <c r="Y373" s="4" t="s">
        <v>209</v>
      </c>
      <c r="Z373" s="14">
        <v>43158</v>
      </c>
      <c r="AA373" s="4" t="s">
        <v>75</v>
      </c>
      <c r="AB373" s="4" t="s">
        <v>97</v>
      </c>
      <c r="AC373" s="4"/>
      <c r="AD373" s="4"/>
      <c r="AE373" s="4" t="s">
        <v>58</v>
      </c>
      <c r="AF373" s="4" t="s">
        <v>58</v>
      </c>
      <c r="AG373" s="4" t="s">
        <v>58</v>
      </c>
      <c r="AH373" s="4" t="s">
        <v>83</v>
      </c>
      <c r="AI373" s="4">
        <v>79121466</v>
      </c>
      <c r="AJ373" s="4"/>
      <c r="AK373" s="4" t="s">
        <v>115</v>
      </c>
      <c r="AL373" s="4"/>
      <c r="AM373" s="4" t="s">
        <v>2849</v>
      </c>
      <c r="AN373" s="4">
        <v>180</v>
      </c>
      <c r="AO373" s="4" t="s">
        <v>85</v>
      </c>
      <c r="AP373" s="4">
        <v>0</v>
      </c>
      <c r="AQ373" s="4" t="s">
        <v>92</v>
      </c>
      <c r="AR373" s="4">
        <v>0</v>
      </c>
      <c r="AS373" s="4">
        <v>0</v>
      </c>
      <c r="AT373" s="3">
        <v>43158</v>
      </c>
      <c r="AU373" s="3"/>
      <c r="AV373" s="4" t="s">
        <v>58</v>
      </c>
      <c r="AW373" s="41">
        <v>17.222222222222221</v>
      </c>
      <c r="AX373" s="41">
        <v>17.222222222222221</v>
      </c>
      <c r="AY373" s="41">
        <v>17.222222222222221</v>
      </c>
      <c r="AZ373" s="41">
        <v>17.222222222222221</v>
      </c>
      <c r="BA373" s="39" t="s">
        <v>3137</v>
      </c>
    </row>
    <row r="374" spans="1:53" ht="15.75" thickBot="1" x14ac:dyDescent="0.3">
      <c r="A374" s="19">
        <v>364</v>
      </c>
      <c r="B374" s="22" t="s">
        <v>5635</v>
      </c>
      <c r="C374" s="4" t="s">
        <v>60</v>
      </c>
      <c r="D374" s="4" t="s">
        <v>58</v>
      </c>
      <c r="E374" s="63" t="s">
        <v>2489</v>
      </c>
      <c r="F374" s="14">
        <v>43154</v>
      </c>
      <c r="G374" s="4" t="s">
        <v>61</v>
      </c>
      <c r="H374" s="4" t="s">
        <v>3139</v>
      </c>
      <c r="I374" s="4" t="s">
        <v>301</v>
      </c>
      <c r="J374" s="39" t="s">
        <v>296</v>
      </c>
      <c r="K374" s="4"/>
      <c r="L374" s="40" t="s">
        <v>658</v>
      </c>
      <c r="M374" s="64">
        <v>5999999</v>
      </c>
      <c r="N374" s="44" t="s">
        <v>69</v>
      </c>
      <c r="O374" s="45"/>
      <c r="P374" s="45" t="s">
        <v>115</v>
      </c>
      <c r="Q374" s="4" t="s">
        <v>73</v>
      </c>
      <c r="R374" s="4" t="s">
        <v>65</v>
      </c>
      <c r="S374" s="4"/>
      <c r="T374" s="4">
        <v>890302988</v>
      </c>
      <c r="U374" s="4" t="s">
        <v>106</v>
      </c>
      <c r="V374" s="4" t="s">
        <v>58</v>
      </c>
      <c r="W374" s="4" t="s">
        <v>3127</v>
      </c>
      <c r="X374" s="4" t="s">
        <v>205</v>
      </c>
      <c r="Y374" s="4" t="s">
        <v>209</v>
      </c>
      <c r="Z374" s="14">
        <v>43154</v>
      </c>
      <c r="AA374" s="4" t="s">
        <v>75</v>
      </c>
      <c r="AB374" s="4" t="s">
        <v>97</v>
      </c>
      <c r="AC374" s="4"/>
      <c r="AD374" s="4"/>
      <c r="AE374" s="4" t="s">
        <v>58</v>
      </c>
      <c r="AF374" s="4" t="s">
        <v>58</v>
      </c>
      <c r="AG374" s="4" t="s">
        <v>58</v>
      </c>
      <c r="AH374" s="4" t="s">
        <v>83</v>
      </c>
      <c r="AI374" s="4">
        <v>71621569</v>
      </c>
      <c r="AJ374" s="4"/>
      <c r="AK374" s="4" t="s">
        <v>115</v>
      </c>
      <c r="AL374" s="4"/>
      <c r="AM374" s="4" t="s">
        <v>2842</v>
      </c>
      <c r="AN374" s="4">
        <v>300</v>
      </c>
      <c r="AO374" s="4" t="s">
        <v>85</v>
      </c>
      <c r="AP374" s="4">
        <v>0</v>
      </c>
      <c r="AQ374" s="4" t="s">
        <v>92</v>
      </c>
      <c r="AR374" s="4">
        <v>0</v>
      </c>
      <c r="AS374" s="4">
        <v>0</v>
      </c>
      <c r="AT374" s="3">
        <v>43154</v>
      </c>
      <c r="AU374" s="3"/>
      <c r="AV374" s="4" t="s">
        <v>58</v>
      </c>
      <c r="AW374" s="41">
        <v>11.666666666666666</v>
      </c>
      <c r="AX374" s="41">
        <v>11.666666666666666</v>
      </c>
      <c r="AY374" s="41">
        <v>11.666666666666666</v>
      </c>
      <c r="AZ374" s="41">
        <v>11.666666666666666</v>
      </c>
      <c r="BA374" s="39" t="s">
        <v>3140</v>
      </c>
    </row>
    <row r="375" spans="1:53" ht="15.75" thickBot="1" x14ac:dyDescent="0.3">
      <c r="A375" s="19">
        <v>365</v>
      </c>
      <c r="B375" s="22" t="s">
        <v>5636</v>
      </c>
      <c r="C375" s="4" t="s">
        <v>60</v>
      </c>
      <c r="D375" s="4" t="s">
        <v>58</v>
      </c>
      <c r="E375" s="63" t="s">
        <v>2491</v>
      </c>
      <c r="F375" s="14">
        <v>43153</v>
      </c>
      <c r="G375" s="4" t="s">
        <v>61</v>
      </c>
      <c r="H375" s="4" t="s">
        <v>3142</v>
      </c>
      <c r="I375" s="4" t="s">
        <v>301</v>
      </c>
      <c r="J375" s="39" t="s">
        <v>296</v>
      </c>
      <c r="K375" s="4"/>
      <c r="L375" s="40" t="s">
        <v>658</v>
      </c>
      <c r="M375" s="64">
        <v>2740040</v>
      </c>
      <c r="N375" s="44" t="s">
        <v>69</v>
      </c>
      <c r="O375" s="45"/>
      <c r="P375" s="45" t="s">
        <v>115</v>
      </c>
      <c r="Q375" s="4" t="s">
        <v>64</v>
      </c>
      <c r="R375" s="4" t="s">
        <v>74</v>
      </c>
      <c r="S375" s="4">
        <v>36954888</v>
      </c>
      <c r="T375" s="4"/>
      <c r="U375" s="4" t="s">
        <v>109</v>
      </c>
      <c r="V375" s="4" t="s">
        <v>58</v>
      </c>
      <c r="W375" s="4" t="s">
        <v>3143</v>
      </c>
      <c r="X375" s="4" t="s">
        <v>205</v>
      </c>
      <c r="Y375" s="4" t="s">
        <v>209</v>
      </c>
      <c r="Z375" s="14">
        <v>43159</v>
      </c>
      <c r="AA375" s="4" t="s">
        <v>75</v>
      </c>
      <c r="AB375" s="4" t="s">
        <v>97</v>
      </c>
      <c r="AC375" s="4"/>
      <c r="AD375" s="4"/>
      <c r="AE375" s="4" t="s">
        <v>58</v>
      </c>
      <c r="AF375" s="4" t="s">
        <v>58</v>
      </c>
      <c r="AG375" s="4" t="s">
        <v>58</v>
      </c>
      <c r="AH375" s="4" t="s">
        <v>83</v>
      </c>
      <c r="AI375" s="4">
        <v>12973611</v>
      </c>
      <c r="AJ375" s="4"/>
      <c r="AK375" s="4" t="s">
        <v>115</v>
      </c>
      <c r="AL375" s="4"/>
      <c r="AM375" s="4" t="s">
        <v>2910</v>
      </c>
      <c r="AN375" s="4">
        <v>90</v>
      </c>
      <c r="AO375" s="4" t="s">
        <v>85</v>
      </c>
      <c r="AP375" s="4">
        <v>0</v>
      </c>
      <c r="AQ375" s="4" t="s">
        <v>92</v>
      </c>
      <c r="AR375" s="4">
        <v>0</v>
      </c>
      <c r="AS375" s="4">
        <v>0</v>
      </c>
      <c r="AT375" s="3">
        <v>43159</v>
      </c>
      <c r="AU375" s="3"/>
      <c r="AV375" s="4" t="s">
        <v>58</v>
      </c>
      <c r="AW375" s="41">
        <v>33.333333333333336</v>
      </c>
      <c r="AX375" s="41">
        <v>33.333333333333336</v>
      </c>
      <c r="AY375" s="41">
        <v>33.333333333333336</v>
      </c>
      <c r="AZ375" s="41">
        <v>33.333333333333336</v>
      </c>
      <c r="BA375" s="39" t="s">
        <v>3144</v>
      </c>
    </row>
    <row r="376" spans="1:53" ht="15.75" thickBot="1" x14ac:dyDescent="0.3">
      <c r="A376" s="19">
        <v>366</v>
      </c>
      <c r="B376" s="22" t="s">
        <v>5637</v>
      </c>
      <c r="C376" s="4" t="s">
        <v>60</v>
      </c>
      <c r="D376" s="4" t="s">
        <v>58</v>
      </c>
      <c r="E376" s="63" t="s">
        <v>2493</v>
      </c>
      <c r="F376" s="14">
        <v>43159</v>
      </c>
      <c r="G376" s="4" t="s">
        <v>61</v>
      </c>
      <c r="H376" s="4" t="s">
        <v>3146</v>
      </c>
      <c r="I376" s="4" t="s">
        <v>301</v>
      </c>
      <c r="J376" s="39" t="s">
        <v>296</v>
      </c>
      <c r="K376" s="4"/>
      <c r="L376" s="40" t="s">
        <v>1917</v>
      </c>
      <c r="M376" s="64">
        <v>13541141</v>
      </c>
      <c r="N376" s="44" t="s">
        <v>69</v>
      </c>
      <c r="O376" s="45"/>
      <c r="P376" s="45" t="s">
        <v>115</v>
      </c>
      <c r="Q376" s="4" t="s">
        <v>73</v>
      </c>
      <c r="R376" s="4" t="s">
        <v>65</v>
      </c>
      <c r="S376" s="4"/>
      <c r="T376" s="4">
        <v>900475204</v>
      </c>
      <c r="U376" s="4" t="s">
        <v>112</v>
      </c>
      <c r="V376" s="4" t="s">
        <v>58</v>
      </c>
      <c r="W376" s="4" t="s">
        <v>3147</v>
      </c>
      <c r="X376" s="4" t="s">
        <v>205</v>
      </c>
      <c r="Y376" s="4" t="s">
        <v>209</v>
      </c>
      <c r="Z376" s="14">
        <v>43161</v>
      </c>
      <c r="AA376" s="4" t="s">
        <v>75</v>
      </c>
      <c r="AB376" s="4" t="s">
        <v>97</v>
      </c>
      <c r="AC376" s="4"/>
      <c r="AD376" s="4"/>
      <c r="AE376" s="4" t="s">
        <v>58</v>
      </c>
      <c r="AF376" s="4" t="s">
        <v>58</v>
      </c>
      <c r="AG376" s="4" t="s">
        <v>58</v>
      </c>
      <c r="AH376" s="4" t="s">
        <v>83</v>
      </c>
      <c r="AI376" s="4">
        <v>52110135</v>
      </c>
      <c r="AJ376" s="4"/>
      <c r="AK376" s="4" t="s">
        <v>115</v>
      </c>
      <c r="AL376" s="4"/>
      <c r="AM376" s="4" t="s">
        <v>2886</v>
      </c>
      <c r="AN376" s="4">
        <v>300</v>
      </c>
      <c r="AO376" s="4" t="s">
        <v>85</v>
      </c>
      <c r="AP376" s="4">
        <v>0</v>
      </c>
      <c r="AQ376" s="4" t="s">
        <v>92</v>
      </c>
      <c r="AR376" s="4">
        <v>0</v>
      </c>
      <c r="AS376" s="4">
        <v>0</v>
      </c>
      <c r="AT376" s="3">
        <v>43161</v>
      </c>
      <c r="AU376" s="3"/>
      <c r="AV376" s="4" t="s">
        <v>58</v>
      </c>
      <c r="AW376" s="41">
        <v>9.3333333333333339</v>
      </c>
      <c r="AX376" s="41">
        <v>9.3333333333333339</v>
      </c>
      <c r="AY376" s="41">
        <v>9.3333333333333339</v>
      </c>
      <c r="AZ376" s="41">
        <v>9.3333333333333339</v>
      </c>
      <c r="BA376" s="39" t="s">
        <v>3148</v>
      </c>
    </row>
    <row r="377" spans="1:53" ht="15.75" thickBot="1" x14ac:dyDescent="0.3">
      <c r="A377" s="19">
        <v>367</v>
      </c>
      <c r="B377" s="22" t="s">
        <v>5638</v>
      </c>
      <c r="C377" s="4" t="s">
        <v>60</v>
      </c>
      <c r="D377" s="4" t="s">
        <v>58</v>
      </c>
      <c r="E377" s="63" t="s">
        <v>2520</v>
      </c>
      <c r="F377" s="14">
        <v>43180</v>
      </c>
      <c r="G377" s="4" t="s">
        <v>61</v>
      </c>
      <c r="H377" s="4" t="s">
        <v>3150</v>
      </c>
      <c r="I377" s="4" t="s">
        <v>301</v>
      </c>
      <c r="J377" s="39" t="s">
        <v>296</v>
      </c>
      <c r="K377" s="4"/>
      <c r="L377" s="40" t="s">
        <v>1963</v>
      </c>
      <c r="M377" s="64">
        <v>1574910</v>
      </c>
      <c r="N377" s="44" t="s">
        <v>69</v>
      </c>
      <c r="O377" s="45"/>
      <c r="P377" s="45" t="s">
        <v>115</v>
      </c>
      <c r="Q377" s="4" t="s">
        <v>73</v>
      </c>
      <c r="R377" s="4" t="s">
        <v>65</v>
      </c>
      <c r="S377" s="4"/>
      <c r="T377" s="4">
        <v>800169376</v>
      </c>
      <c r="U377" s="4" t="s">
        <v>81</v>
      </c>
      <c r="V377" s="4"/>
      <c r="W377" s="4" t="s">
        <v>3151</v>
      </c>
      <c r="X377" s="4" t="s">
        <v>205</v>
      </c>
      <c r="Y377" s="4" t="s">
        <v>209</v>
      </c>
      <c r="Z377" s="14">
        <v>43181</v>
      </c>
      <c r="AA377" s="4" t="s">
        <v>75</v>
      </c>
      <c r="AB377" s="4" t="s">
        <v>97</v>
      </c>
      <c r="AC377" s="4"/>
      <c r="AD377" s="4"/>
      <c r="AE377" s="4"/>
      <c r="AF377" s="4"/>
      <c r="AG377" s="4"/>
      <c r="AH377" s="4" t="s">
        <v>83</v>
      </c>
      <c r="AI377" s="4">
        <v>24582254</v>
      </c>
      <c r="AJ377" s="4"/>
      <c r="AK377" s="4" t="s">
        <v>115</v>
      </c>
      <c r="AL377" s="4"/>
      <c r="AM377" s="4" t="s">
        <v>3152</v>
      </c>
      <c r="AN377" s="4">
        <v>285</v>
      </c>
      <c r="AO377" s="4" t="s">
        <v>85</v>
      </c>
      <c r="AP377" s="4">
        <v>0</v>
      </c>
      <c r="AQ377" s="4" t="s">
        <v>92</v>
      </c>
      <c r="AR377" s="4">
        <v>0</v>
      </c>
      <c r="AS377" s="4">
        <v>0</v>
      </c>
      <c r="AT377" s="3">
        <v>43181</v>
      </c>
      <c r="AU377" s="3"/>
      <c r="AV377" s="4"/>
      <c r="AW377" s="41">
        <v>2.807017543859649</v>
      </c>
      <c r="AX377" s="41">
        <v>2.807017543859649</v>
      </c>
      <c r="AY377" s="41">
        <v>2.807017543859649</v>
      </c>
      <c r="AZ377" s="41">
        <v>2.807017543859649</v>
      </c>
      <c r="BA377" s="39" t="s">
        <v>3153</v>
      </c>
    </row>
    <row r="378" spans="1:53" ht="15.75" thickBot="1" x14ac:dyDescent="0.3">
      <c r="A378" s="19">
        <v>368</v>
      </c>
      <c r="B378" s="22" t="s">
        <v>5639</v>
      </c>
      <c r="C378" s="4" t="s">
        <v>60</v>
      </c>
      <c r="D378" s="4" t="s">
        <v>58</v>
      </c>
      <c r="E378" s="63" t="s">
        <v>2448</v>
      </c>
      <c r="F378" s="14">
        <v>43146</v>
      </c>
      <c r="G378" s="4" t="s">
        <v>61</v>
      </c>
      <c r="H378" s="4" t="s">
        <v>3155</v>
      </c>
      <c r="I378" s="4" t="s">
        <v>301</v>
      </c>
      <c r="J378" s="39" t="s">
        <v>296</v>
      </c>
      <c r="K378" s="4"/>
      <c r="L378" s="40" t="s">
        <v>476</v>
      </c>
      <c r="M378" s="64">
        <v>2500000</v>
      </c>
      <c r="N378" s="44" t="s">
        <v>69</v>
      </c>
      <c r="O378" s="45"/>
      <c r="P378" s="45" t="s">
        <v>115</v>
      </c>
      <c r="Q378" s="4" t="s">
        <v>64</v>
      </c>
      <c r="R378" s="4" t="s">
        <v>74</v>
      </c>
      <c r="S378" s="4">
        <v>30735114</v>
      </c>
      <c r="T378" s="4"/>
      <c r="U378" s="4" t="s">
        <v>100</v>
      </c>
      <c r="V378" s="4"/>
      <c r="W378" s="4" t="s">
        <v>3156</v>
      </c>
      <c r="X378" s="4" t="s">
        <v>205</v>
      </c>
      <c r="Y378" s="4" t="s">
        <v>209</v>
      </c>
      <c r="Z378" s="14">
        <v>43151</v>
      </c>
      <c r="AA378" s="4" t="s">
        <v>75</v>
      </c>
      <c r="AB378" s="4" t="s">
        <v>97</v>
      </c>
      <c r="AC378" s="4"/>
      <c r="AD378" s="4"/>
      <c r="AE378" s="4" t="s">
        <v>58</v>
      </c>
      <c r="AF378" s="4" t="s">
        <v>58</v>
      </c>
      <c r="AG378" s="4" t="s">
        <v>58</v>
      </c>
      <c r="AH378" s="4" t="s">
        <v>83</v>
      </c>
      <c r="AI378" s="4">
        <v>12973611</v>
      </c>
      <c r="AJ378" s="4"/>
      <c r="AK378" s="4" t="s">
        <v>115</v>
      </c>
      <c r="AL378" s="4"/>
      <c r="AM378" s="4" t="s">
        <v>2910</v>
      </c>
      <c r="AN378" s="4">
        <v>30</v>
      </c>
      <c r="AO378" s="4" t="s">
        <v>85</v>
      </c>
      <c r="AP378" s="4">
        <v>0</v>
      </c>
      <c r="AQ378" s="4" t="s">
        <v>92</v>
      </c>
      <c r="AR378" s="4">
        <v>0</v>
      </c>
      <c r="AS378" s="4">
        <v>0</v>
      </c>
      <c r="AT378" s="3">
        <v>43151</v>
      </c>
      <c r="AU378" s="3">
        <v>43178</v>
      </c>
      <c r="AV378" s="4" t="s">
        <v>58</v>
      </c>
      <c r="AW378" s="41">
        <v>100</v>
      </c>
      <c r="AX378" s="41">
        <v>100</v>
      </c>
      <c r="AY378" s="41">
        <v>100</v>
      </c>
      <c r="AZ378" s="41">
        <v>100</v>
      </c>
      <c r="BA378" s="39" t="s">
        <v>58</v>
      </c>
    </row>
    <row r="379" spans="1:53" ht="15.75" thickBot="1" x14ac:dyDescent="0.3">
      <c r="A379" s="19">
        <v>369</v>
      </c>
      <c r="B379" s="22" t="s">
        <v>5640</v>
      </c>
      <c r="C379" s="4" t="s">
        <v>60</v>
      </c>
      <c r="D379" s="4" t="s">
        <v>58</v>
      </c>
      <c r="E379" s="63" t="s">
        <v>2456</v>
      </c>
      <c r="F379" s="14">
        <v>43146</v>
      </c>
      <c r="G379" s="4" t="s">
        <v>61</v>
      </c>
      <c r="H379" s="4" t="s">
        <v>3158</v>
      </c>
      <c r="I379" s="4" t="s">
        <v>301</v>
      </c>
      <c r="J379" s="39" t="s">
        <v>296</v>
      </c>
      <c r="K379" s="4"/>
      <c r="L379" s="40" t="s">
        <v>476</v>
      </c>
      <c r="M379" s="64">
        <v>500000</v>
      </c>
      <c r="N379" s="44" t="s">
        <v>69</v>
      </c>
      <c r="O379" s="45"/>
      <c r="P379" s="45" t="s">
        <v>115</v>
      </c>
      <c r="Q379" s="4" t="s">
        <v>73</v>
      </c>
      <c r="R379" s="4" t="s">
        <v>65</v>
      </c>
      <c r="S379" s="4"/>
      <c r="T379" s="4">
        <v>900994338</v>
      </c>
      <c r="U379" s="4" t="s">
        <v>89</v>
      </c>
      <c r="V379" s="4" t="s">
        <v>58</v>
      </c>
      <c r="W379" s="4" t="s">
        <v>3159</v>
      </c>
      <c r="X379" s="4" t="s">
        <v>218</v>
      </c>
      <c r="Y379" s="4" t="s">
        <v>155</v>
      </c>
      <c r="Z379" s="14">
        <v>1</v>
      </c>
      <c r="AA379" s="4" t="s">
        <v>75</v>
      </c>
      <c r="AB379" s="4" t="s">
        <v>97</v>
      </c>
      <c r="AC379" s="4"/>
      <c r="AD379" s="4"/>
      <c r="AE379" s="4" t="s">
        <v>58</v>
      </c>
      <c r="AF379" s="4" t="s">
        <v>58</v>
      </c>
      <c r="AG379" s="4" t="s">
        <v>58</v>
      </c>
      <c r="AH379" s="4" t="s">
        <v>83</v>
      </c>
      <c r="AI379" s="4">
        <v>79125719</v>
      </c>
      <c r="AJ379" s="4"/>
      <c r="AK379" s="4" t="s">
        <v>115</v>
      </c>
      <c r="AL379" s="4"/>
      <c r="AM379" s="4" t="s">
        <v>2892</v>
      </c>
      <c r="AN379" s="4">
        <v>60</v>
      </c>
      <c r="AO379" s="4" t="s">
        <v>85</v>
      </c>
      <c r="AP379" s="4">
        <v>0</v>
      </c>
      <c r="AQ379" s="4" t="s">
        <v>92</v>
      </c>
      <c r="AR379" s="4">
        <v>0</v>
      </c>
      <c r="AS379" s="4">
        <v>0</v>
      </c>
      <c r="AT379" s="3">
        <v>43146</v>
      </c>
      <c r="AU379" s="3"/>
      <c r="AV379" s="4" t="s">
        <v>58</v>
      </c>
      <c r="AW379" s="41">
        <v>71.666666666666671</v>
      </c>
      <c r="AX379" s="41">
        <v>71.666666666666671</v>
      </c>
      <c r="AY379" s="41">
        <v>71.666666666666671</v>
      </c>
      <c r="AZ379" s="41">
        <v>71.666666666666671</v>
      </c>
      <c r="BA379" s="39" t="s">
        <v>58</v>
      </c>
    </row>
    <row r="380" spans="1:53" ht="15.75" thickBot="1" x14ac:dyDescent="0.3">
      <c r="A380" s="19">
        <v>370</v>
      </c>
      <c r="B380" s="22" t="s">
        <v>5641</v>
      </c>
      <c r="C380" s="4" t="s">
        <v>60</v>
      </c>
      <c r="D380" s="4" t="s">
        <v>58</v>
      </c>
      <c r="E380" s="63" t="s">
        <v>2459</v>
      </c>
      <c r="F380" s="14">
        <v>43151</v>
      </c>
      <c r="G380" s="4" t="s">
        <v>61</v>
      </c>
      <c r="H380" s="4" t="s">
        <v>3161</v>
      </c>
      <c r="I380" s="4" t="s">
        <v>301</v>
      </c>
      <c r="J380" s="39" t="s">
        <v>296</v>
      </c>
      <c r="K380" s="4"/>
      <c r="L380" s="40" t="s">
        <v>476</v>
      </c>
      <c r="M380" s="64">
        <v>1000000</v>
      </c>
      <c r="N380" s="44" t="s">
        <v>69</v>
      </c>
      <c r="O380" s="45"/>
      <c r="P380" s="45" t="s">
        <v>115</v>
      </c>
      <c r="Q380" s="4" t="s">
        <v>64</v>
      </c>
      <c r="R380" s="4" t="s">
        <v>74</v>
      </c>
      <c r="S380" s="4">
        <v>4527145</v>
      </c>
      <c r="T380" s="4"/>
      <c r="U380" s="4" t="s">
        <v>106</v>
      </c>
      <c r="V380" s="4" t="s">
        <v>58</v>
      </c>
      <c r="W380" s="4" t="s">
        <v>3162</v>
      </c>
      <c r="X380" s="4" t="s">
        <v>205</v>
      </c>
      <c r="Y380" s="4" t="s">
        <v>209</v>
      </c>
      <c r="Z380" s="14">
        <v>43154</v>
      </c>
      <c r="AA380" s="4" t="s">
        <v>75</v>
      </c>
      <c r="AB380" s="4" t="s">
        <v>97</v>
      </c>
      <c r="AC380" s="4"/>
      <c r="AD380" s="4"/>
      <c r="AE380" s="4" t="s">
        <v>58</v>
      </c>
      <c r="AF380" s="4" t="s">
        <v>58</v>
      </c>
      <c r="AG380" s="4" t="s">
        <v>58</v>
      </c>
      <c r="AH380" s="4" t="s">
        <v>83</v>
      </c>
      <c r="AI380" s="4">
        <v>79125719</v>
      </c>
      <c r="AJ380" s="4"/>
      <c r="AK380" s="4" t="s">
        <v>115</v>
      </c>
      <c r="AL380" s="4"/>
      <c r="AM380" s="4" t="s">
        <v>2892</v>
      </c>
      <c r="AN380" s="4">
        <v>60</v>
      </c>
      <c r="AO380" s="4" t="s">
        <v>85</v>
      </c>
      <c r="AP380" s="4">
        <v>0</v>
      </c>
      <c r="AQ380" s="4" t="s">
        <v>92</v>
      </c>
      <c r="AR380" s="4">
        <v>0</v>
      </c>
      <c r="AS380" s="4">
        <v>0</v>
      </c>
      <c r="AT380" s="3">
        <v>43154</v>
      </c>
      <c r="AU380" s="3"/>
      <c r="AV380" s="4" t="s">
        <v>58</v>
      </c>
      <c r="AW380" s="41">
        <v>58.333333333333336</v>
      </c>
      <c r="AX380" s="41">
        <v>58.333333333333336</v>
      </c>
      <c r="AY380" s="41">
        <v>58.333333333333336</v>
      </c>
      <c r="AZ380" s="41">
        <v>58.333333333333336</v>
      </c>
      <c r="BA380" s="39" t="s">
        <v>58</v>
      </c>
    </row>
    <row r="381" spans="1:53" ht="15.75" thickBot="1" x14ac:dyDescent="0.3">
      <c r="A381" s="19">
        <v>371</v>
      </c>
      <c r="B381" s="22" t="s">
        <v>5642</v>
      </c>
      <c r="C381" s="4" t="s">
        <v>60</v>
      </c>
      <c r="D381" s="4" t="s">
        <v>58</v>
      </c>
      <c r="E381" s="63" t="s">
        <v>2463</v>
      </c>
      <c r="F381" s="14">
        <v>43152</v>
      </c>
      <c r="G381" s="4" t="s">
        <v>61</v>
      </c>
      <c r="H381" s="4" t="s">
        <v>3164</v>
      </c>
      <c r="I381" s="4" t="s">
        <v>301</v>
      </c>
      <c r="J381" s="39" t="s">
        <v>296</v>
      </c>
      <c r="K381" s="4"/>
      <c r="L381" s="40" t="s">
        <v>1293</v>
      </c>
      <c r="M381" s="64">
        <v>998410</v>
      </c>
      <c r="N381" s="44" t="s">
        <v>69</v>
      </c>
      <c r="O381" s="45"/>
      <c r="P381" s="45" t="s">
        <v>115</v>
      </c>
      <c r="Q381" s="4" t="s">
        <v>64</v>
      </c>
      <c r="R381" s="4" t="s">
        <v>74</v>
      </c>
      <c r="S381" s="4">
        <v>9956580</v>
      </c>
      <c r="T381" s="4"/>
      <c r="U381" s="4" t="s">
        <v>100</v>
      </c>
      <c r="V381" s="4"/>
      <c r="W381" s="4" t="s">
        <v>3165</v>
      </c>
      <c r="X381" s="4" t="s">
        <v>205</v>
      </c>
      <c r="Y381" s="4" t="s">
        <v>209</v>
      </c>
      <c r="Z381" s="14">
        <v>43153</v>
      </c>
      <c r="AA381" s="4" t="s">
        <v>75</v>
      </c>
      <c r="AB381" s="4" t="s">
        <v>97</v>
      </c>
      <c r="AC381" s="4"/>
      <c r="AD381" s="4"/>
      <c r="AE381" s="4" t="s">
        <v>58</v>
      </c>
      <c r="AF381" s="4" t="s">
        <v>58</v>
      </c>
      <c r="AG381" s="4" t="s">
        <v>58</v>
      </c>
      <c r="AH381" s="4" t="s">
        <v>83</v>
      </c>
      <c r="AI381" s="4">
        <v>79125719</v>
      </c>
      <c r="AJ381" s="4"/>
      <c r="AK381" s="4" t="s">
        <v>115</v>
      </c>
      <c r="AL381" s="4"/>
      <c r="AM381" s="4" t="s">
        <v>2892</v>
      </c>
      <c r="AN381" s="4">
        <v>60</v>
      </c>
      <c r="AO381" s="4" t="s">
        <v>85</v>
      </c>
      <c r="AP381" s="4">
        <v>0</v>
      </c>
      <c r="AQ381" s="4" t="s">
        <v>92</v>
      </c>
      <c r="AR381" s="4">
        <v>0</v>
      </c>
      <c r="AS381" s="4">
        <v>0</v>
      </c>
      <c r="AT381" s="3">
        <v>43153</v>
      </c>
      <c r="AU381" s="3"/>
      <c r="AV381" s="4" t="s">
        <v>58</v>
      </c>
      <c r="AW381" s="41">
        <v>60</v>
      </c>
      <c r="AX381" s="41">
        <v>60</v>
      </c>
      <c r="AY381" s="41">
        <v>60</v>
      </c>
      <c r="AZ381" s="41">
        <v>60</v>
      </c>
      <c r="BA381" s="39" t="s">
        <v>58</v>
      </c>
    </row>
    <row r="382" spans="1:53" ht="15.75" thickBot="1" x14ac:dyDescent="0.3">
      <c r="A382" s="19">
        <v>372</v>
      </c>
      <c r="B382" s="22" t="s">
        <v>5643</v>
      </c>
      <c r="C382" s="4" t="s">
        <v>60</v>
      </c>
      <c r="D382" s="4" t="s">
        <v>58</v>
      </c>
      <c r="E382" s="63" t="s">
        <v>2466</v>
      </c>
      <c r="F382" s="14">
        <v>43161</v>
      </c>
      <c r="G382" s="4" t="s">
        <v>61</v>
      </c>
      <c r="H382" s="4" t="s">
        <v>3167</v>
      </c>
      <c r="I382" s="4" t="s">
        <v>301</v>
      </c>
      <c r="J382" s="39" t="s">
        <v>296</v>
      </c>
      <c r="K382" s="4"/>
      <c r="L382" s="40" t="s">
        <v>476</v>
      </c>
      <c r="M382" s="64">
        <v>1050000</v>
      </c>
      <c r="N382" s="44" t="s">
        <v>69</v>
      </c>
      <c r="O382" s="45"/>
      <c r="P382" s="45" t="s">
        <v>115</v>
      </c>
      <c r="Q382" s="4" t="s">
        <v>64</v>
      </c>
      <c r="R382" s="4" t="s">
        <v>74</v>
      </c>
      <c r="S382" s="4">
        <v>30313028</v>
      </c>
      <c r="T382" s="4"/>
      <c r="U382" s="4" t="s">
        <v>112</v>
      </c>
      <c r="V382" s="4" t="s">
        <v>58</v>
      </c>
      <c r="W382" s="4" t="s">
        <v>3168</v>
      </c>
      <c r="X382" s="4" t="s">
        <v>205</v>
      </c>
      <c r="Y382" s="4" t="s">
        <v>209</v>
      </c>
      <c r="Z382" s="14">
        <v>43165</v>
      </c>
      <c r="AA382" s="4" t="s">
        <v>75</v>
      </c>
      <c r="AB382" s="4" t="s">
        <v>97</v>
      </c>
      <c r="AC382" s="4"/>
      <c r="AD382" s="4"/>
      <c r="AE382" s="4" t="s">
        <v>58</v>
      </c>
      <c r="AF382" s="4" t="s">
        <v>58</v>
      </c>
      <c r="AG382" s="4" t="s">
        <v>58</v>
      </c>
      <c r="AH382" s="4" t="s">
        <v>83</v>
      </c>
      <c r="AI382" s="4">
        <v>30705143</v>
      </c>
      <c r="AJ382" s="4"/>
      <c r="AK382" s="4" t="s">
        <v>115</v>
      </c>
      <c r="AL382" s="4"/>
      <c r="AM382" s="4" t="s">
        <v>2915</v>
      </c>
      <c r="AN382" s="4">
        <v>30</v>
      </c>
      <c r="AO382" s="4" t="s">
        <v>85</v>
      </c>
      <c r="AP382" s="4">
        <v>0</v>
      </c>
      <c r="AQ382" s="4" t="s">
        <v>92</v>
      </c>
      <c r="AR382" s="4">
        <v>0</v>
      </c>
      <c r="AS382" s="4">
        <v>0</v>
      </c>
      <c r="AT382" s="3">
        <v>43165</v>
      </c>
      <c r="AU382" s="3"/>
      <c r="AV382" s="4" t="s">
        <v>58</v>
      </c>
      <c r="AW382" s="41">
        <v>80</v>
      </c>
      <c r="AX382" s="41">
        <v>80</v>
      </c>
      <c r="AY382" s="41">
        <v>80</v>
      </c>
      <c r="AZ382" s="41">
        <v>80</v>
      </c>
      <c r="BA382" s="39" t="s">
        <v>58</v>
      </c>
    </row>
    <row r="383" spans="1:53" ht="15.75" thickBot="1" x14ac:dyDescent="0.3">
      <c r="A383" s="19">
        <v>373</v>
      </c>
      <c r="B383" s="22" t="s">
        <v>5644</v>
      </c>
      <c r="C383" s="4" t="s">
        <v>60</v>
      </c>
      <c r="D383" s="4" t="s">
        <v>58</v>
      </c>
      <c r="E383" s="63" t="s">
        <v>2469</v>
      </c>
      <c r="F383" s="14">
        <v>43164</v>
      </c>
      <c r="G383" s="4" t="s">
        <v>61</v>
      </c>
      <c r="H383" s="4" t="s">
        <v>3170</v>
      </c>
      <c r="I383" s="4" t="s">
        <v>301</v>
      </c>
      <c r="J383" s="39" t="s">
        <v>296</v>
      </c>
      <c r="K383" s="4"/>
      <c r="L383" s="40" t="s">
        <v>958</v>
      </c>
      <c r="M383" s="64">
        <v>2497800</v>
      </c>
      <c r="N383" s="44" t="s">
        <v>69</v>
      </c>
      <c r="O383" s="45"/>
      <c r="P383" s="45" t="s">
        <v>115</v>
      </c>
      <c r="Q383" s="4" t="s">
        <v>64</v>
      </c>
      <c r="R383" s="4" t="s">
        <v>74</v>
      </c>
      <c r="S383" s="4">
        <v>4586558</v>
      </c>
      <c r="T383" s="4"/>
      <c r="U383" s="4" t="s">
        <v>106</v>
      </c>
      <c r="V383" s="4" t="s">
        <v>58</v>
      </c>
      <c r="W383" s="4" t="s">
        <v>3171</v>
      </c>
      <c r="X383" s="4" t="s">
        <v>205</v>
      </c>
      <c r="Y383" s="4" t="s">
        <v>209</v>
      </c>
      <c r="Z383" s="14">
        <v>43171</v>
      </c>
      <c r="AA383" s="4" t="s">
        <v>75</v>
      </c>
      <c r="AB383" s="4" t="s">
        <v>97</v>
      </c>
      <c r="AC383" s="4"/>
      <c r="AD383" s="4"/>
      <c r="AE383" s="4" t="s">
        <v>58</v>
      </c>
      <c r="AF383" s="4" t="s">
        <v>58</v>
      </c>
      <c r="AG383" s="4" t="s">
        <v>58</v>
      </c>
      <c r="AH383" s="4" t="s">
        <v>83</v>
      </c>
      <c r="AI383" s="4">
        <v>79125719</v>
      </c>
      <c r="AJ383" s="4"/>
      <c r="AK383" s="4" t="s">
        <v>115</v>
      </c>
      <c r="AL383" s="4"/>
      <c r="AM383" s="4" t="s">
        <v>2892</v>
      </c>
      <c r="AN383" s="4">
        <v>60</v>
      </c>
      <c r="AO383" s="4" t="s">
        <v>85</v>
      </c>
      <c r="AP383" s="4">
        <v>0</v>
      </c>
      <c r="AQ383" s="4" t="s">
        <v>92</v>
      </c>
      <c r="AR383" s="4">
        <v>0</v>
      </c>
      <c r="AS383" s="4">
        <v>0</v>
      </c>
      <c r="AT383" s="3">
        <v>43171</v>
      </c>
      <c r="AU383" s="3"/>
      <c r="AV383" s="4" t="s">
        <v>58</v>
      </c>
      <c r="AW383" s="41">
        <v>30</v>
      </c>
      <c r="AX383" s="41">
        <v>30</v>
      </c>
      <c r="AY383" s="41">
        <v>30</v>
      </c>
      <c r="AZ383" s="41">
        <v>30</v>
      </c>
      <c r="BA383" s="39" t="s">
        <v>3172</v>
      </c>
    </row>
    <row r="384" spans="1:53" ht="15.75" thickBot="1" x14ac:dyDescent="0.3">
      <c r="A384" s="19">
        <v>374</v>
      </c>
      <c r="B384" s="22" t="s">
        <v>5645</v>
      </c>
      <c r="C384" s="4" t="s">
        <v>60</v>
      </c>
      <c r="D384" s="4" t="s">
        <v>58</v>
      </c>
      <c r="E384" s="63" t="s">
        <v>2448</v>
      </c>
      <c r="F384" s="14">
        <v>43116</v>
      </c>
      <c r="G384" s="4" t="s">
        <v>61</v>
      </c>
      <c r="H384" s="4" t="s">
        <v>3174</v>
      </c>
      <c r="I384" s="4" t="s">
        <v>292</v>
      </c>
      <c r="J384" s="39" t="s">
        <v>290</v>
      </c>
      <c r="K384" s="4"/>
      <c r="L384" s="40" t="s">
        <v>1779</v>
      </c>
      <c r="M384" s="64">
        <v>4925542</v>
      </c>
      <c r="N384" s="44" t="s">
        <v>69</v>
      </c>
      <c r="O384" s="45"/>
      <c r="P384" s="45" t="s">
        <v>115</v>
      </c>
      <c r="Q384" s="4" t="s">
        <v>64</v>
      </c>
      <c r="R384" s="4" t="s">
        <v>74</v>
      </c>
      <c r="S384" s="4">
        <v>93343474</v>
      </c>
      <c r="T384" s="4"/>
      <c r="U384" s="4" t="s">
        <v>109</v>
      </c>
      <c r="V384" s="4" t="s">
        <v>58</v>
      </c>
      <c r="W384" s="4" t="s">
        <v>3175</v>
      </c>
      <c r="X384" s="4" t="s">
        <v>218</v>
      </c>
      <c r="Y384" s="4" t="s">
        <v>155</v>
      </c>
      <c r="Z384" s="14">
        <v>1</v>
      </c>
      <c r="AA384" s="4" t="s">
        <v>75</v>
      </c>
      <c r="AB384" s="4" t="s">
        <v>97</v>
      </c>
      <c r="AC384" s="4"/>
      <c r="AD384" s="4"/>
      <c r="AE384" s="4" t="s">
        <v>58</v>
      </c>
      <c r="AF384" s="4" t="s">
        <v>58</v>
      </c>
      <c r="AG384" s="4" t="s">
        <v>58</v>
      </c>
      <c r="AH384" s="4" t="s">
        <v>83</v>
      </c>
      <c r="AI384" s="4">
        <v>14221943</v>
      </c>
      <c r="AJ384" s="4"/>
      <c r="AK384" s="4" t="s">
        <v>115</v>
      </c>
      <c r="AL384" s="4" t="s">
        <v>58</v>
      </c>
      <c r="AM384" s="4" t="s">
        <v>3132</v>
      </c>
      <c r="AN384" s="4">
        <v>246</v>
      </c>
      <c r="AO384" s="4" t="s">
        <v>85</v>
      </c>
      <c r="AP384" s="4">
        <v>0</v>
      </c>
      <c r="AQ384" s="4" t="s">
        <v>92</v>
      </c>
      <c r="AR384" s="4">
        <v>0</v>
      </c>
      <c r="AS384" s="4">
        <v>0</v>
      </c>
      <c r="AT384" s="3">
        <v>43116</v>
      </c>
      <c r="AU384" s="3"/>
      <c r="AV384" s="4" t="s">
        <v>58</v>
      </c>
      <c r="AW384" s="41">
        <v>29.674796747967481</v>
      </c>
      <c r="AX384" s="41">
        <v>29.674796747967481</v>
      </c>
      <c r="AY384" s="41">
        <v>29.674796747967481</v>
      </c>
      <c r="AZ384" s="41">
        <v>29.674796747967481</v>
      </c>
      <c r="BA384" s="39" t="s">
        <v>58</v>
      </c>
    </row>
    <row r="385" spans="1:53" ht="15.75" thickBot="1" x14ac:dyDescent="0.3">
      <c r="A385" s="19">
        <v>375</v>
      </c>
      <c r="B385" s="22" t="s">
        <v>5646</v>
      </c>
      <c r="C385" s="4" t="s">
        <v>60</v>
      </c>
      <c r="D385" s="4" t="s">
        <v>58</v>
      </c>
      <c r="E385" s="42" t="s">
        <v>3177</v>
      </c>
      <c r="F385" s="43">
        <v>43081</v>
      </c>
      <c r="G385" s="4" t="s">
        <v>70</v>
      </c>
      <c r="H385" s="4" t="s">
        <v>3178</v>
      </c>
      <c r="I385" s="4" t="s">
        <v>292</v>
      </c>
      <c r="J385" s="39" t="s">
        <v>320</v>
      </c>
      <c r="K385" s="4"/>
      <c r="L385" s="40" t="s">
        <v>1789</v>
      </c>
      <c r="M385" s="64">
        <v>17350000</v>
      </c>
      <c r="N385" s="44" t="s">
        <v>69</v>
      </c>
      <c r="O385" s="45"/>
      <c r="P385" s="45" t="s">
        <v>115</v>
      </c>
      <c r="Q385" s="4" t="s">
        <v>64</v>
      </c>
      <c r="R385" s="4" t="s">
        <v>74</v>
      </c>
      <c r="S385" s="4">
        <v>1152688208</v>
      </c>
      <c r="T385" s="4"/>
      <c r="U385" s="4" t="s">
        <v>63</v>
      </c>
      <c r="V385" s="4"/>
      <c r="W385" s="4" t="s">
        <v>3179</v>
      </c>
      <c r="X385" s="4" t="s">
        <v>205</v>
      </c>
      <c r="Y385" s="4" t="s">
        <v>209</v>
      </c>
      <c r="Z385" s="14">
        <v>43081</v>
      </c>
      <c r="AA385" s="4" t="s">
        <v>75</v>
      </c>
      <c r="AB385" s="4" t="s">
        <v>97</v>
      </c>
      <c r="AC385" s="4"/>
      <c r="AD385" s="4"/>
      <c r="AE385" s="4"/>
      <c r="AF385" s="4"/>
      <c r="AG385" s="4"/>
      <c r="AH385" s="4" t="s">
        <v>83</v>
      </c>
      <c r="AI385" s="4">
        <v>24582254</v>
      </c>
      <c r="AJ385" s="4"/>
      <c r="AK385" s="4" t="s">
        <v>115</v>
      </c>
      <c r="AL385" s="4"/>
      <c r="AM385" s="4" t="s">
        <v>2846</v>
      </c>
      <c r="AN385" s="4">
        <v>169</v>
      </c>
      <c r="AO385" s="4" t="s">
        <v>85</v>
      </c>
      <c r="AP385" s="4">
        <v>0</v>
      </c>
      <c r="AQ385" s="4" t="s">
        <v>92</v>
      </c>
      <c r="AR385" s="4">
        <v>0</v>
      </c>
      <c r="AS385" s="4">
        <v>0</v>
      </c>
      <c r="AT385" s="3">
        <v>43081</v>
      </c>
      <c r="AU385" s="3"/>
      <c r="AV385" s="4"/>
      <c r="AW385" s="41">
        <v>63.905325443786985</v>
      </c>
      <c r="AX385" s="41">
        <v>63.905325443786985</v>
      </c>
      <c r="AY385" s="41">
        <v>63.905325443786985</v>
      </c>
      <c r="AZ385" s="41">
        <v>63.905325443786985</v>
      </c>
      <c r="BA385" s="39" t="s">
        <v>3180</v>
      </c>
    </row>
    <row r="386" spans="1:53" ht="15.75" thickBot="1" x14ac:dyDescent="0.3">
      <c r="A386" s="19">
        <v>376</v>
      </c>
      <c r="B386" s="22" t="s">
        <v>5647</v>
      </c>
      <c r="C386" s="4" t="s">
        <v>60</v>
      </c>
      <c r="D386" s="4" t="s">
        <v>58</v>
      </c>
      <c r="E386" s="42" t="s">
        <v>3182</v>
      </c>
      <c r="F386" s="43">
        <v>43081</v>
      </c>
      <c r="G386" s="4" t="s">
        <v>70</v>
      </c>
      <c r="H386" s="4" t="s">
        <v>3183</v>
      </c>
      <c r="I386" s="4" t="s">
        <v>292</v>
      </c>
      <c r="J386" s="39" t="s">
        <v>320</v>
      </c>
      <c r="K386" s="4"/>
      <c r="L386" s="40" t="s">
        <v>1789</v>
      </c>
      <c r="M386" s="64">
        <v>20587510</v>
      </c>
      <c r="N386" s="44" t="s">
        <v>69</v>
      </c>
      <c r="O386" s="45"/>
      <c r="P386" s="45" t="s">
        <v>115</v>
      </c>
      <c r="Q386" s="4" t="s">
        <v>64</v>
      </c>
      <c r="R386" s="4" t="s">
        <v>74</v>
      </c>
      <c r="S386" s="4">
        <v>1037609928</v>
      </c>
      <c r="T386" s="4"/>
      <c r="U386" s="4" t="s">
        <v>63</v>
      </c>
      <c r="V386" s="4"/>
      <c r="W386" s="4" t="s">
        <v>3184</v>
      </c>
      <c r="X386" s="4" t="s">
        <v>205</v>
      </c>
      <c r="Y386" s="4" t="s">
        <v>209</v>
      </c>
      <c r="Z386" s="14">
        <v>43081</v>
      </c>
      <c r="AA386" s="4" t="s">
        <v>75</v>
      </c>
      <c r="AB386" s="4" t="s">
        <v>97</v>
      </c>
      <c r="AC386" s="4"/>
      <c r="AD386" s="4"/>
      <c r="AE386" s="4"/>
      <c r="AF386" s="4"/>
      <c r="AG386" s="4"/>
      <c r="AH386" s="4" t="s">
        <v>83</v>
      </c>
      <c r="AI386" s="4">
        <v>24582254</v>
      </c>
      <c r="AJ386" s="4"/>
      <c r="AK386" s="4" t="s">
        <v>115</v>
      </c>
      <c r="AL386" s="4"/>
      <c r="AM386" s="4" t="s">
        <v>2846</v>
      </c>
      <c r="AN386" s="4">
        <v>169</v>
      </c>
      <c r="AO386" s="4" t="s">
        <v>85</v>
      </c>
      <c r="AP386" s="4">
        <v>0</v>
      </c>
      <c r="AQ386" s="4" t="s">
        <v>92</v>
      </c>
      <c r="AR386" s="4">
        <v>0</v>
      </c>
      <c r="AS386" s="4">
        <v>0</v>
      </c>
      <c r="AT386" s="3">
        <v>43081</v>
      </c>
      <c r="AU386" s="3"/>
      <c r="AV386" s="4"/>
      <c r="AW386" s="41">
        <v>63.905325443786985</v>
      </c>
      <c r="AX386" s="41">
        <v>63.905325443786985</v>
      </c>
      <c r="AY386" s="41">
        <v>63.905325443786985</v>
      </c>
      <c r="AZ386" s="41">
        <v>63.905325443786985</v>
      </c>
      <c r="BA386" s="39" t="s">
        <v>3185</v>
      </c>
    </row>
    <row r="387" spans="1:53" ht="15.75" thickBot="1" x14ac:dyDescent="0.3">
      <c r="A387" s="19">
        <v>377</v>
      </c>
      <c r="B387" s="22" t="s">
        <v>5648</v>
      </c>
      <c r="C387" s="4" t="s">
        <v>60</v>
      </c>
      <c r="D387" s="4" t="s">
        <v>58</v>
      </c>
      <c r="E387" s="42" t="s">
        <v>3187</v>
      </c>
      <c r="F387" s="43">
        <v>43081</v>
      </c>
      <c r="G387" s="4" t="s">
        <v>70</v>
      </c>
      <c r="H387" s="4" t="s">
        <v>3188</v>
      </c>
      <c r="I387" s="4" t="s">
        <v>292</v>
      </c>
      <c r="J387" s="39" t="s">
        <v>320</v>
      </c>
      <c r="K387" s="4"/>
      <c r="L387" s="40" t="s">
        <v>1789</v>
      </c>
      <c r="M387" s="64">
        <v>7078800</v>
      </c>
      <c r="N387" s="44" t="s">
        <v>69</v>
      </c>
      <c r="O387" s="45"/>
      <c r="P387" s="45" t="s">
        <v>115</v>
      </c>
      <c r="Q387" s="4" t="s">
        <v>64</v>
      </c>
      <c r="R387" s="4" t="s">
        <v>74</v>
      </c>
      <c r="S387" s="4">
        <v>75098964</v>
      </c>
      <c r="T387" s="4"/>
      <c r="U387" s="4" t="s">
        <v>112</v>
      </c>
      <c r="V387" s="4"/>
      <c r="W387" s="4" t="s">
        <v>3189</v>
      </c>
      <c r="X387" s="4" t="s">
        <v>205</v>
      </c>
      <c r="Y387" s="4" t="s">
        <v>209</v>
      </c>
      <c r="Z387" s="14">
        <v>43081</v>
      </c>
      <c r="AA387" s="4" t="s">
        <v>75</v>
      </c>
      <c r="AB387" s="4" t="s">
        <v>97</v>
      </c>
      <c r="AC387" s="4"/>
      <c r="AD387" s="4"/>
      <c r="AE387" s="4"/>
      <c r="AF387" s="4"/>
      <c r="AG387" s="4"/>
      <c r="AH387" s="4" t="s">
        <v>83</v>
      </c>
      <c r="AI387" s="4">
        <v>79121466</v>
      </c>
      <c r="AJ387" s="4"/>
      <c r="AK387" s="4" t="s">
        <v>115</v>
      </c>
      <c r="AL387" s="4"/>
      <c r="AM387" s="4" t="s">
        <v>2849</v>
      </c>
      <c r="AN387" s="4">
        <v>169</v>
      </c>
      <c r="AO387" s="4" t="s">
        <v>85</v>
      </c>
      <c r="AP387" s="4">
        <v>0</v>
      </c>
      <c r="AQ387" s="4" t="s">
        <v>92</v>
      </c>
      <c r="AR387" s="4">
        <v>0</v>
      </c>
      <c r="AS387" s="4">
        <v>0</v>
      </c>
      <c r="AT387" s="3">
        <v>43081</v>
      </c>
      <c r="AU387" s="3">
        <v>43123</v>
      </c>
      <c r="AV387" s="3">
        <v>43123</v>
      </c>
      <c r="AW387" s="41">
        <v>63.905325443786985</v>
      </c>
      <c r="AX387" s="41">
        <v>63.905325443786985</v>
      </c>
      <c r="AY387" s="41">
        <v>63.905325443786985</v>
      </c>
      <c r="AZ387" s="41">
        <v>63.905325443786985</v>
      </c>
      <c r="BA387" s="39" t="s">
        <v>3190</v>
      </c>
    </row>
    <row r="388" spans="1:53" ht="15.75" thickBot="1" x14ac:dyDescent="0.3">
      <c r="A388" s="19">
        <v>378</v>
      </c>
      <c r="B388" s="22" t="s">
        <v>5649</v>
      </c>
      <c r="C388" s="4" t="s">
        <v>60</v>
      </c>
      <c r="D388" s="4" t="s">
        <v>58</v>
      </c>
      <c r="E388" s="42" t="s">
        <v>3192</v>
      </c>
      <c r="F388" s="43">
        <v>43081</v>
      </c>
      <c r="G388" s="4" t="s">
        <v>70</v>
      </c>
      <c r="H388" s="4" t="s">
        <v>3193</v>
      </c>
      <c r="I388" s="4" t="s">
        <v>292</v>
      </c>
      <c r="J388" s="39" t="s">
        <v>320</v>
      </c>
      <c r="K388" s="4"/>
      <c r="L388" s="40" t="s">
        <v>1789</v>
      </c>
      <c r="M388" s="64">
        <v>19053770</v>
      </c>
      <c r="N388" s="44" t="s">
        <v>69</v>
      </c>
      <c r="O388" s="45"/>
      <c r="P388" s="45" t="s">
        <v>115</v>
      </c>
      <c r="Q388" s="4" t="s">
        <v>64</v>
      </c>
      <c r="R388" s="4" t="s">
        <v>74</v>
      </c>
      <c r="S388" s="4">
        <v>75101063</v>
      </c>
      <c r="T388" s="4"/>
      <c r="U388" s="4" t="s">
        <v>63</v>
      </c>
      <c r="V388" s="4"/>
      <c r="W388" s="4" t="s">
        <v>3194</v>
      </c>
      <c r="X388" s="4" t="s">
        <v>205</v>
      </c>
      <c r="Y388" s="4" t="s">
        <v>209</v>
      </c>
      <c r="Z388" s="14">
        <v>43081</v>
      </c>
      <c r="AA388" s="4" t="s">
        <v>75</v>
      </c>
      <c r="AB388" s="4" t="s">
        <v>97</v>
      </c>
      <c r="AC388" s="4"/>
      <c r="AD388" s="4"/>
      <c r="AE388" s="4"/>
      <c r="AF388" s="4"/>
      <c r="AG388" s="4"/>
      <c r="AH388" s="4" t="s">
        <v>83</v>
      </c>
      <c r="AI388" s="4">
        <v>52110135</v>
      </c>
      <c r="AJ388" s="4"/>
      <c r="AK388" s="4" t="s">
        <v>115</v>
      </c>
      <c r="AL388" s="4"/>
      <c r="AM388" s="4" t="s">
        <v>2886</v>
      </c>
      <c r="AN388" s="4">
        <v>169</v>
      </c>
      <c r="AO388" s="4" t="s">
        <v>85</v>
      </c>
      <c r="AP388" s="4">
        <v>0</v>
      </c>
      <c r="AQ388" s="4" t="s">
        <v>92</v>
      </c>
      <c r="AR388" s="4">
        <v>0</v>
      </c>
      <c r="AS388" s="4">
        <v>0</v>
      </c>
      <c r="AT388" s="3">
        <v>43081</v>
      </c>
      <c r="AU388" s="3"/>
      <c r="AV388" s="4"/>
      <c r="AW388" s="41">
        <v>63.905325443786985</v>
      </c>
      <c r="AX388" s="41">
        <v>63.905325443786985</v>
      </c>
      <c r="AY388" s="41">
        <v>63.905325443786985</v>
      </c>
      <c r="AZ388" s="41">
        <v>63.905325443786985</v>
      </c>
      <c r="BA388" s="39" t="s">
        <v>3195</v>
      </c>
    </row>
    <row r="389" spans="1:53" ht="15.75" thickBot="1" x14ac:dyDescent="0.3">
      <c r="A389" s="19">
        <v>379</v>
      </c>
      <c r="B389" s="22" t="s">
        <v>5650</v>
      </c>
      <c r="C389" s="4" t="s">
        <v>60</v>
      </c>
      <c r="D389" s="4" t="s">
        <v>58</v>
      </c>
      <c r="E389" s="42" t="s">
        <v>2566</v>
      </c>
      <c r="F389" s="43">
        <v>43061</v>
      </c>
      <c r="G389" s="4" t="s">
        <v>70</v>
      </c>
      <c r="H389" s="4" t="s">
        <v>3197</v>
      </c>
      <c r="I389" s="4" t="s">
        <v>301</v>
      </c>
      <c r="J389" s="39" t="s">
        <v>296</v>
      </c>
      <c r="K389" s="4"/>
      <c r="L389" s="40" t="s">
        <v>1963</v>
      </c>
      <c r="M389" s="64">
        <v>27792122</v>
      </c>
      <c r="N389" s="44" t="s">
        <v>69</v>
      </c>
      <c r="O389" s="45"/>
      <c r="P389" s="45" t="s">
        <v>115</v>
      </c>
      <c r="Q389" s="4" t="s">
        <v>73</v>
      </c>
      <c r="R389" s="4" t="s">
        <v>65</v>
      </c>
      <c r="S389" s="4"/>
      <c r="T389" s="4">
        <v>804010775</v>
      </c>
      <c r="U389" s="4" t="s">
        <v>112</v>
      </c>
      <c r="V389" s="4"/>
      <c r="W389" s="4" t="s">
        <v>3198</v>
      </c>
      <c r="X389" s="4" t="s">
        <v>205</v>
      </c>
      <c r="Y389" s="4" t="s">
        <v>209</v>
      </c>
      <c r="Z389" s="14">
        <v>43070</v>
      </c>
      <c r="AA389" s="4" t="s">
        <v>75</v>
      </c>
      <c r="AB389" s="4" t="s">
        <v>97</v>
      </c>
      <c r="AC389" s="4"/>
      <c r="AD389" s="4"/>
      <c r="AE389" s="4" t="s">
        <v>58</v>
      </c>
      <c r="AF389" s="4" t="s">
        <v>58</v>
      </c>
      <c r="AG389" s="4" t="s">
        <v>58</v>
      </c>
      <c r="AH389" s="4" t="s">
        <v>83</v>
      </c>
      <c r="AI389" s="4">
        <v>24582254</v>
      </c>
      <c r="AJ389" s="4"/>
      <c r="AK389" s="4" t="s">
        <v>115</v>
      </c>
      <c r="AL389" s="4"/>
      <c r="AM389" s="4" t="s">
        <v>2846</v>
      </c>
      <c r="AN389" s="4">
        <v>166</v>
      </c>
      <c r="AO389" s="4" t="s">
        <v>85</v>
      </c>
      <c r="AP389" s="4">
        <v>0</v>
      </c>
      <c r="AQ389" s="4" t="s">
        <v>86</v>
      </c>
      <c r="AR389" s="4">
        <v>13751139</v>
      </c>
      <c r="AS389" s="4">
        <v>51</v>
      </c>
      <c r="AT389" s="3">
        <v>43070</v>
      </c>
      <c r="AU389" s="3"/>
      <c r="AV389" s="4" t="s">
        <v>58</v>
      </c>
      <c r="AW389" s="41">
        <v>71.686746987951807</v>
      </c>
      <c r="AX389" s="41">
        <v>71.686746987951807</v>
      </c>
      <c r="AY389" s="41">
        <v>71.686746987951807</v>
      </c>
      <c r="AZ389" s="41">
        <v>71.686746987951807</v>
      </c>
      <c r="BA389" s="39" t="s">
        <v>3199</v>
      </c>
    </row>
    <row r="390" spans="1:53" ht="15.75" thickBot="1" x14ac:dyDescent="0.3">
      <c r="A390" s="19">
        <v>380</v>
      </c>
      <c r="B390" s="22" t="s">
        <v>5651</v>
      </c>
      <c r="C390" s="4" t="s">
        <v>60</v>
      </c>
      <c r="D390" s="4" t="s">
        <v>58</v>
      </c>
      <c r="E390" s="42" t="s">
        <v>2578</v>
      </c>
      <c r="F390" s="43">
        <v>43097</v>
      </c>
      <c r="G390" s="4" t="s">
        <v>70</v>
      </c>
      <c r="H390" s="4" t="s">
        <v>3201</v>
      </c>
      <c r="I390" s="4" t="s">
        <v>301</v>
      </c>
      <c r="J390" s="39" t="s">
        <v>296</v>
      </c>
      <c r="K390" s="4"/>
      <c r="L390" s="40" t="s">
        <v>1917</v>
      </c>
      <c r="M390" s="64">
        <v>11958499</v>
      </c>
      <c r="N390" s="44" t="s">
        <v>69</v>
      </c>
      <c r="O390" s="45"/>
      <c r="P390" s="45" t="s">
        <v>115</v>
      </c>
      <c r="Q390" s="4" t="s">
        <v>73</v>
      </c>
      <c r="R390" s="4" t="s">
        <v>65</v>
      </c>
      <c r="S390" s="4"/>
      <c r="T390" s="4">
        <v>900126951</v>
      </c>
      <c r="U390" s="4" t="s">
        <v>103</v>
      </c>
      <c r="V390" s="4"/>
      <c r="W390" s="4" t="s">
        <v>3202</v>
      </c>
      <c r="X390" s="4" t="s">
        <v>205</v>
      </c>
      <c r="Y390" s="4" t="s">
        <v>209</v>
      </c>
      <c r="Z390" s="14">
        <v>43098</v>
      </c>
      <c r="AA390" s="4" t="s">
        <v>75</v>
      </c>
      <c r="AB390" s="4" t="s">
        <v>97</v>
      </c>
      <c r="AC390" s="4"/>
      <c r="AD390" s="4"/>
      <c r="AE390" s="4" t="s">
        <v>58</v>
      </c>
      <c r="AF390" s="4" t="s">
        <v>58</v>
      </c>
      <c r="AG390" s="4" t="s">
        <v>58</v>
      </c>
      <c r="AH390" s="4" t="s">
        <v>83</v>
      </c>
      <c r="AI390" s="4">
        <v>79121466</v>
      </c>
      <c r="AJ390" s="4"/>
      <c r="AK390" s="4" t="s">
        <v>115</v>
      </c>
      <c r="AL390" s="4"/>
      <c r="AM390" s="4" t="s">
        <v>2849</v>
      </c>
      <c r="AN390" s="4">
        <v>205</v>
      </c>
      <c r="AO390" s="4" t="s">
        <v>85</v>
      </c>
      <c r="AP390" s="4">
        <v>0</v>
      </c>
      <c r="AQ390" s="4" t="s">
        <v>92</v>
      </c>
      <c r="AR390" s="4">
        <v>0</v>
      </c>
      <c r="AS390" s="4">
        <v>0</v>
      </c>
      <c r="AT390" s="3">
        <v>43098</v>
      </c>
      <c r="AU390" s="3"/>
      <c r="AV390" s="4" t="s">
        <v>58</v>
      </c>
      <c r="AW390" s="41">
        <v>44.390243902439025</v>
      </c>
      <c r="AX390" s="41">
        <v>44.390243902439025</v>
      </c>
      <c r="AY390" s="41">
        <v>44.390243902439025</v>
      </c>
      <c r="AZ390" s="41">
        <v>44.390243902439025</v>
      </c>
      <c r="BA390" s="39" t="s">
        <v>3203</v>
      </c>
    </row>
    <row r="391" spans="1:53" ht="15.75" thickBot="1" x14ac:dyDescent="0.3">
      <c r="A391" s="19">
        <v>381</v>
      </c>
      <c r="B391" s="22" t="s">
        <v>5652</v>
      </c>
      <c r="C391" s="4" t="s">
        <v>60</v>
      </c>
      <c r="D391" s="4"/>
      <c r="E391" s="63" t="s">
        <v>2497</v>
      </c>
      <c r="F391" s="14">
        <v>43161</v>
      </c>
      <c r="G391" s="4" t="s">
        <v>61</v>
      </c>
      <c r="H391" s="4" t="s">
        <v>3205</v>
      </c>
      <c r="I391" s="4" t="s">
        <v>301</v>
      </c>
      <c r="J391" s="39" t="s">
        <v>296</v>
      </c>
      <c r="K391" s="4"/>
      <c r="L391" s="40" t="s">
        <v>658</v>
      </c>
      <c r="M391" s="64">
        <v>4979800</v>
      </c>
      <c r="N391" s="44" t="s">
        <v>69</v>
      </c>
      <c r="O391" s="45"/>
      <c r="P391" s="45" t="s">
        <v>115</v>
      </c>
      <c r="Q391" s="4" t="s">
        <v>64</v>
      </c>
      <c r="R391" s="4" t="s">
        <v>74</v>
      </c>
      <c r="S391" s="4">
        <v>42109413</v>
      </c>
      <c r="T391" s="4"/>
      <c r="U391" s="4" t="s">
        <v>72</v>
      </c>
      <c r="V391" s="4" t="s">
        <v>58</v>
      </c>
      <c r="W391" s="4" t="s">
        <v>3206</v>
      </c>
      <c r="X391" s="4" t="s">
        <v>205</v>
      </c>
      <c r="Y391" s="4" t="s">
        <v>209</v>
      </c>
      <c r="Z391" s="14">
        <v>43168</v>
      </c>
      <c r="AA391" s="4" t="s">
        <v>75</v>
      </c>
      <c r="AB391" s="4" t="s">
        <v>97</v>
      </c>
      <c r="AC391" s="4"/>
      <c r="AD391" s="4"/>
      <c r="AE391" s="4"/>
      <c r="AF391" s="4"/>
      <c r="AG391" s="4"/>
      <c r="AH391" s="4" t="s">
        <v>83</v>
      </c>
      <c r="AI391" s="4">
        <v>79125719</v>
      </c>
      <c r="AJ391" s="4"/>
      <c r="AK391" s="4" t="s">
        <v>115</v>
      </c>
      <c r="AL391" s="4"/>
      <c r="AM391" s="4" t="s">
        <v>2892</v>
      </c>
      <c r="AN391" s="4">
        <v>180</v>
      </c>
      <c r="AO391" s="4" t="s">
        <v>85</v>
      </c>
      <c r="AP391" s="4">
        <v>0</v>
      </c>
      <c r="AQ391" s="4" t="s">
        <v>92</v>
      </c>
      <c r="AR391" s="4">
        <v>0</v>
      </c>
      <c r="AS391" s="4">
        <v>0</v>
      </c>
      <c r="AT391" s="3">
        <v>43168</v>
      </c>
      <c r="AU391" s="3"/>
      <c r="AV391" s="4" t="s">
        <v>58</v>
      </c>
      <c r="AW391" s="41">
        <v>11.666666666666666</v>
      </c>
      <c r="AX391" s="41">
        <v>11.666666666666666</v>
      </c>
      <c r="AY391" s="41">
        <v>11.666666666666666</v>
      </c>
      <c r="AZ391" s="41">
        <v>11.666666666666666</v>
      </c>
      <c r="BA391" s="39" t="s">
        <v>3207</v>
      </c>
    </row>
    <row r="392" spans="1:53" ht="15.75" thickBot="1" x14ac:dyDescent="0.3">
      <c r="A392" s="19">
        <v>382</v>
      </c>
      <c r="B392" s="22" t="s">
        <v>5653</v>
      </c>
      <c r="C392" s="4" t="s">
        <v>60</v>
      </c>
      <c r="D392" s="4"/>
      <c r="E392" s="63" t="s">
        <v>2501</v>
      </c>
      <c r="F392" s="14">
        <v>43173</v>
      </c>
      <c r="G392" s="4" t="s">
        <v>61</v>
      </c>
      <c r="H392" s="4" t="s">
        <v>3209</v>
      </c>
      <c r="I392" s="4" t="s">
        <v>301</v>
      </c>
      <c r="J392" s="39" t="s">
        <v>296</v>
      </c>
      <c r="K392" s="4"/>
      <c r="L392" s="40" t="s">
        <v>1432</v>
      </c>
      <c r="M392" s="64">
        <v>25788000</v>
      </c>
      <c r="N392" s="44" t="s">
        <v>69</v>
      </c>
      <c r="O392" s="45"/>
      <c r="P392" s="45" t="s">
        <v>115</v>
      </c>
      <c r="Q392" s="4" t="s">
        <v>73</v>
      </c>
      <c r="R392" s="4" t="s">
        <v>65</v>
      </c>
      <c r="S392" s="4"/>
      <c r="T392" s="4">
        <v>900034649</v>
      </c>
      <c r="U392" s="4" t="s">
        <v>63</v>
      </c>
      <c r="V392" s="4"/>
      <c r="W392" s="4" t="s">
        <v>3210</v>
      </c>
      <c r="X392" s="4" t="s">
        <v>205</v>
      </c>
      <c r="Y392" s="4" t="s">
        <v>209</v>
      </c>
      <c r="Z392" s="14">
        <v>43182</v>
      </c>
      <c r="AA392" s="4" t="s">
        <v>75</v>
      </c>
      <c r="AB392" s="4" t="s">
        <v>97</v>
      </c>
      <c r="AC392" s="4"/>
      <c r="AD392" s="4"/>
      <c r="AE392" s="4"/>
      <c r="AF392" s="4"/>
      <c r="AG392" s="4"/>
      <c r="AH392" s="4" t="s">
        <v>83</v>
      </c>
      <c r="AI392" s="4">
        <v>24582254</v>
      </c>
      <c r="AJ392" s="4"/>
      <c r="AK392" s="4" t="s">
        <v>115</v>
      </c>
      <c r="AL392" s="4"/>
      <c r="AM392" s="4" t="s">
        <v>2846</v>
      </c>
      <c r="AN392" s="4">
        <v>30</v>
      </c>
      <c r="AO392" s="4" t="s">
        <v>85</v>
      </c>
      <c r="AP392" s="4">
        <v>0</v>
      </c>
      <c r="AQ392" s="4" t="s">
        <v>92</v>
      </c>
      <c r="AR392" s="4">
        <v>0</v>
      </c>
      <c r="AS392" s="4">
        <v>0</v>
      </c>
      <c r="AT392" s="3">
        <v>43182</v>
      </c>
      <c r="AU392" s="3"/>
      <c r="AV392" s="4"/>
      <c r="AW392" s="41">
        <v>23.333333333333332</v>
      </c>
      <c r="AX392" s="41">
        <v>23.333333333333332</v>
      </c>
      <c r="AY392" s="41">
        <v>23.333333333333332</v>
      </c>
      <c r="AZ392" s="41">
        <v>23.333333333333332</v>
      </c>
      <c r="BA392" s="39" t="s">
        <v>3211</v>
      </c>
    </row>
    <row r="393" spans="1:53" ht="15.75" thickBot="1" x14ac:dyDescent="0.3">
      <c r="A393" s="19">
        <v>383</v>
      </c>
      <c r="B393" s="22" t="s">
        <v>5654</v>
      </c>
      <c r="C393" s="4" t="s">
        <v>60</v>
      </c>
      <c r="D393" s="4"/>
      <c r="E393" s="63" t="s">
        <v>2509</v>
      </c>
      <c r="F393" s="14">
        <v>43173</v>
      </c>
      <c r="G393" s="4" t="s">
        <v>61</v>
      </c>
      <c r="H393" s="4" t="s">
        <v>3213</v>
      </c>
      <c r="I393" s="4" t="s">
        <v>301</v>
      </c>
      <c r="J393" s="39" t="s">
        <v>296</v>
      </c>
      <c r="K393" s="4"/>
      <c r="L393" s="40" t="s">
        <v>1923</v>
      </c>
      <c r="M393" s="64">
        <v>3000000</v>
      </c>
      <c r="N393" s="44" t="s">
        <v>69</v>
      </c>
      <c r="O393" s="45"/>
      <c r="P393" s="45" t="s">
        <v>115</v>
      </c>
      <c r="Q393" s="4" t="s">
        <v>73</v>
      </c>
      <c r="R393" s="4" t="s">
        <v>65</v>
      </c>
      <c r="S393" s="4"/>
      <c r="T393" s="4">
        <v>860034917</v>
      </c>
      <c r="U393" s="4" t="s">
        <v>100</v>
      </c>
      <c r="V393" s="4"/>
      <c r="W393" s="4" t="s">
        <v>3214</v>
      </c>
      <c r="X393" s="4" t="s">
        <v>205</v>
      </c>
      <c r="Y393" s="4" t="s">
        <v>209</v>
      </c>
      <c r="Z393" s="14">
        <v>43175</v>
      </c>
      <c r="AA393" s="4" t="s">
        <v>75</v>
      </c>
      <c r="AB393" s="4" t="s">
        <v>97</v>
      </c>
      <c r="AC393" s="4"/>
      <c r="AD393" s="4"/>
      <c r="AE393" s="4"/>
      <c r="AF393" s="4"/>
      <c r="AG393" s="4"/>
      <c r="AH393" s="4" t="s">
        <v>83</v>
      </c>
      <c r="AI393" s="4">
        <v>10537381</v>
      </c>
      <c r="AJ393" s="4"/>
      <c r="AK393" s="4" t="s">
        <v>115</v>
      </c>
      <c r="AL393" s="4"/>
      <c r="AM393" s="4" t="s">
        <v>2918</v>
      </c>
      <c r="AN393" s="4">
        <v>270</v>
      </c>
      <c r="AO393" s="4" t="s">
        <v>85</v>
      </c>
      <c r="AP393" s="4">
        <v>0</v>
      </c>
      <c r="AQ393" s="4" t="s">
        <v>92</v>
      </c>
      <c r="AR393" s="4">
        <v>0</v>
      </c>
      <c r="AS393" s="4">
        <v>0</v>
      </c>
      <c r="AT393" s="3">
        <v>43175</v>
      </c>
      <c r="AU393" s="3"/>
      <c r="AV393" s="4"/>
      <c r="AW393" s="41">
        <v>5.1851851851851851</v>
      </c>
      <c r="AX393" s="41">
        <v>5.1851851851851851</v>
      </c>
      <c r="AY393" s="41">
        <v>5.1851851851851851</v>
      </c>
      <c r="AZ393" s="41">
        <v>5.1851851851851851</v>
      </c>
      <c r="BA393" s="39"/>
    </row>
    <row r="394" spans="1:53" ht="15.75" thickBot="1" x14ac:dyDescent="0.3">
      <c r="A394" s="19">
        <v>384</v>
      </c>
      <c r="B394" s="22" t="s">
        <v>5655</v>
      </c>
      <c r="C394" s="4" t="s">
        <v>60</v>
      </c>
      <c r="D394" s="4"/>
      <c r="E394" s="63" t="s">
        <v>2513</v>
      </c>
      <c r="F394" s="14">
        <v>43173</v>
      </c>
      <c r="G394" s="4" t="s">
        <v>61</v>
      </c>
      <c r="H394" s="4" t="s">
        <v>3216</v>
      </c>
      <c r="I394" s="4" t="s">
        <v>301</v>
      </c>
      <c r="J394" s="39" t="s">
        <v>296</v>
      </c>
      <c r="K394" s="4"/>
      <c r="L394" s="40" t="s">
        <v>658</v>
      </c>
      <c r="M394" s="64">
        <v>4000000</v>
      </c>
      <c r="N394" s="44" t="s">
        <v>69</v>
      </c>
      <c r="O394" s="45"/>
      <c r="P394" s="45" t="s">
        <v>115</v>
      </c>
      <c r="Q394" s="4" t="s">
        <v>64</v>
      </c>
      <c r="R394" s="4" t="s">
        <v>74</v>
      </c>
      <c r="S394" s="4">
        <v>98701495</v>
      </c>
      <c r="T394" s="4"/>
      <c r="U394" s="4" t="s">
        <v>106</v>
      </c>
      <c r="V394" s="4"/>
      <c r="W394" s="4" t="s">
        <v>3217</v>
      </c>
      <c r="X394" s="4" t="s">
        <v>205</v>
      </c>
      <c r="Y394" s="4" t="s">
        <v>209</v>
      </c>
      <c r="Z394" s="14">
        <v>43179</v>
      </c>
      <c r="AA394" s="4" t="s">
        <v>75</v>
      </c>
      <c r="AB394" s="4" t="s">
        <v>97</v>
      </c>
      <c r="AC394" s="4"/>
      <c r="AD394" s="4"/>
      <c r="AE394" s="4"/>
      <c r="AF394" s="4"/>
      <c r="AG394" s="4"/>
      <c r="AH394" s="4" t="s">
        <v>83</v>
      </c>
      <c r="AI394" s="4">
        <v>10258001</v>
      </c>
      <c r="AJ394" s="4"/>
      <c r="AK394" s="4" t="s">
        <v>115</v>
      </c>
      <c r="AL394" s="4"/>
      <c r="AM394" s="4" t="s">
        <v>2923</v>
      </c>
      <c r="AN394" s="4">
        <v>270</v>
      </c>
      <c r="AO394" s="4" t="s">
        <v>85</v>
      </c>
      <c r="AP394" s="4">
        <v>0</v>
      </c>
      <c r="AQ394" s="4" t="s">
        <v>92</v>
      </c>
      <c r="AR394" s="4">
        <v>0</v>
      </c>
      <c r="AS394" s="4">
        <v>0</v>
      </c>
      <c r="AT394" s="3">
        <v>43179</v>
      </c>
      <c r="AU394" s="3"/>
      <c r="AV394" s="4"/>
      <c r="AW394" s="41">
        <v>3.7037037037037037</v>
      </c>
      <c r="AX394" s="41">
        <v>3.7037037037037037</v>
      </c>
      <c r="AY394" s="41">
        <v>3.7037037037037037</v>
      </c>
      <c r="AZ394" s="41">
        <v>3.7037037037037037</v>
      </c>
      <c r="BA394" s="39" t="s">
        <v>3218</v>
      </c>
    </row>
    <row r="395" spans="1:53" ht="15.75" thickBot="1" x14ac:dyDescent="0.3">
      <c r="A395" s="19">
        <v>385</v>
      </c>
      <c r="B395" s="22" t="s">
        <v>5656</v>
      </c>
      <c r="C395" s="4" t="s">
        <v>60</v>
      </c>
      <c r="D395" s="4"/>
      <c r="E395" s="63" t="s">
        <v>2516</v>
      </c>
      <c r="F395" s="14">
        <v>43174</v>
      </c>
      <c r="G395" s="4" t="s">
        <v>61</v>
      </c>
      <c r="H395" s="4" t="s">
        <v>3220</v>
      </c>
      <c r="I395" s="4" t="s">
        <v>301</v>
      </c>
      <c r="J395" s="39" t="s">
        <v>296</v>
      </c>
      <c r="K395" s="4"/>
      <c r="L395" s="40" t="s">
        <v>658</v>
      </c>
      <c r="M395" s="64">
        <v>5000000</v>
      </c>
      <c r="N395" s="44" t="s">
        <v>69</v>
      </c>
      <c r="O395" s="45"/>
      <c r="P395" s="45" t="s">
        <v>115</v>
      </c>
      <c r="Q395" s="4" t="s">
        <v>64</v>
      </c>
      <c r="R395" s="4" t="s">
        <v>74</v>
      </c>
      <c r="S395" s="4">
        <v>98701495</v>
      </c>
      <c r="T395" s="4"/>
      <c r="U395" s="4" t="s">
        <v>106</v>
      </c>
      <c r="V395" s="4"/>
      <c r="W395" s="4" t="s">
        <v>3217</v>
      </c>
      <c r="X395" s="4" t="s">
        <v>205</v>
      </c>
      <c r="Y395" s="4" t="s">
        <v>209</v>
      </c>
      <c r="Z395" s="14">
        <v>43179</v>
      </c>
      <c r="AA395" s="4" t="s">
        <v>75</v>
      </c>
      <c r="AB395" s="4" t="s">
        <v>97</v>
      </c>
      <c r="AC395" s="4"/>
      <c r="AD395" s="4"/>
      <c r="AE395" s="4"/>
      <c r="AF395" s="4"/>
      <c r="AG395" s="4"/>
      <c r="AH395" s="4" t="s">
        <v>83</v>
      </c>
      <c r="AI395" s="4">
        <v>10258001</v>
      </c>
      <c r="AJ395" s="4"/>
      <c r="AK395" s="4" t="s">
        <v>115</v>
      </c>
      <c r="AL395" s="4"/>
      <c r="AM395" s="4" t="s">
        <v>2923</v>
      </c>
      <c r="AN395" s="4">
        <v>270</v>
      </c>
      <c r="AO395" s="4" t="s">
        <v>85</v>
      </c>
      <c r="AP395" s="4">
        <v>0</v>
      </c>
      <c r="AQ395" s="4" t="s">
        <v>92</v>
      </c>
      <c r="AR395" s="4">
        <v>0</v>
      </c>
      <c r="AS395" s="4">
        <v>0</v>
      </c>
      <c r="AT395" s="3">
        <v>43179</v>
      </c>
      <c r="AU395" s="3"/>
      <c r="AV395" s="4"/>
      <c r="AW395" s="41">
        <v>3.7037037037037037</v>
      </c>
      <c r="AX395" s="41">
        <v>3.7037037037037037</v>
      </c>
      <c r="AY395" s="41">
        <v>3.7037037037037037</v>
      </c>
      <c r="AZ395" s="41">
        <v>3.7037037037037037</v>
      </c>
      <c r="BA395" s="39" t="s">
        <v>3218</v>
      </c>
    </row>
    <row r="396" spans="1:53" ht="15.75" thickBot="1" x14ac:dyDescent="0.3">
      <c r="A396" s="19">
        <v>386</v>
      </c>
      <c r="B396" s="22" t="s">
        <v>5657</v>
      </c>
      <c r="C396" s="4" t="s">
        <v>60</v>
      </c>
      <c r="D396" s="4"/>
      <c r="E396" s="63" t="s">
        <v>2524</v>
      </c>
      <c r="F396" s="14">
        <v>43181</v>
      </c>
      <c r="G396" s="4" t="s">
        <v>61</v>
      </c>
      <c r="H396" s="4" t="s">
        <v>3222</v>
      </c>
      <c r="I396" s="4" t="s">
        <v>301</v>
      </c>
      <c r="J396" s="39" t="s">
        <v>296</v>
      </c>
      <c r="K396" s="4"/>
      <c r="L396" s="40" t="s">
        <v>1917</v>
      </c>
      <c r="M396" s="64">
        <v>6900000</v>
      </c>
      <c r="N396" s="44" t="s">
        <v>69</v>
      </c>
      <c r="O396" s="45"/>
      <c r="P396" s="45" t="s">
        <v>115</v>
      </c>
      <c r="Q396" s="4" t="s">
        <v>64</v>
      </c>
      <c r="R396" s="4" t="s">
        <v>74</v>
      </c>
      <c r="S396" s="4">
        <v>98455618</v>
      </c>
      <c r="T396" s="4"/>
      <c r="U396" s="4" t="s">
        <v>63</v>
      </c>
      <c r="V396" s="4"/>
      <c r="W396" s="4" t="s">
        <v>3223</v>
      </c>
      <c r="X396" s="4" t="s">
        <v>205</v>
      </c>
      <c r="Y396" s="4" t="s">
        <v>209</v>
      </c>
      <c r="Z396" s="14">
        <v>43181</v>
      </c>
      <c r="AA396" s="4" t="s">
        <v>75</v>
      </c>
      <c r="AB396" s="4" t="s">
        <v>97</v>
      </c>
      <c r="AC396" s="4"/>
      <c r="AD396" s="4"/>
      <c r="AE396" s="4"/>
      <c r="AF396" s="4"/>
      <c r="AG396" s="4"/>
      <c r="AH396" s="4" t="s">
        <v>83</v>
      </c>
      <c r="AI396" s="4">
        <v>10258001</v>
      </c>
      <c r="AJ396" s="4"/>
      <c r="AK396" s="4" t="s">
        <v>115</v>
      </c>
      <c r="AL396" s="4"/>
      <c r="AM396" s="4" t="s">
        <v>2923</v>
      </c>
      <c r="AN396" s="4">
        <v>240</v>
      </c>
      <c r="AO396" s="4" t="s">
        <v>85</v>
      </c>
      <c r="AP396" s="4">
        <v>0</v>
      </c>
      <c r="AQ396" s="4" t="s">
        <v>92</v>
      </c>
      <c r="AR396" s="4">
        <v>0</v>
      </c>
      <c r="AS396" s="4">
        <v>0</v>
      </c>
      <c r="AT396" s="3">
        <v>43181</v>
      </c>
      <c r="AU396" s="3"/>
      <c r="AV396" s="4"/>
      <c r="AW396" s="41">
        <v>3.3333333333333335</v>
      </c>
      <c r="AX396" s="41">
        <v>3.3333333333333335</v>
      </c>
      <c r="AY396" s="41">
        <v>3.3333333333333335</v>
      </c>
      <c r="AZ396" s="41">
        <v>3.3333333333333335</v>
      </c>
      <c r="BA396" s="39" t="s">
        <v>3224</v>
      </c>
    </row>
    <row r="397" spans="1:53" ht="15.75" thickBot="1" x14ac:dyDescent="0.3">
      <c r="A397" s="19">
        <v>387</v>
      </c>
      <c r="B397" s="22" t="s">
        <v>5658</v>
      </c>
      <c r="C397" s="4" t="s">
        <v>60</v>
      </c>
      <c r="D397" s="4"/>
      <c r="E397" s="63" t="s">
        <v>2471</v>
      </c>
      <c r="F397" s="14">
        <v>43173</v>
      </c>
      <c r="G397" s="4" t="s">
        <v>61</v>
      </c>
      <c r="H397" s="4" t="s">
        <v>3226</v>
      </c>
      <c r="I397" s="4" t="s">
        <v>301</v>
      </c>
      <c r="J397" s="39" t="s">
        <v>296</v>
      </c>
      <c r="K397" s="4"/>
      <c r="L397" s="40" t="s">
        <v>636</v>
      </c>
      <c r="M397" s="64">
        <v>1666595</v>
      </c>
      <c r="N397" s="44" t="s">
        <v>69</v>
      </c>
      <c r="O397" s="45"/>
      <c r="P397" s="45" t="s">
        <v>115</v>
      </c>
      <c r="Q397" s="4" t="s">
        <v>73</v>
      </c>
      <c r="R397" s="4" t="s">
        <v>65</v>
      </c>
      <c r="S397" s="4"/>
      <c r="T397" s="4">
        <v>900110012</v>
      </c>
      <c r="U397" s="4" t="s">
        <v>100</v>
      </c>
      <c r="V397" s="4" t="s">
        <v>58</v>
      </c>
      <c r="W397" s="4" t="s">
        <v>3227</v>
      </c>
      <c r="X397" s="4" t="s">
        <v>205</v>
      </c>
      <c r="Y397" s="4" t="s">
        <v>209</v>
      </c>
      <c r="Z397" s="14">
        <v>43181</v>
      </c>
      <c r="AA397" s="4" t="s">
        <v>75</v>
      </c>
      <c r="AB397" s="4" t="s">
        <v>97</v>
      </c>
      <c r="AC397" s="4"/>
      <c r="AD397" s="4"/>
      <c r="AE397" s="4"/>
      <c r="AF397" s="4"/>
      <c r="AG397" s="4"/>
      <c r="AH397" s="4" t="s">
        <v>83</v>
      </c>
      <c r="AI397" s="4">
        <v>10258001</v>
      </c>
      <c r="AJ397" s="4"/>
      <c r="AK397" s="4" t="s">
        <v>115</v>
      </c>
      <c r="AL397" s="4"/>
      <c r="AM397" s="4" t="s">
        <v>2923</v>
      </c>
      <c r="AN397" s="4">
        <v>60</v>
      </c>
      <c r="AO397" s="4" t="s">
        <v>85</v>
      </c>
      <c r="AP397" s="4">
        <v>0</v>
      </c>
      <c r="AQ397" s="4" t="s">
        <v>92</v>
      </c>
      <c r="AR397" s="4">
        <v>0</v>
      </c>
      <c r="AS397" s="4">
        <v>0</v>
      </c>
      <c r="AT397" s="3">
        <v>43181</v>
      </c>
      <c r="AU397" s="3"/>
      <c r="AV397" s="4" t="s">
        <v>58</v>
      </c>
      <c r="AW397" s="41">
        <v>13.333333333333334</v>
      </c>
      <c r="AX397" s="41">
        <v>13.333333333333334</v>
      </c>
      <c r="AY397" s="41">
        <v>13.333333333333334</v>
      </c>
      <c r="AZ397" s="41">
        <v>13.333333333333334</v>
      </c>
      <c r="BA397" s="39" t="s">
        <v>58</v>
      </c>
    </row>
    <row r="398" spans="1:53" ht="15.75" thickBot="1" x14ac:dyDescent="0.3">
      <c r="A398" s="19">
        <v>388</v>
      </c>
      <c r="B398" s="22" t="s">
        <v>5659</v>
      </c>
      <c r="C398" s="4" t="s">
        <v>60</v>
      </c>
      <c r="D398" s="4" t="s">
        <v>58</v>
      </c>
      <c r="E398" s="4" t="s">
        <v>3256</v>
      </c>
      <c r="F398" s="3" t="s">
        <v>3257</v>
      </c>
      <c r="G398" s="4" t="s">
        <v>70</v>
      </c>
      <c r="H398" s="4" t="s">
        <v>3258</v>
      </c>
      <c r="I398" s="4" t="s">
        <v>292</v>
      </c>
      <c r="J398" s="4" t="s">
        <v>320</v>
      </c>
      <c r="K398" s="4" t="s">
        <v>58</v>
      </c>
      <c r="L398" s="4" t="s">
        <v>1789</v>
      </c>
      <c r="M398" s="4">
        <v>24132180</v>
      </c>
      <c r="N398" s="4" t="s">
        <v>69</v>
      </c>
      <c r="O398" s="4"/>
      <c r="P398" s="4" t="s">
        <v>58</v>
      </c>
      <c r="Q398" s="4" t="s">
        <v>64</v>
      </c>
      <c r="R398" s="4" t="s">
        <v>83</v>
      </c>
      <c r="S398" s="4">
        <v>1026551356</v>
      </c>
      <c r="T398" s="4"/>
      <c r="U398" s="4" t="s">
        <v>58</v>
      </c>
      <c r="V398" s="4" t="s">
        <v>58</v>
      </c>
      <c r="W398" s="4" t="s">
        <v>3259</v>
      </c>
      <c r="X398" s="4" t="s">
        <v>205</v>
      </c>
      <c r="Y398" s="4" t="s">
        <v>209</v>
      </c>
      <c r="Z398" s="3" t="s">
        <v>3257</v>
      </c>
      <c r="AA398" s="4" t="s">
        <v>75</v>
      </c>
      <c r="AB398" s="4" t="s">
        <v>97</v>
      </c>
      <c r="AC398" s="4"/>
      <c r="AD398" s="4"/>
      <c r="AE398" s="4" t="s">
        <v>58</v>
      </c>
      <c r="AF398" s="4" t="s">
        <v>58</v>
      </c>
      <c r="AG398" s="4" t="s">
        <v>58</v>
      </c>
      <c r="AH398" s="4" t="s">
        <v>83</v>
      </c>
      <c r="AI398" s="4">
        <v>1019010929</v>
      </c>
      <c r="AJ398" s="4"/>
      <c r="AK398" s="4" t="s">
        <v>58</v>
      </c>
      <c r="AL398" s="4" t="s">
        <v>58</v>
      </c>
      <c r="AM398" s="4" t="s">
        <v>3254</v>
      </c>
      <c r="AN398" s="4">
        <v>177</v>
      </c>
      <c r="AO398" s="4" t="s">
        <v>85</v>
      </c>
      <c r="AP398" s="4">
        <v>0</v>
      </c>
      <c r="AQ398" s="4" t="s">
        <v>68</v>
      </c>
      <c r="AR398" s="4">
        <v>2281740</v>
      </c>
      <c r="AS398" s="4">
        <v>0</v>
      </c>
      <c r="AT398" s="3" t="s">
        <v>3257</v>
      </c>
      <c r="AU398" s="3" t="s">
        <v>58</v>
      </c>
      <c r="AV398" s="3" t="s">
        <v>58</v>
      </c>
      <c r="AW398" s="4">
        <v>60</v>
      </c>
      <c r="AX398" s="4">
        <v>60</v>
      </c>
      <c r="AY398" s="4">
        <v>60</v>
      </c>
      <c r="AZ398" s="4">
        <v>60</v>
      </c>
      <c r="BA398" s="4" t="s">
        <v>58</v>
      </c>
    </row>
    <row r="399" spans="1:53" ht="15.75" thickBot="1" x14ac:dyDescent="0.3">
      <c r="A399" s="19">
        <v>389</v>
      </c>
      <c r="B399" s="22" t="s">
        <v>5660</v>
      </c>
      <c r="C399" s="4" t="s">
        <v>60</v>
      </c>
      <c r="D399" s="4" t="s">
        <v>58</v>
      </c>
      <c r="E399" s="4" t="s">
        <v>3260</v>
      </c>
      <c r="F399" s="3" t="s">
        <v>3257</v>
      </c>
      <c r="G399" s="4" t="s">
        <v>70</v>
      </c>
      <c r="H399" s="4" t="s">
        <v>3261</v>
      </c>
      <c r="I399" s="4" t="s">
        <v>292</v>
      </c>
      <c r="J399" s="4" t="s">
        <v>320</v>
      </c>
      <c r="K399" s="4" t="s">
        <v>58</v>
      </c>
      <c r="L399" s="4" t="s">
        <v>1789</v>
      </c>
      <c r="M399" s="4">
        <v>11915640</v>
      </c>
      <c r="N399" s="4" t="s">
        <v>69</v>
      </c>
      <c r="O399" s="4"/>
      <c r="P399" s="4" t="s">
        <v>58</v>
      </c>
      <c r="Q399" s="4" t="s">
        <v>64</v>
      </c>
      <c r="R399" s="4" t="s">
        <v>83</v>
      </c>
      <c r="S399" s="4">
        <v>33104474</v>
      </c>
      <c r="T399" s="4"/>
      <c r="U399" s="4" t="s">
        <v>58</v>
      </c>
      <c r="V399" s="4" t="s">
        <v>58</v>
      </c>
      <c r="W399" s="4" t="s">
        <v>3262</v>
      </c>
      <c r="X399" s="4" t="s">
        <v>205</v>
      </c>
      <c r="Y399" s="4" t="s">
        <v>209</v>
      </c>
      <c r="Z399" s="3" t="s">
        <v>3257</v>
      </c>
      <c r="AA399" s="4" t="s">
        <v>75</v>
      </c>
      <c r="AB399" s="4" t="s">
        <v>97</v>
      </c>
      <c r="AC399" s="4"/>
      <c r="AD399" s="4"/>
      <c r="AE399" s="4" t="s">
        <v>58</v>
      </c>
      <c r="AF399" s="4" t="s">
        <v>58</v>
      </c>
      <c r="AG399" s="4" t="s">
        <v>58</v>
      </c>
      <c r="AH399" s="4" t="s">
        <v>83</v>
      </c>
      <c r="AI399" s="4">
        <v>1019010929</v>
      </c>
      <c r="AJ399" s="4"/>
      <c r="AK399" s="4" t="s">
        <v>58</v>
      </c>
      <c r="AL399" s="4" t="s">
        <v>58</v>
      </c>
      <c r="AM399" s="4" t="s">
        <v>3254</v>
      </c>
      <c r="AN399" s="4">
        <v>177</v>
      </c>
      <c r="AO399" s="4" t="s">
        <v>85</v>
      </c>
      <c r="AP399" s="4">
        <v>0</v>
      </c>
      <c r="AQ399" s="4" t="s">
        <v>68</v>
      </c>
      <c r="AR399" s="4">
        <v>302940</v>
      </c>
      <c r="AS399" s="4">
        <v>0</v>
      </c>
      <c r="AT399" s="3" t="s">
        <v>3257</v>
      </c>
      <c r="AU399" s="3" t="s">
        <v>58</v>
      </c>
      <c r="AV399" s="3" t="s">
        <v>58</v>
      </c>
      <c r="AW399" s="4">
        <v>60</v>
      </c>
      <c r="AX399" s="4">
        <v>60</v>
      </c>
      <c r="AY399" s="4">
        <v>60</v>
      </c>
      <c r="AZ399" s="4">
        <v>60</v>
      </c>
      <c r="BA399" s="4" t="s">
        <v>58</v>
      </c>
    </row>
    <row r="400" spans="1:53" ht="15.75" thickBot="1" x14ac:dyDescent="0.3">
      <c r="A400" s="19">
        <v>390</v>
      </c>
      <c r="B400" s="22" t="s">
        <v>5661</v>
      </c>
      <c r="C400" s="4" t="s">
        <v>60</v>
      </c>
      <c r="D400" s="4" t="s">
        <v>58</v>
      </c>
      <c r="E400" s="4" t="s">
        <v>3263</v>
      </c>
      <c r="F400" s="3" t="s">
        <v>3257</v>
      </c>
      <c r="G400" s="4" t="s">
        <v>70</v>
      </c>
      <c r="H400" s="4" t="s">
        <v>3264</v>
      </c>
      <c r="I400" s="4" t="s">
        <v>292</v>
      </c>
      <c r="J400" s="4" t="s">
        <v>320</v>
      </c>
      <c r="K400" s="4" t="s">
        <v>58</v>
      </c>
      <c r="L400" s="4" t="s">
        <v>1789</v>
      </c>
      <c r="M400" s="4">
        <v>10189800</v>
      </c>
      <c r="N400" s="4" t="s">
        <v>69</v>
      </c>
      <c r="O400" s="4"/>
      <c r="P400" s="4" t="s">
        <v>58</v>
      </c>
      <c r="Q400" s="4" t="s">
        <v>64</v>
      </c>
      <c r="R400" s="4" t="s">
        <v>83</v>
      </c>
      <c r="S400" s="4">
        <v>1124379370</v>
      </c>
      <c r="T400" s="4"/>
      <c r="U400" s="4" t="s">
        <v>58</v>
      </c>
      <c r="V400" s="4" t="s">
        <v>58</v>
      </c>
      <c r="W400" s="4" t="s">
        <v>3265</v>
      </c>
      <c r="X400" s="4" t="s">
        <v>205</v>
      </c>
      <c r="Y400" s="4" t="s">
        <v>209</v>
      </c>
      <c r="Z400" s="3" t="s">
        <v>3266</v>
      </c>
      <c r="AA400" s="4" t="s">
        <v>75</v>
      </c>
      <c r="AB400" s="4" t="s">
        <v>97</v>
      </c>
      <c r="AC400" s="4"/>
      <c r="AD400" s="4"/>
      <c r="AE400" s="4" t="s">
        <v>58</v>
      </c>
      <c r="AF400" s="4" t="s">
        <v>58</v>
      </c>
      <c r="AG400" s="4" t="s">
        <v>58</v>
      </c>
      <c r="AH400" s="4" t="s">
        <v>83</v>
      </c>
      <c r="AI400" s="4">
        <v>79531595</v>
      </c>
      <c r="AJ400" s="4"/>
      <c r="AK400" s="4" t="s">
        <v>58</v>
      </c>
      <c r="AL400" s="4" t="s">
        <v>58</v>
      </c>
      <c r="AM400" s="4" t="s">
        <v>3267</v>
      </c>
      <c r="AN400" s="4">
        <v>177</v>
      </c>
      <c r="AO400" s="4" t="s">
        <v>85</v>
      </c>
      <c r="AP400" s="4">
        <v>0</v>
      </c>
      <c r="AQ400" s="4" t="s">
        <v>68</v>
      </c>
      <c r="AR400" s="4">
        <v>254745</v>
      </c>
      <c r="AS400" s="4">
        <v>0</v>
      </c>
      <c r="AT400" s="3" t="s">
        <v>3266</v>
      </c>
      <c r="AU400" s="3" t="s">
        <v>58</v>
      </c>
      <c r="AV400" s="3" t="s">
        <v>58</v>
      </c>
      <c r="AW400" s="4">
        <v>60</v>
      </c>
      <c r="AX400" s="4">
        <v>60</v>
      </c>
      <c r="AY400" s="4">
        <v>60</v>
      </c>
      <c r="AZ400" s="4">
        <v>60</v>
      </c>
      <c r="BA400" s="4" t="s">
        <v>58</v>
      </c>
    </row>
    <row r="401" spans="1:53" ht="15.75" thickBot="1" x14ac:dyDescent="0.3">
      <c r="A401" s="19">
        <v>391</v>
      </c>
      <c r="B401" s="22" t="s">
        <v>5662</v>
      </c>
      <c r="C401" s="4" t="s">
        <v>60</v>
      </c>
      <c r="D401" s="4" t="s">
        <v>58</v>
      </c>
      <c r="E401" s="4" t="s">
        <v>3268</v>
      </c>
      <c r="F401" s="3" t="s">
        <v>3257</v>
      </c>
      <c r="G401" s="4" t="s">
        <v>70</v>
      </c>
      <c r="H401" s="4" t="s">
        <v>3269</v>
      </c>
      <c r="I401" s="4" t="s">
        <v>292</v>
      </c>
      <c r="J401" s="4" t="s">
        <v>320</v>
      </c>
      <c r="K401" s="4" t="s">
        <v>58</v>
      </c>
      <c r="L401" s="4" t="s">
        <v>1789</v>
      </c>
      <c r="M401" s="4">
        <v>19438140</v>
      </c>
      <c r="N401" s="4" t="s">
        <v>69</v>
      </c>
      <c r="O401" s="4"/>
      <c r="P401" s="4" t="s">
        <v>58</v>
      </c>
      <c r="Q401" s="4" t="s">
        <v>64</v>
      </c>
      <c r="R401" s="4" t="s">
        <v>83</v>
      </c>
      <c r="S401" s="4">
        <v>1079914790</v>
      </c>
      <c r="T401" s="4"/>
      <c r="U401" s="4" t="s">
        <v>58</v>
      </c>
      <c r="V401" s="4" t="s">
        <v>58</v>
      </c>
      <c r="W401" s="4" t="s">
        <v>3270</v>
      </c>
      <c r="X401" s="4" t="s">
        <v>205</v>
      </c>
      <c r="Y401" s="4" t="s">
        <v>209</v>
      </c>
      <c r="Z401" s="3" t="s">
        <v>3266</v>
      </c>
      <c r="AA401" s="4" t="s">
        <v>75</v>
      </c>
      <c r="AB401" s="4" t="s">
        <v>97</v>
      </c>
      <c r="AC401" s="4"/>
      <c r="AD401" s="4"/>
      <c r="AE401" s="4" t="s">
        <v>58</v>
      </c>
      <c r="AF401" s="4" t="s">
        <v>58</v>
      </c>
      <c r="AG401" s="4" t="s">
        <v>58</v>
      </c>
      <c r="AH401" s="4" t="s">
        <v>83</v>
      </c>
      <c r="AI401" s="4">
        <v>41749934</v>
      </c>
      <c r="AJ401" s="4"/>
      <c r="AK401" s="4" t="s">
        <v>58</v>
      </c>
      <c r="AL401" s="4" t="s">
        <v>58</v>
      </c>
      <c r="AM401" s="4" t="s">
        <v>3271</v>
      </c>
      <c r="AN401" s="4">
        <v>177</v>
      </c>
      <c r="AO401" s="4" t="s">
        <v>85</v>
      </c>
      <c r="AP401" s="4">
        <v>0</v>
      </c>
      <c r="AQ401" s="4" t="s">
        <v>68</v>
      </c>
      <c r="AR401" s="4">
        <v>329460</v>
      </c>
      <c r="AS401" s="4">
        <v>0</v>
      </c>
      <c r="AT401" s="3" t="s">
        <v>3266</v>
      </c>
      <c r="AU401" s="3" t="s">
        <v>58</v>
      </c>
      <c r="AV401" s="3" t="s">
        <v>58</v>
      </c>
      <c r="AW401" s="4">
        <v>60</v>
      </c>
      <c r="AX401" s="4">
        <v>60</v>
      </c>
      <c r="AY401" s="4">
        <v>60</v>
      </c>
      <c r="AZ401" s="4">
        <v>60</v>
      </c>
      <c r="BA401" s="4" t="s">
        <v>58</v>
      </c>
    </row>
    <row r="402" spans="1:53" ht="15.75" thickBot="1" x14ac:dyDescent="0.3">
      <c r="A402" s="19">
        <v>392</v>
      </c>
      <c r="B402" s="22" t="s">
        <v>5663</v>
      </c>
      <c r="C402" s="4" t="s">
        <v>60</v>
      </c>
      <c r="D402" s="4" t="s">
        <v>58</v>
      </c>
      <c r="E402" s="4" t="s">
        <v>3272</v>
      </c>
      <c r="F402" s="3" t="s">
        <v>3257</v>
      </c>
      <c r="G402" s="4" t="s">
        <v>70</v>
      </c>
      <c r="H402" s="4" t="s">
        <v>3273</v>
      </c>
      <c r="I402" s="4" t="s">
        <v>292</v>
      </c>
      <c r="J402" s="4" t="s">
        <v>320</v>
      </c>
      <c r="K402" s="4" t="s">
        <v>58</v>
      </c>
      <c r="L402" s="4" t="s">
        <v>1789</v>
      </c>
      <c r="M402" s="4">
        <v>24132180</v>
      </c>
      <c r="N402" s="4" t="s">
        <v>69</v>
      </c>
      <c r="O402" s="4"/>
      <c r="P402" s="4" t="s">
        <v>58</v>
      </c>
      <c r="Q402" s="4" t="s">
        <v>64</v>
      </c>
      <c r="R402" s="4" t="s">
        <v>83</v>
      </c>
      <c r="S402" s="4">
        <v>57464731</v>
      </c>
      <c r="T402" s="4"/>
      <c r="U402" s="4" t="s">
        <v>58</v>
      </c>
      <c r="V402" s="4" t="s">
        <v>58</v>
      </c>
      <c r="W402" s="4" t="s">
        <v>3274</v>
      </c>
      <c r="X402" s="4" t="s">
        <v>205</v>
      </c>
      <c r="Y402" s="4" t="s">
        <v>209</v>
      </c>
      <c r="Z402" s="3" t="s">
        <v>3257</v>
      </c>
      <c r="AA402" s="4" t="s">
        <v>75</v>
      </c>
      <c r="AB402" s="4" t="s">
        <v>97</v>
      </c>
      <c r="AC402" s="4"/>
      <c r="AD402" s="4"/>
      <c r="AE402" s="4" t="s">
        <v>58</v>
      </c>
      <c r="AF402" s="4" t="s">
        <v>58</v>
      </c>
      <c r="AG402" s="4" t="s">
        <v>58</v>
      </c>
      <c r="AH402" s="4" t="s">
        <v>83</v>
      </c>
      <c r="AI402" s="4">
        <v>41749934</v>
      </c>
      <c r="AJ402" s="4"/>
      <c r="AK402" s="4" t="s">
        <v>58</v>
      </c>
      <c r="AL402" s="4" t="s">
        <v>58</v>
      </c>
      <c r="AM402" s="4" t="s">
        <v>3271</v>
      </c>
      <c r="AN402" s="4">
        <v>177</v>
      </c>
      <c r="AO402" s="4" t="s">
        <v>85</v>
      </c>
      <c r="AP402" s="4">
        <v>0</v>
      </c>
      <c r="AQ402" s="4" t="s">
        <v>68</v>
      </c>
      <c r="AR402" s="4">
        <v>409020</v>
      </c>
      <c r="AS402" s="4">
        <v>0</v>
      </c>
      <c r="AT402" s="3" t="s">
        <v>3257</v>
      </c>
      <c r="AU402" s="3" t="s">
        <v>58</v>
      </c>
      <c r="AV402" s="3" t="s">
        <v>58</v>
      </c>
      <c r="AW402" s="4">
        <v>60</v>
      </c>
      <c r="AX402" s="4">
        <v>60</v>
      </c>
      <c r="AY402" s="4">
        <v>60</v>
      </c>
      <c r="AZ402" s="4">
        <v>60</v>
      </c>
      <c r="BA402" s="4" t="s">
        <v>58</v>
      </c>
    </row>
    <row r="403" spans="1:53" ht="15.75" thickBot="1" x14ac:dyDescent="0.3">
      <c r="A403" s="19">
        <v>393</v>
      </c>
      <c r="B403" s="22" t="s">
        <v>5664</v>
      </c>
      <c r="C403" s="4" t="s">
        <v>60</v>
      </c>
      <c r="D403" s="4" t="s">
        <v>58</v>
      </c>
      <c r="E403" s="4" t="s">
        <v>3275</v>
      </c>
      <c r="F403" s="3" t="s">
        <v>3257</v>
      </c>
      <c r="G403" s="4" t="s">
        <v>70</v>
      </c>
      <c r="H403" s="4" t="s">
        <v>3276</v>
      </c>
      <c r="I403" s="4" t="s">
        <v>292</v>
      </c>
      <c r="J403" s="4" t="s">
        <v>320</v>
      </c>
      <c r="K403" s="4" t="s">
        <v>58</v>
      </c>
      <c r="L403" s="4" t="s">
        <v>1789</v>
      </c>
      <c r="M403" s="4">
        <v>7221600</v>
      </c>
      <c r="N403" s="4" t="s">
        <v>69</v>
      </c>
      <c r="O403" s="4"/>
      <c r="P403" s="4" t="s">
        <v>58</v>
      </c>
      <c r="Q403" s="4" t="s">
        <v>64</v>
      </c>
      <c r="R403" s="4" t="s">
        <v>83</v>
      </c>
      <c r="S403" s="4">
        <v>1047455085</v>
      </c>
      <c r="T403" s="4"/>
      <c r="U403" s="4" t="s">
        <v>58</v>
      </c>
      <c r="V403" s="4" t="s">
        <v>58</v>
      </c>
      <c r="W403" s="4" t="s">
        <v>3277</v>
      </c>
      <c r="X403" s="4" t="s">
        <v>205</v>
      </c>
      <c r="Y403" s="4" t="s">
        <v>209</v>
      </c>
      <c r="Z403" s="3" t="s">
        <v>3257</v>
      </c>
      <c r="AA403" s="4" t="s">
        <v>75</v>
      </c>
      <c r="AB403" s="4" t="s">
        <v>97</v>
      </c>
      <c r="AC403" s="4"/>
      <c r="AD403" s="4"/>
      <c r="AE403" s="4" t="s">
        <v>58</v>
      </c>
      <c r="AF403" s="4" t="s">
        <v>58</v>
      </c>
      <c r="AG403" s="4" t="s">
        <v>58</v>
      </c>
      <c r="AH403" s="4" t="s">
        <v>83</v>
      </c>
      <c r="AI403" s="4">
        <v>1019010929</v>
      </c>
      <c r="AJ403" s="4"/>
      <c r="AK403" s="4" t="s">
        <v>58</v>
      </c>
      <c r="AL403" s="4" t="s">
        <v>58</v>
      </c>
      <c r="AM403" s="4" t="s">
        <v>3254</v>
      </c>
      <c r="AN403" s="4">
        <v>177</v>
      </c>
      <c r="AO403" s="4" t="s">
        <v>85</v>
      </c>
      <c r="AP403" s="4">
        <v>0</v>
      </c>
      <c r="AQ403" s="4" t="s">
        <v>68</v>
      </c>
      <c r="AR403" s="4">
        <v>183600</v>
      </c>
      <c r="AS403" s="4">
        <v>0</v>
      </c>
      <c r="AT403" s="3" t="s">
        <v>3257</v>
      </c>
      <c r="AU403" s="3" t="s">
        <v>58</v>
      </c>
      <c r="AV403" s="3" t="s">
        <v>58</v>
      </c>
      <c r="AW403" s="4">
        <v>60</v>
      </c>
      <c r="AX403" s="4">
        <v>60</v>
      </c>
      <c r="AY403" s="4">
        <v>60</v>
      </c>
      <c r="AZ403" s="4">
        <v>60</v>
      </c>
      <c r="BA403" s="4" t="s">
        <v>58</v>
      </c>
    </row>
    <row r="404" spans="1:53" ht="15.75" thickBot="1" x14ac:dyDescent="0.3">
      <c r="A404" s="19">
        <v>394</v>
      </c>
      <c r="B404" s="22" t="s">
        <v>5665</v>
      </c>
      <c r="C404" s="4" t="s">
        <v>60</v>
      </c>
      <c r="D404" s="4" t="s">
        <v>58</v>
      </c>
      <c r="E404" s="4" t="s">
        <v>3278</v>
      </c>
      <c r="F404" s="3" t="s">
        <v>3266</v>
      </c>
      <c r="G404" s="4" t="s">
        <v>70</v>
      </c>
      <c r="H404" s="4" t="s">
        <v>3279</v>
      </c>
      <c r="I404" s="4" t="s">
        <v>292</v>
      </c>
      <c r="J404" s="4" t="s">
        <v>320</v>
      </c>
      <c r="K404" s="4" t="s">
        <v>58</v>
      </c>
      <c r="L404" s="4" t="s">
        <v>1789</v>
      </c>
      <c r="M404" s="4">
        <v>7221600</v>
      </c>
      <c r="N404" s="4" t="s">
        <v>69</v>
      </c>
      <c r="O404" s="4"/>
      <c r="P404" s="4" t="s">
        <v>58</v>
      </c>
      <c r="Q404" s="4" t="s">
        <v>64</v>
      </c>
      <c r="R404" s="4" t="s">
        <v>83</v>
      </c>
      <c r="S404" s="4">
        <v>84027262</v>
      </c>
      <c r="T404" s="4"/>
      <c r="U404" s="4" t="s">
        <v>58</v>
      </c>
      <c r="V404" s="4" t="s">
        <v>58</v>
      </c>
      <c r="W404" s="4" t="s">
        <v>3280</v>
      </c>
      <c r="X404" s="4" t="s">
        <v>205</v>
      </c>
      <c r="Y404" s="4" t="s">
        <v>209</v>
      </c>
      <c r="Z404" s="3" t="s">
        <v>3266</v>
      </c>
      <c r="AA404" s="4" t="s">
        <v>75</v>
      </c>
      <c r="AB404" s="4" t="s">
        <v>97</v>
      </c>
      <c r="AC404" s="4"/>
      <c r="AD404" s="4"/>
      <c r="AE404" s="4" t="s">
        <v>58</v>
      </c>
      <c r="AF404" s="4" t="s">
        <v>58</v>
      </c>
      <c r="AG404" s="4" t="s">
        <v>58</v>
      </c>
      <c r="AH404" s="4" t="s">
        <v>83</v>
      </c>
      <c r="AI404" s="4">
        <v>79531595</v>
      </c>
      <c r="AJ404" s="4"/>
      <c r="AK404" s="4" t="s">
        <v>58</v>
      </c>
      <c r="AL404" s="4" t="s">
        <v>58</v>
      </c>
      <c r="AM404" s="4" t="s">
        <v>3267</v>
      </c>
      <c r="AN404" s="4">
        <v>177</v>
      </c>
      <c r="AO404" s="4" t="s">
        <v>85</v>
      </c>
      <c r="AP404" s="4">
        <v>0</v>
      </c>
      <c r="AQ404" s="4" t="s">
        <v>68</v>
      </c>
      <c r="AR404" s="4">
        <v>183600</v>
      </c>
      <c r="AS404" s="4">
        <v>0</v>
      </c>
      <c r="AT404" s="3" t="s">
        <v>3266</v>
      </c>
      <c r="AU404" s="3" t="s">
        <v>58</v>
      </c>
      <c r="AV404" s="3" t="s">
        <v>58</v>
      </c>
      <c r="AW404" s="4">
        <v>60</v>
      </c>
      <c r="AX404" s="4">
        <v>60</v>
      </c>
      <c r="AY404" s="4">
        <v>60</v>
      </c>
      <c r="AZ404" s="4">
        <v>60</v>
      </c>
      <c r="BA404" s="4" t="s">
        <v>58</v>
      </c>
    </row>
    <row r="405" spans="1:53" ht="15.75" thickBot="1" x14ac:dyDescent="0.3">
      <c r="A405" s="19">
        <v>395</v>
      </c>
      <c r="B405" s="22" t="s">
        <v>5666</v>
      </c>
      <c r="C405" s="4" t="s">
        <v>60</v>
      </c>
      <c r="D405" s="4" t="s">
        <v>58</v>
      </c>
      <c r="E405" s="4" t="s">
        <v>3281</v>
      </c>
      <c r="F405" s="3" t="s">
        <v>3257</v>
      </c>
      <c r="G405" s="4" t="s">
        <v>70</v>
      </c>
      <c r="H405" s="4" t="s">
        <v>3282</v>
      </c>
      <c r="I405" s="4" t="s">
        <v>292</v>
      </c>
      <c r="J405" s="4" t="s">
        <v>320</v>
      </c>
      <c r="K405" s="4" t="s">
        <v>58</v>
      </c>
      <c r="L405" s="4" t="s">
        <v>1789</v>
      </c>
      <c r="M405" s="4">
        <v>24132180</v>
      </c>
      <c r="N405" s="4" t="s">
        <v>69</v>
      </c>
      <c r="O405" s="4"/>
      <c r="P405" s="4" t="s">
        <v>58</v>
      </c>
      <c r="Q405" s="4" t="s">
        <v>64</v>
      </c>
      <c r="R405" s="4" t="s">
        <v>83</v>
      </c>
      <c r="S405" s="4">
        <v>7630352</v>
      </c>
      <c r="T405" s="4"/>
      <c r="U405" s="4" t="s">
        <v>58</v>
      </c>
      <c r="V405" s="4" t="s">
        <v>58</v>
      </c>
      <c r="W405" s="4" t="s">
        <v>3283</v>
      </c>
      <c r="X405" s="4" t="s">
        <v>205</v>
      </c>
      <c r="Y405" s="4" t="s">
        <v>209</v>
      </c>
      <c r="Z405" s="3" t="s">
        <v>3266</v>
      </c>
      <c r="AA405" s="4" t="s">
        <v>75</v>
      </c>
      <c r="AB405" s="4" t="s">
        <v>97</v>
      </c>
      <c r="AC405" s="4"/>
      <c r="AD405" s="4"/>
      <c r="AE405" s="4" t="s">
        <v>58</v>
      </c>
      <c r="AF405" s="4" t="s">
        <v>58</v>
      </c>
      <c r="AG405" s="4" t="s">
        <v>58</v>
      </c>
      <c r="AH405" s="4" t="s">
        <v>83</v>
      </c>
      <c r="AI405" s="4">
        <v>93404206</v>
      </c>
      <c r="AJ405" s="4"/>
      <c r="AK405" s="4" t="s">
        <v>58</v>
      </c>
      <c r="AL405" s="4" t="s">
        <v>58</v>
      </c>
      <c r="AM405" s="4" t="s">
        <v>3284</v>
      </c>
      <c r="AN405" s="4">
        <v>177</v>
      </c>
      <c r="AO405" s="4" t="s">
        <v>85</v>
      </c>
      <c r="AP405" s="4">
        <v>0</v>
      </c>
      <c r="AQ405" s="4" t="s">
        <v>68</v>
      </c>
      <c r="AR405" s="4">
        <v>4986780</v>
      </c>
      <c r="AS405" s="4">
        <v>0</v>
      </c>
      <c r="AT405" s="3" t="s">
        <v>3266</v>
      </c>
      <c r="AU405" s="3" t="s">
        <v>58</v>
      </c>
      <c r="AV405" s="3" t="s">
        <v>58</v>
      </c>
      <c r="AW405" s="4">
        <v>60</v>
      </c>
      <c r="AX405" s="4">
        <v>60</v>
      </c>
      <c r="AY405" s="4">
        <v>60</v>
      </c>
      <c r="AZ405" s="4">
        <v>60</v>
      </c>
      <c r="BA405" s="4" t="s">
        <v>58</v>
      </c>
    </row>
    <row r="406" spans="1:53" ht="15.75" thickBot="1" x14ac:dyDescent="0.3">
      <c r="A406" s="19">
        <v>396</v>
      </c>
      <c r="B406" s="22" t="s">
        <v>5667</v>
      </c>
      <c r="C406" s="4" t="s">
        <v>60</v>
      </c>
      <c r="D406" s="4" t="s">
        <v>58</v>
      </c>
      <c r="E406" s="4" t="s">
        <v>3285</v>
      </c>
      <c r="F406" s="3" t="s">
        <v>3266</v>
      </c>
      <c r="G406" s="4" t="s">
        <v>70</v>
      </c>
      <c r="H406" s="4" t="s">
        <v>3286</v>
      </c>
      <c r="I406" s="4" t="s">
        <v>292</v>
      </c>
      <c r="J406" s="4" t="s">
        <v>320</v>
      </c>
      <c r="K406" s="4" t="s">
        <v>58</v>
      </c>
      <c r="L406" s="4" t="s">
        <v>1789</v>
      </c>
      <c r="M406" s="4">
        <v>7180800</v>
      </c>
      <c r="N406" s="4" t="s">
        <v>69</v>
      </c>
      <c r="O406" s="4"/>
      <c r="P406" s="4" t="s">
        <v>58</v>
      </c>
      <c r="Q406" s="4" t="s">
        <v>64</v>
      </c>
      <c r="R406" s="4" t="s">
        <v>83</v>
      </c>
      <c r="S406" s="4">
        <v>26847084</v>
      </c>
      <c r="T406" s="4"/>
      <c r="U406" s="4" t="s">
        <v>58</v>
      </c>
      <c r="V406" s="4" t="s">
        <v>58</v>
      </c>
      <c r="W406" s="4" t="s">
        <v>3287</v>
      </c>
      <c r="X406" s="4" t="s">
        <v>205</v>
      </c>
      <c r="Y406" s="4" t="s">
        <v>209</v>
      </c>
      <c r="Z406" s="3" t="s">
        <v>3266</v>
      </c>
      <c r="AA406" s="4" t="s">
        <v>75</v>
      </c>
      <c r="AB406" s="4" t="s">
        <v>97</v>
      </c>
      <c r="AC406" s="4"/>
      <c r="AD406" s="4"/>
      <c r="AE406" s="4" t="s">
        <v>58</v>
      </c>
      <c r="AF406" s="4" t="s">
        <v>58</v>
      </c>
      <c r="AG406" s="4" t="s">
        <v>58</v>
      </c>
      <c r="AH406" s="4" t="s">
        <v>83</v>
      </c>
      <c r="AI406" s="4">
        <v>57428860</v>
      </c>
      <c r="AJ406" s="4"/>
      <c r="AK406" s="4" t="s">
        <v>58</v>
      </c>
      <c r="AL406" s="4" t="s">
        <v>58</v>
      </c>
      <c r="AM406" s="4" t="s">
        <v>3288</v>
      </c>
      <c r="AN406" s="4">
        <v>176</v>
      </c>
      <c r="AO406" s="4" t="s">
        <v>85</v>
      </c>
      <c r="AP406" s="4">
        <v>0</v>
      </c>
      <c r="AQ406" s="4" t="s">
        <v>68</v>
      </c>
      <c r="AR406" s="4">
        <v>183600</v>
      </c>
      <c r="AS406" s="4">
        <v>0</v>
      </c>
      <c r="AT406" s="3" t="s">
        <v>3289</v>
      </c>
      <c r="AU406" s="3" t="s">
        <v>58</v>
      </c>
      <c r="AV406" s="3" t="s">
        <v>58</v>
      </c>
      <c r="AW406" s="4">
        <v>59</v>
      </c>
      <c r="AX406" s="4">
        <v>59</v>
      </c>
      <c r="AY406" s="4">
        <v>59</v>
      </c>
      <c r="AZ406" s="4">
        <v>59</v>
      </c>
      <c r="BA406" s="4" t="s">
        <v>58</v>
      </c>
    </row>
    <row r="407" spans="1:53" ht="15.75" thickBot="1" x14ac:dyDescent="0.3">
      <c r="A407" s="19">
        <v>397</v>
      </c>
      <c r="B407" s="22" t="s">
        <v>5668</v>
      </c>
      <c r="C407" s="4" t="s">
        <v>60</v>
      </c>
      <c r="D407" s="4" t="s">
        <v>58</v>
      </c>
      <c r="E407" s="4" t="s">
        <v>3290</v>
      </c>
      <c r="F407" s="3" t="s">
        <v>3266</v>
      </c>
      <c r="G407" s="4" t="s">
        <v>70</v>
      </c>
      <c r="H407" s="4" t="s">
        <v>3291</v>
      </c>
      <c r="I407" s="4" t="s">
        <v>292</v>
      </c>
      <c r="J407" s="4" t="s">
        <v>320</v>
      </c>
      <c r="K407" s="4" t="s">
        <v>58</v>
      </c>
      <c r="L407" s="4" t="s">
        <v>1789</v>
      </c>
      <c r="M407" s="4">
        <v>7180800</v>
      </c>
      <c r="N407" s="4" t="s">
        <v>69</v>
      </c>
      <c r="O407" s="4"/>
      <c r="P407" s="4" t="s">
        <v>58</v>
      </c>
      <c r="Q407" s="4" t="s">
        <v>64</v>
      </c>
      <c r="R407" s="4" t="s">
        <v>83</v>
      </c>
      <c r="S407" s="4">
        <v>85469381</v>
      </c>
      <c r="T407" s="4"/>
      <c r="U407" s="4" t="s">
        <v>58</v>
      </c>
      <c r="V407" s="4" t="s">
        <v>58</v>
      </c>
      <c r="W407" s="4" t="s">
        <v>3292</v>
      </c>
      <c r="X407" s="4" t="s">
        <v>205</v>
      </c>
      <c r="Y407" s="4" t="s">
        <v>209</v>
      </c>
      <c r="Z407" s="3" t="s">
        <v>3266</v>
      </c>
      <c r="AA407" s="4" t="s">
        <v>75</v>
      </c>
      <c r="AB407" s="4" t="s">
        <v>97</v>
      </c>
      <c r="AC407" s="4"/>
      <c r="AD407" s="4"/>
      <c r="AE407" s="4" t="s">
        <v>58</v>
      </c>
      <c r="AF407" s="4" t="s">
        <v>58</v>
      </c>
      <c r="AG407" s="4" t="s">
        <v>58</v>
      </c>
      <c r="AH407" s="4" t="s">
        <v>83</v>
      </c>
      <c r="AI407" s="4">
        <v>93404206</v>
      </c>
      <c r="AJ407" s="4"/>
      <c r="AK407" s="4" t="s">
        <v>58</v>
      </c>
      <c r="AL407" s="4" t="s">
        <v>58</v>
      </c>
      <c r="AM407" s="4" t="s">
        <v>3284</v>
      </c>
      <c r="AN407" s="4">
        <v>176</v>
      </c>
      <c r="AO407" s="4" t="s">
        <v>85</v>
      </c>
      <c r="AP407" s="4">
        <v>0</v>
      </c>
      <c r="AQ407" s="4" t="s">
        <v>68</v>
      </c>
      <c r="AR407" s="4">
        <v>183600</v>
      </c>
      <c r="AS407" s="4">
        <v>0</v>
      </c>
      <c r="AT407" s="3" t="s">
        <v>3289</v>
      </c>
      <c r="AU407" s="3" t="s">
        <v>58</v>
      </c>
      <c r="AV407" s="3" t="s">
        <v>58</v>
      </c>
      <c r="AW407" s="4">
        <v>59</v>
      </c>
      <c r="AX407" s="4">
        <v>59</v>
      </c>
      <c r="AY407" s="4">
        <v>59</v>
      </c>
      <c r="AZ407" s="4">
        <v>59</v>
      </c>
      <c r="BA407" s="4" t="s">
        <v>58</v>
      </c>
    </row>
    <row r="408" spans="1:53" ht="15.75" thickBot="1" x14ac:dyDescent="0.3">
      <c r="A408" s="19">
        <v>398</v>
      </c>
      <c r="B408" s="22" t="s">
        <v>5669</v>
      </c>
      <c r="C408" s="4" t="s">
        <v>60</v>
      </c>
      <c r="D408" s="4" t="s">
        <v>58</v>
      </c>
      <c r="E408" s="4" t="s">
        <v>3293</v>
      </c>
      <c r="F408" s="3" t="s">
        <v>3266</v>
      </c>
      <c r="G408" s="4" t="s">
        <v>70</v>
      </c>
      <c r="H408" s="4" t="s">
        <v>3291</v>
      </c>
      <c r="I408" s="4" t="s">
        <v>292</v>
      </c>
      <c r="J408" s="4" t="s">
        <v>320</v>
      </c>
      <c r="K408" s="4" t="s">
        <v>58</v>
      </c>
      <c r="L408" s="4" t="s">
        <v>1789</v>
      </c>
      <c r="M408" s="4">
        <v>7180800</v>
      </c>
      <c r="N408" s="4" t="s">
        <v>69</v>
      </c>
      <c r="O408" s="4"/>
      <c r="P408" s="4" t="s">
        <v>58</v>
      </c>
      <c r="Q408" s="4" t="s">
        <v>64</v>
      </c>
      <c r="R408" s="4" t="s">
        <v>83</v>
      </c>
      <c r="S408" s="4">
        <v>84458761</v>
      </c>
      <c r="T408" s="4"/>
      <c r="U408" s="4" t="s">
        <v>58</v>
      </c>
      <c r="V408" s="4" t="s">
        <v>58</v>
      </c>
      <c r="W408" s="4" t="s">
        <v>3294</v>
      </c>
      <c r="X408" s="4" t="s">
        <v>205</v>
      </c>
      <c r="Y408" s="4" t="s">
        <v>209</v>
      </c>
      <c r="Z408" s="3" t="s">
        <v>3266</v>
      </c>
      <c r="AA408" s="4" t="s">
        <v>75</v>
      </c>
      <c r="AB408" s="4" t="s">
        <v>97</v>
      </c>
      <c r="AC408" s="4"/>
      <c r="AD408" s="4"/>
      <c r="AE408" s="4" t="s">
        <v>58</v>
      </c>
      <c r="AF408" s="4" t="s">
        <v>58</v>
      </c>
      <c r="AG408" s="4" t="s">
        <v>58</v>
      </c>
      <c r="AH408" s="4" t="s">
        <v>83</v>
      </c>
      <c r="AI408" s="4">
        <v>93404206</v>
      </c>
      <c r="AJ408" s="4"/>
      <c r="AK408" s="4" t="s">
        <v>58</v>
      </c>
      <c r="AL408" s="4" t="s">
        <v>58</v>
      </c>
      <c r="AM408" s="4" t="s">
        <v>3284</v>
      </c>
      <c r="AN408" s="4">
        <v>176</v>
      </c>
      <c r="AO408" s="4" t="s">
        <v>85</v>
      </c>
      <c r="AP408" s="4">
        <v>0</v>
      </c>
      <c r="AQ408" s="4" t="s">
        <v>68</v>
      </c>
      <c r="AR408" s="4">
        <v>183600</v>
      </c>
      <c r="AS408" s="4">
        <v>0</v>
      </c>
      <c r="AT408" s="3" t="s">
        <v>3289</v>
      </c>
      <c r="AU408" s="3" t="s">
        <v>58</v>
      </c>
      <c r="AV408" s="3" t="s">
        <v>58</v>
      </c>
      <c r="AW408" s="4">
        <v>59</v>
      </c>
      <c r="AX408" s="4">
        <v>59</v>
      </c>
      <c r="AY408" s="4">
        <v>59</v>
      </c>
      <c r="AZ408" s="4">
        <v>59</v>
      </c>
      <c r="BA408" s="4" t="s">
        <v>58</v>
      </c>
    </row>
    <row r="409" spans="1:53" ht="15.75" thickBot="1" x14ac:dyDescent="0.3">
      <c r="A409" s="19">
        <v>399</v>
      </c>
      <c r="B409" s="22" t="s">
        <v>5670</v>
      </c>
      <c r="C409" s="4" t="s">
        <v>60</v>
      </c>
      <c r="D409" s="4" t="s">
        <v>58</v>
      </c>
      <c r="E409" s="4" t="s">
        <v>3295</v>
      </c>
      <c r="F409" s="3" t="s">
        <v>3266</v>
      </c>
      <c r="G409" s="4" t="s">
        <v>70</v>
      </c>
      <c r="H409" s="4" t="s">
        <v>3296</v>
      </c>
      <c r="I409" s="4" t="s">
        <v>292</v>
      </c>
      <c r="J409" s="4" t="s">
        <v>320</v>
      </c>
      <c r="K409" s="4" t="s">
        <v>58</v>
      </c>
      <c r="L409" s="4" t="s">
        <v>1789</v>
      </c>
      <c r="M409" s="4">
        <v>9963360</v>
      </c>
      <c r="N409" s="4" t="s">
        <v>69</v>
      </c>
      <c r="O409" s="4"/>
      <c r="P409" s="4" t="s">
        <v>58</v>
      </c>
      <c r="Q409" s="4" t="s">
        <v>64</v>
      </c>
      <c r="R409" s="4" t="s">
        <v>83</v>
      </c>
      <c r="S409" s="4">
        <v>1082404722</v>
      </c>
      <c r="T409" s="4"/>
      <c r="U409" s="4" t="s">
        <v>58</v>
      </c>
      <c r="V409" s="4" t="s">
        <v>58</v>
      </c>
      <c r="W409" s="4" t="s">
        <v>3297</v>
      </c>
      <c r="X409" s="4" t="s">
        <v>205</v>
      </c>
      <c r="Y409" s="4" t="s">
        <v>209</v>
      </c>
      <c r="Z409" s="3" t="s">
        <v>3266</v>
      </c>
      <c r="AA409" s="4" t="s">
        <v>75</v>
      </c>
      <c r="AB409" s="4" t="s">
        <v>97</v>
      </c>
      <c r="AC409" s="4"/>
      <c r="AD409" s="4"/>
      <c r="AE409" s="4" t="s">
        <v>58</v>
      </c>
      <c r="AF409" s="4" t="s">
        <v>58</v>
      </c>
      <c r="AG409" s="4" t="s">
        <v>58</v>
      </c>
      <c r="AH409" s="4" t="s">
        <v>83</v>
      </c>
      <c r="AI409" s="4">
        <v>57428860</v>
      </c>
      <c r="AJ409" s="4"/>
      <c r="AK409" s="4" t="s">
        <v>58</v>
      </c>
      <c r="AL409" s="4" t="s">
        <v>58</v>
      </c>
      <c r="AM409" s="4" t="s">
        <v>3288</v>
      </c>
      <c r="AN409" s="4">
        <v>176</v>
      </c>
      <c r="AO409" s="4" t="s">
        <v>85</v>
      </c>
      <c r="AP409" s="4">
        <v>0</v>
      </c>
      <c r="AQ409" s="4" t="s">
        <v>68</v>
      </c>
      <c r="AR409" s="4">
        <v>254745</v>
      </c>
      <c r="AS409" s="4">
        <v>0</v>
      </c>
      <c r="AT409" s="3" t="s">
        <v>3289</v>
      </c>
      <c r="AU409" s="3" t="s">
        <v>58</v>
      </c>
      <c r="AV409" s="3" t="s">
        <v>58</v>
      </c>
      <c r="AW409" s="4">
        <v>59</v>
      </c>
      <c r="AX409" s="4">
        <v>59</v>
      </c>
      <c r="AY409" s="4">
        <v>59</v>
      </c>
      <c r="AZ409" s="4">
        <v>59</v>
      </c>
      <c r="BA409" s="4" t="s">
        <v>58</v>
      </c>
    </row>
    <row r="410" spans="1:53" ht="15.75" thickBot="1" x14ac:dyDescent="0.3">
      <c r="A410" s="19">
        <v>400</v>
      </c>
      <c r="B410" s="22" t="s">
        <v>5671</v>
      </c>
      <c r="C410" s="4" t="s">
        <v>60</v>
      </c>
      <c r="D410" s="4" t="s">
        <v>58</v>
      </c>
      <c r="E410" s="4" t="s">
        <v>3298</v>
      </c>
      <c r="F410" s="3" t="s">
        <v>3266</v>
      </c>
      <c r="G410" s="4" t="s">
        <v>70</v>
      </c>
      <c r="H410" s="4" t="s">
        <v>3299</v>
      </c>
      <c r="I410" s="4" t="s">
        <v>292</v>
      </c>
      <c r="J410" s="4" t="s">
        <v>320</v>
      </c>
      <c r="K410" s="4" t="s">
        <v>58</v>
      </c>
      <c r="L410" s="4" t="s">
        <v>1789</v>
      </c>
      <c r="M410" s="4">
        <v>19767600</v>
      </c>
      <c r="N410" s="4" t="s">
        <v>69</v>
      </c>
      <c r="O410" s="4"/>
      <c r="P410" s="4" t="s">
        <v>58</v>
      </c>
      <c r="Q410" s="4" t="s">
        <v>64</v>
      </c>
      <c r="R410" s="4" t="s">
        <v>83</v>
      </c>
      <c r="S410" s="4">
        <v>40935659</v>
      </c>
      <c r="T410" s="4"/>
      <c r="U410" s="4" t="s">
        <v>58</v>
      </c>
      <c r="V410" s="4" t="s">
        <v>58</v>
      </c>
      <c r="W410" s="4" t="s">
        <v>3300</v>
      </c>
      <c r="X410" s="4" t="s">
        <v>205</v>
      </c>
      <c r="Y410" s="4" t="s">
        <v>209</v>
      </c>
      <c r="Z410" s="3" t="s">
        <v>3266</v>
      </c>
      <c r="AA410" s="4" t="s">
        <v>75</v>
      </c>
      <c r="AB410" s="4" t="s">
        <v>97</v>
      </c>
      <c r="AC410" s="4"/>
      <c r="AD410" s="4"/>
      <c r="AE410" s="4" t="s">
        <v>58</v>
      </c>
      <c r="AF410" s="4" t="s">
        <v>58</v>
      </c>
      <c r="AG410" s="4" t="s">
        <v>58</v>
      </c>
      <c r="AH410" s="4" t="s">
        <v>83</v>
      </c>
      <c r="AI410" s="4">
        <v>79531595</v>
      </c>
      <c r="AJ410" s="4"/>
      <c r="AK410" s="4" t="s">
        <v>58</v>
      </c>
      <c r="AL410" s="4" t="s">
        <v>58</v>
      </c>
      <c r="AM410" s="4" t="s">
        <v>3267</v>
      </c>
      <c r="AN410" s="4">
        <v>176</v>
      </c>
      <c r="AO410" s="4" t="s">
        <v>85</v>
      </c>
      <c r="AP410" s="4">
        <v>0</v>
      </c>
      <c r="AQ410" s="4" t="s">
        <v>68</v>
      </c>
      <c r="AR410" s="4">
        <v>329460</v>
      </c>
      <c r="AS410" s="4">
        <v>0</v>
      </c>
      <c r="AT410" s="3" t="s">
        <v>3266</v>
      </c>
      <c r="AU410" s="3" t="s">
        <v>58</v>
      </c>
      <c r="AV410" s="3" t="s">
        <v>58</v>
      </c>
      <c r="AW410" s="4">
        <v>60</v>
      </c>
      <c r="AX410" s="4">
        <v>60</v>
      </c>
      <c r="AY410" s="4">
        <v>60</v>
      </c>
      <c r="AZ410" s="4">
        <v>60</v>
      </c>
      <c r="BA410" s="4" t="s">
        <v>58</v>
      </c>
    </row>
    <row r="411" spans="1:53" ht="15.75" thickBot="1" x14ac:dyDescent="0.3">
      <c r="A411" s="19">
        <v>401</v>
      </c>
      <c r="B411" s="22" t="s">
        <v>5672</v>
      </c>
      <c r="C411" s="4" t="s">
        <v>60</v>
      </c>
      <c r="D411" s="4" t="s">
        <v>58</v>
      </c>
      <c r="E411" s="4" t="s">
        <v>3301</v>
      </c>
      <c r="F411" s="3" t="s">
        <v>3266</v>
      </c>
      <c r="G411" s="4" t="s">
        <v>70</v>
      </c>
      <c r="H411" s="4" t="s">
        <v>3291</v>
      </c>
      <c r="I411" s="4" t="s">
        <v>292</v>
      </c>
      <c r="J411" s="4" t="s">
        <v>320</v>
      </c>
      <c r="K411" s="4" t="s">
        <v>58</v>
      </c>
      <c r="L411" s="4" t="s">
        <v>1789</v>
      </c>
      <c r="M411" s="4">
        <v>7180800</v>
      </c>
      <c r="N411" s="4" t="s">
        <v>69</v>
      </c>
      <c r="O411" s="4"/>
      <c r="P411" s="4" t="s">
        <v>58</v>
      </c>
      <c r="Q411" s="4" t="s">
        <v>64</v>
      </c>
      <c r="R411" s="4" t="s">
        <v>83</v>
      </c>
      <c r="S411" s="4">
        <v>85467018</v>
      </c>
      <c r="T411" s="4"/>
      <c r="U411" s="4" t="s">
        <v>58</v>
      </c>
      <c r="V411" s="4" t="s">
        <v>58</v>
      </c>
      <c r="W411" s="4" t="s">
        <v>3302</v>
      </c>
      <c r="X411" s="4" t="s">
        <v>205</v>
      </c>
      <c r="Y411" s="4" t="s">
        <v>209</v>
      </c>
      <c r="Z411" s="3" t="s">
        <v>3266</v>
      </c>
      <c r="AA411" s="4" t="s">
        <v>75</v>
      </c>
      <c r="AB411" s="4" t="s">
        <v>97</v>
      </c>
      <c r="AC411" s="4"/>
      <c r="AD411" s="4"/>
      <c r="AE411" s="4" t="s">
        <v>58</v>
      </c>
      <c r="AF411" s="4" t="s">
        <v>58</v>
      </c>
      <c r="AG411" s="4" t="s">
        <v>58</v>
      </c>
      <c r="AH411" s="4" t="s">
        <v>83</v>
      </c>
      <c r="AI411" s="4">
        <v>93404206</v>
      </c>
      <c r="AJ411" s="4"/>
      <c r="AK411" s="4" t="s">
        <v>58</v>
      </c>
      <c r="AL411" s="4" t="s">
        <v>58</v>
      </c>
      <c r="AM411" s="4" t="s">
        <v>3284</v>
      </c>
      <c r="AN411" s="4">
        <v>176</v>
      </c>
      <c r="AO411" s="4" t="s">
        <v>85</v>
      </c>
      <c r="AP411" s="4">
        <v>0</v>
      </c>
      <c r="AQ411" s="4" t="s">
        <v>68</v>
      </c>
      <c r="AR411" s="4">
        <v>183600</v>
      </c>
      <c r="AS411" s="4">
        <v>0</v>
      </c>
      <c r="AT411" s="3" t="s">
        <v>3289</v>
      </c>
      <c r="AU411" s="3" t="s">
        <v>58</v>
      </c>
      <c r="AV411" s="3" t="s">
        <v>58</v>
      </c>
      <c r="AW411" s="4">
        <v>59</v>
      </c>
      <c r="AX411" s="4">
        <v>59</v>
      </c>
      <c r="AY411" s="4">
        <v>59</v>
      </c>
      <c r="AZ411" s="4">
        <v>59</v>
      </c>
      <c r="BA411" s="4" t="s">
        <v>58</v>
      </c>
    </row>
    <row r="412" spans="1:53" ht="15.75" thickBot="1" x14ac:dyDescent="0.3">
      <c r="A412" s="19">
        <v>402</v>
      </c>
      <c r="B412" s="22" t="s">
        <v>5673</v>
      </c>
      <c r="C412" s="4" t="s">
        <v>60</v>
      </c>
      <c r="D412" s="4" t="s">
        <v>58</v>
      </c>
      <c r="E412" s="4" t="s">
        <v>3303</v>
      </c>
      <c r="F412" s="3" t="s">
        <v>3266</v>
      </c>
      <c r="G412" s="4" t="s">
        <v>70</v>
      </c>
      <c r="H412" s="4" t="s">
        <v>3291</v>
      </c>
      <c r="I412" s="4" t="s">
        <v>292</v>
      </c>
      <c r="J412" s="4" t="s">
        <v>320</v>
      </c>
      <c r="K412" s="4" t="s">
        <v>58</v>
      </c>
      <c r="L412" s="4" t="s">
        <v>1789</v>
      </c>
      <c r="M412" s="4">
        <v>7180800</v>
      </c>
      <c r="N412" s="4" t="s">
        <v>69</v>
      </c>
      <c r="O412" s="4"/>
      <c r="P412" s="4" t="s">
        <v>58</v>
      </c>
      <c r="Q412" s="4" t="s">
        <v>64</v>
      </c>
      <c r="R412" s="4" t="s">
        <v>83</v>
      </c>
      <c r="S412" s="4">
        <v>85462116</v>
      </c>
      <c r="T412" s="4"/>
      <c r="U412" s="4" t="s">
        <v>58</v>
      </c>
      <c r="V412" s="4" t="s">
        <v>58</v>
      </c>
      <c r="W412" s="4" t="s">
        <v>3304</v>
      </c>
      <c r="X412" s="4" t="s">
        <v>205</v>
      </c>
      <c r="Y412" s="4" t="s">
        <v>209</v>
      </c>
      <c r="Z412" s="3" t="s">
        <v>3266</v>
      </c>
      <c r="AA412" s="4" t="s">
        <v>75</v>
      </c>
      <c r="AB412" s="4" t="s">
        <v>97</v>
      </c>
      <c r="AC412" s="4"/>
      <c r="AD412" s="4"/>
      <c r="AE412" s="4" t="s">
        <v>58</v>
      </c>
      <c r="AF412" s="4" t="s">
        <v>58</v>
      </c>
      <c r="AG412" s="4" t="s">
        <v>58</v>
      </c>
      <c r="AH412" s="4" t="s">
        <v>83</v>
      </c>
      <c r="AI412" s="4">
        <v>93404206</v>
      </c>
      <c r="AJ412" s="4"/>
      <c r="AK412" s="4" t="s">
        <v>58</v>
      </c>
      <c r="AL412" s="4" t="s">
        <v>58</v>
      </c>
      <c r="AM412" s="4" t="s">
        <v>3284</v>
      </c>
      <c r="AN412" s="4">
        <v>176</v>
      </c>
      <c r="AO412" s="4" t="s">
        <v>85</v>
      </c>
      <c r="AP412" s="4">
        <v>0</v>
      </c>
      <c r="AQ412" s="4" t="s">
        <v>68</v>
      </c>
      <c r="AR412" s="4">
        <v>183600</v>
      </c>
      <c r="AS412" s="4">
        <v>0</v>
      </c>
      <c r="AT412" s="3" t="s">
        <v>3289</v>
      </c>
      <c r="AU412" s="3" t="s">
        <v>58</v>
      </c>
      <c r="AV412" s="3" t="s">
        <v>58</v>
      </c>
      <c r="AW412" s="4">
        <v>59</v>
      </c>
      <c r="AX412" s="4">
        <v>59</v>
      </c>
      <c r="AY412" s="4">
        <v>59</v>
      </c>
      <c r="AZ412" s="4">
        <v>59</v>
      </c>
      <c r="BA412" s="4" t="s">
        <v>58</v>
      </c>
    </row>
    <row r="413" spans="1:53" ht="15.75" thickBot="1" x14ac:dyDescent="0.3">
      <c r="A413" s="19">
        <v>403</v>
      </c>
      <c r="B413" s="22" t="s">
        <v>5674</v>
      </c>
      <c r="C413" s="4" t="s">
        <v>60</v>
      </c>
      <c r="D413" s="4" t="s">
        <v>58</v>
      </c>
      <c r="E413" s="4" t="s">
        <v>3305</v>
      </c>
      <c r="F413" s="3" t="s">
        <v>3266</v>
      </c>
      <c r="G413" s="4" t="s">
        <v>70</v>
      </c>
      <c r="H413" s="4" t="s">
        <v>3291</v>
      </c>
      <c r="I413" s="4" t="s">
        <v>292</v>
      </c>
      <c r="J413" s="4" t="s">
        <v>320</v>
      </c>
      <c r="K413" s="4" t="s">
        <v>58</v>
      </c>
      <c r="L413" s="4" t="s">
        <v>1789</v>
      </c>
      <c r="M413" s="4">
        <v>7180800</v>
      </c>
      <c r="N413" s="4" t="s">
        <v>69</v>
      </c>
      <c r="O413" s="4"/>
      <c r="P413" s="4" t="s">
        <v>58</v>
      </c>
      <c r="Q413" s="4" t="s">
        <v>64</v>
      </c>
      <c r="R413" s="4" t="s">
        <v>83</v>
      </c>
      <c r="S413" s="4">
        <v>85448686</v>
      </c>
      <c r="T413" s="4"/>
      <c r="U413" s="4" t="s">
        <v>58</v>
      </c>
      <c r="V413" s="4" t="s">
        <v>58</v>
      </c>
      <c r="W413" s="4" t="s">
        <v>3306</v>
      </c>
      <c r="X413" s="4" t="s">
        <v>205</v>
      </c>
      <c r="Y413" s="4" t="s">
        <v>209</v>
      </c>
      <c r="Z413" s="3" t="s">
        <v>3266</v>
      </c>
      <c r="AA413" s="4" t="s">
        <v>75</v>
      </c>
      <c r="AB413" s="4" t="s">
        <v>97</v>
      </c>
      <c r="AC413" s="4"/>
      <c r="AD413" s="4"/>
      <c r="AE413" s="4" t="s">
        <v>58</v>
      </c>
      <c r="AF413" s="4" t="s">
        <v>58</v>
      </c>
      <c r="AG413" s="4" t="s">
        <v>58</v>
      </c>
      <c r="AH413" s="4" t="s">
        <v>83</v>
      </c>
      <c r="AI413" s="4">
        <v>93404206</v>
      </c>
      <c r="AJ413" s="4"/>
      <c r="AK413" s="4" t="s">
        <v>58</v>
      </c>
      <c r="AL413" s="4" t="s">
        <v>58</v>
      </c>
      <c r="AM413" s="4" t="s">
        <v>3284</v>
      </c>
      <c r="AN413" s="4">
        <v>176</v>
      </c>
      <c r="AO413" s="4" t="s">
        <v>85</v>
      </c>
      <c r="AP413" s="4">
        <v>0</v>
      </c>
      <c r="AQ413" s="4" t="s">
        <v>68</v>
      </c>
      <c r="AR413" s="4">
        <v>183600</v>
      </c>
      <c r="AS413" s="4">
        <v>0</v>
      </c>
      <c r="AT413" s="3" t="s">
        <v>3289</v>
      </c>
      <c r="AU413" s="3" t="s">
        <v>58</v>
      </c>
      <c r="AV413" s="3" t="s">
        <v>58</v>
      </c>
      <c r="AW413" s="4">
        <v>59</v>
      </c>
      <c r="AX413" s="4">
        <v>59</v>
      </c>
      <c r="AY413" s="4">
        <v>59</v>
      </c>
      <c r="AZ413" s="4">
        <v>59</v>
      </c>
      <c r="BA413" s="4" t="s">
        <v>58</v>
      </c>
    </row>
    <row r="414" spans="1:53" ht="15.75" thickBot="1" x14ac:dyDescent="0.3">
      <c r="A414" s="19">
        <v>404</v>
      </c>
      <c r="B414" s="22" t="s">
        <v>5675</v>
      </c>
      <c r="C414" s="4" t="s">
        <v>60</v>
      </c>
      <c r="D414" s="4" t="s">
        <v>58</v>
      </c>
      <c r="E414" s="4" t="s">
        <v>3307</v>
      </c>
      <c r="F414" s="3" t="s">
        <v>3266</v>
      </c>
      <c r="G414" s="4" t="s">
        <v>70</v>
      </c>
      <c r="H414" s="4" t="s">
        <v>3291</v>
      </c>
      <c r="I414" s="4" t="s">
        <v>292</v>
      </c>
      <c r="J414" s="4" t="s">
        <v>320</v>
      </c>
      <c r="K414" s="4" t="s">
        <v>58</v>
      </c>
      <c r="L414" s="4" t="s">
        <v>1789</v>
      </c>
      <c r="M414" s="4">
        <v>7180800</v>
      </c>
      <c r="N414" s="4" t="s">
        <v>69</v>
      </c>
      <c r="O414" s="4"/>
      <c r="P414" s="4" t="s">
        <v>58</v>
      </c>
      <c r="Q414" s="4" t="s">
        <v>64</v>
      </c>
      <c r="R414" s="4" t="s">
        <v>83</v>
      </c>
      <c r="S414" s="4">
        <v>84457023</v>
      </c>
      <c r="T414" s="4"/>
      <c r="U414" s="4" t="s">
        <v>58</v>
      </c>
      <c r="V414" s="4" t="s">
        <v>58</v>
      </c>
      <c r="W414" s="4" t="s">
        <v>3308</v>
      </c>
      <c r="X414" s="4" t="s">
        <v>205</v>
      </c>
      <c r="Y414" s="4" t="s">
        <v>209</v>
      </c>
      <c r="Z414" s="3" t="s">
        <v>3266</v>
      </c>
      <c r="AA414" s="4" t="s">
        <v>75</v>
      </c>
      <c r="AB414" s="4" t="s">
        <v>97</v>
      </c>
      <c r="AC414" s="4"/>
      <c r="AD414" s="4"/>
      <c r="AE414" s="4" t="s">
        <v>58</v>
      </c>
      <c r="AF414" s="4" t="s">
        <v>58</v>
      </c>
      <c r="AG414" s="4" t="s">
        <v>58</v>
      </c>
      <c r="AH414" s="4" t="s">
        <v>83</v>
      </c>
      <c r="AI414" s="4">
        <v>93404206</v>
      </c>
      <c r="AJ414" s="4"/>
      <c r="AK414" s="4" t="s">
        <v>58</v>
      </c>
      <c r="AL414" s="4" t="s">
        <v>58</v>
      </c>
      <c r="AM414" s="4" t="s">
        <v>3284</v>
      </c>
      <c r="AN414" s="4">
        <v>176</v>
      </c>
      <c r="AO414" s="4" t="s">
        <v>85</v>
      </c>
      <c r="AP414" s="4">
        <v>0</v>
      </c>
      <c r="AQ414" s="4" t="s">
        <v>68</v>
      </c>
      <c r="AR414" s="4">
        <v>183600</v>
      </c>
      <c r="AS414" s="4">
        <v>0</v>
      </c>
      <c r="AT414" s="3" t="s">
        <v>3266</v>
      </c>
      <c r="AU414" s="3" t="s">
        <v>58</v>
      </c>
      <c r="AV414" s="3" t="s">
        <v>58</v>
      </c>
      <c r="AW414" s="4">
        <v>60</v>
      </c>
      <c r="AX414" s="4">
        <v>60</v>
      </c>
      <c r="AY414" s="4">
        <v>60</v>
      </c>
      <c r="AZ414" s="4">
        <v>60</v>
      </c>
      <c r="BA414" s="4" t="s">
        <v>58</v>
      </c>
    </row>
    <row r="415" spans="1:53" ht="15.75" thickBot="1" x14ac:dyDescent="0.3">
      <c r="A415" s="19">
        <v>405</v>
      </c>
      <c r="B415" s="22" t="s">
        <v>5676</v>
      </c>
      <c r="C415" s="4" t="s">
        <v>60</v>
      </c>
      <c r="D415" s="4" t="s">
        <v>58</v>
      </c>
      <c r="E415" s="4" t="s">
        <v>3309</v>
      </c>
      <c r="F415" s="3" t="s">
        <v>3266</v>
      </c>
      <c r="G415" s="4" t="s">
        <v>70</v>
      </c>
      <c r="H415" s="4" t="s">
        <v>3310</v>
      </c>
      <c r="I415" s="4" t="s">
        <v>292</v>
      </c>
      <c r="J415" s="4" t="s">
        <v>320</v>
      </c>
      <c r="K415" s="4" t="s">
        <v>58</v>
      </c>
      <c r="L415" s="4" t="s">
        <v>1789</v>
      </c>
      <c r="M415" s="4">
        <v>7180800</v>
      </c>
      <c r="N415" s="4" t="s">
        <v>69</v>
      </c>
      <c r="O415" s="4"/>
      <c r="P415" s="4" t="s">
        <v>58</v>
      </c>
      <c r="Q415" s="4" t="s">
        <v>64</v>
      </c>
      <c r="R415" s="4" t="s">
        <v>83</v>
      </c>
      <c r="S415" s="4">
        <v>77007456</v>
      </c>
      <c r="T415" s="4"/>
      <c r="U415" s="4" t="s">
        <v>58</v>
      </c>
      <c r="V415" s="4" t="s">
        <v>58</v>
      </c>
      <c r="W415" s="4" t="s">
        <v>3311</v>
      </c>
      <c r="X415" s="4" t="s">
        <v>205</v>
      </c>
      <c r="Y415" s="4" t="s">
        <v>209</v>
      </c>
      <c r="Z415" s="3" t="s">
        <v>3312</v>
      </c>
      <c r="AA415" s="4" t="s">
        <v>75</v>
      </c>
      <c r="AB415" s="4" t="s">
        <v>97</v>
      </c>
      <c r="AC415" s="4"/>
      <c r="AD415" s="4"/>
      <c r="AE415" s="4" t="s">
        <v>58</v>
      </c>
      <c r="AF415" s="4" t="s">
        <v>58</v>
      </c>
      <c r="AG415" s="4" t="s">
        <v>58</v>
      </c>
      <c r="AH415" s="4" t="s">
        <v>83</v>
      </c>
      <c r="AI415" s="4">
        <v>1019010929</v>
      </c>
      <c r="AJ415" s="4"/>
      <c r="AK415" s="4" t="s">
        <v>58</v>
      </c>
      <c r="AL415" s="4" t="s">
        <v>58</v>
      </c>
      <c r="AM415" s="4" t="s">
        <v>3254</v>
      </c>
      <c r="AN415" s="4">
        <v>176</v>
      </c>
      <c r="AO415" s="4" t="s">
        <v>85</v>
      </c>
      <c r="AP415" s="4">
        <v>0</v>
      </c>
      <c r="AQ415" s="4" t="s">
        <v>68</v>
      </c>
      <c r="AR415" s="4">
        <v>183600</v>
      </c>
      <c r="AS415" s="4">
        <v>0</v>
      </c>
      <c r="AT415" s="3" t="s">
        <v>3289</v>
      </c>
      <c r="AU415" s="3" t="s">
        <v>58</v>
      </c>
      <c r="AV415" s="3" t="s">
        <v>58</v>
      </c>
      <c r="AW415" s="4">
        <v>59</v>
      </c>
      <c r="AX415" s="4">
        <v>59</v>
      </c>
      <c r="AY415" s="4">
        <v>59</v>
      </c>
      <c r="AZ415" s="4">
        <v>59</v>
      </c>
      <c r="BA415" s="4" t="s">
        <v>58</v>
      </c>
    </row>
    <row r="416" spans="1:53" ht="15.75" thickBot="1" x14ac:dyDescent="0.3">
      <c r="A416" s="19">
        <v>406</v>
      </c>
      <c r="B416" s="22" t="s">
        <v>5677</v>
      </c>
      <c r="C416" s="4" t="s">
        <v>60</v>
      </c>
      <c r="D416" s="4" t="s">
        <v>58</v>
      </c>
      <c r="E416" s="4" t="s">
        <v>3313</v>
      </c>
      <c r="F416" s="3" t="s">
        <v>3266</v>
      </c>
      <c r="G416" s="4" t="s">
        <v>70</v>
      </c>
      <c r="H416" s="4" t="s">
        <v>3314</v>
      </c>
      <c r="I416" s="4" t="s">
        <v>292</v>
      </c>
      <c r="J416" s="4" t="s">
        <v>320</v>
      </c>
      <c r="K416" s="4" t="s">
        <v>58</v>
      </c>
      <c r="L416" s="4" t="s">
        <v>1789</v>
      </c>
      <c r="M416" s="4">
        <v>8280360</v>
      </c>
      <c r="N416" s="4" t="s">
        <v>69</v>
      </c>
      <c r="O416" s="4"/>
      <c r="P416" s="4" t="s">
        <v>58</v>
      </c>
      <c r="Q416" s="4" t="s">
        <v>64</v>
      </c>
      <c r="R416" s="4" t="s">
        <v>83</v>
      </c>
      <c r="S416" s="4">
        <v>73119911</v>
      </c>
      <c r="T416" s="4"/>
      <c r="U416" s="4" t="s">
        <v>58</v>
      </c>
      <c r="V416" s="4" t="s">
        <v>58</v>
      </c>
      <c r="W416" s="4" t="s">
        <v>3315</v>
      </c>
      <c r="X416" s="4" t="s">
        <v>205</v>
      </c>
      <c r="Y416" s="4" t="s">
        <v>209</v>
      </c>
      <c r="Z416" s="3" t="s">
        <v>3312</v>
      </c>
      <c r="AA416" s="4" t="s">
        <v>75</v>
      </c>
      <c r="AB416" s="4" t="s">
        <v>97</v>
      </c>
      <c r="AC416" s="4"/>
      <c r="AD416" s="4"/>
      <c r="AE416" s="4" t="s">
        <v>58</v>
      </c>
      <c r="AF416" s="4" t="s">
        <v>58</v>
      </c>
      <c r="AG416" s="4" t="s">
        <v>58</v>
      </c>
      <c r="AH416" s="4" t="s">
        <v>83</v>
      </c>
      <c r="AI416" s="4">
        <v>1019010929</v>
      </c>
      <c r="AJ416" s="4"/>
      <c r="AK416" s="4" t="s">
        <v>58</v>
      </c>
      <c r="AL416" s="4" t="s">
        <v>58</v>
      </c>
      <c r="AM416" s="4" t="s">
        <v>3254</v>
      </c>
      <c r="AN416" s="4">
        <v>180</v>
      </c>
      <c r="AO416" s="4" t="s">
        <v>85</v>
      </c>
      <c r="AP416" s="4">
        <v>0</v>
      </c>
      <c r="AQ416" s="4" t="s">
        <v>68</v>
      </c>
      <c r="AR416" s="4">
        <v>207010</v>
      </c>
      <c r="AS416" s="4">
        <v>0</v>
      </c>
      <c r="AT416" s="3" t="s">
        <v>3289</v>
      </c>
      <c r="AU416" s="3" t="s">
        <v>58</v>
      </c>
      <c r="AV416" s="3" t="s">
        <v>58</v>
      </c>
      <c r="AW416" s="4">
        <v>57</v>
      </c>
      <c r="AX416" s="4">
        <v>57</v>
      </c>
      <c r="AY416" s="4">
        <v>57</v>
      </c>
      <c r="AZ416" s="4">
        <v>57</v>
      </c>
      <c r="BA416" s="4" t="s">
        <v>58</v>
      </c>
    </row>
    <row r="417" spans="1:53" ht="15.75" thickBot="1" x14ac:dyDescent="0.3">
      <c r="A417" s="19">
        <v>407</v>
      </c>
      <c r="B417" s="22" t="s">
        <v>5678</v>
      </c>
      <c r="C417" s="4" t="s">
        <v>60</v>
      </c>
      <c r="D417" s="4" t="s">
        <v>58</v>
      </c>
      <c r="E417" s="4" t="s">
        <v>3316</v>
      </c>
      <c r="F417" s="3" t="s">
        <v>3266</v>
      </c>
      <c r="G417" s="4" t="s">
        <v>70</v>
      </c>
      <c r="H417" s="4" t="s">
        <v>3317</v>
      </c>
      <c r="I417" s="4" t="s">
        <v>292</v>
      </c>
      <c r="J417" s="4" t="s">
        <v>320</v>
      </c>
      <c r="K417" s="4" t="s">
        <v>58</v>
      </c>
      <c r="L417" s="4" t="s">
        <v>1789</v>
      </c>
      <c r="M417" s="4">
        <v>11848320</v>
      </c>
      <c r="N417" s="4" t="s">
        <v>69</v>
      </c>
      <c r="O417" s="4"/>
      <c r="P417" s="4" t="s">
        <v>58</v>
      </c>
      <c r="Q417" s="4" t="s">
        <v>64</v>
      </c>
      <c r="R417" s="4" t="s">
        <v>83</v>
      </c>
      <c r="S417" s="4">
        <v>89003212</v>
      </c>
      <c r="T417" s="4"/>
      <c r="U417" s="4" t="s">
        <v>58</v>
      </c>
      <c r="V417" s="4" t="s">
        <v>58</v>
      </c>
      <c r="W417" s="4" t="s">
        <v>3318</v>
      </c>
      <c r="X417" s="4" t="s">
        <v>205</v>
      </c>
      <c r="Y417" s="4" t="s">
        <v>209</v>
      </c>
      <c r="Z417" s="3" t="s">
        <v>3266</v>
      </c>
      <c r="AA417" s="4" t="s">
        <v>75</v>
      </c>
      <c r="AB417" s="4" t="s">
        <v>97</v>
      </c>
      <c r="AC417" s="4"/>
      <c r="AD417" s="4"/>
      <c r="AE417" s="4" t="s">
        <v>58</v>
      </c>
      <c r="AF417" s="4" t="s">
        <v>58</v>
      </c>
      <c r="AG417" s="4" t="s">
        <v>58</v>
      </c>
      <c r="AH417" s="4" t="s">
        <v>83</v>
      </c>
      <c r="AI417" s="4">
        <v>1019010929</v>
      </c>
      <c r="AJ417" s="4"/>
      <c r="AK417" s="4" t="s">
        <v>58</v>
      </c>
      <c r="AL417" s="4" t="s">
        <v>58</v>
      </c>
      <c r="AM417" s="4" t="s">
        <v>3254</v>
      </c>
      <c r="AN417" s="4">
        <v>176</v>
      </c>
      <c r="AO417" s="4" t="s">
        <v>85</v>
      </c>
      <c r="AP417" s="4">
        <v>0</v>
      </c>
      <c r="AQ417" s="4" t="s">
        <v>68</v>
      </c>
      <c r="AR417" s="4">
        <v>302940</v>
      </c>
      <c r="AS417" s="4">
        <v>0</v>
      </c>
      <c r="AT417" s="3" t="s">
        <v>3266</v>
      </c>
      <c r="AU417" s="3" t="s">
        <v>58</v>
      </c>
      <c r="AV417" s="3" t="s">
        <v>58</v>
      </c>
      <c r="AW417" s="4">
        <v>60</v>
      </c>
      <c r="AX417" s="4">
        <v>60</v>
      </c>
      <c r="AY417" s="4">
        <v>60</v>
      </c>
      <c r="AZ417" s="4">
        <v>60</v>
      </c>
      <c r="BA417" s="4" t="s">
        <v>58</v>
      </c>
    </row>
    <row r="418" spans="1:53" ht="15.75" thickBot="1" x14ac:dyDescent="0.3">
      <c r="A418" s="19">
        <v>408</v>
      </c>
      <c r="B418" s="22" t="s">
        <v>5679</v>
      </c>
      <c r="C418" s="4" t="s">
        <v>60</v>
      </c>
      <c r="D418" s="4" t="s">
        <v>58</v>
      </c>
      <c r="E418" s="4" t="s">
        <v>3319</v>
      </c>
      <c r="F418" s="3" t="s">
        <v>3266</v>
      </c>
      <c r="G418" s="4" t="s">
        <v>70</v>
      </c>
      <c r="H418" s="4" t="s">
        <v>3320</v>
      </c>
      <c r="I418" s="4" t="s">
        <v>292</v>
      </c>
      <c r="J418" s="4" t="s">
        <v>320</v>
      </c>
      <c r="K418" s="4" t="s">
        <v>58</v>
      </c>
      <c r="L418" s="4" t="s">
        <v>1789</v>
      </c>
      <c r="M418" s="4">
        <v>11848320</v>
      </c>
      <c r="N418" s="4" t="s">
        <v>69</v>
      </c>
      <c r="O418" s="4"/>
      <c r="P418" s="4" t="s">
        <v>58</v>
      </c>
      <c r="Q418" s="4" t="s">
        <v>64</v>
      </c>
      <c r="R418" s="4" t="s">
        <v>83</v>
      </c>
      <c r="S418" s="4">
        <v>57299706</v>
      </c>
      <c r="T418" s="4"/>
      <c r="U418" s="4" t="s">
        <v>58</v>
      </c>
      <c r="V418" s="4" t="s">
        <v>58</v>
      </c>
      <c r="W418" s="4" t="s">
        <v>3321</v>
      </c>
      <c r="X418" s="4" t="s">
        <v>205</v>
      </c>
      <c r="Y418" s="4" t="s">
        <v>209</v>
      </c>
      <c r="Z418" s="3" t="s">
        <v>3266</v>
      </c>
      <c r="AA418" s="4" t="s">
        <v>75</v>
      </c>
      <c r="AB418" s="4" t="s">
        <v>97</v>
      </c>
      <c r="AC418" s="4"/>
      <c r="AD418" s="4"/>
      <c r="AE418" s="4" t="s">
        <v>58</v>
      </c>
      <c r="AF418" s="4" t="s">
        <v>58</v>
      </c>
      <c r="AG418" s="4" t="s">
        <v>58</v>
      </c>
      <c r="AH418" s="4" t="s">
        <v>83</v>
      </c>
      <c r="AI418" s="4">
        <v>93404206</v>
      </c>
      <c r="AJ418" s="4"/>
      <c r="AK418" s="4" t="s">
        <v>58</v>
      </c>
      <c r="AL418" s="4" t="s">
        <v>58</v>
      </c>
      <c r="AM418" s="4" t="s">
        <v>3284</v>
      </c>
      <c r="AN418" s="4">
        <v>176</v>
      </c>
      <c r="AO418" s="4" t="s">
        <v>85</v>
      </c>
      <c r="AP418" s="4">
        <v>0</v>
      </c>
      <c r="AQ418" s="4" t="s">
        <v>86</v>
      </c>
      <c r="AR418" s="4">
        <v>0</v>
      </c>
      <c r="AS418" s="4">
        <v>0</v>
      </c>
      <c r="AT418" s="3" t="s">
        <v>3289</v>
      </c>
      <c r="AU418" s="3" t="s">
        <v>3322</v>
      </c>
      <c r="AV418" s="3" t="s">
        <v>3322</v>
      </c>
      <c r="AW418" s="4">
        <v>100</v>
      </c>
      <c r="AX418" s="4">
        <v>100</v>
      </c>
      <c r="AY418" s="4">
        <v>100</v>
      </c>
      <c r="AZ418" s="4">
        <v>100</v>
      </c>
      <c r="BA418" s="4" t="s">
        <v>3323</v>
      </c>
    </row>
    <row r="419" spans="1:53" ht="15.75" thickBot="1" x14ac:dyDescent="0.3">
      <c r="A419" s="19">
        <v>409</v>
      </c>
      <c r="B419" s="22" t="s">
        <v>5680</v>
      </c>
      <c r="C419" s="4" t="s">
        <v>60</v>
      </c>
      <c r="D419" s="4" t="s">
        <v>58</v>
      </c>
      <c r="E419" s="4" t="s">
        <v>3324</v>
      </c>
      <c r="F419" s="3" t="s">
        <v>3266</v>
      </c>
      <c r="G419" s="4" t="s">
        <v>70</v>
      </c>
      <c r="H419" s="4" t="s">
        <v>3291</v>
      </c>
      <c r="I419" s="4" t="s">
        <v>292</v>
      </c>
      <c r="J419" s="4" t="s">
        <v>320</v>
      </c>
      <c r="K419" s="4" t="s">
        <v>58</v>
      </c>
      <c r="L419" s="4" t="s">
        <v>1789</v>
      </c>
      <c r="M419" s="4">
        <v>7180800</v>
      </c>
      <c r="N419" s="4" t="s">
        <v>69</v>
      </c>
      <c r="O419" s="4"/>
      <c r="P419" s="4" t="s">
        <v>58</v>
      </c>
      <c r="Q419" s="4" t="s">
        <v>64</v>
      </c>
      <c r="R419" s="4" t="s">
        <v>83</v>
      </c>
      <c r="S419" s="4">
        <v>1065581879</v>
      </c>
      <c r="T419" s="4"/>
      <c r="U419" s="4" t="s">
        <v>58</v>
      </c>
      <c r="V419" s="4" t="s">
        <v>58</v>
      </c>
      <c r="W419" s="4" t="s">
        <v>3325</v>
      </c>
      <c r="X419" s="4" t="s">
        <v>205</v>
      </c>
      <c r="Y419" s="4" t="s">
        <v>209</v>
      </c>
      <c r="Z419" s="3" t="s">
        <v>3266</v>
      </c>
      <c r="AA419" s="4" t="s">
        <v>75</v>
      </c>
      <c r="AB419" s="4" t="s">
        <v>97</v>
      </c>
      <c r="AC419" s="4"/>
      <c r="AD419" s="4"/>
      <c r="AE419" s="4" t="s">
        <v>58</v>
      </c>
      <c r="AF419" s="4" t="s">
        <v>58</v>
      </c>
      <c r="AG419" s="4" t="s">
        <v>58</v>
      </c>
      <c r="AH419" s="4" t="s">
        <v>83</v>
      </c>
      <c r="AI419" s="4">
        <v>93404206</v>
      </c>
      <c r="AJ419" s="4"/>
      <c r="AK419" s="4" t="s">
        <v>58</v>
      </c>
      <c r="AL419" s="4" t="s">
        <v>58</v>
      </c>
      <c r="AM419" s="4" t="s">
        <v>3284</v>
      </c>
      <c r="AN419" s="4">
        <v>176</v>
      </c>
      <c r="AO419" s="4" t="s">
        <v>85</v>
      </c>
      <c r="AP419" s="4">
        <v>0</v>
      </c>
      <c r="AQ419" s="4" t="s">
        <v>68</v>
      </c>
      <c r="AR419" s="4">
        <v>183600</v>
      </c>
      <c r="AS419" s="4">
        <v>0</v>
      </c>
      <c r="AT419" s="3" t="s">
        <v>3266</v>
      </c>
      <c r="AU419" s="3" t="s">
        <v>58</v>
      </c>
      <c r="AV419" s="3" t="s">
        <v>58</v>
      </c>
      <c r="AW419" s="4">
        <v>60</v>
      </c>
      <c r="AX419" s="4">
        <v>60</v>
      </c>
      <c r="AY419" s="4">
        <v>60</v>
      </c>
      <c r="AZ419" s="4">
        <v>60</v>
      </c>
      <c r="BA419" s="4" t="s">
        <v>58</v>
      </c>
    </row>
    <row r="420" spans="1:53" ht="15.75" thickBot="1" x14ac:dyDescent="0.3">
      <c r="A420" s="19">
        <v>410</v>
      </c>
      <c r="B420" s="22" t="s">
        <v>5681</v>
      </c>
      <c r="C420" s="4" t="s">
        <v>60</v>
      </c>
      <c r="D420" s="4" t="s">
        <v>58</v>
      </c>
      <c r="E420" s="4" t="s">
        <v>3326</v>
      </c>
      <c r="F420" s="3" t="s">
        <v>3266</v>
      </c>
      <c r="G420" s="4" t="s">
        <v>70</v>
      </c>
      <c r="H420" s="4" t="s">
        <v>3291</v>
      </c>
      <c r="I420" s="4" t="s">
        <v>292</v>
      </c>
      <c r="J420" s="4" t="s">
        <v>320</v>
      </c>
      <c r="K420" s="4" t="s">
        <v>58</v>
      </c>
      <c r="L420" s="4" t="s">
        <v>1789</v>
      </c>
      <c r="M420" s="4">
        <v>7180800</v>
      </c>
      <c r="N420" s="4" t="s">
        <v>69</v>
      </c>
      <c r="O420" s="4"/>
      <c r="P420" s="4" t="s">
        <v>58</v>
      </c>
      <c r="Q420" s="4" t="s">
        <v>64</v>
      </c>
      <c r="R420" s="4" t="s">
        <v>83</v>
      </c>
      <c r="S420" s="4">
        <v>7630604</v>
      </c>
      <c r="T420" s="4"/>
      <c r="U420" s="4" t="s">
        <v>58</v>
      </c>
      <c r="V420" s="4" t="s">
        <v>58</v>
      </c>
      <c r="W420" s="4" t="s">
        <v>3327</v>
      </c>
      <c r="X420" s="4" t="s">
        <v>205</v>
      </c>
      <c r="Y420" s="4" t="s">
        <v>209</v>
      </c>
      <c r="Z420" s="3" t="s">
        <v>3266</v>
      </c>
      <c r="AA420" s="4" t="s">
        <v>75</v>
      </c>
      <c r="AB420" s="4" t="s">
        <v>97</v>
      </c>
      <c r="AC420" s="4"/>
      <c r="AD420" s="4"/>
      <c r="AE420" s="4" t="s">
        <v>58</v>
      </c>
      <c r="AF420" s="4" t="s">
        <v>58</v>
      </c>
      <c r="AG420" s="4" t="s">
        <v>58</v>
      </c>
      <c r="AH420" s="4" t="s">
        <v>83</v>
      </c>
      <c r="AI420" s="4">
        <v>93404206</v>
      </c>
      <c r="AJ420" s="4"/>
      <c r="AK420" s="4" t="s">
        <v>58</v>
      </c>
      <c r="AL420" s="4" t="s">
        <v>58</v>
      </c>
      <c r="AM420" s="4" t="s">
        <v>3284</v>
      </c>
      <c r="AN420" s="4">
        <v>176</v>
      </c>
      <c r="AO420" s="4" t="s">
        <v>85</v>
      </c>
      <c r="AP420" s="4">
        <v>0</v>
      </c>
      <c r="AQ420" s="4" t="s">
        <v>68</v>
      </c>
      <c r="AR420" s="4">
        <v>183600</v>
      </c>
      <c r="AS420" s="4">
        <v>0</v>
      </c>
      <c r="AT420" s="3" t="s">
        <v>3266</v>
      </c>
      <c r="AU420" s="3" t="s">
        <v>58</v>
      </c>
      <c r="AV420" s="3" t="s">
        <v>58</v>
      </c>
      <c r="AW420" s="4">
        <v>60</v>
      </c>
      <c r="AX420" s="4">
        <v>60</v>
      </c>
      <c r="AY420" s="4">
        <v>60</v>
      </c>
      <c r="AZ420" s="4">
        <v>60</v>
      </c>
      <c r="BA420" s="4" t="s">
        <v>58</v>
      </c>
    </row>
    <row r="421" spans="1:53" ht="15.75" thickBot="1" x14ac:dyDescent="0.3">
      <c r="A421" s="19">
        <v>411</v>
      </c>
      <c r="B421" s="22" t="s">
        <v>5682</v>
      </c>
      <c r="C421" s="4" t="s">
        <v>60</v>
      </c>
      <c r="D421" s="4" t="s">
        <v>58</v>
      </c>
      <c r="E421" s="4" t="s">
        <v>3328</v>
      </c>
      <c r="F421" s="3" t="s">
        <v>3266</v>
      </c>
      <c r="G421" s="4" t="s">
        <v>70</v>
      </c>
      <c r="H421" s="4" t="s">
        <v>3329</v>
      </c>
      <c r="I421" s="4" t="s">
        <v>292</v>
      </c>
      <c r="J421" s="4" t="s">
        <v>320</v>
      </c>
      <c r="K421" s="4" t="s">
        <v>58</v>
      </c>
      <c r="L421" s="4" t="s">
        <v>1789</v>
      </c>
      <c r="M421" s="4">
        <v>7180800</v>
      </c>
      <c r="N421" s="4" t="s">
        <v>69</v>
      </c>
      <c r="O421" s="4"/>
      <c r="P421" s="4" t="s">
        <v>58</v>
      </c>
      <c r="Q421" s="4" t="s">
        <v>64</v>
      </c>
      <c r="R421" s="4" t="s">
        <v>83</v>
      </c>
      <c r="S421" s="4">
        <v>3806752</v>
      </c>
      <c r="T421" s="4"/>
      <c r="U421" s="4" t="s">
        <v>58</v>
      </c>
      <c r="V421" s="4" t="s">
        <v>58</v>
      </c>
      <c r="W421" s="4" t="s">
        <v>3330</v>
      </c>
      <c r="X421" s="4" t="s">
        <v>205</v>
      </c>
      <c r="Y421" s="4" t="s">
        <v>209</v>
      </c>
      <c r="Z421" s="3" t="s">
        <v>3312</v>
      </c>
      <c r="AA421" s="4" t="s">
        <v>75</v>
      </c>
      <c r="AB421" s="4" t="s">
        <v>97</v>
      </c>
      <c r="AC421" s="4"/>
      <c r="AD421" s="4"/>
      <c r="AE421" s="4" t="s">
        <v>58</v>
      </c>
      <c r="AF421" s="4" t="s">
        <v>58</v>
      </c>
      <c r="AG421" s="4" t="s">
        <v>58</v>
      </c>
      <c r="AH421" s="4" t="s">
        <v>83</v>
      </c>
      <c r="AI421" s="4">
        <v>1019010929</v>
      </c>
      <c r="AJ421" s="4"/>
      <c r="AK421" s="4" t="s">
        <v>58</v>
      </c>
      <c r="AL421" s="4" t="s">
        <v>58</v>
      </c>
      <c r="AM421" s="4" t="s">
        <v>3254</v>
      </c>
      <c r="AN421" s="4">
        <v>176</v>
      </c>
      <c r="AO421" s="4" t="s">
        <v>85</v>
      </c>
      <c r="AP421" s="4">
        <v>0</v>
      </c>
      <c r="AQ421" s="4" t="s">
        <v>68</v>
      </c>
      <c r="AR421" s="4">
        <v>183600</v>
      </c>
      <c r="AS421" s="4">
        <v>0</v>
      </c>
      <c r="AT421" s="3" t="s">
        <v>3289</v>
      </c>
      <c r="AU421" s="3" t="s">
        <v>58</v>
      </c>
      <c r="AV421" s="3" t="s">
        <v>58</v>
      </c>
      <c r="AW421" s="4">
        <v>59</v>
      </c>
      <c r="AX421" s="4">
        <v>59</v>
      </c>
      <c r="AY421" s="4">
        <v>59</v>
      </c>
      <c r="AZ421" s="4">
        <v>59</v>
      </c>
      <c r="BA421" s="4" t="s">
        <v>58</v>
      </c>
    </row>
    <row r="422" spans="1:53" ht="15.75" thickBot="1" x14ac:dyDescent="0.3">
      <c r="A422" s="19">
        <v>412</v>
      </c>
      <c r="B422" s="22" t="s">
        <v>5683</v>
      </c>
      <c r="C422" s="4" t="s">
        <v>60</v>
      </c>
      <c r="D422" s="4" t="s">
        <v>58</v>
      </c>
      <c r="E422" s="4" t="s">
        <v>3331</v>
      </c>
      <c r="F422" s="3" t="s">
        <v>3266</v>
      </c>
      <c r="G422" s="4" t="s">
        <v>70</v>
      </c>
      <c r="H422" s="4" t="s">
        <v>3332</v>
      </c>
      <c r="I422" s="4" t="s">
        <v>292</v>
      </c>
      <c r="J422" s="4" t="s">
        <v>320</v>
      </c>
      <c r="K422" s="4" t="s">
        <v>58</v>
      </c>
      <c r="L422" s="4" t="s">
        <v>1789</v>
      </c>
      <c r="M422" s="4">
        <v>11848320</v>
      </c>
      <c r="N422" s="4" t="s">
        <v>69</v>
      </c>
      <c r="O422" s="4"/>
      <c r="P422" s="4" t="s">
        <v>58</v>
      </c>
      <c r="Q422" s="4" t="s">
        <v>64</v>
      </c>
      <c r="R422" s="4" t="s">
        <v>83</v>
      </c>
      <c r="S422" s="4">
        <v>15171107</v>
      </c>
      <c r="T422" s="4"/>
      <c r="U422" s="4" t="s">
        <v>58</v>
      </c>
      <c r="V422" s="4" t="s">
        <v>58</v>
      </c>
      <c r="W422" s="4" t="s">
        <v>3333</v>
      </c>
      <c r="X422" s="4" t="s">
        <v>205</v>
      </c>
      <c r="Y422" s="4" t="s">
        <v>209</v>
      </c>
      <c r="Z422" s="3" t="s">
        <v>3266</v>
      </c>
      <c r="AA422" s="4" t="s">
        <v>75</v>
      </c>
      <c r="AB422" s="4" t="s">
        <v>97</v>
      </c>
      <c r="AC422" s="4"/>
      <c r="AD422" s="4"/>
      <c r="AE422" s="4" t="s">
        <v>58</v>
      </c>
      <c r="AF422" s="4" t="s">
        <v>58</v>
      </c>
      <c r="AG422" s="4" t="s">
        <v>58</v>
      </c>
      <c r="AH422" s="4" t="s">
        <v>83</v>
      </c>
      <c r="AI422" s="4">
        <v>93404206</v>
      </c>
      <c r="AJ422" s="4"/>
      <c r="AK422" s="4" t="s">
        <v>58</v>
      </c>
      <c r="AL422" s="4" t="s">
        <v>58</v>
      </c>
      <c r="AM422" s="4" t="s">
        <v>3284</v>
      </c>
      <c r="AN422" s="4">
        <v>176</v>
      </c>
      <c r="AO422" s="4" t="s">
        <v>85</v>
      </c>
      <c r="AP422" s="4">
        <v>0</v>
      </c>
      <c r="AQ422" s="4" t="s">
        <v>68</v>
      </c>
      <c r="AR422" s="4">
        <v>302940</v>
      </c>
      <c r="AS422" s="4">
        <v>0</v>
      </c>
      <c r="AT422" s="3" t="s">
        <v>3289</v>
      </c>
      <c r="AU422" s="3" t="s">
        <v>58</v>
      </c>
      <c r="AV422" s="3" t="s">
        <v>58</v>
      </c>
      <c r="AW422" s="4">
        <v>59</v>
      </c>
      <c r="AX422" s="4">
        <v>59</v>
      </c>
      <c r="AY422" s="4">
        <v>59</v>
      </c>
      <c r="AZ422" s="4">
        <v>59</v>
      </c>
      <c r="BA422" s="4" t="s">
        <v>58</v>
      </c>
    </row>
    <row r="423" spans="1:53" ht="15.75" thickBot="1" x14ac:dyDescent="0.3">
      <c r="A423" s="19">
        <v>413</v>
      </c>
      <c r="B423" s="22" t="s">
        <v>5684</v>
      </c>
      <c r="C423" s="4" t="s">
        <v>60</v>
      </c>
      <c r="D423" s="4" t="s">
        <v>58</v>
      </c>
      <c r="E423" s="4" t="s">
        <v>3334</v>
      </c>
      <c r="F423" s="3" t="s">
        <v>3335</v>
      </c>
      <c r="G423" s="4" t="s">
        <v>70</v>
      </c>
      <c r="H423" s="4" t="s">
        <v>3336</v>
      </c>
      <c r="I423" s="4" t="s">
        <v>292</v>
      </c>
      <c r="J423" s="4" t="s">
        <v>320</v>
      </c>
      <c r="K423" s="4" t="s">
        <v>58</v>
      </c>
      <c r="L423" s="4" t="s">
        <v>1789</v>
      </c>
      <c r="M423" s="4">
        <v>12117600</v>
      </c>
      <c r="N423" s="4" t="s">
        <v>69</v>
      </c>
      <c r="O423" s="4"/>
      <c r="P423" s="4" t="s">
        <v>58</v>
      </c>
      <c r="Q423" s="4" t="s">
        <v>64</v>
      </c>
      <c r="R423" s="4" t="s">
        <v>83</v>
      </c>
      <c r="S423" s="4">
        <v>6818542</v>
      </c>
      <c r="T423" s="4"/>
      <c r="U423" s="4" t="s">
        <v>58</v>
      </c>
      <c r="V423" s="4" t="s">
        <v>58</v>
      </c>
      <c r="W423" s="4" t="s">
        <v>3337</v>
      </c>
      <c r="X423" s="4" t="s">
        <v>205</v>
      </c>
      <c r="Y423" s="4" t="s">
        <v>209</v>
      </c>
      <c r="Z423" s="3" t="s">
        <v>3312</v>
      </c>
      <c r="AA423" s="4" t="s">
        <v>75</v>
      </c>
      <c r="AB423" s="4" t="s">
        <v>97</v>
      </c>
      <c r="AC423" s="4"/>
      <c r="AD423" s="4"/>
      <c r="AE423" s="4" t="s">
        <v>58</v>
      </c>
      <c r="AF423" s="4" t="s">
        <v>58</v>
      </c>
      <c r="AG423" s="4" t="s">
        <v>58</v>
      </c>
      <c r="AH423" s="4" t="s">
        <v>83</v>
      </c>
      <c r="AI423" s="4">
        <v>1019010929</v>
      </c>
      <c r="AJ423" s="4"/>
      <c r="AK423" s="4" t="s">
        <v>58</v>
      </c>
      <c r="AL423" s="4" t="s">
        <v>58</v>
      </c>
      <c r="AM423" s="4" t="s">
        <v>3254</v>
      </c>
      <c r="AN423" s="4">
        <v>180</v>
      </c>
      <c r="AO423" s="4" t="s">
        <v>85</v>
      </c>
      <c r="AP423" s="4">
        <v>0</v>
      </c>
      <c r="AQ423" s="4" t="s">
        <v>68</v>
      </c>
      <c r="AR423" s="4">
        <v>302940</v>
      </c>
      <c r="AS423" s="4">
        <v>0</v>
      </c>
      <c r="AT423" s="3" t="s">
        <v>3289</v>
      </c>
      <c r="AU423" s="3" t="s">
        <v>58</v>
      </c>
      <c r="AV423" s="3" t="s">
        <v>58</v>
      </c>
      <c r="AW423" s="4">
        <v>57</v>
      </c>
      <c r="AX423" s="4">
        <v>57</v>
      </c>
      <c r="AY423" s="4">
        <v>57</v>
      </c>
      <c r="AZ423" s="4">
        <v>57</v>
      </c>
      <c r="BA423" s="4" t="s">
        <v>58</v>
      </c>
    </row>
    <row r="424" spans="1:53" ht="15.75" thickBot="1" x14ac:dyDescent="0.3">
      <c r="A424" s="19">
        <v>414</v>
      </c>
      <c r="B424" s="22" t="s">
        <v>5685</v>
      </c>
      <c r="C424" s="4" t="s">
        <v>60</v>
      </c>
      <c r="D424" s="4" t="s">
        <v>58</v>
      </c>
      <c r="E424" s="4" t="s">
        <v>3338</v>
      </c>
      <c r="F424" s="3" t="s">
        <v>3266</v>
      </c>
      <c r="G424" s="4" t="s">
        <v>70</v>
      </c>
      <c r="H424" s="4" t="s">
        <v>3291</v>
      </c>
      <c r="I424" s="4" t="s">
        <v>292</v>
      </c>
      <c r="J424" s="4" t="s">
        <v>320</v>
      </c>
      <c r="K424" s="4" t="s">
        <v>58</v>
      </c>
      <c r="L424" s="4" t="s">
        <v>1789</v>
      </c>
      <c r="M424" s="4">
        <v>7180800</v>
      </c>
      <c r="N424" s="4" t="s">
        <v>69</v>
      </c>
      <c r="O424" s="4"/>
      <c r="P424" s="4" t="s">
        <v>58</v>
      </c>
      <c r="Q424" s="4" t="s">
        <v>64</v>
      </c>
      <c r="R424" s="4" t="s">
        <v>83</v>
      </c>
      <c r="S424" s="4">
        <v>1082990002</v>
      </c>
      <c r="T424" s="4"/>
      <c r="U424" s="4" t="s">
        <v>58</v>
      </c>
      <c r="V424" s="4" t="s">
        <v>58</v>
      </c>
      <c r="W424" s="4" t="s">
        <v>3339</v>
      </c>
      <c r="X424" s="4" t="s">
        <v>205</v>
      </c>
      <c r="Y424" s="4" t="s">
        <v>209</v>
      </c>
      <c r="Z424" s="3" t="s">
        <v>3266</v>
      </c>
      <c r="AA424" s="4" t="s">
        <v>75</v>
      </c>
      <c r="AB424" s="4" t="s">
        <v>97</v>
      </c>
      <c r="AC424" s="4"/>
      <c r="AD424" s="4"/>
      <c r="AE424" s="4" t="s">
        <v>58</v>
      </c>
      <c r="AF424" s="4" t="s">
        <v>58</v>
      </c>
      <c r="AG424" s="4" t="s">
        <v>58</v>
      </c>
      <c r="AH424" s="4" t="s">
        <v>83</v>
      </c>
      <c r="AI424" s="4">
        <v>93404206</v>
      </c>
      <c r="AJ424" s="4"/>
      <c r="AK424" s="4" t="s">
        <v>58</v>
      </c>
      <c r="AL424" s="4" t="s">
        <v>58</v>
      </c>
      <c r="AM424" s="4" t="s">
        <v>3284</v>
      </c>
      <c r="AN424" s="4">
        <v>176</v>
      </c>
      <c r="AO424" s="4" t="s">
        <v>85</v>
      </c>
      <c r="AP424" s="4">
        <v>0</v>
      </c>
      <c r="AQ424" s="4" t="s">
        <v>68</v>
      </c>
      <c r="AR424" s="4">
        <v>183600</v>
      </c>
      <c r="AS424" s="4">
        <v>0</v>
      </c>
      <c r="AT424" s="3" t="s">
        <v>3289</v>
      </c>
      <c r="AU424" s="3" t="s">
        <v>58</v>
      </c>
      <c r="AV424" s="3" t="s">
        <v>58</v>
      </c>
      <c r="AW424" s="4">
        <v>59</v>
      </c>
      <c r="AX424" s="4">
        <v>59</v>
      </c>
      <c r="AY424" s="4">
        <v>59</v>
      </c>
      <c r="AZ424" s="4">
        <v>59</v>
      </c>
      <c r="BA424" s="4" t="s">
        <v>58</v>
      </c>
    </row>
    <row r="425" spans="1:53" ht="15.75" thickBot="1" x14ac:dyDescent="0.3">
      <c r="A425" s="19">
        <v>415</v>
      </c>
      <c r="B425" s="22" t="s">
        <v>5686</v>
      </c>
      <c r="C425" s="4" t="s">
        <v>60</v>
      </c>
      <c r="D425" s="4" t="s">
        <v>58</v>
      </c>
      <c r="E425" s="4" t="s">
        <v>3340</v>
      </c>
      <c r="F425" s="3" t="s">
        <v>3266</v>
      </c>
      <c r="G425" s="4" t="s">
        <v>70</v>
      </c>
      <c r="H425" s="4" t="s">
        <v>3291</v>
      </c>
      <c r="I425" s="4" t="s">
        <v>292</v>
      </c>
      <c r="J425" s="4" t="s">
        <v>320</v>
      </c>
      <c r="K425" s="4" t="s">
        <v>58</v>
      </c>
      <c r="L425" s="4" t="s">
        <v>1789</v>
      </c>
      <c r="M425" s="4">
        <v>7180800</v>
      </c>
      <c r="N425" s="4" t="s">
        <v>69</v>
      </c>
      <c r="O425" s="4"/>
      <c r="P425" s="4" t="s">
        <v>58</v>
      </c>
      <c r="Q425" s="4" t="s">
        <v>64</v>
      </c>
      <c r="R425" s="4" t="s">
        <v>83</v>
      </c>
      <c r="S425" s="4">
        <v>1082875345</v>
      </c>
      <c r="T425" s="4"/>
      <c r="U425" s="4" t="s">
        <v>58</v>
      </c>
      <c r="V425" s="4" t="s">
        <v>58</v>
      </c>
      <c r="W425" s="4" t="s">
        <v>3341</v>
      </c>
      <c r="X425" s="4" t="s">
        <v>205</v>
      </c>
      <c r="Y425" s="4" t="s">
        <v>209</v>
      </c>
      <c r="Z425" s="3" t="s">
        <v>3342</v>
      </c>
      <c r="AA425" s="4" t="s">
        <v>75</v>
      </c>
      <c r="AB425" s="4" t="s">
        <v>97</v>
      </c>
      <c r="AC425" s="4"/>
      <c r="AD425" s="4"/>
      <c r="AE425" s="4" t="s">
        <v>58</v>
      </c>
      <c r="AF425" s="4" t="s">
        <v>58</v>
      </c>
      <c r="AG425" s="4" t="s">
        <v>58</v>
      </c>
      <c r="AH425" s="4" t="s">
        <v>83</v>
      </c>
      <c r="AI425" s="4">
        <v>93404206</v>
      </c>
      <c r="AJ425" s="4"/>
      <c r="AK425" s="4" t="s">
        <v>58</v>
      </c>
      <c r="AL425" s="4" t="s">
        <v>58</v>
      </c>
      <c r="AM425" s="4" t="s">
        <v>3284</v>
      </c>
      <c r="AN425" s="4">
        <v>176</v>
      </c>
      <c r="AO425" s="4" t="s">
        <v>85</v>
      </c>
      <c r="AP425" s="4">
        <v>0</v>
      </c>
      <c r="AQ425" s="4" t="s">
        <v>68</v>
      </c>
      <c r="AR425" s="4">
        <v>183600</v>
      </c>
      <c r="AS425" s="4">
        <v>0</v>
      </c>
      <c r="AT425" s="3" t="s">
        <v>3342</v>
      </c>
      <c r="AU425" s="3" t="s">
        <v>58</v>
      </c>
      <c r="AV425" s="3" t="s">
        <v>58</v>
      </c>
      <c r="AW425" s="4">
        <v>48</v>
      </c>
      <c r="AX425" s="4">
        <v>48</v>
      </c>
      <c r="AY425" s="4">
        <v>48</v>
      </c>
      <c r="AZ425" s="4">
        <v>48</v>
      </c>
      <c r="BA425" s="4" t="s">
        <v>58</v>
      </c>
    </row>
    <row r="426" spans="1:53" ht="15.75" thickBot="1" x14ac:dyDescent="0.3">
      <c r="A426" s="19">
        <v>416</v>
      </c>
      <c r="B426" s="22" t="s">
        <v>5687</v>
      </c>
      <c r="C426" s="4" t="s">
        <v>60</v>
      </c>
      <c r="D426" s="4" t="s">
        <v>58</v>
      </c>
      <c r="E426" s="4" t="s">
        <v>3343</v>
      </c>
      <c r="F426" s="3" t="s">
        <v>3266</v>
      </c>
      <c r="G426" s="4" t="s">
        <v>70</v>
      </c>
      <c r="H426" s="4" t="s">
        <v>3291</v>
      </c>
      <c r="I426" s="4" t="s">
        <v>292</v>
      </c>
      <c r="J426" s="4" t="s">
        <v>320</v>
      </c>
      <c r="K426" s="4" t="s">
        <v>58</v>
      </c>
      <c r="L426" s="4" t="s">
        <v>1789</v>
      </c>
      <c r="M426" s="4">
        <v>7180800</v>
      </c>
      <c r="N426" s="4" t="s">
        <v>69</v>
      </c>
      <c r="O426" s="4"/>
      <c r="P426" s="4" t="s">
        <v>58</v>
      </c>
      <c r="Q426" s="4" t="s">
        <v>64</v>
      </c>
      <c r="R426" s="4" t="s">
        <v>83</v>
      </c>
      <c r="S426" s="4">
        <v>7140107</v>
      </c>
      <c r="T426" s="4"/>
      <c r="U426" s="4" t="s">
        <v>58</v>
      </c>
      <c r="V426" s="4" t="s">
        <v>58</v>
      </c>
      <c r="W426" s="4" t="s">
        <v>3344</v>
      </c>
      <c r="X426" s="4" t="s">
        <v>205</v>
      </c>
      <c r="Y426" s="4" t="s">
        <v>209</v>
      </c>
      <c r="Z426" s="3" t="s">
        <v>3266</v>
      </c>
      <c r="AA426" s="4" t="s">
        <v>75</v>
      </c>
      <c r="AB426" s="4" t="s">
        <v>97</v>
      </c>
      <c r="AC426" s="4"/>
      <c r="AD426" s="4"/>
      <c r="AE426" s="4" t="s">
        <v>58</v>
      </c>
      <c r="AF426" s="4" t="s">
        <v>58</v>
      </c>
      <c r="AG426" s="4" t="s">
        <v>58</v>
      </c>
      <c r="AH426" s="4" t="s">
        <v>83</v>
      </c>
      <c r="AI426" s="4">
        <v>93404206</v>
      </c>
      <c r="AJ426" s="4"/>
      <c r="AK426" s="4" t="s">
        <v>58</v>
      </c>
      <c r="AL426" s="4" t="s">
        <v>58</v>
      </c>
      <c r="AM426" s="4" t="s">
        <v>3284</v>
      </c>
      <c r="AN426" s="4">
        <v>176</v>
      </c>
      <c r="AO426" s="4" t="s">
        <v>85</v>
      </c>
      <c r="AP426" s="4">
        <v>0</v>
      </c>
      <c r="AQ426" s="4" t="s">
        <v>68</v>
      </c>
      <c r="AR426" s="4">
        <v>183600</v>
      </c>
      <c r="AS426" s="4">
        <v>0</v>
      </c>
      <c r="AT426" s="3" t="s">
        <v>3266</v>
      </c>
      <c r="AU426" s="3" t="s">
        <v>58</v>
      </c>
      <c r="AV426" s="3" t="s">
        <v>58</v>
      </c>
      <c r="AW426" s="4">
        <v>60</v>
      </c>
      <c r="AX426" s="4">
        <v>60</v>
      </c>
      <c r="AY426" s="4">
        <v>60</v>
      </c>
      <c r="AZ426" s="4">
        <v>60</v>
      </c>
      <c r="BA426" s="4" t="s">
        <v>58</v>
      </c>
    </row>
    <row r="427" spans="1:53" ht="15.75" thickBot="1" x14ac:dyDescent="0.3">
      <c r="A427" s="19">
        <v>417</v>
      </c>
      <c r="B427" s="22" t="s">
        <v>5688</v>
      </c>
      <c r="C427" s="4" t="s">
        <v>60</v>
      </c>
      <c r="D427" s="4" t="s">
        <v>58</v>
      </c>
      <c r="E427" s="4" t="s">
        <v>3345</v>
      </c>
      <c r="F427" s="3" t="s">
        <v>3266</v>
      </c>
      <c r="G427" s="4" t="s">
        <v>70</v>
      </c>
      <c r="H427" s="4" t="s">
        <v>3310</v>
      </c>
      <c r="I427" s="4" t="s">
        <v>292</v>
      </c>
      <c r="J427" s="4" t="s">
        <v>320</v>
      </c>
      <c r="K427" s="4" t="s">
        <v>58</v>
      </c>
      <c r="L427" s="4" t="s">
        <v>1789</v>
      </c>
      <c r="M427" s="4">
        <v>7180800</v>
      </c>
      <c r="N427" s="4" t="s">
        <v>69</v>
      </c>
      <c r="O427" s="4"/>
      <c r="P427" s="4" t="s">
        <v>58</v>
      </c>
      <c r="Q427" s="4" t="s">
        <v>64</v>
      </c>
      <c r="R427" s="4" t="s">
        <v>83</v>
      </c>
      <c r="S427" s="4">
        <v>72230684</v>
      </c>
      <c r="T427" s="4"/>
      <c r="U427" s="4" t="s">
        <v>58</v>
      </c>
      <c r="V427" s="4" t="s">
        <v>58</v>
      </c>
      <c r="W427" s="4" t="s">
        <v>3346</v>
      </c>
      <c r="X427" s="4" t="s">
        <v>205</v>
      </c>
      <c r="Y427" s="4" t="s">
        <v>209</v>
      </c>
      <c r="Z427" s="3" t="s">
        <v>3312</v>
      </c>
      <c r="AA427" s="4" t="s">
        <v>75</v>
      </c>
      <c r="AB427" s="4" t="s">
        <v>97</v>
      </c>
      <c r="AC427" s="4"/>
      <c r="AD427" s="4"/>
      <c r="AE427" s="4" t="s">
        <v>58</v>
      </c>
      <c r="AF427" s="4" t="s">
        <v>58</v>
      </c>
      <c r="AG427" s="4" t="s">
        <v>58</v>
      </c>
      <c r="AH427" s="4" t="s">
        <v>83</v>
      </c>
      <c r="AI427" s="4">
        <v>1019010929</v>
      </c>
      <c r="AJ427" s="4"/>
      <c r="AK427" s="4" t="s">
        <v>58</v>
      </c>
      <c r="AL427" s="4" t="s">
        <v>58</v>
      </c>
      <c r="AM427" s="4" t="s">
        <v>3254</v>
      </c>
      <c r="AN427" s="4">
        <v>176</v>
      </c>
      <c r="AO427" s="4" t="s">
        <v>85</v>
      </c>
      <c r="AP427" s="4">
        <v>0</v>
      </c>
      <c r="AQ427" s="4" t="s">
        <v>86</v>
      </c>
      <c r="AR427" s="4">
        <v>0</v>
      </c>
      <c r="AS427" s="4">
        <v>0</v>
      </c>
      <c r="AT427" s="3" t="s">
        <v>3289</v>
      </c>
      <c r="AU427" s="3" t="s">
        <v>3347</v>
      </c>
      <c r="AV427" s="3" t="s">
        <v>3347</v>
      </c>
      <c r="AW427" s="4">
        <v>100</v>
      </c>
      <c r="AX427" s="4">
        <v>100</v>
      </c>
      <c r="AY427" s="4">
        <v>100</v>
      </c>
      <c r="AZ427" s="4">
        <v>100</v>
      </c>
      <c r="BA427" s="4" t="s">
        <v>3323</v>
      </c>
    </row>
    <row r="428" spans="1:53" ht="15.75" thickBot="1" x14ac:dyDescent="0.3">
      <c r="A428" s="19">
        <v>418</v>
      </c>
      <c r="B428" s="22" t="s">
        <v>5689</v>
      </c>
      <c r="C428" s="4" t="s">
        <v>60</v>
      </c>
      <c r="D428" s="4" t="s">
        <v>58</v>
      </c>
      <c r="E428" s="4" t="s">
        <v>3348</v>
      </c>
      <c r="F428" s="3" t="s">
        <v>3266</v>
      </c>
      <c r="G428" s="4" t="s">
        <v>70</v>
      </c>
      <c r="H428" s="4" t="s">
        <v>3349</v>
      </c>
      <c r="I428" s="4" t="s">
        <v>292</v>
      </c>
      <c r="J428" s="4" t="s">
        <v>320</v>
      </c>
      <c r="K428" s="4" t="s">
        <v>58</v>
      </c>
      <c r="L428" s="4" t="s">
        <v>1789</v>
      </c>
      <c r="M428" s="4">
        <v>71808000</v>
      </c>
      <c r="N428" s="4" t="s">
        <v>69</v>
      </c>
      <c r="O428" s="4"/>
      <c r="P428" s="4" t="s">
        <v>58</v>
      </c>
      <c r="Q428" s="4" t="s">
        <v>64</v>
      </c>
      <c r="R428" s="4" t="s">
        <v>83</v>
      </c>
      <c r="S428" s="4">
        <v>1047444958</v>
      </c>
      <c r="T428" s="4"/>
      <c r="U428" s="4" t="s">
        <v>58</v>
      </c>
      <c r="V428" s="4" t="s">
        <v>58</v>
      </c>
      <c r="W428" s="4" t="s">
        <v>3350</v>
      </c>
      <c r="X428" s="4" t="s">
        <v>205</v>
      </c>
      <c r="Y428" s="4" t="s">
        <v>209</v>
      </c>
      <c r="Z428" s="3" t="s">
        <v>3312</v>
      </c>
      <c r="AA428" s="4" t="s">
        <v>75</v>
      </c>
      <c r="AB428" s="4" t="s">
        <v>97</v>
      </c>
      <c r="AC428" s="4"/>
      <c r="AD428" s="4"/>
      <c r="AE428" s="4" t="s">
        <v>58</v>
      </c>
      <c r="AF428" s="4" t="s">
        <v>58</v>
      </c>
      <c r="AG428" s="4" t="s">
        <v>58</v>
      </c>
      <c r="AH428" s="4" t="s">
        <v>83</v>
      </c>
      <c r="AI428" s="4">
        <v>1019010929</v>
      </c>
      <c r="AJ428" s="4"/>
      <c r="AK428" s="4" t="s">
        <v>58</v>
      </c>
      <c r="AL428" s="4" t="s">
        <v>58</v>
      </c>
      <c r="AM428" s="4" t="s">
        <v>3254</v>
      </c>
      <c r="AN428" s="4">
        <v>176</v>
      </c>
      <c r="AO428" s="4" t="s">
        <v>85</v>
      </c>
      <c r="AP428" s="4">
        <v>0</v>
      </c>
      <c r="AQ428" s="4" t="s">
        <v>86</v>
      </c>
      <c r="AR428" s="4">
        <v>0</v>
      </c>
      <c r="AS428" s="4">
        <v>0</v>
      </c>
      <c r="AT428" s="3" t="s">
        <v>3289</v>
      </c>
      <c r="AU428" s="3" t="s">
        <v>3347</v>
      </c>
      <c r="AV428" s="3" t="s">
        <v>3347</v>
      </c>
      <c r="AW428" s="4">
        <v>100</v>
      </c>
      <c r="AX428" s="4">
        <v>100</v>
      </c>
      <c r="AY428" s="4">
        <v>100</v>
      </c>
      <c r="AZ428" s="4">
        <v>100</v>
      </c>
      <c r="BA428" s="4" t="s">
        <v>3323</v>
      </c>
    </row>
    <row r="429" spans="1:53" ht="15.75" thickBot="1" x14ac:dyDescent="0.3">
      <c r="A429" s="19">
        <v>419</v>
      </c>
      <c r="B429" s="22" t="s">
        <v>5690</v>
      </c>
      <c r="C429" s="4" t="s">
        <v>60</v>
      </c>
      <c r="D429" s="4" t="s">
        <v>58</v>
      </c>
      <c r="E429" s="4" t="s">
        <v>3351</v>
      </c>
      <c r="F429" s="3" t="s">
        <v>3266</v>
      </c>
      <c r="G429" s="4" t="s">
        <v>70</v>
      </c>
      <c r="H429" s="4" t="s">
        <v>3349</v>
      </c>
      <c r="I429" s="4" t="s">
        <v>292</v>
      </c>
      <c r="J429" s="4" t="s">
        <v>320</v>
      </c>
      <c r="K429" s="4" t="s">
        <v>58</v>
      </c>
      <c r="L429" s="4" t="s">
        <v>1789</v>
      </c>
      <c r="M429" s="4">
        <v>7180800</v>
      </c>
      <c r="N429" s="4" t="s">
        <v>69</v>
      </c>
      <c r="O429" s="4"/>
      <c r="P429" s="4" t="s">
        <v>58</v>
      </c>
      <c r="Q429" s="4" t="s">
        <v>64</v>
      </c>
      <c r="R429" s="4" t="s">
        <v>83</v>
      </c>
      <c r="S429" s="4">
        <v>1047402158</v>
      </c>
      <c r="T429" s="4"/>
      <c r="U429" s="4" t="s">
        <v>58</v>
      </c>
      <c r="V429" s="4" t="s">
        <v>58</v>
      </c>
      <c r="W429" s="4" t="s">
        <v>3352</v>
      </c>
      <c r="X429" s="4" t="s">
        <v>205</v>
      </c>
      <c r="Y429" s="4" t="s">
        <v>209</v>
      </c>
      <c r="Z429" s="3" t="s">
        <v>3312</v>
      </c>
      <c r="AA429" s="4" t="s">
        <v>75</v>
      </c>
      <c r="AB429" s="4" t="s">
        <v>97</v>
      </c>
      <c r="AC429" s="4"/>
      <c r="AD429" s="4"/>
      <c r="AE429" s="4" t="s">
        <v>58</v>
      </c>
      <c r="AF429" s="4" t="s">
        <v>58</v>
      </c>
      <c r="AG429" s="4" t="s">
        <v>58</v>
      </c>
      <c r="AH429" s="4" t="s">
        <v>83</v>
      </c>
      <c r="AI429" s="4">
        <v>1019010929</v>
      </c>
      <c r="AJ429" s="4"/>
      <c r="AK429" s="4" t="s">
        <v>58</v>
      </c>
      <c r="AL429" s="4" t="s">
        <v>58</v>
      </c>
      <c r="AM429" s="4" t="s">
        <v>3254</v>
      </c>
      <c r="AN429" s="4">
        <v>176</v>
      </c>
      <c r="AO429" s="4" t="s">
        <v>85</v>
      </c>
      <c r="AP429" s="4">
        <v>0</v>
      </c>
      <c r="AQ429" s="4" t="s">
        <v>68</v>
      </c>
      <c r="AR429" s="4">
        <v>183600</v>
      </c>
      <c r="AS429" s="4">
        <v>0</v>
      </c>
      <c r="AT429" s="3" t="s">
        <v>3289</v>
      </c>
      <c r="AU429" s="3" t="s">
        <v>58</v>
      </c>
      <c r="AV429" s="3" t="s">
        <v>58</v>
      </c>
      <c r="AW429" s="4">
        <v>59</v>
      </c>
      <c r="AX429" s="4">
        <v>59</v>
      </c>
      <c r="AY429" s="4">
        <v>59</v>
      </c>
      <c r="AZ429" s="4">
        <v>59</v>
      </c>
      <c r="BA429" s="4" t="s">
        <v>58</v>
      </c>
    </row>
    <row r="430" spans="1:53" ht="15.75" thickBot="1" x14ac:dyDescent="0.3">
      <c r="A430" s="19">
        <v>420</v>
      </c>
      <c r="B430" s="22" t="s">
        <v>5691</v>
      </c>
      <c r="C430" s="4" t="s">
        <v>60</v>
      </c>
      <c r="D430" s="4" t="s">
        <v>58</v>
      </c>
      <c r="E430" s="4" t="s">
        <v>3353</v>
      </c>
      <c r="F430" s="3" t="s">
        <v>3266</v>
      </c>
      <c r="G430" s="4" t="s">
        <v>70</v>
      </c>
      <c r="H430" s="4" t="s">
        <v>3354</v>
      </c>
      <c r="I430" s="4" t="s">
        <v>292</v>
      </c>
      <c r="J430" s="4" t="s">
        <v>320</v>
      </c>
      <c r="K430" s="4" t="s">
        <v>58</v>
      </c>
      <c r="L430" s="4" t="s">
        <v>1789</v>
      </c>
      <c r="M430" s="4">
        <v>11848320</v>
      </c>
      <c r="N430" s="4" t="s">
        <v>69</v>
      </c>
      <c r="O430" s="4"/>
      <c r="P430" s="4" t="s">
        <v>58</v>
      </c>
      <c r="Q430" s="4" t="s">
        <v>64</v>
      </c>
      <c r="R430" s="4" t="s">
        <v>83</v>
      </c>
      <c r="S430" s="4">
        <v>92515851</v>
      </c>
      <c r="T430" s="4"/>
      <c r="U430" s="4" t="s">
        <v>58</v>
      </c>
      <c r="V430" s="4" t="s">
        <v>58</v>
      </c>
      <c r="W430" s="4" t="s">
        <v>3355</v>
      </c>
      <c r="X430" s="4" t="s">
        <v>205</v>
      </c>
      <c r="Y430" s="4" t="s">
        <v>209</v>
      </c>
      <c r="Z430" s="3" t="s">
        <v>3312</v>
      </c>
      <c r="AA430" s="4" t="s">
        <v>75</v>
      </c>
      <c r="AB430" s="4" t="s">
        <v>97</v>
      </c>
      <c r="AC430" s="4"/>
      <c r="AD430" s="4"/>
      <c r="AE430" s="4" t="s">
        <v>58</v>
      </c>
      <c r="AF430" s="4" t="s">
        <v>58</v>
      </c>
      <c r="AG430" s="4" t="s">
        <v>58</v>
      </c>
      <c r="AH430" s="4" t="s">
        <v>83</v>
      </c>
      <c r="AI430" s="4">
        <v>1019010929</v>
      </c>
      <c r="AJ430" s="4"/>
      <c r="AK430" s="4" t="s">
        <v>58</v>
      </c>
      <c r="AL430" s="4" t="s">
        <v>58</v>
      </c>
      <c r="AM430" s="4" t="s">
        <v>3254</v>
      </c>
      <c r="AN430" s="4">
        <v>176</v>
      </c>
      <c r="AO430" s="4" t="s">
        <v>85</v>
      </c>
      <c r="AP430" s="4">
        <v>0</v>
      </c>
      <c r="AQ430" s="4" t="s">
        <v>68</v>
      </c>
      <c r="AR430" s="4">
        <v>302940</v>
      </c>
      <c r="AS430" s="4">
        <v>0</v>
      </c>
      <c r="AT430" s="3" t="s">
        <v>3289</v>
      </c>
      <c r="AU430" s="3" t="s">
        <v>58</v>
      </c>
      <c r="AV430" s="3" t="s">
        <v>58</v>
      </c>
      <c r="AW430" s="4">
        <v>59</v>
      </c>
      <c r="AX430" s="4">
        <v>59</v>
      </c>
      <c r="AY430" s="4">
        <v>59</v>
      </c>
      <c r="AZ430" s="4">
        <v>59</v>
      </c>
      <c r="BA430" s="4" t="s">
        <v>58</v>
      </c>
    </row>
    <row r="431" spans="1:53" ht="15.75" thickBot="1" x14ac:dyDescent="0.3">
      <c r="A431" s="19">
        <v>421</v>
      </c>
      <c r="B431" s="22" t="s">
        <v>5692</v>
      </c>
      <c r="C431" s="4" t="s">
        <v>60</v>
      </c>
      <c r="D431" s="4" t="s">
        <v>58</v>
      </c>
      <c r="E431" s="4" t="s">
        <v>3356</v>
      </c>
      <c r="F431" s="3" t="s">
        <v>3335</v>
      </c>
      <c r="G431" s="4" t="s">
        <v>70</v>
      </c>
      <c r="H431" s="4" t="s">
        <v>3357</v>
      </c>
      <c r="I431" s="4" t="s">
        <v>292</v>
      </c>
      <c r="J431" s="4" t="s">
        <v>320</v>
      </c>
      <c r="K431" s="4" t="s">
        <v>58</v>
      </c>
      <c r="L431" s="4" t="s">
        <v>1789</v>
      </c>
      <c r="M431" s="4">
        <v>175032000</v>
      </c>
      <c r="N431" s="4" t="s">
        <v>69</v>
      </c>
      <c r="O431" s="4"/>
      <c r="P431" s="4" t="s">
        <v>58</v>
      </c>
      <c r="Q431" s="4" t="s">
        <v>64</v>
      </c>
      <c r="R431" s="4" t="s">
        <v>83</v>
      </c>
      <c r="S431" s="4">
        <v>45523566</v>
      </c>
      <c r="T431" s="4"/>
      <c r="U431" s="4" t="s">
        <v>58</v>
      </c>
      <c r="V431" s="4" t="s">
        <v>58</v>
      </c>
      <c r="W431" s="4" t="s">
        <v>3358</v>
      </c>
      <c r="X431" s="4" t="s">
        <v>205</v>
      </c>
      <c r="Y431" s="4" t="s">
        <v>209</v>
      </c>
      <c r="Z431" s="3" t="s">
        <v>3312</v>
      </c>
      <c r="AA431" s="4" t="s">
        <v>75</v>
      </c>
      <c r="AB431" s="4" t="s">
        <v>97</v>
      </c>
      <c r="AC431" s="4"/>
      <c r="AD431" s="4"/>
      <c r="AE431" s="4" t="s">
        <v>58</v>
      </c>
      <c r="AF431" s="4" t="s">
        <v>58</v>
      </c>
      <c r="AG431" s="4" t="s">
        <v>58</v>
      </c>
      <c r="AH431" s="4" t="s">
        <v>83</v>
      </c>
      <c r="AI431" s="4">
        <v>1019010929</v>
      </c>
      <c r="AJ431" s="4"/>
      <c r="AK431" s="4" t="s">
        <v>58</v>
      </c>
      <c r="AL431" s="4" t="s">
        <v>58</v>
      </c>
      <c r="AM431" s="4" t="s">
        <v>3254</v>
      </c>
      <c r="AN431" s="4">
        <v>180</v>
      </c>
      <c r="AO431" s="4" t="s">
        <v>85</v>
      </c>
      <c r="AP431" s="4">
        <v>0</v>
      </c>
      <c r="AQ431" s="4" t="s">
        <v>68</v>
      </c>
      <c r="AR431" s="4">
        <v>291720</v>
      </c>
      <c r="AS431" s="4">
        <v>0</v>
      </c>
      <c r="AT431" s="3" t="s">
        <v>3312</v>
      </c>
      <c r="AU431" s="3" t="s">
        <v>58</v>
      </c>
      <c r="AV431" s="3" t="s">
        <v>58</v>
      </c>
      <c r="AW431" s="4">
        <v>58</v>
      </c>
      <c r="AX431" s="4">
        <v>58</v>
      </c>
      <c r="AY431" s="4">
        <v>58</v>
      </c>
      <c r="AZ431" s="4">
        <v>58</v>
      </c>
      <c r="BA431" s="4" t="s">
        <v>58</v>
      </c>
    </row>
    <row r="432" spans="1:53" ht="15.75" thickBot="1" x14ac:dyDescent="0.3">
      <c r="A432" s="19">
        <v>422</v>
      </c>
      <c r="B432" s="22" t="s">
        <v>5693</v>
      </c>
      <c r="C432" s="4" t="s">
        <v>60</v>
      </c>
      <c r="D432" s="4" t="s">
        <v>58</v>
      </c>
      <c r="E432" s="4" t="s">
        <v>3359</v>
      </c>
      <c r="F432" s="3" t="s">
        <v>3266</v>
      </c>
      <c r="G432" s="4" t="s">
        <v>70</v>
      </c>
      <c r="H432" s="4" t="s">
        <v>3360</v>
      </c>
      <c r="I432" s="4" t="s">
        <v>292</v>
      </c>
      <c r="J432" s="4" t="s">
        <v>320</v>
      </c>
      <c r="K432" s="4" t="s">
        <v>58</v>
      </c>
      <c r="L432" s="4" t="s">
        <v>1789</v>
      </c>
      <c r="M432" s="4">
        <v>7180800</v>
      </c>
      <c r="N432" s="4" t="s">
        <v>69</v>
      </c>
      <c r="O432" s="4"/>
      <c r="P432" s="4" t="s">
        <v>58</v>
      </c>
      <c r="Q432" s="4" t="s">
        <v>64</v>
      </c>
      <c r="R432" s="4" t="s">
        <v>83</v>
      </c>
      <c r="S432" s="4">
        <v>9285845</v>
      </c>
      <c r="T432" s="4"/>
      <c r="U432" s="4" t="s">
        <v>58</v>
      </c>
      <c r="V432" s="4" t="s">
        <v>58</v>
      </c>
      <c r="W432" s="4" t="s">
        <v>3361</v>
      </c>
      <c r="X432" s="4" t="s">
        <v>205</v>
      </c>
      <c r="Y432" s="4" t="s">
        <v>209</v>
      </c>
      <c r="Z432" s="3" t="s">
        <v>3312</v>
      </c>
      <c r="AA432" s="4" t="s">
        <v>75</v>
      </c>
      <c r="AB432" s="4" t="s">
        <v>97</v>
      </c>
      <c r="AC432" s="4"/>
      <c r="AD432" s="4"/>
      <c r="AE432" s="4" t="s">
        <v>58</v>
      </c>
      <c r="AF432" s="4" t="s">
        <v>58</v>
      </c>
      <c r="AG432" s="4" t="s">
        <v>58</v>
      </c>
      <c r="AH432" s="4" t="s">
        <v>83</v>
      </c>
      <c r="AI432" s="4">
        <v>1019010929</v>
      </c>
      <c r="AJ432" s="4"/>
      <c r="AK432" s="4" t="s">
        <v>58</v>
      </c>
      <c r="AL432" s="4" t="s">
        <v>58</v>
      </c>
      <c r="AM432" s="4" t="s">
        <v>3254</v>
      </c>
      <c r="AN432" s="4">
        <v>176</v>
      </c>
      <c r="AO432" s="4" t="s">
        <v>85</v>
      </c>
      <c r="AP432" s="4">
        <v>0</v>
      </c>
      <c r="AQ432" s="4" t="s">
        <v>68</v>
      </c>
      <c r="AR432" s="4">
        <v>183600</v>
      </c>
      <c r="AS432" s="4">
        <v>0</v>
      </c>
      <c r="AT432" s="3" t="s">
        <v>3289</v>
      </c>
      <c r="AU432" s="3" t="s">
        <v>58</v>
      </c>
      <c r="AV432" s="3" t="s">
        <v>58</v>
      </c>
      <c r="AW432" s="4">
        <v>59</v>
      </c>
      <c r="AX432" s="4">
        <v>59</v>
      </c>
      <c r="AY432" s="4">
        <v>59</v>
      </c>
      <c r="AZ432" s="4">
        <v>59</v>
      </c>
      <c r="BA432" s="4" t="s">
        <v>58</v>
      </c>
    </row>
    <row r="433" spans="1:53" ht="15.75" thickBot="1" x14ac:dyDescent="0.3">
      <c r="A433" s="19">
        <v>423</v>
      </c>
      <c r="B433" s="22" t="s">
        <v>5694</v>
      </c>
      <c r="C433" s="4" t="s">
        <v>60</v>
      </c>
      <c r="D433" s="4" t="s">
        <v>58</v>
      </c>
      <c r="E433" s="4" t="s">
        <v>3362</v>
      </c>
      <c r="F433" s="3" t="s">
        <v>3363</v>
      </c>
      <c r="G433" s="4" t="s">
        <v>70</v>
      </c>
      <c r="H433" s="4" t="s">
        <v>3354</v>
      </c>
      <c r="I433" s="4" t="s">
        <v>292</v>
      </c>
      <c r="J433" s="4" t="s">
        <v>320</v>
      </c>
      <c r="K433" s="4" t="s">
        <v>58</v>
      </c>
      <c r="L433" s="4" t="s">
        <v>1789</v>
      </c>
      <c r="M433" s="4">
        <v>12117600</v>
      </c>
      <c r="N433" s="4" t="s">
        <v>69</v>
      </c>
      <c r="O433" s="4"/>
      <c r="P433" s="4" t="s">
        <v>58</v>
      </c>
      <c r="Q433" s="4" t="s">
        <v>64</v>
      </c>
      <c r="R433" s="4" t="s">
        <v>83</v>
      </c>
      <c r="S433" s="4">
        <v>9177956</v>
      </c>
      <c r="T433" s="4"/>
      <c r="U433" s="4" t="s">
        <v>58</v>
      </c>
      <c r="V433" s="4" t="s">
        <v>58</v>
      </c>
      <c r="W433" s="4" t="s">
        <v>3364</v>
      </c>
      <c r="X433" s="4" t="s">
        <v>205</v>
      </c>
      <c r="Y433" s="4" t="s">
        <v>209</v>
      </c>
      <c r="Z433" s="3" t="s">
        <v>3312</v>
      </c>
      <c r="AA433" s="4" t="s">
        <v>75</v>
      </c>
      <c r="AB433" s="4" t="s">
        <v>97</v>
      </c>
      <c r="AC433" s="4"/>
      <c r="AD433" s="4"/>
      <c r="AE433" s="4" t="s">
        <v>58</v>
      </c>
      <c r="AF433" s="4" t="s">
        <v>58</v>
      </c>
      <c r="AG433" s="4" t="s">
        <v>58</v>
      </c>
      <c r="AH433" s="4" t="s">
        <v>83</v>
      </c>
      <c r="AI433" s="4">
        <v>1019010929</v>
      </c>
      <c r="AJ433" s="4"/>
      <c r="AK433" s="4" t="s">
        <v>58</v>
      </c>
      <c r="AL433" s="4" t="s">
        <v>58</v>
      </c>
      <c r="AM433" s="4" t="s">
        <v>3254</v>
      </c>
      <c r="AN433" s="4">
        <v>180</v>
      </c>
      <c r="AO433" s="4" t="s">
        <v>85</v>
      </c>
      <c r="AP433" s="4">
        <v>0</v>
      </c>
      <c r="AQ433" s="4" t="s">
        <v>68</v>
      </c>
      <c r="AR433" s="4">
        <v>302940</v>
      </c>
      <c r="AS433" s="4">
        <v>0</v>
      </c>
      <c r="AT433" s="3" t="s">
        <v>3289</v>
      </c>
      <c r="AU433" s="3" t="s">
        <v>58</v>
      </c>
      <c r="AV433" s="3" t="s">
        <v>58</v>
      </c>
      <c r="AW433" s="4">
        <v>57</v>
      </c>
      <c r="AX433" s="4">
        <v>57</v>
      </c>
      <c r="AY433" s="4">
        <v>57</v>
      </c>
      <c r="AZ433" s="4">
        <v>57</v>
      </c>
      <c r="BA433" s="4" t="s">
        <v>58</v>
      </c>
    </row>
    <row r="434" spans="1:53" ht="15.75" thickBot="1" x14ac:dyDescent="0.3">
      <c r="A434" s="19">
        <v>424</v>
      </c>
      <c r="B434" s="22" t="s">
        <v>5695</v>
      </c>
      <c r="C434" s="4" t="s">
        <v>60</v>
      </c>
      <c r="D434" s="4" t="s">
        <v>58</v>
      </c>
      <c r="E434" s="4" t="s">
        <v>3365</v>
      </c>
      <c r="F434" s="3" t="s">
        <v>3257</v>
      </c>
      <c r="G434" s="4" t="s">
        <v>70</v>
      </c>
      <c r="H434" s="4" t="s">
        <v>3366</v>
      </c>
      <c r="I434" s="4" t="s">
        <v>292</v>
      </c>
      <c r="J434" s="4" t="s">
        <v>320</v>
      </c>
      <c r="K434" s="4" t="s">
        <v>58</v>
      </c>
      <c r="L434" s="4" t="s">
        <v>1789</v>
      </c>
      <c r="M434" s="4">
        <v>11848320</v>
      </c>
      <c r="N434" s="4" t="s">
        <v>69</v>
      </c>
      <c r="O434" s="4"/>
      <c r="P434" s="4" t="s">
        <v>58</v>
      </c>
      <c r="Q434" s="4" t="s">
        <v>64</v>
      </c>
      <c r="R434" s="4" t="s">
        <v>83</v>
      </c>
      <c r="S434" s="4">
        <v>85459097</v>
      </c>
      <c r="T434" s="4"/>
      <c r="U434" s="4" t="s">
        <v>58</v>
      </c>
      <c r="V434" s="4" t="s">
        <v>58</v>
      </c>
      <c r="W434" s="4" t="s">
        <v>3367</v>
      </c>
      <c r="X434" s="4" t="s">
        <v>205</v>
      </c>
      <c r="Y434" s="4" t="s">
        <v>209</v>
      </c>
      <c r="Z434" s="3" t="s">
        <v>3266</v>
      </c>
      <c r="AA434" s="4" t="s">
        <v>75</v>
      </c>
      <c r="AB434" s="4" t="s">
        <v>97</v>
      </c>
      <c r="AC434" s="4"/>
      <c r="AD434" s="4"/>
      <c r="AE434" s="4" t="s">
        <v>58</v>
      </c>
      <c r="AF434" s="4" t="s">
        <v>58</v>
      </c>
      <c r="AG434" s="4" t="s">
        <v>58</v>
      </c>
      <c r="AH434" s="4" t="s">
        <v>83</v>
      </c>
      <c r="AI434" s="4">
        <v>93404206</v>
      </c>
      <c r="AJ434" s="4"/>
      <c r="AK434" s="4" t="s">
        <v>58</v>
      </c>
      <c r="AL434" s="4" t="s">
        <v>58</v>
      </c>
      <c r="AM434" s="4" t="s">
        <v>3284</v>
      </c>
      <c r="AN434" s="4">
        <v>176</v>
      </c>
      <c r="AO434" s="4" t="s">
        <v>85</v>
      </c>
      <c r="AP434" s="4">
        <v>0</v>
      </c>
      <c r="AQ434" s="4" t="s">
        <v>68</v>
      </c>
      <c r="AR434" s="4">
        <v>302940</v>
      </c>
      <c r="AS434" s="4">
        <v>0</v>
      </c>
      <c r="AT434" s="3" t="s">
        <v>3266</v>
      </c>
      <c r="AU434" s="3" t="s">
        <v>58</v>
      </c>
      <c r="AV434" s="3" t="s">
        <v>58</v>
      </c>
      <c r="AW434" s="4">
        <v>59</v>
      </c>
      <c r="AX434" s="4">
        <v>59</v>
      </c>
      <c r="AY434" s="4">
        <v>59</v>
      </c>
      <c r="AZ434" s="4">
        <v>59</v>
      </c>
      <c r="BA434" s="4" t="s">
        <v>58</v>
      </c>
    </row>
    <row r="435" spans="1:53" ht="15.75" thickBot="1" x14ac:dyDescent="0.3">
      <c r="A435" s="19">
        <v>425</v>
      </c>
      <c r="B435" s="22" t="s">
        <v>5696</v>
      </c>
      <c r="C435" s="4" t="s">
        <v>60</v>
      </c>
      <c r="D435" s="4" t="s">
        <v>58</v>
      </c>
      <c r="E435" s="4" t="s">
        <v>3368</v>
      </c>
      <c r="F435" s="3" t="s">
        <v>3266</v>
      </c>
      <c r="G435" s="4" t="s">
        <v>70</v>
      </c>
      <c r="H435" s="4" t="s">
        <v>3291</v>
      </c>
      <c r="I435" s="4" t="s">
        <v>292</v>
      </c>
      <c r="J435" s="4" t="s">
        <v>320</v>
      </c>
      <c r="K435" s="4" t="s">
        <v>58</v>
      </c>
      <c r="L435" s="4" t="s">
        <v>1789</v>
      </c>
      <c r="M435" s="4">
        <v>7180800</v>
      </c>
      <c r="N435" s="4" t="s">
        <v>69</v>
      </c>
      <c r="O435" s="4"/>
      <c r="P435" s="4" t="s">
        <v>58</v>
      </c>
      <c r="Q435" s="4" t="s">
        <v>64</v>
      </c>
      <c r="R435" s="4" t="s">
        <v>83</v>
      </c>
      <c r="S435" s="4">
        <v>85463387</v>
      </c>
      <c r="T435" s="4"/>
      <c r="U435" s="4" t="s">
        <v>58</v>
      </c>
      <c r="V435" s="4" t="s">
        <v>58</v>
      </c>
      <c r="W435" s="4" t="s">
        <v>3369</v>
      </c>
      <c r="X435" s="4" t="s">
        <v>205</v>
      </c>
      <c r="Y435" s="4" t="s">
        <v>209</v>
      </c>
      <c r="Z435" s="3" t="s">
        <v>3266</v>
      </c>
      <c r="AA435" s="4" t="s">
        <v>75</v>
      </c>
      <c r="AB435" s="4" t="s">
        <v>97</v>
      </c>
      <c r="AC435" s="4"/>
      <c r="AD435" s="4"/>
      <c r="AE435" s="4" t="s">
        <v>58</v>
      </c>
      <c r="AF435" s="4" t="s">
        <v>58</v>
      </c>
      <c r="AG435" s="4" t="s">
        <v>58</v>
      </c>
      <c r="AH435" s="4" t="s">
        <v>83</v>
      </c>
      <c r="AI435" s="4">
        <v>93404206</v>
      </c>
      <c r="AJ435" s="4"/>
      <c r="AK435" s="4" t="s">
        <v>58</v>
      </c>
      <c r="AL435" s="4" t="s">
        <v>58</v>
      </c>
      <c r="AM435" s="4" t="s">
        <v>3284</v>
      </c>
      <c r="AN435" s="4">
        <v>176</v>
      </c>
      <c r="AO435" s="4" t="s">
        <v>85</v>
      </c>
      <c r="AP435" s="4">
        <v>0</v>
      </c>
      <c r="AQ435" s="4" t="s">
        <v>86</v>
      </c>
      <c r="AR435" s="4">
        <v>0</v>
      </c>
      <c r="AS435" s="4">
        <v>0</v>
      </c>
      <c r="AT435" s="3" t="s">
        <v>3289</v>
      </c>
      <c r="AU435" s="3" t="s">
        <v>3232</v>
      </c>
      <c r="AV435" s="3" t="s">
        <v>3232</v>
      </c>
      <c r="AW435" s="4">
        <v>100</v>
      </c>
      <c r="AX435" s="4">
        <v>100</v>
      </c>
      <c r="AY435" s="4">
        <v>100</v>
      </c>
      <c r="AZ435" s="4">
        <v>100</v>
      </c>
      <c r="BA435" s="4" t="s">
        <v>3323</v>
      </c>
    </row>
    <row r="436" spans="1:53" ht="15.75" thickBot="1" x14ac:dyDescent="0.3">
      <c r="A436" s="19">
        <v>426</v>
      </c>
      <c r="B436" s="22" t="s">
        <v>5697</v>
      </c>
      <c r="C436" s="4" t="s">
        <v>60</v>
      </c>
      <c r="D436" s="4" t="s">
        <v>58</v>
      </c>
      <c r="E436" s="4" t="s">
        <v>3370</v>
      </c>
      <c r="F436" s="3" t="s">
        <v>3266</v>
      </c>
      <c r="G436" s="4" t="s">
        <v>70</v>
      </c>
      <c r="H436" s="4" t="s">
        <v>3371</v>
      </c>
      <c r="I436" s="4" t="s">
        <v>292</v>
      </c>
      <c r="J436" s="4" t="s">
        <v>320</v>
      </c>
      <c r="K436" s="4" t="s">
        <v>58</v>
      </c>
      <c r="L436" s="4" t="s">
        <v>1789</v>
      </c>
      <c r="M436" s="4">
        <v>11848320</v>
      </c>
      <c r="N436" s="4" t="s">
        <v>69</v>
      </c>
      <c r="O436" s="4"/>
      <c r="P436" s="4" t="s">
        <v>58</v>
      </c>
      <c r="Q436" s="4" t="s">
        <v>64</v>
      </c>
      <c r="R436" s="4" t="s">
        <v>83</v>
      </c>
      <c r="S436" s="4">
        <v>1082907432</v>
      </c>
      <c r="T436" s="4"/>
      <c r="U436" s="4" t="s">
        <v>58</v>
      </c>
      <c r="V436" s="4" t="s">
        <v>58</v>
      </c>
      <c r="W436" s="4" t="s">
        <v>3372</v>
      </c>
      <c r="X436" s="4" t="s">
        <v>205</v>
      </c>
      <c r="Y436" s="4" t="s">
        <v>209</v>
      </c>
      <c r="Z436" s="3" t="s">
        <v>3266</v>
      </c>
      <c r="AA436" s="4" t="s">
        <v>75</v>
      </c>
      <c r="AB436" s="4" t="s">
        <v>97</v>
      </c>
      <c r="AC436" s="4"/>
      <c r="AD436" s="4"/>
      <c r="AE436" s="4" t="s">
        <v>58</v>
      </c>
      <c r="AF436" s="4" t="s">
        <v>58</v>
      </c>
      <c r="AG436" s="4" t="s">
        <v>58</v>
      </c>
      <c r="AH436" s="4" t="s">
        <v>83</v>
      </c>
      <c r="AI436" s="4">
        <v>93404206</v>
      </c>
      <c r="AJ436" s="4"/>
      <c r="AK436" s="4" t="s">
        <v>58</v>
      </c>
      <c r="AL436" s="4" t="s">
        <v>58</v>
      </c>
      <c r="AM436" s="4" t="s">
        <v>3284</v>
      </c>
      <c r="AN436" s="4">
        <v>176</v>
      </c>
      <c r="AO436" s="4" t="s">
        <v>85</v>
      </c>
      <c r="AP436" s="4">
        <v>0</v>
      </c>
      <c r="AQ436" s="4" t="s">
        <v>86</v>
      </c>
      <c r="AR436" s="4">
        <v>0</v>
      </c>
      <c r="AS436" s="4">
        <v>0</v>
      </c>
      <c r="AT436" s="3" t="s">
        <v>3266</v>
      </c>
      <c r="AU436" s="3" t="s">
        <v>3373</v>
      </c>
      <c r="AV436" s="3" t="s">
        <v>3373</v>
      </c>
      <c r="AW436" s="4">
        <v>100</v>
      </c>
      <c r="AX436" s="4">
        <v>100</v>
      </c>
      <c r="AY436" s="4">
        <v>100</v>
      </c>
      <c r="AZ436" s="4">
        <v>100</v>
      </c>
      <c r="BA436" s="4" t="s">
        <v>3323</v>
      </c>
    </row>
    <row r="437" spans="1:53" ht="15.75" thickBot="1" x14ac:dyDescent="0.3">
      <c r="A437" s="19">
        <v>427</v>
      </c>
      <c r="B437" s="22" t="s">
        <v>5698</v>
      </c>
      <c r="C437" s="4" t="s">
        <v>60</v>
      </c>
      <c r="D437" s="4" t="s">
        <v>58</v>
      </c>
      <c r="E437" s="4" t="s">
        <v>3374</v>
      </c>
      <c r="F437" s="3" t="s">
        <v>3266</v>
      </c>
      <c r="G437" s="4" t="s">
        <v>70</v>
      </c>
      <c r="H437" s="4" t="s">
        <v>3291</v>
      </c>
      <c r="I437" s="4" t="s">
        <v>292</v>
      </c>
      <c r="J437" s="4" t="s">
        <v>320</v>
      </c>
      <c r="K437" s="4" t="s">
        <v>58</v>
      </c>
      <c r="L437" s="4" t="s">
        <v>1789</v>
      </c>
      <c r="M437" s="4">
        <v>7180800</v>
      </c>
      <c r="N437" s="4" t="s">
        <v>69</v>
      </c>
      <c r="O437" s="4"/>
      <c r="P437" s="4" t="s">
        <v>58</v>
      </c>
      <c r="Q437" s="4" t="s">
        <v>64</v>
      </c>
      <c r="R437" s="4" t="s">
        <v>83</v>
      </c>
      <c r="S437" s="4">
        <v>85154313</v>
      </c>
      <c r="T437" s="4"/>
      <c r="U437" s="4" t="s">
        <v>58</v>
      </c>
      <c r="V437" s="4" t="s">
        <v>58</v>
      </c>
      <c r="W437" s="4" t="s">
        <v>3375</v>
      </c>
      <c r="X437" s="4" t="s">
        <v>205</v>
      </c>
      <c r="Y437" s="4" t="s">
        <v>209</v>
      </c>
      <c r="Z437" s="3" t="s">
        <v>3266</v>
      </c>
      <c r="AA437" s="4" t="s">
        <v>75</v>
      </c>
      <c r="AB437" s="4" t="s">
        <v>97</v>
      </c>
      <c r="AC437" s="4"/>
      <c r="AD437" s="4"/>
      <c r="AE437" s="4" t="s">
        <v>58</v>
      </c>
      <c r="AF437" s="4" t="s">
        <v>58</v>
      </c>
      <c r="AG437" s="4" t="s">
        <v>58</v>
      </c>
      <c r="AH437" s="4" t="s">
        <v>83</v>
      </c>
      <c r="AI437" s="4">
        <v>93404206</v>
      </c>
      <c r="AJ437" s="4"/>
      <c r="AK437" s="4" t="s">
        <v>58</v>
      </c>
      <c r="AL437" s="4" t="s">
        <v>58</v>
      </c>
      <c r="AM437" s="4" t="s">
        <v>3284</v>
      </c>
      <c r="AN437" s="4">
        <v>176</v>
      </c>
      <c r="AO437" s="4" t="s">
        <v>85</v>
      </c>
      <c r="AP437" s="4">
        <v>0</v>
      </c>
      <c r="AQ437" s="4" t="s">
        <v>86</v>
      </c>
      <c r="AR437" s="4">
        <v>0</v>
      </c>
      <c r="AS437" s="4">
        <v>0</v>
      </c>
      <c r="AT437" s="3" t="s">
        <v>3266</v>
      </c>
      <c r="AU437" s="3" t="s">
        <v>3373</v>
      </c>
      <c r="AV437" s="3" t="s">
        <v>3373</v>
      </c>
      <c r="AW437" s="4">
        <v>100</v>
      </c>
      <c r="AX437" s="4">
        <v>100</v>
      </c>
      <c r="AY437" s="4">
        <v>100</v>
      </c>
      <c r="AZ437" s="4">
        <v>100</v>
      </c>
      <c r="BA437" s="4" t="s">
        <v>3323</v>
      </c>
    </row>
    <row r="438" spans="1:53" ht="15.75" thickBot="1" x14ac:dyDescent="0.3">
      <c r="A438" s="19">
        <v>428</v>
      </c>
      <c r="B438" s="22" t="s">
        <v>5699</v>
      </c>
      <c r="C438" s="4" t="s">
        <v>60</v>
      </c>
      <c r="D438" s="4" t="s">
        <v>58</v>
      </c>
      <c r="E438" s="4" t="s">
        <v>3376</v>
      </c>
      <c r="F438" s="3" t="s">
        <v>3266</v>
      </c>
      <c r="G438" s="4" t="s">
        <v>70</v>
      </c>
      <c r="H438" s="4" t="s">
        <v>3291</v>
      </c>
      <c r="I438" s="4" t="s">
        <v>292</v>
      </c>
      <c r="J438" s="4" t="s">
        <v>320</v>
      </c>
      <c r="K438" s="4" t="s">
        <v>58</v>
      </c>
      <c r="L438" s="4" t="s">
        <v>1789</v>
      </c>
      <c r="M438" s="4">
        <v>7180800</v>
      </c>
      <c r="N438" s="4" t="s">
        <v>69</v>
      </c>
      <c r="O438" s="4"/>
      <c r="P438" s="4" t="s">
        <v>58</v>
      </c>
      <c r="Q438" s="4" t="s">
        <v>64</v>
      </c>
      <c r="R438" s="4" t="s">
        <v>83</v>
      </c>
      <c r="S438" s="4">
        <v>5165307</v>
      </c>
      <c r="T438" s="4"/>
      <c r="U438" s="4" t="s">
        <v>58</v>
      </c>
      <c r="V438" s="4" t="s">
        <v>58</v>
      </c>
      <c r="W438" s="4" t="s">
        <v>3377</v>
      </c>
      <c r="X438" s="4" t="s">
        <v>205</v>
      </c>
      <c r="Y438" s="4" t="s">
        <v>209</v>
      </c>
      <c r="Z438" s="3" t="s">
        <v>3266</v>
      </c>
      <c r="AA438" s="4" t="s">
        <v>75</v>
      </c>
      <c r="AB438" s="4" t="s">
        <v>97</v>
      </c>
      <c r="AC438" s="4"/>
      <c r="AD438" s="4"/>
      <c r="AE438" s="4" t="s">
        <v>58</v>
      </c>
      <c r="AF438" s="4" t="s">
        <v>58</v>
      </c>
      <c r="AG438" s="4" t="s">
        <v>58</v>
      </c>
      <c r="AH438" s="4" t="s">
        <v>83</v>
      </c>
      <c r="AI438" s="4">
        <v>93404206</v>
      </c>
      <c r="AJ438" s="4"/>
      <c r="AK438" s="4" t="s">
        <v>58</v>
      </c>
      <c r="AL438" s="4" t="s">
        <v>58</v>
      </c>
      <c r="AM438" s="4" t="s">
        <v>3284</v>
      </c>
      <c r="AN438" s="4">
        <v>176</v>
      </c>
      <c r="AO438" s="4" t="s">
        <v>85</v>
      </c>
      <c r="AP438" s="4">
        <v>0</v>
      </c>
      <c r="AQ438" s="4" t="s">
        <v>86</v>
      </c>
      <c r="AR438" s="4">
        <v>0</v>
      </c>
      <c r="AS438" s="4">
        <v>0</v>
      </c>
      <c r="AT438" s="3" t="s">
        <v>3266</v>
      </c>
      <c r="AU438" s="3" t="s">
        <v>3373</v>
      </c>
      <c r="AV438" s="3" t="s">
        <v>3373</v>
      </c>
      <c r="AW438" s="4">
        <v>100</v>
      </c>
      <c r="AX438" s="4">
        <v>100</v>
      </c>
      <c r="AY438" s="4">
        <v>100</v>
      </c>
      <c r="AZ438" s="4">
        <v>100</v>
      </c>
      <c r="BA438" s="4" t="s">
        <v>3323</v>
      </c>
    </row>
    <row r="439" spans="1:53" ht="15.75" thickBot="1" x14ac:dyDescent="0.3">
      <c r="A439" s="19">
        <v>429</v>
      </c>
      <c r="B439" s="22" t="s">
        <v>5700</v>
      </c>
      <c r="C439" s="4" t="s">
        <v>60</v>
      </c>
      <c r="D439" s="4" t="s">
        <v>58</v>
      </c>
      <c r="E439" s="4" t="s">
        <v>3378</v>
      </c>
      <c r="F439" s="3" t="s">
        <v>3312</v>
      </c>
      <c r="G439" s="4" t="s">
        <v>70</v>
      </c>
      <c r="H439" s="4" t="s">
        <v>3291</v>
      </c>
      <c r="I439" s="4" t="s">
        <v>292</v>
      </c>
      <c r="J439" s="4" t="s">
        <v>320</v>
      </c>
      <c r="K439" s="4" t="s">
        <v>58</v>
      </c>
      <c r="L439" s="4" t="s">
        <v>1789</v>
      </c>
      <c r="M439" s="4">
        <v>7140000</v>
      </c>
      <c r="N439" s="4" t="s">
        <v>69</v>
      </c>
      <c r="O439" s="4"/>
      <c r="P439" s="4" t="s">
        <v>58</v>
      </c>
      <c r="Q439" s="4" t="s">
        <v>64</v>
      </c>
      <c r="R439" s="4" t="s">
        <v>83</v>
      </c>
      <c r="S439" s="4">
        <v>84030103</v>
      </c>
      <c r="T439" s="4"/>
      <c r="U439" s="4" t="s">
        <v>58</v>
      </c>
      <c r="V439" s="4" t="s">
        <v>58</v>
      </c>
      <c r="W439" s="4" t="s">
        <v>3379</v>
      </c>
      <c r="X439" s="4" t="s">
        <v>205</v>
      </c>
      <c r="Y439" s="4" t="s">
        <v>209</v>
      </c>
      <c r="Z439" s="3" t="s">
        <v>3312</v>
      </c>
      <c r="AA439" s="4" t="s">
        <v>75</v>
      </c>
      <c r="AB439" s="4" t="s">
        <v>97</v>
      </c>
      <c r="AC439" s="4"/>
      <c r="AD439" s="4"/>
      <c r="AE439" s="4" t="s">
        <v>58</v>
      </c>
      <c r="AF439" s="4" t="s">
        <v>58</v>
      </c>
      <c r="AG439" s="4" t="s">
        <v>58</v>
      </c>
      <c r="AH439" s="4" t="s">
        <v>83</v>
      </c>
      <c r="AI439" s="4">
        <v>93404206</v>
      </c>
      <c r="AJ439" s="4"/>
      <c r="AK439" s="4" t="s">
        <v>58</v>
      </c>
      <c r="AL439" s="4" t="s">
        <v>58</v>
      </c>
      <c r="AM439" s="4" t="s">
        <v>3284</v>
      </c>
      <c r="AN439" s="4">
        <v>175</v>
      </c>
      <c r="AO439" s="4" t="s">
        <v>85</v>
      </c>
      <c r="AP439" s="4">
        <v>0</v>
      </c>
      <c r="AQ439" s="4" t="s">
        <v>68</v>
      </c>
      <c r="AR439" s="4">
        <v>183600</v>
      </c>
      <c r="AS439" s="4">
        <v>0</v>
      </c>
      <c r="AT439" s="3" t="s">
        <v>3312</v>
      </c>
      <c r="AU439" s="3" t="s">
        <v>58</v>
      </c>
      <c r="AV439" s="3" t="s">
        <v>58</v>
      </c>
      <c r="AW439" s="4">
        <v>60</v>
      </c>
      <c r="AX439" s="4">
        <v>60</v>
      </c>
      <c r="AY439" s="4">
        <v>60</v>
      </c>
      <c r="AZ439" s="4">
        <v>60</v>
      </c>
      <c r="BA439" s="4" t="s">
        <v>58</v>
      </c>
    </row>
    <row r="440" spans="1:53" ht="15.75" thickBot="1" x14ac:dyDescent="0.3">
      <c r="A440" s="19">
        <v>430</v>
      </c>
      <c r="B440" s="22" t="s">
        <v>5701</v>
      </c>
      <c r="C440" s="4" t="s">
        <v>60</v>
      </c>
      <c r="D440" s="4" t="s">
        <v>58</v>
      </c>
      <c r="E440" s="4" t="s">
        <v>3380</v>
      </c>
      <c r="F440" s="3" t="s">
        <v>3312</v>
      </c>
      <c r="G440" s="4" t="s">
        <v>70</v>
      </c>
      <c r="H440" s="4" t="s">
        <v>3381</v>
      </c>
      <c r="I440" s="4" t="s">
        <v>292</v>
      </c>
      <c r="J440" s="4" t="s">
        <v>320</v>
      </c>
      <c r="K440" s="4" t="s">
        <v>58</v>
      </c>
      <c r="L440" s="4" t="s">
        <v>1789</v>
      </c>
      <c r="M440" s="4">
        <v>23859500</v>
      </c>
      <c r="N440" s="4" t="s">
        <v>69</v>
      </c>
      <c r="O440" s="4"/>
      <c r="P440" s="4" t="s">
        <v>58</v>
      </c>
      <c r="Q440" s="4" t="s">
        <v>64</v>
      </c>
      <c r="R440" s="4" t="s">
        <v>83</v>
      </c>
      <c r="S440" s="4">
        <v>7141661</v>
      </c>
      <c r="T440" s="4"/>
      <c r="U440" s="4" t="s">
        <v>58</v>
      </c>
      <c r="V440" s="4" t="s">
        <v>58</v>
      </c>
      <c r="W440" s="4" t="s">
        <v>3382</v>
      </c>
      <c r="X440" s="4" t="s">
        <v>205</v>
      </c>
      <c r="Y440" s="4" t="s">
        <v>209</v>
      </c>
      <c r="Z440" s="3" t="s">
        <v>3312</v>
      </c>
      <c r="AA440" s="4" t="s">
        <v>75</v>
      </c>
      <c r="AB440" s="4" t="s">
        <v>97</v>
      </c>
      <c r="AC440" s="4"/>
      <c r="AD440" s="4"/>
      <c r="AE440" s="4" t="s">
        <v>58</v>
      </c>
      <c r="AF440" s="4" t="s">
        <v>58</v>
      </c>
      <c r="AG440" s="4" t="s">
        <v>58</v>
      </c>
      <c r="AH440" s="4" t="s">
        <v>83</v>
      </c>
      <c r="AI440" s="4">
        <v>93404206</v>
      </c>
      <c r="AJ440" s="4"/>
      <c r="AK440" s="4" t="s">
        <v>58</v>
      </c>
      <c r="AL440" s="4" t="s">
        <v>58</v>
      </c>
      <c r="AM440" s="4" t="s">
        <v>3284</v>
      </c>
      <c r="AN440" s="4">
        <v>175</v>
      </c>
      <c r="AO440" s="4" t="s">
        <v>85</v>
      </c>
      <c r="AP440" s="4">
        <v>0</v>
      </c>
      <c r="AQ440" s="4" t="s">
        <v>68</v>
      </c>
      <c r="AR440" s="4">
        <v>409020</v>
      </c>
      <c r="AS440" s="4">
        <v>0</v>
      </c>
      <c r="AT440" s="3" t="s">
        <v>3312</v>
      </c>
      <c r="AU440" s="3" t="s">
        <v>58</v>
      </c>
      <c r="AV440" s="3" t="s">
        <v>58</v>
      </c>
      <c r="AW440" s="4">
        <v>60</v>
      </c>
      <c r="AX440" s="4">
        <v>60</v>
      </c>
      <c r="AY440" s="4">
        <v>60</v>
      </c>
      <c r="AZ440" s="4">
        <v>60</v>
      </c>
      <c r="BA440" s="4" t="s">
        <v>58</v>
      </c>
    </row>
    <row r="441" spans="1:53" ht="15.75" thickBot="1" x14ac:dyDescent="0.3">
      <c r="A441" s="19">
        <v>431</v>
      </c>
      <c r="B441" s="22" t="s">
        <v>5702</v>
      </c>
      <c r="C441" s="4" t="s">
        <v>60</v>
      </c>
      <c r="D441" s="4" t="s">
        <v>58</v>
      </c>
      <c r="E441" s="4" t="s">
        <v>3383</v>
      </c>
      <c r="F441" s="3" t="s">
        <v>3312</v>
      </c>
      <c r="G441" s="4" t="s">
        <v>70</v>
      </c>
      <c r="H441" s="4" t="s">
        <v>3329</v>
      </c>
      <c r="I441" s="4" t="s">
        <v>292</v>
      </c>
      <c r="J441" s="4" t="s">
        <v>320</v>
      </c>
      <c r="K441" s="4" t="s">
        <v>58</v>
      </c>
      <c r="L441" s="4" t="s">
        <v>1789</v>
      </c>
      <c r="M441" s="4">
        <v>7140000</v>
      </c>
      <c r="N441" s="4" t="s">
        <v>69</v>
      </c>
      <c r="O441" s="4"/>
      <c r="P441" s="4" t="s">
        <v>58</v>
      </c>
      <c r="Q441" s="4" t="s">
        <v>64</v>
      </c>
      <c r="R441" s="4" t="s">
        <v>83</v>
      </c>
      <c r="S441" s="4">
        <v>73207459</v>
      </c>
      <c r="T441" s="4"/>
      <c r="U441" s="4" t="s">
        <v>58</v>
      </c>
      <c r="V441" s="4" t="s">
        <v>58</v>
      </c>
      <c r="W441" s="4" t="s">
        <v>3384</v>
      </c>
      <c r="X441" s="4" t="s">
        <v>205</v>
      </c>
      <c r="Y441" s="4" t="s">
        <v>209</v>
      </c>
      <c r="Z441" s="3" t="s">
        <v>3289</v>
      </c>
      <c r="AA441" s="4" t="s">
        <v>75</v>
      </c>
      <c r="AB441" s="4" t="s">
        <v>97</v>
      </c>
      <c r="AC441" s="4"/>
      <c r="AD441" s="4"/>
      <c r="AE441" s="4" t="s">
        <v>58</v>
      </c>
      <c r="AF441" s="4" t="s">
        <v>58</v>
      </c>
      <c r="AG441" s="4" t="s">
        <v>58</v>
      </c>
      <c r="AH441" s="4" t="s">
        <v>83</v>
      </c>
      <c r="AI441" s="4">
        <v>1019010929</v>
      </c>
      <c r="AJ441" s="4"/>
      <c r="AK441" s="4" t="s">
        <v>58</v>
      </c>
      <c r="AL441" s="4" t="s">
        <v>58</v>
      </c>
      <c r="AM441" s="4" t="s">
        <v>3254</v>
      </c>
      <c r="AN441" s="4">
        <v>176</v>
      </c>
      <c r="AO441" s="4" t="s">
        <v>85</v>
      </c>
      <c r="AP441" s="4">
        <v>0</v>
      </c>
      <c r="AQ441" s="4" t="s">
        <v>68</v>
      </c>
      <c r="AR441" s="4">
        <v>183600</v>
      </c>
      <c r="AS441" s="4">
        <v>0</v>
      </c>
      <c r="AT441" s="3" t="s">
        <v>3289</v>
      </c>
      <c r="AU441" s="3" t="s">
        <v>58</v>
      </c>
      <c r="AV441" s="3" t="s">
        <v>58</v>
      </c>
      <c r="AW441" s="4">
        <v>59</v>
      </c>
      <c r="AX441" s="4">
        <v>59</v>
      </c>
      <c r="AY441" s="4">
        <v>59</v>
      </c>
      <c r="AZ441" s="4">
        <v>59</v>
      </c>
      <c r="BA441" s="4" t="s">
        <v>58</v>
      </c>
    </row>
    <row r="442" spans="1:53" ht="15.75" thickBot="1" x14ac:dyDescent="0.3">
      <c r="A442" s="19">
        <v>432</v>
      </c>
      <c r="B442" s="22" t="s">
        <v>5703</v>
      </c>
      <c r="C442" s="4" t="s">
        <v>60</v>
      </c>
      <c r="D442" s="4" t="s">
        <v>58</v>
      </c>
      <c r="E442" s="4" t="s">
        <v>3385</v>
      </c>
      <c r="F442" s="3" t="s">
        <v>3312</v>
      </c>
      <c r="G442" s="4" t="s">
        <v>70</v>
      </c>
      <c r="H442" s="4" t="s">
        <v>3386</v>
      </c>
      <c r="I442" s="4" t="s">
        <v>292</v>
      </c>
      <c r="J442" s="4" t="s">
        <v>320</v>
      </c>
      <c r="K442" s="4" t="s">
        <v>58</v>
      </c>
      <c r="L442" s="4" t="s">
        <v>1789</v>
      </c>
      <c r="M442" s="4">
        <v>7140000</v>
      </c>
      <c r="N442" s="4" t="s">
        <v>69</v>
      </c>
      <c r="O442" s="4"/>
      <c r="P442" s="4" t="s">
        <v>58</v>
      </c>
      <c r="Q442" s="4" t="s">
        <v>64</v>
      </c>
      <c r="R442" s="4" t="s">
        <v>83</v>
      </c>
      <c r="S442" s="4">
        <v>18005849</v>
      </c>
      <c r="T442" s="4"/>
      <c r="U442" s="4" t="s">
        <v>58</v>
      </c>
      <c r="V442" s="4" t="s">
        <v>58</v>
      </c>
      <c r="W442" s="4" t="s">
        <v>3387</v>
      </c>
      <c r="X442" s="4" t="s">
        <v>205</v>
      </c>
      <c r="Y442" s="4" t="s">
        <v>209</v>
      </c>
      <c r="Z442" s="3" t="s">
        <v>3289</v>
      </c>
      <c r="AA442" s="4" t="s">
        <v>75</v>
      </c>
      <c r="AB442" s="4" t="s">
        <v>97</v>
      </c>
      <c r="AC442" s="4"/>
      <c r="AD442" s="4"/>
      <c r="AE442" s="4" t="s">
        <v>58</v>
      </c>
      <c r="AF442" s="4" t="s">
        <v>58</v>
      </c>
      <c r="AG442" s="4" t="s">
        <v>58</v>
      </c>
      <c r="AH442" s="4" t="s">
        <v>83</v>
      </c>
      <c r="AI442" s="4">
        <v>35460963</v>
      </c>
      <c r="AJ442" s="4"/>
      <c r="AK442" s="4" t="s">
        <v>58</v>
      </c>
      <c r="AL442" s="4" t="s">
        <v>58</v>
      </c>
      <c r="AM442" s="4" t="s">
        <v>3388</v>
      </c>
      <c r="AN442" s="4">
        <v>175</v>
      </c>
      <c r="AO442" s="4" t="s">
        <v>85</v>
      </c>
      <c r="AP442" s="4">
        <v>0</v>
      </c>
      <c r="AQ442" s="4" t="s">
        <v>68</v>
      </c>
      <c r="AR442" s="4">
        <v>183600</v>
      </c>
      <c r="AS442" s="4">
        <v>0</v>
      </c>
      <c r="AT442" s="3" t="s">
        <v>3289</v>
      </c>
      <c r="AU442" s="3" t="s">
        <v>58</v>
      </c>
      <c r="AV442" s="3" t="s">
        <v>58</v>
      </c>
      <c r="AW442" s="4">
        <v>59</v>
      </c>
      <c r="AX442" s="4">
        <v>59</v>
      </c>
      <c r="AY442" s="4">
        <v>59</v>
      </c>
      <c r="AZ442" s="4">
        <v>59</v>
      </c>
      <c r="BA442" s="4" t="s">
        <v>58</v>
      </c>
    </row>
    <row r="443" spans="1:53" ht="15.75" thickBot="1" x14ac:dyDescent="0.3">
      <c r="A443" s="19">
        <v>433</v>
      </c>
      <c r="B443" s="22" t="s">
        <v>5704</v>
      </c>
      <c r="C443" s="4" t="s">
        <v>60</v>
      </c>
      <c r="D443" s="4" t="s">
        <v>58</v>
      </c>
      <c r="E443" s="4" t="s">
        <v>3389</v>
      </c>
      <c r="F443" s="3" t="s">
        <v>3312</v>
      </c>
      <c r="G443" s="4" t="s">
        <v>70</v>
      </c>
      <c r="H443" s="4" t="s">
        <v>3390</v>
      </c>
      <c r="I443" s="4" t="s">
        <v>292</v>
      </c>
      <c r="J443" s="4" t="s">
        <v>320</v>
      </c>
      <c r="K443" s="4" t="s">
        <v>58</v>
      </c>
      <c r="L443" s="4" t="s">
        <v>1789</v>
      </c>
      <c r="M443" s="4">
        <v>8050350</v>
      </c>
      <c r="N443" s="4" t="s">
        <v>69</v>
      </c>
      <c r="O443" s="4"/>
      <c r="P443" s="4" t="s">
        <v>58</v>
      </c>
      <c r="Q443" s="4" t="s">
        <v>64</v>
      </c>
      <c r="R443" s="4" t="s">
        <v>83</v>
      </c>
      <c r="S443" s="4">
        <v>23249360</v>
      </c>
      <c r="T443" s="4"/>
      <c r="U443" s="4" t="s">
        <v>58</v>
      </c>
      <c r="V443" s="4" t="s">
        <v>58</v>
      </c>
      <c r="W443" s="4" t="s">
        <v>3391</v>
      </c>
      <c r="X443" s="4" t="s">
        <v>205</v>
      </c>
      <c r="Y443" s="4" t="s">
        <v>209</v>
      </c>
      <c r="Z443" s="3" t="s">
        <v>3289</v>
      </c>
      <c r="AA443" s="4" t="s">
        <v>75</v>
      </c>
      <c r="AB443" s="4" t="s">
        <v>97</v>
      </c>
      <c r="AC443" s="4"/>
      <c r="AD443" s="4"/>
      <c r="AE443" s="4" t="s">
        <v>58</v>
      </c>
      <c r="AF443" s="4" t="s">
        <v>58</v>
      </c>
      <c r="AG443" s="4" t="s">
        <v>58</v>
      </c>
      <c r="AH443" s="4" t="s">
        <v>83</v>
      </c>
      <c r="AI443" s="4">
        <v>35460963</v>
      </c>
      <c r="AJ443" s="4"/>
      <c r="AK443" s="4" t="s">
        <v>58</v>
      </c>
      <c r="AL443" s="4" t="s">
        <v>58</v>
      </c>
      <c r="AM443" s="4" t="s">
        <v>3388</v>
      </c>
      <c r="AN443" s="4">
        <v>175</v>
      </c>
      <c r="AO443" s="4" t="s">
        <v>85</v>
      </c>
      <c r="AP443" s="4">
        <v>0</v>
      </c>
      <c r="AQ443" s="4" t="s">
        <v>68</v>
      </c>
      <c r="AR443" s="4">
        <v>207010</v>
      </c>
      <c r="AS443" s="4">
        <v>0</v>
      </c>
      <c r="AT443" s="3" t="s">
        <v>3289</v>
      </c>
      <c r="AU443" s="3" t="s">
        <v>58</v>
      </c>
      <c r="AV443" s="3" t="s">
        <v>58</v>
      </c>
      <c r="AW443" s="4">
        <v>59</v>
      </c>
      <c r="AX443" s="4">
        <v>59</v>
      </c>
      <c r="AY443" s="4">
        <v>59</v>
      </c>
      <c r="AZ443" s="4">
        <v>59</v>
      </c>
      <c r="BA443" s="4" t="s">
        <v>58</v>
      </c>
    </row>
    <row r="444" spans="1:53" ht="15.75" thickBot="1" x14ac:dyDescent="0.3">
      <c r="A444" s="19">
        <v>434</v>
      </c>
      <c r="B444" s="22" t="s">
        <v>5705</v>
      </c>
      <c r="C444" s="4" t="s">
        <v>60</v>
      </c>
      <c r="D444" s="4" t="s">
        <v>58</v>
      </c>
      <c r="E444" s="4" t="s">
        <v>3392</v>
      </c>
      <c r="F444" s="3" t="s">
        <v>3266</v>
      </c>
      <c r="G444" s="4" t="s">
        <v>70</v>
      </c>
      <c r="H444" s="4" t="s">
        <v>3393</v>
      </c>
      <c r="I444" s="4" t="s">
        <v>292</v>
      </c>
      <c r="J444" s="4" t="s">
        <v>320</v>
      </c>
      <c r="K444" s="4" t="s">
        <v>58</v>
      </c>
      <c r="L444" s="4" t="s">
        <v>1789</v>
      </c>
      <c r="M444" s="4">
        <v>11781000</v>
      </c>
      <c r="N444" s="4" t="s">
        <v>69</v>
      </c>
      <c r="O444" s="4"/>
      <c r="P444" s="4" t="s">
        <v>58</v>
      </c>
      <c r="Q444" s="4" t="s">
        <v>64</v>
      </c>
      <c r="R444" s="4" t="s">
        <v>83</v>
      </c>
      <c r="S444" s="4">
        <v>57461994</v>
      </c>
      <c r="T444" s="4"/>
      <c r="U444" s="4" t="s">
        <v>58</v>
      </c>
      <c r="V444" s="4" t="s">
        <v>58</v>
      </c>
      <c r="W444" s="4" t="s">
        <v>3394</v>
      </c>
      <c r="X444" s="4" t="s">
        <v>205</v>
      </c>
      <c r="Y444" s="4" t="s">
        <v>209</v>
      </c>
      <c r="Z444" s="3" t="s">
        <v>3312</v>
      </c>
      <c r="AA444" s="4" t="s">
        <v>75</v>
      </c>
      <c r="AB444" s="4" t="s">
        <v>97</v>
      </c>
      <c r="AC444" s="4"/>
      <c r="AD444" s="4"/>
      <c r="AE444" s="4" t="s">
        <v>58</v>
      </c>
      <c r="AF444" s="4" t="s">
        <v>58</v>
      </c>
      <c r="AG444" s="4" t="s">
        <v>58</v>
      </c>
      <c r="AH444" s="4" t="s">
        <v>83</v>
      </c>
      <c r="AI444" s="4">
        <v>93404206</v>
      </c>
      <c r="AJ444" s="4"/>
      <c r="AK444" s="4" t="s">
        <v>58</v>
      </c>
      <c r="AL444" s="4" t="s">
        <v>58</v>
      </c>
      <c r="AM444" s="4" t="s">
        <v>3284</v>
      </c>
      <c r="AN444" s="4">
        <v>175</v>
      </c>
      <c r="AO444" s="4" t="s">
        <v>85</v>
      </c>
      <c r="AP444" s="4">
        <v>0</v>
      </c>
      <c r="AQ444" s="4" t="s">
        <v>68</v>
      </c>
      <c r="AR444" s="4">
        <v>302940</v>
      </c>
      <c r="AS444" s="4">
        <v>0</v>
      </c>
      <c r="AT444" s="3" t="s">
        <v>3312</v>
      </c>
      <c r="AU444" s="3" t="s">
        <v>58</v>
      </c>
      <c r="AV444" s="3" t="s">
        <v>58</v>
      </c>
      <c r="AW444" s="4">
        <v>60</v>
      </c>
      <c r="AX444" s="4">
        <v>60</v>
      </c>
      <c r="AY444" s="4">
        <v>60</v>
      </c>
      <c r="AZ444" s="4">
        <v>60</v>
      </c>
      <c r="BA444" s="4" t="s">
        <v>58</v>
      </c>
    </row>
    <row r="445" spans="1:53" ht="15.75" thickBot="1" x14ac:dyDescent="0.3">
      <c r="A445" s="19">
        <v>435</v>
      </c>
      <c r="B445" s="22" t="s">
        <v>5706</v>
      </c>
      <c r="C445" s="4" t="s">
        <v>60</v>
      </c>
      <c r="D445" s="4" t="s">
        <v>58</v>
      </c>
      <c r="E445" s="4" t="s">
        <v>3395</v>
      </c>
      <c r="F445" s="3" t="s">
        <v>3312</v>
      </c>
      <c r="G445" s="4" t="s">
        <v>70</v>
      </c>
      <c r="H445" s="4" t="s">
        <v>3396</v>
      </c>
      <c r="I445" s="4" t="s">
        <v>292</v>
      </c>
      <c r="J445" s="4" t="s">
        <v>320</v>
      </c>
      <c r="K445" s="4" t="s">
        <v>58</v>
      </c>
      <c r="L445" s="4" t="s">
        <v>1789</v>
      </c>
      <c r="M445" s="4">
        <v>9906750</v>
      </c>
      <c r="N445" s="4" t="s">
        <v>69</v>
      </c>
      <c r="O445" s="4"/>
      <c r="P445" s="4" t="s">
        <v>58</v>
      </c>
      <c r="Q445" s="4" t="s">
        <v>64</v>
      </c>
      <c r="R445" s="4" t="s">
        <v>83</v>
      </c>
      <c r="S445" s="4">
        <v>85467878</v>
      </c>
      <c r="T445" s="4"/>
      <c r="U445" s="4" t="s">
        <v>58</v>
      </c>
      <c r="V445" s="4" t="s">
        <v>58</v>
      </c>
      <c r="W445" s="4" t="s">
        <v>3397</v>
      </c>
      <c r="X445" s="4" t="s">
        <v>205</v>
      </c>
      <c r="Y445" s="4" t="s">
        <v>209</v>
      </c>
      <c r="Z445" s="3" t="s">
        <v>3312</v>
      </c>
      <c r="AA445" s="4" t="s">
        <v>75</v>
      </c>
      <c r="AB445" s="4" t="s">
        <v>97</v>
      </c>
      <c r="AC445" s="4"/>
      <c r="AD445" s="4"/>
      <c r="AE445" s="4" t="s">
        <v>58</v>
      </c>
      <c r="AF445" s="4" t="s">
        <v>58</v>
      </c>
      <c r="AG445" s="4" t="s">
        <v>58</v>
      </c>
      <c r="AH445" s="4" t="s">
        <v>83</v>
      </c>
      <c r="AI445" s="4">
        <v>41749934</v>
      </c>
      <c r="AJ445" s="4"/>
      <c r="AK445" s="4" t="s">
        <v>58</v>
      </c>
      <c r="AL445" s="4" t="s">
        <v>58</v>
      </c>
      <c r="AM445" s="4" t="s">
        <v>3271</v>
      </c>
      <c r="AN445" s="4">
        <v>175</v>
      </c>
      <c r="AO445" s="4" t="s">
        <v>85</v>
      </c>
      <c r="AP445" s="4">
        <v>0</v>
      </c>
      <c r="AQ445" s="4" t="s">
        <v>68</v>
      </c>
      <c r="AR445" s="4">
        <v>254745</v>
      </c>
      <c r="AS445" s="4">
        <v>0</v>
      </c>
      <c r="AT445" s="3" t="s">
        <v>3312</v>
      </c>
      <c r="AU445" s="3" t="s">
        <v>58</v>
      </c>
      <c r="AV445" s="3" t="s">
        <v>58</v>
      </c>
      <c r="AW445" s="4">
        <v>60</v>
      </c>
      <c r="AX445" s="4">
        <v>60</v>
      </c>
      <c r="AY445" s="4">
        <v>60</v>
      </c>
      <c r="AZ445" s="4">
        <v>60</v>
      </c>
      <c r="BA445" s="4" t="s">
        <v>58</v>
      </c>
    </row>
    <row r="446" spans="1:53" ht="15.75" thickBot="1" x14ac:dyDescent="0.3">
      <c r="A446" s="19">
        <v>436</v>
      </c>
      <c r="B446" s="22" t="s">
        <v>5707</v>
      </c>
      <c r="C446" s="4" t="s">
        <v>60</v>
      </c>
      <c r="D446" s="4" t="s">
        <v>58</v>
      </c>
      <c r="E446" s="4" t="s">
        <v>3398</v>
      </c>
      <c r="F446" s="3" t="s">
        <v>3399</v>
      </c>
      <c r="G446" s="4" t="s">
        <v>70</v>
      </c>
      <c r="H446" s="4" t="s">
        <v>3286</v>
      </c>
      <c r="I446" s="4" t="s">
        <v>292</v>
      </c>
      <c r="J446" s="4" t="s">
        <v>320</v>
      </c>
      <c r="K446" s="4" t="s">
        <v>58</v>
      </c>
      <c r="L446" s="4" t="s">
        <v>1789</v>
      </c>
      <c r="M446" s="4">
        <v>7099200</v>
      </c>
      <c r="N446" s="4" t="s">
        <v>69</v>
      </c>
      <c r="O446" s="4"/>
      <c r="P446" s="4" t="s">
        <v>58</v>
      </c>
      <c r="Q446" s="4" t="s">
        <v>64</v>
      </c>
      <c r="R446" s="4" t="s">
        <v>83</v>
      </c>
      <c r="S446" s="4">
        <v>44159601</v>
      </c>
      <c r="T446" s="4"/>
      <c r="U446" s="4" t="s">
        <v>58</v>
      </c>
      <c r="V446" s="4" t="s">
        <v>58</v>
      </c>
      <c r="W446" s="4" t="s">
        <v>3400</v>
      </c>
      <c r="X446" s="4" t="s">
        <v>205</v>
      </c>
      <c r="Y446" s="4" t="s">
        <v>209</v>
      </c>
      <c r="Z446" s="3" t="s">
        <v>3289</v>
      </c>
      <c r="AA446" s="4" t="s">
        <v>75</v>
      </c>
      <c r="AB446" s="4" t="s">
        <v>97</v>
      </c>
      <c r="AC446" s="4"/>
      <c r="AD446" s="4"/>
      <c r="AE446" s="4" t="s">
        <v>58</v>
      </c>
      <c r="AF446" s="4" t="s">
        <v>58</v>
      </c>
      <c r="AG446" s="4" t="s">
        <v>58</v>
      </c>
      <c r="AH446" s="4" t="s">
        <v>83</v>
      </c>
      <c r="AI446" s="4">
        <v>57428860</v>
      </c>
      <c r="AJ446" s="4"/>
      <c r="AK446" s="4" t="s">
        <v>58</v>
      </c>
      <c r="AL446" s="4" t="s">
        <v>58</v>
      </c>
      <c r="AM446" s="4" t="s">
        <v>3288</v>
      </c>
      <c r="AN446" s="4">
        <v>174</v>
      </c>
      <c r="AO446" s="4" t="s">
        <v>85</v>
      </c>
      <c r="AP446" s="4">
        <v>0</v>
      </c>
      <c r="AQ446" s="4" t="s">
        <v>68</v>
      </c>
      <c r="AR446" s="4">
        <v>183600</v>
      </c>
      <c r="AS446" s="4">
        <v>0</v>
      </c>
      <c r="AT446" s="3" t="s">
        <v>3289</v>
      </c>
      <c r="AU446" s="3" t="s">
        <v>58</v>
      </c>
      <c r="AV446" s="3" t="s">
        <v>58</v>
      </c>
      <c r="AW446" s="4">
        <v>60</v>
      </c>
      <c r="AX446" s="4">
        <v>60</v>
      </c>
      <c r="AY446" s="4">
        <v>60</v>
      </c>
      <c r="AZ446" s="4">
        <v>60</v>
      </c>
      <c r="BA446" s="4" t="s">
        <v>58</v>
      </c>
    </row>
    <row r="447" spans="1:53" ht="15.75" thickBot="1" x14ac:dyDescent="0.3">
      <c r="A447" s="19">
        <v>437</v>
      </c>
      <c r="B447" s="22" t="s">
        <v>5708</v>
      </c>
      <c r="C447" s="4" t="s">
        <v>60</v>
      </c>
      <c r="D447" s="4" t="s">
        <v>58</v>
      </c>
      <c r="E447" s="4" t="s">
        <v>3401</v>
      </c>
      <c r="F447" s="3" t="s">
        <v>3289</v>
      </c>
      <c r="G447" s="4" t="s">
        <v>70</v>
      </c>
      <c r="H447" s="4" t="s">
        <v>3291</v>
      </c>
      <c r="I447" s="4" t="s">
        <v>292</v>
      </c>
      <c r="J447" s="4" t="s">
        <v>320</v>
      </c>
      <c r="K447" s="4" t="s">
        <v>58</v>
      </c>
      <c r="L447" s="4" t="s">
        <v>1789</v>
      </c>
      <c r="M447" s="4">
        <v>7099200</v>
      </c>
      <c r="N447" s="4" t="s">
        <v>69</v>
      </c>
      <c r="O447" s="4"/>
      <c r="P447" s="4" t="s">
        <v>58</v>
      </c>
      <c r="Q447" s="4" t="s">
        <v>64</v>
      </c>
      <c r="R447" s="4" t="s">
        <v>83</v>
      </c>
      <c r="S447" s="4">
        <v>19563437</v>
      </c>
      <c r="T447" s="4"/>
      <c r="U447" s="4" t="s">
        <v>58</v>
      </c>
      <c r="V447" s="4" t="s">
        <v>58</v>
      </c>
      <c r="W447" s="4" t="s">
        <v>3402</v>
      </c>
      <c r="X447" s="4" t="s">
        <v>205</v>
      </c>
      <c r="Y447" s="4" t="s">
        <v>209</v>
      </c>
      <c r="Z447" s="3" t="s">
        <v>3289</v>
      </c>
      <c r="AA447" s="4" t="s">
        <v>75</v>
      </c>
      <c r="AB447" s="4" t="s">
        <v>97</v>
      </c>
      <c r="AC447" s="4"/>
      <c r="AD447" s="4"/>
      <c r="AE447" s="4" t="s">
        <v>58</v>
      </c>
      <c r="AF447" s="4" t="s">
        <v>58</v>
      </c>
      <c r="AG447" s="4" t="s">
        <v>58</v>
      </c>
      <c r="AH447" s="4" t="s">
        <v>83</v>
      </c>
      <c r="AI447" s="4">
        <v>93404206</v>
      </c>
      <c r="AJ447" s="4"/>
      <c r="AK447" s="4" t="s">
        <v>58</v>
      </c>
      <c r="AL447" s="4" t="s">
        <v>58</v>
      </c>
      <c r="AM447" s="4" t="s">
        <v>3284</v>
      </c>
      <c r="AN447" s="4">
        <v>174</v>
      </c>
      <c r="AO447" s="4" t="s">
        <v>85</v>
      </c>
      <c r="AP447" s="4">
        <v>0</v>
      </c>
      <c r="AQ447" s="4" t="s">
        <v>68</v>
      </c>
      <c r="AR447" s="4">
        <v>183600</v>
      </c>
      <c r="AS447" s="4">
        <v>0</v>
      </c>
      <c r="AT447" s="3" t="s">
        <v>3289</v>
      </c>
      <c r="AU447" s="3" t="s">
        <v>58</v>
      </c>
      <c r="AV447" s="3" t="s">
        <v>58</v>
      </c>
      <c r="AW447" s="4">
        <v>60</v>
      </c>
      <c r="AX447" s="4">
        <v>60</v>
      </c>
      <c r="AY447" s="4">
        <v>60</v>
      </c>
      <c r="AZ447" s="4">
        <v>60</v>
      </c>
      <c r="BA447" s="4" t="s">
        <v>58</v>
      </c>
    </row>
    <row r="448" spans="1:53" ht="15.75" thickBot="1" x14ac:dyDescent="0.3">
      <c r="A448" s="19">
        <v>438</v>
      </c>
      <c r="B448" s="22" t="s">
        <v>5709</v>
      </c>
      <c r="C448" s="4" t="s">
        <v>60</v>
      </c>
      <c r="D448" s="4" t="s">
        <v>58</v>
      </c>
      <c r="E448" s="4" t="s">
        <v>3403</v>
      </c>
      <c r="F448" s="3" t="s">
        <v>3289</v>
      </c>
      <c r="G448" s="4" t="s">
        <v>70</v>
      </c>
      <c r="H448" s="4" t="s">
        <v>3291</v>
      </c>
      <c r="I448" s="4" t="s">
        <v>292</v>
      </c>
      <c r="J448" s="4" t="s">
        <v>320</v>
      </c>
      <c r="K448" s="4" t="s">
        <v>58</v>
      </c>
      <c r="L448" s="4" t="s">
        <v>1789</v>
      </c>
      <c r="M448" s="4">
        <v>7099200</v>
      </c>
      <c r="N448" s="4" t="s">
        <v>69</v>
      </c>
      <c r="O448" s="4"/>
      <c r="P448" s="4" t="s">
        <v>58</v>
      </c>
      <c r="Q448" s="4" t="s">
        <v>64</v>
      </c>
      <c r="R448" s="4" t="s">
        <v>83</v>
      </c>
      <c r="S448" s="4">
        <v>10966268</v>
      </c>
      <c r="T448" s="4"/>
      <c r="U448" s="4" t="s">
        <v>58</v>
      </c>
      <c r="V448" s="4" t="s">
        <v>58</v>
      </c>
      <c r="W448" s="4" t="s">
        <v>3404</v>
      </c>
      <c r="X448" s="4" t="s">
        <v>205</v>
      </c>
      <c r="Y448" s="4" t="s">
        <v>209</v>
      </c>
      <c r="Z448" s="3" t="s">
        <v>3289</v>
      </c>
      <c r="AA448" s="4" t="s">
        <v>75</v>
      </c>
      <c r="AB448" s="4" t="s">
        <v>97</v>
      </c>
      <c r="AC448" s="4"/>
      <c r="AD448" s="4"/>
      <c r="AE448" s="4" t="s">
        <v>58</v>
      </c>
      <c r="AF448" s="4" t="s">
        <v>58</v>
      </c>
      <c r="AG448" s="4" t="s">
        <v>58</v>
      </c>
      <c r="AH448" s="4" t="s">
        <v>83</v>
      </c>
      <c r="AI448" s="4">
        <v>93404206</v>
      </c>
      <c r="AJ448" s="4"/>
      <c r="AK448" s="4" t="s">
        <v>58</v>
      </c>
      <c r="AL448" s="4" t="s">
        <v>58</v>
      </c>
      <c r="AM448" s="4" t="s">
        <v>3284</v>
      </c>
      <c r="AN448" s="4">
        <v>174</v>
      </c>
      <c r="AO448" s="4" t="s">
        <v>85</v>
      </c>
      <c r="AP448" s="4">
        <v>0</v>
      </c>
      <c r="AQ448" s="4" t="s">
        <v>68</v>
      </c>
      <c r="AR448" s="4">
        <v>183600</v>
      </c>
      <c r="AS448" s="4">
        <v>0</v>
      </c>
      <c r="AT448" s="3" t="s">
        <v>3289</v>
      </c>
      <c r="AU448" s="3" t="s">
        <v>58</v>
      </c>
      <c r="AV448" s="3" t="s">
        <v>58</v>
      </c>
      <c r="AW448" s="4">
        <v>60</v>
      </c>
      <c r="AX448" s="4">
        <v>60</v>
      </c>
      <c r="AY448" s="4">
        <v>60</v>
      </c>
      <c r="AZ448" s="4">
        <v>60</v>
      </c>
      <c r="BA448" s="4" t="s">
        <v>58</v>
      </c>
    </row>
    <row r="449" spans="1:53" ht="15.75" thickBot="1" x14ac:dyDescent="0.3">
      <c r="A449" s="19">
        <v>439</v>
      </c>
      <c r="B449" s="22" t="s">
        <v>5710</v>
      </c>
      <c r="C449" s="4" t="s">
        <v>60</v>
      </c>
      <c r="D449" s="4" t="s">
        <v>58</v>
      </c>
      <c r="E449" s="4" t="s">
        <v>3405</v>
      </c>
      <c r="F449" s="3" t="s">
        <v>3289</v>
      </c>
      <c r="G449" s="4" t="s">
        <v>70</v>
      </c>
      <c r="H449" s="4" t="s">
        <v>3291</v>
      </c>
      <c r="I449" s="4" t="s">
        <v>292</v>
      </c>
      <c r="J449" s="4" t="s">
        <v>320</v>
      </c>
      <c r="K449" s="4" t="s">
        <v>58</v>
      </c>
      <c r="L449" s="4" t="s">
        <v>1789</v>
      </c>
      <c r="M449" s="4">
        <v>7099200</v>
      </c>
      <c r="N449" s="4" t="s">
        <v>69</v>
      </c>
      <c r="O449" s="4"/>
      <c r="P449" s="4" t="s">
        <v>58</v>
      </c>
      <c r="Q449" s="4" t="s">
        <v>64</v>
      </c>
      <c r="R449" s="4" t="s">
        <v>83</v>
      </c>
      <c r="S449" s="4">
        <v>7144449</v>
      </c>
      <c r="T449" s="4"/>
      <c r="U449" s="4" t="s">
        <v>58</v>
      </c>
      <c r="V449" s="4" t="s">
        <v>58</v>
      </c>
      <c r="W449" s="4" t="s">
        <v>3406</v>
      </c>
      <c r="X449" s="4" t="s">
        <v>205</v>
      </c>
      <c r="Y449" s="4" t="s">
        <v>209</v>
      </c>
      <c r="Z449" s="3" t="s">
        <v>3289</v>
      </c>
      <c r="AA449" s="4" t="s">
        <v>75</v>
      </c>
      <c r="AB449" s="4" t="s">
        <v>97</v>
      </c>
      <c r="AC449" s="4"/>
      <c r="AD449" s="4"/>
      <c r="AE449" s="4" t="s">
        <v>58</v>
      </c>
      <c r="AF449" s="4" t="s">
        <v>58</v>
      </c>
      <c r="AG449" s="4" t="s">
        <v>58</v>
      </c>
      <c r="AH449" s="4" t="s">
        <v>83</v>
      </c>
      <c r="AI449" s="4">
        <v>93404206</v>
      </c>
      <c r="AJ449" s="4"/>
      <c r="AK449" s="4" t="s">
        <v>58</v>
      </c>
      <c r="AL449" s="4" t="s">
        <v>58</v>
      </c>
      <c r="AM449" s="4" t="s">
        <v>3284</v>
      </c>
      <c r="AN449" s="4">
        <v>174</v>
      </c>
      <c r="AO449" s="4" t="s">
        <v>85</v>
      </c>
      <c r="AP449" s="4">
        <v>0</v>
      </c>
      <c r="AQ449" s="4" t="s">
        <v>68</v>
      </c>
      <c r="AR449" s="4">
        <v>183600</v>
      </c>
      <c r="AS449" s="4">
        <v>0</v>
      </c>
      <c r="AT449" s="3" t="s">
        <v>3289</v>
      </c>
      <c r="AU449" s="3" t="s">
        <v>58</v>
      </c>
      <c r="AV449" s="3" t="s">
        <v>58</v>
      </c>
      <c r="AW449" s="4">
        <v>60</v>
      </c>
      <c r="AX449" s="4">
        <v>60</v>
      </c>
      <c r="AY449" s="4">
        <v>60</v>
      </c>
      <c r="AZ449" s="4">
        <v>60</v>
      </c>
      <c r="BA449" s="4" t="s">
        <v>58</v>
      </c>
    </row>
    <row r="450" spans="1:53" ht="15.75" thickBot="1" x14ac:dyDescent="0.3">
      <c r="A450" s="19">
        <v>440</v>
      </c>
      <c r="B450" s="22" t="s">
        <v>5711</v>
      </c>
      <c r="C450" s="4" t="s">
        <v>60</v>
      </c>
      <c r="D450" s="4" t="s">
        <v>58</v>
      </c>
      <c r="E450" s="4" t="s">
        <v>3407</v>
      </c>
      <c r="F450" s="3" t="s">
        <v>3289</v>
      </c>
      <c r="G450" s="4" t="s">
        <v>70</v>
      </c>
      <c r="H450" s="4" t="s">
        <v>3408</v>
      </c>
      <c r="I450" s="4" t="s">
        <v>292</v>
      </c>
      <c r="J450" s="4" t="s">
        <v>320</v>
      </c>
      <c r="K450" s="4" t="s">
        <v>58</v>
      </c>
      <c r="L450" s="4" t="s">
        <v>1789</v>
      </c>
      <c r="M450" s="4">
        <v>7099200</v>
      </c>
      <c r="N450" s="4" t="s">
        <v>69</v>
      </c>
      <c r="O450" s="4"/>
      <c r="P450" s="4" t="s">
        <v>58</v>
      </c>
      <c r="Q450" s="4" t="s">
        <v>64</v>
      </c>
      <c r="R450" s="4" t="s">
        <v>83</v>
      </c>
      <c r="S450" s="4">
        <v>85472661</v>
      </c>
      <c r="T450" s="4"/>
      <c r="U450" s="4" t="s">
        <v>58</v>
      </c>
      <c r="V450" s="4" t="s">
        <v>58</v>
      </c>
      <c r="W450" s="4" t="s">
        <v>3409</v>
      </c>
      <c r="X450" s="4" t="s">
        <v>205</v>
      </c>
      <c r="Y450" s="4" t="s">
        <v>209</v>
      </c>
      <c r="Z450" s="3" t="s">
        <v>3289</v>
      </c>
      <c r="AA450" s="4" t="s">
        <v>75</v>
      </c>
      <c r="AB450" s="4" t="s">
        <v>97</v>
      </c>
      <c r="AC450" s="4"/>
      <c r="AD450" s="4"/>
      <c r="AE450" s="4" t="s">
        <v>58</v>
      </c>
      <c r="AF450" s="4" t="s">
        <v>58</v>
      </c>
      <c r="AG450" s="4" t="s">
        <v>58</v>
      </c>
      <c r="AH450" s="4" t="s">
        <v>83</v>
      </c>
      <c r="AI450" s="4">
        <v>93404206</v>
      </c>
      <c r="AJ450" s="4"/>
      <c r="AK450" s="4" t="s">
        <v>58</v>
      </c>
      <c r="AL450" s="4" t="s">
        <v>58</v>
      </c>
      <c r="AM450" s="4" t="s">
        <v>3284</v>
      </c>
      <c r="AN450" s="4">
        <v>174</v>
      </c>
      <c r="AO450" s="4" t="s">
        <v>85</v>
      </c>
      <c r="AP450" s="4">
        <v>0</v>
      </c>
      <c r="AQ450" s="4" t="s">
        <v>68</v>
      </c>
      <c r="AR450" s="4">
        <v>183600</v>
      </c>
      <c r="AS450" s="4">
        <v>0</v>
      </c>
      <c r="AT450" s="3" t="s">
        <v>3289</v>
      </c>
      <c r="AU450" s="3" t="s">
        <v>58</v>
      </c>
      <c r="AV450" s="3" t="s">
        <v>58</v>
      </c>
      <c r="AW450" s="4">
        <v>60</v>
      </c>
      <c r="AX450" s="4">
        <v>60</v>
      </c>
      <c r="AY450" s="4">
        <v>60</v>
      </c>
      <c r="AZ450" s="4">
        <v>60</v>
      </c>
      <c r="BA450" s="4" t="s">
        <v>58</v>
      </c>
    </row>
    <row r="451" spans="1:53" ht="15.75" thickBot="1" x14ac:dyDescent="0.3">
      <c r="A451" s="19">
        <v>441</v>
      </c>
      <c r="B451" s="22" t="s">
        <v>5712</v>
      </c>
      <c r="C451" s="4" t="s">
        <v>60</v>
      </c>
      <c r="D451" s="4" t="s">
        <v>58</v>
      </c>
      <c r="E451" s="4" t="s">
        <v>3410</v>
      </c>
      <c r="F451" s="3" t="s">
        <v>3289</v>
      </c>
      <c r="G451" s="4" t="s">
        <v>70</v>
      </c>
      <c r="H451" s="4" t="s">
        <v>3291</v>
      </c>
      <c r="I451" s="4" t="s">
        <v>292</v>
      </c>
      <c r="J451" s="4" t="s">
        <v>320</v>
      </c>
      <c r="K451" s="4" t="s">
        <v>58</v>
      </c>
      <c r="L451" s="4" t="s">
        <v>1789</v>
      </c>
      <c r="M451" s="4">
        <v>7099200</v>
      </c>
      <c r="N451" s="4" t="s">
        <v>69</v>
      </c>
      <c r="O451" s="4"/>
      <c r="P451" s="4" t="s">
        <v>58</v>
      </c>
      <c r="Q451" s="4" t="s">
        <v>64</v>
      </c>
      <c r="R451" s="4" t="s">
        <v>83</v>
      </c>
      <c r="S451" s="4">
        <v>85459883</v>
      </c>
      <c r="T451" s="4"/>
      <c r="U451" s="4" t="s">
        <v>58</v>
      </c>
      <c r="V451" s="4" t="s">
        <v>58</v>
      </c>
      <c r="W451" s="4" t="s">
        <v>3411</v>
      </c>
      <c r="X451" s="4" t="s">
        <v>205</v>
      </c>
      <c r="Y451" s="4" t="s">
        <v>209</v>
      </c>
      <c r="Z451" s="3" t="s">
        <v>3289</v>
      </c>
      <c r="AA451" s="4" t="s">
        <v>75</v>
      </c>
      <c r="AB451" s="4" t="s">
        <v>97</v>
      </c>
      <c r="AC451" s="4"/>
      <c r="AD451" s="4"/>
      <c r="AE451" s="4" t="s">
        <v>58</v>
      </c>
      <c r="AF451" s="4" t="s">
        <v>58</v>
      </c>
      <c r="AG451" s="4" t="s">
        <v>58</v>
      </c>
      <c r="AH451" s="4" t="s">
        <v>83</v>
      </c>
      <c r="AI451" s="4">
        <v>93404206</v>
      </c>
      <c r="AJ451" s="4"/>
      <c r="AK451" s="4" t="s">
        <v>58</v>
      </c>
      <c r="AL451" s="4" t="s">
        <v>58</v>
      </c>
      <c r="AM451" s="4" t="s">
        <v>3284</v>
      </c>
      <c r="AN451" s="4">
        <v>174</v>
      </c>
      <c r="AO451" s="4" t="s">
        <v>85</v>
      </c>
      <c r="AP451" s="4">
        <v>0</v>
      </c>
      <c r="AQ451" s="4" t="s">
        <v>68</v>
      </c>
      <c r="AR451" s="4">
        <v>183600</v>
      </c>
      <c r="AS451" s="4">
        <v>0</v>
      </c>
      <c r="AT451" s="3" t="s">
        <v>3289</v>
      </c>
      <c r="AU451" s="3" t="s">
        <v>58</v>
      </c>
      <c r="AV451" s="3" t="s">
        <v>58</v>
      </c>
      <c r="AW451" s="4">
        <v>60</v>
      </c>
      <c r="AX451" s="4">
        <v>60</v>
      </c>
      <c r="AY451" s="4">
        <v>60</v>
      </c>
      <c r="AZ451" s="4">
        <v>60</v>
      </c>
      <c r="BA451" s="4" t="s">
        <v>58</v>
      </c>
    </row>
    <row r="452" spans="1:53" ht="15.75" thickBot="1" x14ac:dyDescent="0.3">
      <c r="A452" s="19">
        <v>442</v>
      </c>
      <c r="B452" s="22" t="s">
        <v>5713</v>
      </c>
      <c r="C452" s="4" t="s">
        <v>60</v>
      </c>
      <c r="D452" s="4" t="s">
        <v>58</v>
      </c>
      <c r="E452" s="4" t="s">
        <v>3412</v>
      </c>
      <c r="F452" s="3" t="s">
        <v>3289</v>
      </c>
      <c r="G452" s="4" t="s">
        <v>70</v>
      </c>
      <c r="H452" s="4" t="s">
        <v>3413</v>
      </c>
      <c r="I452" s="4" t="s">
        <v>292</v>
      </c>
      <c r="J452" s="4" t="s">
        <v>320</v>
      </c>
      <c r="K452" s="4" t="s">
        <v>58</v>
      </c>
      <c r="L452" s="4" t="s">
        <v>1789</v>
      </c>
      <c r="M452" s="4">
        <v>16979760</v>
      </c>
      <c r="N452" s="4" t="s">
        <v>69</v>
      </c>
      <c r="O452" s="4"/>
      <c r="P452" s="4" t="s">
        <v>58</v>
      </c>
      <c r="Q452" s="4" t="s">
        <v>64</v>
      </c>
      <c r="R452" s="4" t="s">
        <v>83</v>
      </c>
      <c r="S452" s="4">
        <v>84457149</v>
      </c>
      <c r="T452" s="4"/>
      <c r="U452" s="4" t="s">
        <v>58</v>
      </c>
      <c r="V452" s="4" t="s">
        <v>58</v>
      </c>
      <c r="W452" s="4" t="s">
        <v>3414</v>
      </c>
      <c r="X452" s="4" t="s">
        <v>205</v>
      </c>
      <c r="Y452" s="4" t="s">
        <v>209</v>
      </c>
      <c r="Z452" s="3" t="s">
        <v>3289</v>
      </c>
      <c r="AA452" s="4" t="s">
        <v>75</v>
      </c>
      <c r="AB452" s="4" t="s">
        <v>97</v>
      </c>
      <c r="AC452" s="4"/>
      <c r="AD452" s="4"/>
      <c r="AE452" s="4" t="s">
        <v>58</v>
      </c>
      <c r="AF452" s="4" t="s">
        <v>58</v>
      </c>
      <c r="AG452" s="4" t="s">
        <v>58</v>
      </c>
      <c r="AH452" s="4" t="s">
        <v>83</v>
      </c>
      <c r="AI452" s="4">
        <v>93404206</v>
      </c>
      <c r="AJ452" s="4"/>
      <c r="AK452" s="4" t="s">
        <v>58</v>
      </c>
      <c r="AL452" s="4" t="s">
        <v>58</v>
      </c>
      <c r="AM452" s="4" t="s">
        <v>3284</v>
      </c>
      <c r="AN452" s="4">
        <v>174</v>
      </c>
      <c r="AO452" s="4" t="s">
        <v>85</v>
      </c>
      <c r="AP452" s="4">
        <v>0</v>
      </c>
      <c r="AQ452" s="4" t="s">
        <v>68</v>
      </c>
      <c r="AR452" s="4">
        <v>2216460</v>
      </c>
      <c r="AS452" s="4">
        <v>0</v>
      </c>
      <c r="AT452" s="3" t="s">
        <v>3289</v>
      </c>
      <c r="AU452" s="3" t="s">
        <v>58</v>
      </c>
      <c r="AV452" s="3" t="s">
        <v>58</v>
      </c>
      <c r="AW452" s="4">
        <v>60</v>
      </c>
      <c r="AX452" s="4">
        <v>60</v>
      </c>
      <c r="AY452" s="4">
        <v>60</v>
      </c>
      <c r="AZ452" s="4">
        <v>60</v>
      </c>
      <c r="BA452" s="4" t="s">
        <v>58</v>
      </c>
    </row>
    <row r="453" spans="1:53" ht="15.75" thickBot="1" x14ac:dyDescent="0.3">
      <c r="A453" s="19">
        <v>443</v>
      </c>
      <c r="B453" s="22" t="s">
        <v>5714</v>
      </c>
      <c r="C453" s="4" t="s">
        <v>60</v>
      </c>
      <c r="D453" s="4" t="s">
        <v>58</v>
      </c>
      <c r="E453" s="4" t="s">
        <v>3415</v>
      </c>
      <c r="F453" s="3" t="s">
        <v>3289</v>
      </c>
      <c r="G453" s="4" t="s">
        <v>70</v>
      </c>
      <c r="H453" s="4" t="s">
        <v>3416</v>
      </c>
      <c r="I453" s="4" t="s">
        <v>292</v>
      </c>
      <c r="J453" s="4" t="s">
        <v>320</v>
      </c>
      <c r="K453" s="4" t="s">
        <v>58</v>
      </c>
      <c r="L453" s="4" t="s">
        <v>1789</v>
      </c>
      <c r="M453" s="4">
        <v>11713680</v>
      </c>
      <c r="N453" s="4" t="s">
        <v>69</v>
      </c>
      <c r="O453" s="4"/>
      <c r="P453" s="4" t="s">
        <v>58</v>
      </c>
      <c r="Q453" s="4" t="s">
        <v>64</v>
      </c>
      <c r="R453" s="4" t="s">
        <v>83</v>
      </c>
      <c r="S453" s="4">
        <v>1082884734</v>
      </c>
      <c r="T453" s="4"/>
      <c r="U453" s="4" t="s">
        <v>58</v>
      </c>
      <c r="V453" s="4" t="s">
        <v>58</v>
      </c>
      <c r="W453" s="4" t="s">
        <v>3417</v>
      </c>
      <c r="X453" s="4" t="s">
        <v>205</v>
      </c>
      <c r="Y453" s="4" t="s">
        <v>209</v>
      </c>
      <c r="Z453" s="3" t="s">
        <v>3289</v>
      </c>
      <c r="AA453" s="4" t="s">
        <v>75</v>
      </c>
      <c r="AB453" s="4" t="s">
        <v>97</v>
      </c>
      <c r="AC453" s="4"/>
      <c r="AD453" s="4"/>
      <c r="AE453" s="4" t="s">
        <v>58</v>
      </c>
      <c r="AF453" s="4" t="s">
        <v>58</v>
      </c>
      <c r="AG453" s="4" t="s">
        <v>58</v>
      </c>
      <c r="AH453" s="4" t="s">
        <v>83</v>
      </c>
      <c r="AI453" s="4">
        <v>93404206</v>
      </c>
      <c r="AJ453" s="4"/>
      <c r="AK453" s="4" t="s">
        <v>58</v>
      </c>
      <c r="AL453" s="4" t="s">
        <v>58</v>
      </c>
      <c r="AM453" s="4" t="s">
        <v>3284</v>
      </c>
      <c r="AN453" s="4">
        <v>174</v>
      </c>
      <c r="AO453" s="4" t="s">
        <v>85</v>
      </c>
      <c r="AP453" s="4">
        <v>0</v>
      </c>
      <c r="AQ453" s="4" t="s">
        <v>68</v>
      </c>
      <c r="AR453" s="4">
        <v>302940</v>
      </c>
      <c r="AS453" s="4">
        <v>0</v>
      </c>
      <c r="AT453" s="3" t="s">
        <v>3289</v>
      </c>
      <c r="AU453" s="3" t="s">
        <v>58</v>
      </c>
      <c r="AV453" s="3" t="s">
        <v>58</v>
      </c>
      <c r="AW453" s="4">
        <v>60</v>
      </c>
      <c r="AX453" s="4">
        <v>60</v>
      </c>
      <c r="AY453" s="4">
        <v>60</v>
      </c>
      <c r="AZ453" s="4">
        <v>60</v>
      </c>
      <c r="BA453" s="4" t="s">
        <v>58</v>
      </c>
    </row>
    <row r="454" spans="1:53" ht="15.75" thickBot="1" x14ac:dyDescent="0.3">
      <c r="A454" s="19">
        <v>444</v>
      </c>
      <c r="B454" s="22" t="s">
        <v>5715</v>
      </c>
      <c r="C454" s="4" t="s">
        <v>60</v>
      </c>
      <c r="D454" s="4" t="s">
        <v>58</v>
      </c>
      <c r="E454" s="4" t="s">
        <v>3418</v>
      </c>
      <c r="F454" s="3" t="s">
        <v>3289</v>
      </c>
      <c r="G454" s="4" t="s">
        <v>70</v>
      </c>
      <c r="H454" s="4" t="s">
        <v>3291</v>
      </c>
      <c r="I454" s="4" t="s">
        <v>292</v>
      </c>
      <c r="J454" s="4" t="s">
        <v>320</v>
      </c>
      <c r="K454" s="4" t="s">
        <v>58</v>
      </c>
      <c r="L454" s="4" t="s">
        <v>1789</v>
      </c>
      <c r="M454" s="4">
        <v>7099200</v>
      </c>
      <c r="N454" s="4" t="s">
        <v>69</v>
      </c>
      <c r="O454" s="4"/>
      <c r="P454" s="4" t="s">
        <v>58</v>
      </c>
      <c r="Q454" s="4" t="s">
        <v>64</v>
      </c>
      <c r="R454" s="4" t="s">
        <v>83</v>
      </c>
      <c r="S454" s="4">
        <v>84452620</v>
      </c>
      <c r="T454" s="4"/>
      <c r="U454" s="4" t="s">
        <v>58</v>
      </c>
      <c r="V454" s="4" t="s">
        <v>58</v>
      </c>
      <c r="W454" s="4" t="s">
        <v>3419</v>
      </c>
      <c r="X454" s="4" t="s">
        <v>205</v>
      </c>
      <c r="Y454" s="4" t="s">
        <v>209</v>
      </c>
      <c r="Z454" s="3" t="s">
        <v>3289</v>
      </c>
      <c r="AA454" s="4" t="s">
        <v>75</v>
      </c>
      <c r="AB454" s="4" t="s">
        <v>97</v>
      </c>
      <c r="AC454" s="4"/>
      <c r="AD454" s="4"/>
      <c r="AE454" s="4" t="s">
        <v>58</v>
      </c>
      <c r="AF454" s="4" t="s">
        <v>58</v>
      </c>
      <c r="AG454" s="4" t="s">
        <v>58</v>
      </c>
      <c r="AH454" s="4" t="s">
        <v>83</v>
      </c>
      <c r="AI454" s="4">
        <v>93404206</v>
      </c>
      <c r="AJ454" s="4"/>
      <c r="AK454" s="4" t="s">
        <v>58</v>
      </c>
      <c r="AL454" s="4" t="s">
        <v>58</v>
      </c>
      <c r="AM454" s="4" t="s">
        <v>3284</v>
      </c>
      <c r="AN454" s="4">
        <v>174</v>
      </c>
      <c r="AO454" s="4" t="s">
        <v>85</v>
      </c>
      <c r="AP454" s="4">
        <v>0</v>
      </c>
      <c r="AQ454" s="4" t="s">
        <v>68</v>
      </c>
      <c r="AR454" s="4">
        <v>183600</v>
      </c>
      <c r="AS454" s="4">
        <v>0</v>
      </c>
      <c r="AT454" s="3" t="s">
        <v>3289</v>
      </c>
      <c r="AU454" s="3" t="s">
        <v>58</v>
      </c>
      <c r="AV454" s="3" t="s">
        <v>58</v>
      </c>
      <c r="AW454" s="4">
        <v>60</v>
      </c>
      <c r="AX454" s="4">
        <v>60</v>
      </c>
      <c r="AY454" s="4">
        <v>60</v>
      </c>
      <c r="AZ454" s="4">
        <v>60</v>
      </c>
      <c r="BA454" s="4" t="s">
        <v>58</v>
      </c>
    </row>
    <row r="455" spans="1:53" ht="15.75" thickBot="1" x14ac:dyDescent="0.3">
      <c r="A455" s="19">
        <v>445</v>
      </c>
      <c r="B455" s="22" t="s">
        <v>5716</v>
      </c>
      <c r="C455" s="4" t="s">
        <v>60</v>
      </c>
      <c r="D455" s="4" t="s">
        <v>58</v>
      </c>
      <c r="E455" s="4" t="s">
        <v>3420</v>
      </c>
      <c r="F455" s="3" t="s">
        <v>3421</v>
      </c>
      <c r="G455" s="4" t="s">
        <v>70</v>
      </c>
      <c r="H455" s="4" t="s">
        <v>3422</v>
      </c>
      <c r="I455" s="4" t="s">
        <v>292</v>
      </c>
      <c r="J455" s="4" t="s">
        <v>320</v>
      </c>
      <c r="K455" s="4" t="s">
        <v>58</v>
      </c>
      <c r="L455" s="4" t="s">
        <v>1789</v>
      </c>
      <c r="M455" s="4">
        <v>6936000</v>
      </c>
      <c r="N455" s="4" t="s">
        <v>69</v>
      </c>
      <c r="O455" s="4"/>
      <c r="P455" s="4" t="s">
        <v>58</v>
      </c>
      <c r="Q455" s="4" t="s">
        <v>64</v>
      </c>
      <c r="R455" s="4" t="s">
        <v>83</v>
      </c>
      <c r="S455" s="4">
        <v>1104866210</v>
      </c>
      <c r="T455" s="4"/>
      <c r="U455" s="4" t="s">
        <v>58</v>
      </c>
      <c r="V455" s="4" t="s">
        <v>58</v>
      </c>
      <c r="W455" s="4" t="s">
        <v>3423</v>
      </c>
      <c r="X455" s="4" t="s">
        <v>205</v>
      </c>
      <c r="Y455" s="4" t="s">
        <v>209</v>
      </c>
      <c r="Z455" s="3" t="s">
        <v>3421</v>
      </c>
      <c r="AA455" s="4" t="s">
        <v>75</v>
      </c>
      <c r="AB455" s="4" t="s">
        <v>97</v>
      </c>
      <c r="AC455" s="4"/>
      <c r="AD455" s="4"/>
      <c r="AE455" s="4" t="s">
        <v>58</v>
      </c>
      <c r="AF455" s="4" t="s">
        <v>58</v>
      </c>
      <c r="AG455" s="4" t="s">
        <v>58</v>
      </c>
      <c r="AH455" s="4" t="s">
        <v>83</v>
      </c>
      <c r="AI455" s="4">
        <v>1019010929</v>
      </c>
      <c r="AJ455" s="4"/>
      <c r="AK455" s="4" t="s">
        <v>58</v>
      </c>
      <c r="AL455" s="4" t="s">
        <v>58</v>
      </c>
      <c r="AM455" s="4" t="s">
        <v>3254</v>
      </c>
      <c r="AN455" s="4">
        <v>170</v>
      </c>
      <c r="AO455" s="4" t="s">
        <v>85</v>
      </c>
      <c r="AP455" s="4">
        <v>0</v>
      </c>
      <c r="AQ455" s="4" t="s">
        <v>68</v>
      </c>
      <c r="AR455" s="4">
        <v>183600</v>
      </c>
      <c r="AS455" s="4">
        <v>0</v>
      </c>
      <c r="AT455" s="3" t="s">
        <v>3421</v>
      </c>
      <c r="AU455" s="3" t="s">
        <v>58</v>
      </c>
      <c r="AV455" s="3" t="s">
        <v>58</v>
      </c>
      <c r="AW455" s="4">
        <v>59</v>
      </c>
      <c r="AX455" s="4">
        <v>59</v>
      </c>
      <c r="AY455" s="4">
        <v>59</v>
      </c>
      <c r="AZ455" s="4">
        <v>59</v>
      </c>
      <c r="BA455" s="4" t="s">
        <v>58</v>
      </c>
    </row>
    <row r="456" spans="1:53" ht="15.75" thickBot="1" x14ac:dyDescent="0.3">
      <c r="A456" s="19">
        <v>446</v>
      </c>
      <c r="B456" s="22" t="s">
        <v>5717</v>
      </c>
      <c r="C456" s="4" t="s">
        <v>60</v>
      </c>
      <c r="D456" s="4" t="s">
        <v>58</v>
      </c>
      <c r="E456" s="4" t="s">
        <v>3424</v>
      </c>
      <c r="F456" s="3" t="s">
        <v>3425</v>
      </c>
      <c r="G456" s="4" t="s">
        <v>70</v>
      </c>
      <c r="H456" s="4" t="s">
        <v>3426</v>
      </c>
      <c r="I456" s="4" t="s">
        <v>292</v>
      </c>
      <c r="J456" s="4" t="s">
        <v>320</v>
      </c>
      <c r="K456" s="4" t="s">
        <v>58</v>
      </c>
      <c r="L456" s="4" t="s">
        <v>1789</v>
      </c>
      <c r="M456" s="4">
        <v>16473000</v>
      </c>
      <c r="N456" s="4" t="s">
        <v>69</v>
      </c>
      <c r="O456" s="4"/>
      <c r="P456" s="4" t="s">
        <v>58</v>
      </c>
      <c r="Q456" s="4" t="s">
        <v>64</v>
      </c>
      <c r="R456" s="4" t="s">
        <v>83</v>
      </c>
      <c r="S456" s="4">
        <v>1082876743</v>
      </c>
      <c r="T456" s="4"/>
      <c r="U456" s="4" t="s">
        <v>58</v>
      </c>
      <c r="V456" s="4" t="s">
        <v>58</v>
      </c>
      <c r="W456" s="4" t="s">
        <v>3427</v>
      </c>
      <c r="X456" s="4" t="s">
        <v>205</v>
      </c>
      <c r="Y456" s="4" t="s">
        <v>209</v>
      </c>
      <c r="Z456" s="3" t="s">
        <v>3425</v>
      </c>
      <c r="AA456" s="4" t="s">
        <v>75</v>
      </c>
      <c r="AB456" s="4" t="s">
        <v>97</v>
      </c>
      <c r="AC456" s="4"/>
      <c r="AD456" s="4"/>
      <c r="AE456" s="4" t="s">
        <v>58</v>
      </c>
      <c r="AF456" s="4" t="s">
        <v>58</v>
      </c>
      <c r="AG456" s="4" t="s">
        <v>58</v>
      </c>
      <c r="AH456" s="4" t="s">
        <v>83</v>
      </c>
      <c r="AI456" s="4">
        <v>41749934</v>
      </c>
      <c r="AJ456" s="4"/>
      <c r="AK456" s="4" t="s">
        <v>58</v>
      </c>
      <c r="AL456" s="4" t="s">
        <v>58</v>
      </c>
      <c r="AM456" s="4" t="s">
        <v>3271</v>
      </c>
      <c r="AN456" s="4">
        <v>169</v>
      </c>
      <c r="AO456" s="4" t="s">
        <v>85</v>
      </c>
      <c r="AP456" s="4">
        <v>0</v>
      </c>
      <c r="AQ456" s="4" t="s">
        <v>68</v>
      </c>
      <c r="AR456" s="4">
        <v>4387020</v>
      </c>
      <c r="AS456" s="4">
        <v>0</v>
      </c>
      <c r="AT456" s="3" t="s">
        <v>3425</v>
      </c>
      <c r="AU456" s="3" t="s">
        <v>58</v>
      </c>
      <c r="AV456" s="3" t="s">
        <v>58</v>
      </c>
      <c r="AW456" s="4">
        <v>59</v>
      </c>
      <c r="AX456" s="4">
        <v>59</v>
      </c>
      <c r="AY456" s="4">
        <v>59</v>
      </c>
      <c r="AZ456" s="4">
        <v>59</v>
      </c>
      <c r="BA456" s="4" t="s">
        <v>58</v>
      </c>
    </row>
    <row r="457" spans="1:53" ht="15.75" thickBot="1" x14ac:dyDescent="0.3">
      <c r="A457" s="19">
        <v>447</v>
      </c>
      <c r="B457" s="22" t="s">
        <v>5718</v>
      </c>
      <c r="C457" s="4" t="s">
        <v>60</v>
      </c>
      <c r="D457" s="4" t="s">
        <v>58</v>
      </c>
      <c r="E457" s="4" t="s">
        <v>3428</v>
      </c>
      <c r="F457" s="3" t="s">
        <v>3429</v>
      </c>
      <c r="G457" s="4" t="s">
        <v>70</v>
      </c>
      <c r="H457" s="4" t="s">
        <v>3430</v>
      </c>
      <c r="I457" s="4" t="s">
        <v>301</v>
      </c>
      <c r="J457" s="4" t="s">
        <v>320</v>
      </c>
      <c r="K457" s="4" t="s">
        <v>58</v>
      </c>
      <c r="L457" s="4" t="s">
        <v>1946</v>
      </c>
      <c r="M457" s="4">
        <v>48223231</v>
      </c>
      <c r="N457" s="4" t="s">
        <v>69</v>
      </c>
      <c r="O457" s="4"/>
      <c r="P457" s="4" t="s">
        <v>58</v>
      </c>
      <c r="Q457" s="4" t="s">
        <v>73</v>
      </c>
      <c r="R457" s="4" t="s">
        <v>65</v>
      </c>
      <c r="S457" s="4"/>
      <c r="T457" s="4">
        <v>892120119</v>
      </c>
      <c r="U457" s="4" t="s">
        <v>112</v>
      </c>
      <c r="V457" s="4" t="s">
        <v>58</v>
      </c>
      <c r="W457" s="4" t="s">
        <v>3431</v>
      </c>
      <c r="X457" s="4" t="s">
        <v>218</v>
      </c>
      <c r="Y457" s="4" t="s">
        <v>155</v>
      </c>
      <c r="Z457" s="3" t="s">
        <v>2010</v>
      </c>
      <c r="AA457" s="4" t="s">
        <v>75</v>
      </c>
      <c r="AB457" s="4" t="s">
        <v>97</v>
      </c>
      <c r="AC457" s="4"/>
      <c r="AD457" s="4"/>
      <c r="AE457" s="4" t="s">
        <v>58</v>
      </c>
      <c r="AF457" s="4" t="s">
        <v>58</v>
      </c>
      <c r="AG457" s="4" t="s">
        <v>58</v>
      </c>
      <c r="AH457" s="4" t="s">
        <v>83</v>
      </c>
      <c r="AI457" s="4">
        <v>79531595</v>
      </c>
      <c r="AJ457" s="4"/>
      <c r="AK457" s="4" t="s">
        <v>58</v>
      </c>
      <c r="AL457" s="4" t="s">
        <v>58</v>
      </c>
      <c r="AM457" s="4" t="s">
        <v>3267</v>
      </c>
      <c r="AN457" s="4">
        <v>180</v>
      </c>
      <c r="AO457" s="4" t="s">
        <v>85</v>
      </c>
      <c r="AP457" s="4">
        <v>0</v>
      </c>
      <c r="AQ457" s="4" t="s">
        <v>86</v>
      </c>
      <c r="AR457" s="4">
        <v>2744939</v>
      </c>
      <c r="AS457" s="4">
        <v>0</v>
      </c>
      <c r="AT457" s="3" t="s">
        <v>3429</v>
      </c>
      <c r="AU457" s="3" t="s">
        <v>58</v>
      </c>
      <c r="AV457" s="3" t="s">
        <v>58</v>
      </c>
      <c r="AW457" s="4">
        <v>46</v>
      </c>
      <c r="AX457" s="4">
        <v>46</v>
      </c>
      <c r="AY457" s="4">
        <v>46</v>
      </c>
      <c r="AZ457" s="4">
        <v>46</v>
      </c>
      <c r="BA457" s="4" t="s">
        <v>58</v>
      </c>
    </row>
    <row r="458" spans="1:53" ht="15.75" thickBot="1" x14ac:dyDescent="0.3">
      <c r="A458" s="19">
        <v>448</v>
      </c>
      <c r="B458" s="22" t="s">
        <v>5719</v>
      </c>
      <c r="C458" s="4" t="s">
        <v>60</v>
      </c>
      <c r="D458" s="4" t="s">
        <v>58</v>
      </c>
      <c r="E458" s="4" t="s">
        <v>2005</v>
      </c>
      <c r="F458" s="3" t="s">
        <v>3432</v>
      </c>
      <c r="G458" s="4" t="s">
        <v>61</v>
      </c>
      <c r="H458" s="4" t="s">
        <v>3433</v>
      </c>
      <c r="I458" s="4" t="s">
        <v>292</v>
      </c>
      <c r="J458" s="4" t="s">
        <v>320</v>
      </c>
      <c r="K458" s="4" t="s">
        <v>58</v>
      </c>
      <c r="L458" s="4" t="s">
        <v>1789</v>
      </c>
      <c r="M458" s="4">
        <v>66720852</v>
      </c>
      <c r="N458" s="4" t="s">
        <v>69</v>
      </c>
      <c r="O458" s="4"/>
      <c r="P458" s="4" t="s">
        <v>58</v>
      </c>
      <c r="Q458" s="4" t="s">
        <v>64</v>
      </c>
      <c r="R458" s="4" t="s">
        <v>83</v>
      </c>
      <c r="S458" s="4">
        <v>77025716</v>
      </c>
      <c r="T458" s="4"/>
      <c r="U458" s="4" t="s">
        <v>58</v>
      </c>
      <c r="V458" s="4" t="s">
        <v>58</v>
      </c>
      <c r="W458" s="4" t="s">
        <v>3434</v>
      </c>
      <c r="X458" s="4" t="s">
        <v>205</v>
      </c>
      <c r="Y458" s="4" t="s">
        <v>209</v>
      </c>
      <c r="Z458" s="3" t="s">
        <v>3432</v>
      </c>
      <c r="AA458" s="4" t="s">
        <v>75</v>
      </c>
      <c r="AB458" s="4" t="s">
        <v>97</v>
      </c>
      <c r="AC458" s="4"/>
      <c r="AD458" s="4"/>
      <c r="AE458" s="4" t="s">
        <v>58</v>
      </c>
      <c r="AF458" s="4" t="s">
        <v>58</v>
      </c>
      <c r="AG458" s="4" t="s">
        <v>58</v>
      </c>
      <c r="AH458" s="4" t="s">
        <v>83</v>
      </c>
      <c r="AI458" s="4">
        <v>41749934</v>
      </c>
      <c r="AJ458" s="4"/>
      <c r="AK458" s="4" t="s">
        <v>58</v>
      </c>
      <c r="AL458" s="4" t="s">
        <v>58</v>
      </c>
      <c r="AM458" s="4" t="s">
        <v>3271</v>
      </c>
      <c r="AN458" s="4">
        <v>330</v>
      </c>
      <c r="AO458" s="4" t="s">
        <v>85</v>
      </c>
      <c r="AP458" s="4">
        <v>0</v>
      </c>
      <c r="AQ458" s="4" t="s">
        <v>92</v>
      </c>
      <c r="AR458" s="4">
        <v>0</v>
      </c>
      <c r="AS458" s="4">
        <v>0</v>
      </c>
      <c r="AT458" s="3" t="s">
        <v>3432</v>
      </c>
      <c r="AU458" s="3" t="s">
        <v>58</v>
      </c>
      <c r="AV458" s="3" t="s">
        <v>58</v>
      </c>
      <c r="AW458" s="4">
        <v>22</v>
      </c>
      <c r="AX458" s="4">
        <v>22</v>
      </c>
      <c r="AY458" s="4">
        <v>22</v>
      </c>
      <c r="AZ458" s="4">
        <v>22</v>
      </c>
      <c r="BA458" s="4" t="s">
        <v>58</v>
      </c>
    </row>
    <row r="459" spans="1:53" ht="15.75" thickBot="1" x14ac:dyDescent="0.3">
      <c r="A459" s="19">
        <v>449</v>
      </c>
      <c r="B459" s="22" t="s">
        <v>5720</v>
      </c>
      <c r="C459" s="4" t="s">
        <v>60</v>
      </c>
      <c r="D459" s="4" t="s">
        <v>58</v>
      </c>
      <c r="E459" s="4" t="s">
        <v>2014</v>
      </c>
      <c r="F459" s="3" t="s">
        <v>3432</v>
      </c>
      <c r="G459" s="4" t="s">
        <v>61</v>
      </c>
      <c r="H459" s="4" t="s">
        <v>3435</v>
      </c>
      <c r="I459" s="4" t="s">
        <v>292</v>
      </c>
      <c r="J459" s="4" t="s">
        <v>320</v>
      </c>
      <c r="K459" s="4" t="s">
        <v>58</v>
      </c>
      <c r="L459" s="4" t="s">
        <v>1789</v>
      </c>
      <c r="M459" s="4">
        <v>22882068</v>
      </c>
      <c r="N459" s="4" t="s">
        <v>69</v>
      </c>
      <c r="O459" s="4"/>
      <c r="P459" s="4" t="s">
        <v>58</v>
      </c>
      <c r="Q459" s="4" t="s">
        <v>64</v>
      </c>
      <c r="R459" s="4" t="s">
        <v>83</v>
      </c>
      <c r="S459" s="4">
        <v>23002802</v>
      </c>
      <c r="T459" s="4"/>
      <c r="U459" s="4" t="s">
        <v>58</v>
      </c>
      <c r="V459" s="4" t="s">
        <v>58</v>
      </c>
      <c r="W459" s="4" t="s">
        <v>3436</v>
      </c>
      <c r="X459" s="4" t="s">
        <v>205</v>
      </c>
      <c r="Y459" s="4" t="s">
        <v>209</v>
      </c>
      <c r="Z459" s="3" t="s">
        <v>3432</v>
      </c>
      <c r="AA459" s="4" t="s">
        <v>75</v>
      </c>
      <c r="AB459" s="4" t="s">
        <v>97</v>
      </c>
      <c r="AC459" s="4"/>
      <c r="AD459" s="4"/>
      <c r="AE459" s="4" t="s">
        <v>58</v>
      </c>
      <c r="AF459" s="4" t="s">
        <v>58</v>
      </c>
      <c r="AG459" s="4" t="s">
        <v>58</v>
      </c>
      <c r="AH459" s="4" t="s">
        <v>83</v>
      </c>
      <c r="AI459" s="4">
        <v>1019010929</v>
      </c>
      <c r="AJ459" s="4"/>
      <c r="AK459" s="4" t="s">
        <v>58</v>
      </c>
      <c r="AL459" s="4" t="s">
        <v>58</v>
      </c>
      <c r="AM459" s="4" t="s">
        <v>3254</v>
      </c>
      <c r="AN459" s="4">
        <v>330</v>
      </c>
      <c r="AO459" s="4" t="s">
        <v>85</v>
      </c>
      <c r="AP459" s="4">
        <v>0</v>
      </c>
      <c r="AQ459" s="4" t="s">
        <v>92</v>
      </c>
      <c r="AR459" s="4">
        <v>0</v>
      </c>
      <c r="AS459" s="4">
        <v>0</v>
      </c>
      <c r="AT459" s="3" t="s">
        <v>3432</v>
      </c>
      <c r="AU459" s="3" t="s">
        <v>58</v>
      </c>
      <c r="AV459" s="3" t="s">
        <v>58</v>
      </c>
      <c r="AW459" s="4">
        <v>22</v>
      </c>
      <c r="AX459" s="4">
        <v>22</v>
      </c>
      <c r="AY459" s="4">
        <v>22</v>
      </c>
      <c r="AZ459" s="4">
        <v>22</v>
      </c>
      <c r="BA459" s="4" t="s">
        <v>58</v>
      </c>
    </row>
    <row r="460" spans="1:53" ht="15.75" thickBot="1" x14ac:dyDescent="0.3">
      <c r="A460" s="19">
        <v>450</v>
      </c>
      <c r="B460" s="22" t="s">
        <v>5721</v>
      </c>
      <c r="C460" s="4" t="s">
        <v>60</v>
      </c>
      <c r="D460" s="4" t="s">
        <v>58</v>
      </c>
      <c r="E460" s="4" t="s">
        <v>2020</v>
      </c>
      <c r="F460" s="3" t="s">
        <v>3347</v>
      </c>
      <c r="G460" s="4" t="s">
        <v>61</v>
      </c>
      <c r="H460" s="4" t="s">
        <v>3437</v>
      </c>
      <c r="I460" s="4" t="s">
        <v>292</v>
      </c>
      <c r="J460" s="4" t="s">
        <v>320</v>
      </c>
      <c r="K460" s="4" t="s">
        <v>58</v>
      </c>
      <c r="L460" s="4" t="s">
        <v>1789</v>
      </c>
      <c r="M460" s="4">
        <v>32730984</v>
      </c>
      <c r="N460" s="4" t="s">
        <v>69</v>
      </c>
      <c r="O460" s="4"/>
      <c r="P460" s="4" t="s">
        <v>58</v>
      </c>
      <c r="Q460" s="4" t="s">
        <v>64</v>
      </c>
      <c r="R460" s="4" t="s">
        <v>83</v>
      </c>
      <c r="S460" s="4">
        <v>1082981938</v>
      </c>
      <c r="T460" s="4"/>
      <c r="U460" s="4" t="s">
        <v>58</v>
      </c>
      <c r="V460" s="4" t="s">
        <v>58</v>
      </c>
      <c r="W460" s="4" t="s">
        <v>3438</v>
      </c>
      <c r="X460" s="4" t="s">
        <v>205</v>
      </c>
      <c r="Y460" s="4" t="s">
        <v>209</v>
      </c>
      <c r="Z460" s="3" t="s">
        <v>3347</v>
      </c>
      <c r="AA460" s="4" t="s">
        <v>75</v>
      </c>
      <c r="AB460" s="4" t="s">
        <v>97</v>
      </c>
      <c r="AC460" s="4"/>
      <c r="AD460" s="4"/>
      <c r="AE460" s="4" t="s">
        <v>58</v>
      </c>
      <c r="AF460" s="4" t="s">
        <v>58</v>
      </c>
      <c r="AG460" s="4" t="s">
        <v>58</v>
      </c>
      <c r="AH460" s="4" t="s">
        <v>83</v>
      </c>
      <c r="AI460" s="4">
        <v>36726898</v>
      </c>
      <c r="AJ460" s="4"/>
      <c r="AK460" s="4" t="s">
        <v>58</v>
      </c>
      <c r="AL460" s="4" t="s">
        <v>58</v>
      </c>
      <c r="AM460" s="4" t="s">
        <v>3439</v>
      </c>
      <c r="AN460" s="4">
        <v>330</v>
      </c>
      <c r="AO460" s="4" t="s">
        <v>85</v>
      </c>
      <c r="AP460" s="4">
        <v>0</v>
      </c>
      <c r="AQ460" s="4" t="s">
        <v>92</v>
      </c>
      <c r="AR460" s="4">
        <v>0</v>
      </c>
      <c r="AS460" s="4">
        <v>0</v>
      </c>
      <c r="AT460" s="3" t="s">
        <v>3347</v>
      </c>
      <c r="AU460" s="3" t="s">
        <v>58</v>
      </c>
      <c r="AV460" s="3" t="s">
        <v>58</v>
      </c>
      <c r="AW460" s="4">
        <v>21</v>
      </c>
      <c r="AX460" s="4">
        <v>21</v>
      </c>
      <c r="AY460" s="4">
        <v>21</v>
      </c>
      <c r="AZ460" s="4">
        <v>21</v>
      </c>
      <c r="BA460" s="4" t="s">
        <v>58</v>
      </c>
    </row>
    <row r="461" spans="1:53" ht="15.75" thickBot="1" x14ac:dyDescent="0.3">
      <c r="A461" s="19">
        <v>451</v>
      </c>
      <c r="B461" s="22" t="s">
        <v>5722</v>
      </c>
      <c r="C461" s="4" t="s">
        <v>60</v>
      </c>
      <c r="D461" s="4" t="s">
        <v>58</v>
      </c>
      <c r="E461" s="4" t="s">
        <v>2025</v>
      </c>
      <c r="F461" s="3" t="s">
        <v>3347</v>
      </c>
      <c r="G461" s="4" t="s">
        <v>61</v>
      </c>
      <c r="H461" s="4" t="s">
        <v>3440</v>
      </c>
      <c r="I461" s="4" t="s">
        <v>292</v>
      </c>
      <c r="J461" s="4" t="s">
        <v>320</v>
      </c>
      <c r="K461" s="4" t="s">
        <v>58</v>
      </c>
      <c r="L461" s="4" t="s">
        <v>1731</v>
      </c>
      <c r="M461" s="4">
        <v>39940956</v>
      </c>
      <c r="N461" s="4" t="s">
        <v>69</v>
      </c>
      <c r="O461" s="4"/>
      <c r="P461" s="4" t="s">
        <v>58</v>
      </c>
      <c r="Q461" s="4" t="s">
        <v>64</v>
      </c>
      <c r="R461" s="4" t="s">
        <v>83</v>
      </c>
      <c r="S461" s="4">
        <v>1053768174</v>
      </c>
      <c r="T461" s="4"/>
      <c r="U461" s="4" t="s">
        <v>58</v>
      </c>
      <c r="V461" s="4" t="s">
        <v>58</v>
      </c>
      <c r="W461" s="4" t="s">
        <v>3441</v>
      </c>
      <c r="X461" s="4" t="s">
        <v>205</v>
      </c>
      <c r="Y461" s="4" t="s">
        <v>209</v>
      </c>
      <c r="Z461" s="3" t="s">
        <v>3347</v>
      </c>
      <c r="AA461" s="4" t="s">
        <v>75</v>
      </c>
      <c r="AB461" s="4" t="s">
        <v>97</v>
      </c>
      <c r="AC461" s="4"/>
      <c r="AD461" s="4"/>
      <c r="AE461" s="4" t="s">
        <v>58</v>
      </c>
      <c r="AF461" s="4" t="s">
        <v>58</v>
      </c>
      <c r="AG461" s="4" t="s">
        <v>58</v>
      </c>
      <c r="AH461" s="4" t="s">
        <v>83</v>
      </c>
      <c r="AI461" s="4">
        <v>1019010929</v>
      </c>
      <c r="AJ461" s="4"/>
      <c r="AK461" s="4" t="s">
        <v>58</v>
      </c>
      <c r="AL461" s="4" t="s">
        <v>58</v>
      </c>
      <c r="AM461" s="4" t="s">
        <v>3254</v>
      </c>
      <c r="AN461" s="4">
        <v>330</v>
      </c>
      <c r="AO461" s="4" t="s">
        <v>85</v>
      </c>
      <c r="AP461" s="4">
        <v>0</v>
      </c>
      <c r="AQ461" s="4" t="s">
        <v>92</v>
      </c>
      <c r="AR461" s="4">
        <v>0</v>
      </c>
      <c r="AS461" s="4">
        <v>0</v>
      </c>
      <c r="AT461" s="3" t="s">
        <v>3347</v>
      </c>
      <c r="AU461" s="3" t="s">
        <v>58</v>
      </c>
      <c r="AV461" s="3" t="s">
        <v>58</v>
      </c>
      <c r="AW461" s="4">
        <v>21</v>
      </c>
      <c r="AX461" s="4">
        <v>21</v>
      </c>
      <c r="AY461" s="4">
        <v>21</v>
      </c>
      <c r="AZ461" s="4">
        <v>21</v>
      </c>
      <c r="BA461" s="4" t="s">
        <v>58</v>
      </c>
    </row>
    <row r="462" spans="1:53" ht="15.75" thickBot="1" x14ac:dyDescent="0.3">
      <c r="A462" s="19">
        <v>452</v>
      </c>
      <c r="B462" s="22" t="s">
        <v>5723</v>
      </c>
      <c r="C462" s="4" t="s">
        <v>60</v>
      </c>
      <c r="D462" s="4" t="s">
        <v>58</v>
      </c>
      <c r="E462" s="4" t="s">
        <v>2030</v>
      </c>
      <c r="F462" s="3" t="s">
        <v>3347</v>
      </c>
      <c r="G462" s="4" t="s">
        <v>61</v>
      </c>
      <c r="H462" s="4" t="s">
        <v>3442</v>
      </c>
      <c r="I462" s="4" t="s">
        <v>292</v>
      </c>
      <c r="J462" s="4" t="s">
        <v>320</v>
      </c>
      <c r="K462" s="4" t="s">
        <v>58</v>
      </c>
      <c r="L462" s="4" t="s">
        <v>1789</v>
      </c>
      <c r="M462" s="4">
        <v>32730984</v>
      </c>
      <c r="N462" s="4" t="s">
        <v>69</v>
      </c>
      <c r="O462" s="4"/>
      <c r="P462" s="4" t="s">
        <v>58</v>
      </c>
      <c r="Q462" s="4" t="s">
        <v>64</v>
      </c>
      <c r="R462" s="4" t="s">
        <v>83</v>
      </c>
      <c r="S462" s="4">
        <v>84456289</v>
      </c>
      <c r="T462" s="4"/>
      <c r="U462" s="4" t="s">
        <v>58</v>
      </c>
      <c r="V462" s="4" t="s">
        <v>58</v>
      </c>
      <c r="W462" s="4" t="s">
        <v>3443</v>
      </c>
      <c r="X462" s="4" t="s">
        <v>205</v>
      </c>
      <c r="Y462" s="4" t="s">
        <v>209</v>
      </c>
      <c r="Z462" s="3" t="s">
        <v>3347</v>
      </c>
      <c r="AA462" s="4" t="s">
        <v>75</v>
      </c>
      <c r="AB462" s="4" t="s">
        <v>97</v>
      </c>
      <c r="AC462" s="4"/>
      <c r="AD462" s="4"/>
      <c r="AE462" s="4" t="s">
        <v>58</v>
      </c>
      <c r="AF462" s="4" t="s">
        <v>58</v>
      </c>
      <c r="AG462" s="4" t="s">
        <v>58</v>
      </c>
      <c r="AH462" s="4" t="s">
        <v>83</v>
      </c>
      <c r="AI462" s="4">
        <v>36726898</v>
      </c>
      <c r="AJ462" s="4"/>
      <c r="AK462" s="4" t="s">
        <v>58</v>
      </c>
      <c r="AL462" s="4" t="s">
        <v>58</v>
      </c>
      <c r="AM462" s="4" t="s">
        <v>3439</v>
      </c>
      <c r="AN462" s="4">
        <v>330</v>
      </c>
      <c r="AO462" s="4" t="s">
        <v>85</v>
      </c>
      <c r="AP462" s="4">
        <v>0</v>
      </c>
      <c r="AQ462" s="4" t="s">
        <v>92</v>
      </c>
      <c r="AR462" s="4">
        <v>0</v>
      </c>
      <c r="AS462" s="4">
        <v>0</v>
      </c>
      <c r="AT462" s="3" t="s">
        <v>3347</v>
      </c>
      <c r="AU462" s="3" t="s">
        <v>58</v>
      </c>
      <c r="AV462" s="3" t="s">
        <v>58</v>
      </c>
      <c r="AW462" s="4">
        <v>21</v>
      </c>
      <c r="AX462" s="4">
        <v>21</v>
      </c>
      <c r="AY462" s="4">
        <v>21</v>
      </c>
      <c r="AZ462" s="4">
        <v>21</v>
      </c>
      <c r="BA462" s="4" t="s">
        <v>58</v>
      </c>
    </row>
    <row r="463" spans="1:53" ht="15.75" thickBot="1" x14ac:dyDescent="0.3">
      <c r="A463" s="19">
        <v>453</v>
      </c>
      <c r="B463" s="22" t="s">
        <v>5724</v>
      </c>
      <c r="C463" s="4" t="s">
        <v>60</v>
      </c>
      <c r="D463" s="4" t="s">
        <v>58</v>
      </c>
      <c r="E463" s="4" t="s">
        <v>2034</v>
      </c>
      <c r="F463" s="3" t="s">
        <v>3347</v>
      </c>
      <c r="G463" s="4" t="s">
        <v>61</v>
      </c>
      <c r="H463" s="4" t="s">
        <v>3444</v>
      </c>
      <c r="I463" s="4" t="s">
        <v>292</v>
      </c>
      <c r="J463" s="4" t="s">
        <v>320</v>
      </c>
      <c r="K463" s="4" t="s">
        <v>58</v>
      </c>
      <c r="L463" s="4" t="s">
        <v>1789</v>
      </c>
      <c r="M463" s="4">
        <v>27620274</v>
      </c>
      <c r="N463" s="4" t="s">
        <v>69</v>
      </c>
      <c r="O463" s="4"/>
      <c r="P463" s="4" t="s">
        <v>58</v>
      </c>
      <c r="Q463" s="4" t="s">
        <v>64</v>
      </c>
      <c r="R463" s="4" t="s">
        <v>83</v>
      </c>
      <c r="S463" s="4">
        <v>85456436</v>
      </c>
      <c r="T463" s="4"/>
      <c r="U463" s="4" t="s">
        <v>58</v>
      </c>
      <c r="V463" s="4" t="s">
        <v>58</v>
      </c>
      <c r="W463" s="4" t="s">
        <v>3445</v>
      </c>
      <c r="X463" s="4" t="s">
        <v>205</v>
      </c>
      <c r="Y463" s="4" t="s">
        <v>209</v>
      </c>
      <c r="Z463" s="3" t="s">
        <v>3347</v>
      </c>
      <c r="AA463" s="4" t="s">
        <v>75</v>
      </c>
      <c r="AB463" s="4" t="s">
        <v>97</v>
      </c>
      <c r="AC463" s="4"/>
      <c r="AD463" s="4"/>
      <c r="AE463" s="4" t="s">
        <v>58</v>
      </c>
      <c r="AF463" s="4" t="s">
        <v>58</v>
      </c>
      <c r="AG463" s="4" t="s">
        <v>58</v>
      </c>
      <c r="AH463" s="4" t="s">
        <v>83</v>
      </c>
      <c r="AI463" s="4">
        <v>36726898</v>
      </c>
      <c r="AJ463" s="4"/>
      <c r="AK463" s="4" t="s">
        <v>58</v>
      </c>
      <c r="AL463" s="4" t="s">
        <v>58</v>
      </c>
      <c r="AM463" s="4" t="s">
        <v>3439</v>
      </c>
      <c r="AN463" s="4">
        <v>330</v>
      </c>
      <c r="AO463" s="4" t="s">
        <v>85</v>
      </c>
      <c r="AP463" s="4">
        <v>0</v>
      </c>
      <c r="AQ463" s="4" t="s">
        <v>92</v>
      </c>
      <c r="AR463" s="4">
        <v>0</v>
      </c>
      <c r="AS463" s="4">
        <v>0</v>
      </c>
      <c r="AT463" s="3" t="s">
        <v>3347</v>
      </c>
      <c r="AU463" s="3" t="s">
        <v>58</v>
      </c>
      <c r="AV463" s="3" t="s">
        <v>58</v>
      </c>
      <c r="AW463" s="4">
        <v>21</v>
      </c>
      <c r="AX463" s="4">
        <v>21</v>
      </c>
      <c r="AY463" s="4">
        <v>21</v>
      </c>
      <c r="AZ463" s="4">
        <v>21</v>
      </c>
      <c r="BA463" s="4" t="s">
        <v>58</v>
      </c>
    </row>
    <row r="464" spans="1:53" ht="15.75" thickBot="1" x14ac:dyDescent="0.3">
      <c r="A464" s="19">
        <v>454</v>
      </c>
      <c r="B464" s="22" t="s">
        <v>5725</v>
      </c>
      <c r="C464" s="4" t="s">
        <v>60</v>
      </c>
      <c r="D464" s="4" t="s">
        <v>58</v>
      </c>
      <c r="E464" s="4" t="s">
        <v>2038</v>
      </c>
      <c r="F464" s="3" t="s">
        <v>3347</v>
      </c>
      <c r="G464" s="4" t="s">
        <v>61</v>
      </c>
      <c r="H464" s="4" t="s">
        <v>3446</v>
      </c>
      <c r="I464" s="4" t="s">
        <v>292</v>
      </c>
      <c r="J464" s="4" t="s">
        <v>320</v>
      </c>
      <c r="K464" s="4" t="s">
        <v>58</v>
      </c>
      <c r="L464" s="4" t="s">
        <v>1617</v>
      </c>
      <c r="M464" s="4">
        <v>32730984</v>
      </c>
      <c r="N464" s="4" t="s">
        <v>69</v>
      </c>
      <c r="O464" s="4"/>
      <c r="P464" s="4" t="s">
        <v>58</v>
      </c>
      <c r="Q464" s="4" t="s">
        <v>64</v>
      </c>
      <c r="R464" s="4" t="s">
        <v>83</v>
      </c>
      <c r="S464" s="4">
        <v>1020764176</v>
      </c>
      <c r="T464" s="4"/>
      <c r="U464" s="4" t="s">
        <v>58</v>
      </c>
      <c r="V464" s="4" t="s">
        <v>58</v>
      </c>
      <c r="W464" s="4" t="s">
        <v>3447</v>
      </c>
      <c r="X464" s="4" t="s">
        <v>205</v>
      </c>
      <c r="Y464" s="4" t="s">
        <v>209</v>
      </c>
      <c r="Z464" s="3" t="s">
        <v>3347</v>
      </c>
      <c r="AA464" s="4" t="s">
        <v>75</v>
      </c>
      <c r="AB464" s="4" t="s">
        <v>97</v>
      </c>
      <c r="AC464" s="4"/>
      <c r="AD464" s="4"/>
      <c r="AE464" s="4" t="s">
        <v>58</v>
      </c>
      <c r="AF464" s="4" t="s">
        <v>58</v>
      </c>
      <c r="AG464" s="4" t="s">
        <v>58</v>
      </c>
      <c r="AH464" s="4" t="s">
        <v>83</v>
      </c>
      <c r="AI464" s="4">
        <v>1019010929</v>
      </c>
      <c r="AJ464" s="4"/>
      <c r="AK464" s="4" t="s">
        <v>58</v>
      </c>
      <c r="AL464" s="4" t="s">
        <v>58</v>
      </c>
      <c r="AM464" s="4" t="s">
        <v>3254</v>
      </c>
      <c r="AN464" s="4">
        <v>330</v>
      </c>
      <c r="AO464" s="4" t="s">
        <v>85</v>
      </c>
      <c r="AP464" s="4">
        <v>0</v>
      </c>
      <c r="AQ464" s="4" t="s">
        <v>92</v>
      </c>
      <c r="AR464" s="4">
        <v>0</v>
      </c>
      <c r="AS464" s="4">
        <v>0</v>
      </c>
      <c r="AT464" s="3" t="s">
        <v>3347</v>
      </c>
      <c r="AU464" s="3" t="s">
        <v>58</v>
      </c>
      <c r="AV464" s="3" t="s">
        <v>58</v>
      </c>
      <c r="AW464" s="4">
        <v>21</v>
      </c>
      <c r="AX464" s="4">
        <v>21</v>
      </c>
      <c r="AY464" s="4">
        <v>21</v>
      </c>
      <c r="AZ464" s="4">
        <v>21</v>
      </c>
      <c r="BA464" s="4" t="s">
        <v>58</v>
      </c>
    </row>
    <row r="465" spans="1:53" ht="15.75" thickBot="1" x14ac:dyDescent="0.3">
      <c r="A465" s="19">
        <v>455</v>
      </c>
      <c r="B465" s="22" t="s">
        <v>5726</v>
      </c>
      <c r="C465" s="4" t="s">
        <v>60</v>
      </c>
      <c r="D465" s="4" t="s">
        <v>58</v>
      </c>
      <c r="E465" s="4" t="s">
        <v>2042</v>
      </c>
      <c r="F465" s="3" t="s">
        <v>3347</v>
      </c>
      <c r="G465" s="4" t="s">
        <v>61</v>
      </c>
      <c r="H465" s="4" t="s">
        <v>3448</v>
      </c>
      <c r="I465" s="4" t="s">
        <v>292</v>
      </c>
      <c r="J465" s="4" t="s">
        <v>320</v>
      </c>
      <c r="K465" s="4" t="s">
        <v>58</v>
      </c>
      <c r="L465" s="4" t="s">
        <v>1789</v>
      </c>
      <c r="M465" s="4">
        <v>13867920</v>
      </c>
      <c r="N465" s="4" t="s">
        <v>69</v>
      </c>
      <c r="O465" s="4"/>
      <c r="P465" s="4" t="s">
        <v>58</v>
      </c>
      <c r="Q465" s="4" t="s">
        <v>64</v>
      </c>
      <c r="R465" s="4" t="s">
        <v>83</v>
      </c>
      <c r="S465" s="4">
        <v>45552952</v>
      </c>
      <c r="T465" s="4"/>
      <c r="U465" s="4" t="s">
        <v>58</v>
      </c>
      <c r="V465" s="4" t="s">
        <v>58</v>
      </c>
      <c r="W465" s="4" t="s">
        <v>3449</v>
      </c>
      <c r="X465" s="4" t="s">
        <v>205</v>
      </c>
      <c r="Y465" s="4" t="s">
        <v>209</v>
      </c>
      <c r="Z465" s="3" t="s">
        <v>3347</v>
      </c>
      <c r="AA465" s="4" t="s">
        <v>75</v>
      </c>
      <c r="AB465" s="4" t="s">
        <v>97</v>
      </c>
      <c r="AC465" s="4"/>
      <c r="AD465" s="4"/>
      <c r="AE465" s="4" t="s">
        <v>58</v>
      </c>
      <c r="AF465" s="4" t="s">
        <v>58</v>
      </c>
      <c r="AG465" s="4" t="s">
        <v>58</v>
      </c>
      <c r="AH465" s="4" t="s">
        <v>83</v>
      </c>
      <c r="AI465" s="4">
        <v>1019010929</v>
      </c>
      <c r="AJ465" s="4"/>
      <c r="AK465" s="4" t="s">
        <v>58</v>
      </c>
      <c r="AL465" s="4" t="s">
        <v>58</v>
      </c>
      <c r="AM465" s="4" t="s">
        <v>3254</v>
      </c>
      <c r="AN465" s="4">
        <v>330</v>
      </c>
      <c r="AO465" s="4" t="s">
        <v>85</v>
      </c>
      <c r="AP465" s="4">
        <v>0</v>
      </c>
      <c r="AQ465" s="4" t="s">
        <v>92</v>
      </c>
      <c r="AR465" s="4">
        <v>0</v>
      </c>
      <c r="AS465" s="4">
        <v>0</v>
      </c>
      <c r="AT465" s="3" t="s">
        <v>3347</v>
      </c>
      <c r="AU465" s="3" t="s">
        <v>58</v>
      </c>
      <c r="AV465" s="3" t="s">
        <v>58</v>
      </c>
      <c r="AW465" s="4">
        <v>21</v>
      </c>
      <c r="AX465" s="4">
        <v>21</v>
      </c>
      <c r="AY465" s="4">
        <v>21</v>
      </c>
      <c r="AZ465" s="4">
        <v>21</v>
      </c>
      <c r="BA465" s="4" t="s">
        <v>58</v>
      </c>
    </row>
    <row r="466" spans="1:53" ht="15.75" thickBot="1" x14ac:dyDescent="0.3">
      <c r="A466" s="19">
        <v>456</v>
      </c>
      <c r="B466" s="22" t="s">
        <v>5727</v>
      </c>
      <c r="C466" s="4" t="s">
        <v>60</v>
      </c>
      <c r="D466" s="4" t="s">
        <v>58</v>
      </c>
      <c r="E466" s="4" t="s">
        <v>2153</v>
      </c>
      <c r="F466" s="3" t="s">
        <v>3347</v>
      </c>
      <c r="G466" s="4" t="s">
        <v>61</v>
      </c>
      <c r="H466" s="4" t="s">
        <v>3450</v>
      </c>
      <c r="I466" s="4" t="s">
        <v>292</v>
      </c>
      <c r="J466" s="4" t="s">
        <v>320</v>
      </c>
      <c r="K466" s="4" t="s">
        <v>58</v>
      </c>
      <c r="L466" s="4" t="s">
        <v>1789</v>
      </c>
      <c r="M466" s="4">
        <v>39940956</v>
      </c>
      <c r="N466" s="4" t="s">
        <v>69</v>
      </c>
      <c r="O466" s="4"/>
      <c r="P466" s="4" t="s">
        <v>58</v>
      </c>
      <c r="Q466" s="4" t="s">
        <v>64</v>
      </c>
      <c r="R466" s="4" t="s">
        <v>83</v>
      </c>
      <c r="S466" s="4">
        <v>52866378</v>
      </c>
      <c r="T466" s="4"/>
      <c r="U466" s="4" t="s">
        <v>58</v>
      </c>
      <c r="V466" s="4" t="s">
        <v>58</v>
      </c>
      <c r="W466" s="4" t="s">
        <v>3451</v>
      </c>
      <c r="X466" s="4" t="s">
        <v>205</v>
      </c>
      <c r="Y466" s="4" t="s">
        <v>209</v>
      </c>
      <c r="Z466" s="3" t="s">
        <v>3347</v>
      </c>
      <c r="AA466" s="4" t="s">
        <v>75</v>
      </c>
      <c r="AB466" s="4" t="s">
        <v>97</v>
      </c>
      <c r="AC466" s="4"/>
      <c r="AD466" s="4"/>
      <c r="AE466" s="4" t="s">
        <v>58</v>
      </c>
      <c r="AF466" s="4" t="s">
        <v>58</v>
      </c>
      <c r="AG466" s="4" t="s">
        <v>58</v>
      </c>
      <c r="AH466" s="4" t="s">
        <v>83</v>
      </c>
      <c r="AI466" s="4">
        <v>1019010929</v>
      </c>
      <c r="AJ466" s="4"/>
      <c r="AK466" s="4" t="s">
        <v>58</v>
      </c>
      <c r="AL466" s="4" t="s">
        <v>58</v>
      </c>
      <c r="AM466" s="4" t="s">
        <v>3254</v>
      </c>
      <c r="AN466" s="4">
        <v>330</v>
      </c>
      <c r="AO466" s="4" t="s">
        <v>85</v>
      </c>
      <c r="AP466" s="4">
        <v>0</v>
      </c>
      <c r="AQ466" s="4" t="s">
        <v>92</v>
      </c>
      <c r="AR466" s="4">
        <v>0</v>
      </c>
      <c r="AS466" s="4">
        <v>0</v>
      </c>
      <c r="AT466" s="3" t="s">
        <v>3347</v>
      </c>
      <c r="AU466" s="3" t="s">
        <v>58</v>
      </c>
      <c r="AV466" s="3" t="s">
        <v>58</v>
      </c>
      <c r="AW466" s="4">
        <v>21</v>
      </c>
      <c r="AX466" s="4">
        <v>21</v>
      </c>
      <c r="AY466" s="4">
        <v>21</v>
      </c>
      <c r="AZ466" s="4">
        <v>21</v>
      </c>
      <c r="BA466" s="4" t="s">
        <v>58</v>
      </c>
    </row>
    <row r="467" spans="1:53" ht="15.75" thickBot="1" x14ac:dyDescent="0.3">
      <c r="A467" s="19">
        <v>457</v>
      </c>
      <c r="B467" s="22" t="s">
        <v>5728</v>
      </c>
      <c r="C467" s="4" t="s">
        <v>60</v>
      </c>
      <c r="D467" s="4" t="s">
        <v>58</v>
      </c>
      <c r="E467" s="4" t="s">
        <v>2181</v>
      </c>
      <c r="F467" s="3" t="s">
        <v>3347</v>
      </c>
      <c r="G467" s="4" t="s">
        <v>61</v>
      </c>
      <c r="H467" s="4" t="s">
        <v>3452</v>
      </c>
      <c r="I467" s="4" t="s">
        <v>292</v>
      </c>
      <c r="J467" s="4" t="s">
        <v>320</v>
      </c>
      <c r="K467" s="4" t="s">
        <v>58</v>
      </c>
      <c r="L467" s="4" t="s">
        <v>1617</v>
      </c>
      <c r="M467" s="4">
        <v>61914204</v>
      </c>
      <c r="N467" s="4" t="s">
        <v>69</v>
      </c>
      <c r="O467" s="4"/>
      <c r="P467" s="4" t="s">
        <v>58</v>
      </c>
      <c r="Q467" s="4" t="s">
        <v>64</v>
      </c>
      <c r="R467" s="4" t="s">
        <v>83</v>
      </c>
      <c r="S467" s="4">
        <v>7140333</v>
      </c>
      <c r="T467" s="4"/>
      <c r="U467" s="4" t="s">
        <v>58</v>
      </c>
      <c r="V467" s="4" t="s">
        <v>58</v>
      </c>
      <c r="W467" s="4" t="s">
        <v>3453</v>
      </c>
      <c r="X467" s="4" t="s">
        <v>205</v>
      </c>
      <c r="Y467" s="4" t="s">
        <v>209</v>
      </c>
      <c r="Z467" s="3" t="s">
        <v>3347</v>
      </c>
      <c r="AA467" s="4" t="s">
        <v>75</v>
      </c>
      <c r="AB467" s="4" t="s">
        <v>97</v>
      </c>
      <c r="AC467" s="4"/>
      <c r="AD467" s="4"/>
      <c r="AE467" s="4" t="s">
        <v>58</v>
      </c>
      <c r="AF467" s="4" t="s">
        <v>58</v>
      </c>
      <c r="AG467" s="4" t="s">
        <v>58</v>
      </c>
      <c r="AH467" s="4" t="s">
        <v>83</v>
      </c>
      <c r="AI467" s="4">
        <v>41749934</v>
      </c>
      <c r="AJ467" s="4"/>
      <c r="AK467" s="4" t="s">
        <v>58</v>
      </c>
      <c r="AL467" s="4" t="s">
        <v>58</v>
      </c>
      <c r="AM467" s="4" t="s">
        <v>3271</v>
      </c>
      <c r="AN467" s="4">
        <v>330</v>
      </c>
      <c r="AO467" s="4" t="s">
        <v>85</v>
      </c>
      <c r="AP467" s="4">
        <v>0</v>
      </c>
      <c r="AQ467" s="4" t="s">
        <v>92</v>
      </c>
      <c r="AR467" s="4">
        <v>0</v>
      </c>
      <c r="AS467" s="4">
        <v>0</v>
      </c>
      <c r="AT467" s="3" t="s">
        <v>3347</v>
      </c>
      <c r="AU467" s="3" t="s">
        <v>58</v>
      </c>
      <c r="AV467" s="3" t="s">
        <v>58</v>
      </c>
      <c r="AW467" s="4">
        <v>21</v>
      </c>
      <c r="AX467" s="4">
        <v>21</v>
      </c>
      <c r="AY467" s="4">
        <v>21</v>
      </c>
      <c r="AZ467" s="4">
        <v>21</v>
      </c>
      <c r="BA467" s="4" t="s">
        <v>58</v>
      </c>
    </row>
    <row r="468" spans="1:53" ht="15.75" thickBot="1" x14ac:dyDescent="0.3">
      <c r="A468" s="19">
        <v>458</v>
      </c>
      <c r="B468" s="22" t="s">
        <v>5729</v>
      </c>
      <c r="C468" s="4" t="s">
        <v>60</v>
      </c>
      <c r="D468" s="4" t="s">
        <v>58</v>
      </c>
      <c r="E468" s="4" t="s">
        <v>2184</v>
      </c>
      <c r="F468" s="3" t="s">
        <v>3347</v>
      </c>
      <c r="G468" s="4" t="s">
        <v>61</v>
      </c>
      <c r="H468" s="4" t="s">
        <v>3454</v>
      </c>
      <c r="I468" s="4" t="s">
        <v>292</v>
      </c>
      <c r="J468" s="4" t="s">
        <v>320</v>
      </c>
      <c r="K468" s="4" t="s">
        <v>58</v>
      </c>
      <c r="L468" s="4" t="s">
        <v>1789</v>
      </c>
      <c r="M468" s="4">
        <v>27620274</v>
      </c>
      <c r="N468" s="4" t="s">
        <v>69</v>
      </c>
      <c r="O468" s="4"/>
      <c r="P468" s="4" t="s">
        <v>58</v>
      </c>
      <c r="Q468" s="4" t="s">
        <v>64</v>
      </c>
      <c r="R468" s="4" t="s">
        <v>83</v>
      </c>
      <c r="S468" s="4">
        <v>36696712</v>
      </c>
      <c r="T468" s="4"/>
      <c r="U468" s="4" t="s">
        <v>58</v>
      </c>
      <c r="V468" s="4" t="s">
        <v>58</v>
      </c>
      <c r="W468" s="4" t="s">
        <v>3455</v>
      </c>
      <c r="X468" s="4" t="s">
        <v>205</v>
      </c>
      <c r="Y468" s="4" t="s">
        <v>209</v>
      </c>
      <c r="Z468" s="3" t="s">
        <v>3347</v>
      </c>
      <c r="AA468" s="4" t="s">
        <v>75</v>
      </c>
      <c r="AB468" s="4" t="s">
        <v>97</v>
      </c>
      <c r="AC468" s="4"/>
      <c r="AD468" s="4"/>
      <c r="AE468" s="4" t="s">
        <v>58</v>
      </c>
      <c r="AF468" s="4" t="s">
        <v>58</v>
      </c>
      <c r="AG468" s="4" t="s">
        <v>58</v>
      </c>
      <c r="AH468" s="4" t="s">
        <v>83</v>
      </c>
      <c r="AI468" s="4">
        <v>77025716</v>
      </c>
      <c r="AJ468" s="4"/>
      <c r="AK468" s="4" t="s">
        <v>58</v>
      </c>
      <c r="AL468" s="4" t="s">
        <v>58</v>
      </c>
      <c r="AM468" s="4" t="s">
        <v>3456</v>
      </c>
      <c r="AN468" s="4">
        <v>330</v>
      </c>
      <c r="AO468" s="4" t="s">
        <v>85</v>
      </c>
      <c r="AP468" s="4">
        <v>0</v>
      </c>
      <c r="AQ468" s="4" t="s">
        <v>92</v>
      </c>
      <c r="AR468" s="4">
        <v>0</v>
      </c>
      <c r="AS468" s="4">
        <v>0</v>
      </c>
      <c r="AT468" s="3" t="s">
        <v>3347</v>
      </c>
      <c r="AU468" s="3" t="s">
        <v>58</v>
      </c>
      <c r="AV468" s="3" t="s">
        <v>58</v>
      </c>
      <c r="AW468" s="4">
        <v>21</v>
      </c>
      <c r="AX468" s="4">
        <v>21</v>
      </c>
      <c r="AY468" s="4">
        <v>21</v>
      </c>
      <c r="AZ468" s="4">
        <v>21</v>
      </c>
      <c r="BA468" s="4" t="s">
        <v>58</v>
      </c>
    </row>
    <row r="469" spans="1:53" ht="15.75" thickBot="1" x14ac:dyDescent="0.3">
      <c r="A469" s="19">
        <v>459</v>
      </c>
      <c r="B469" s="22" t="s">
        <v>5730</v>
      </c>
      <c r="C469" s="4" t="s">
        <v>60</v>
      </c>
      <c r="D469" s="4" t="s">
        <v>58</v>
      </c>
      <c r="E469" s="4" t="s">
        <v>2103</v>
      </c>
      <c r="F469" s="3" t="s">
        <v>3347</v>
      </c>
      <c r="G469" s="4" t="s">
        <v>61</v>
      </c>
      <c r="H469" s="4" t="s">
        <v>3457</v>
      </c>
      <c r="I469" s="4" t="s">
        <v>292</v>
      </c>
      <c r="J469" s="4" t="s">
        <v>320</v>
      </c>
      <c r="K469" s="4" t="s">
        <v>58</v>
      </c>
      <c r="L469" s="4" t="s">
        <v>1789</v>
      </c>
      <c r="M469" s="4">
        <v>22882068</v>
      </c>
      <c r="N469" s="4" t="s">
        <v>69</v>
      </c>
      <c r="O469" s="4"/>
      <c r="P469" s="4" t="s">
        <v>58</v>
      </c>
      <c r="Q469" s="4" t="s">
        <v>64</v>
      </c>
      <c r="R469" s="4" t="s">
        <v>83</v>
      </c>
      <c r="S469" s="4">
        <v>1051830122</v>
      </c>
      <c r="T469" s="4"/>
      <c r="U469" s="4" t="s">
        <v>58</v>
      </c>
      <c r="V469" s="4" t="s">
        <v>58</v>
      </c>
      <c r="W469" s="4" t="s">
        <v>3458</v>
      </c>
      <c r="X469" s="4" t="s">
        <v>205</v>
      </c>
      <c r="Y469" s="4" t="s">
        <v>209</v>
      </c>
      <c r="Z469" s="3" t="s">
        <v>3347</v>
      </c>
      <c r="AA469" s="4" t="s">
        <v>75</v>
      </c>
      <c r="AB469" s="4" t="s">
        <v>97</v>
      </c>
      <c r="AC469" s="4"/>
      <c r="AD469" s="4"/>
      <c r="AE469" s="4" t="s">
        <v>58</v>
      </c>
      <c r="AF469" s="4" t="s">
        <v>58</v>
      </c>
      <c r="AG469" s="4" t="s">
        <v>58</v>
      </c>
      <c r="AH469" s="4" t="s">
        <v>83</v>
      </c>
      <c r="AI469" s="4">
        <v>36726898</v>
      </c>
      <c r="AJ469" s="4"/>
      <c r="AK469" s="4" t="s">
        <v>58</v>
      </c>
      <c r="AL469" s="4" t="s">
        <v>58</v>
      </c>
      <c r="AM469" s="4" t="s">
        <v>3439</v>
      </c>
      <c r="AN469" s="4">
        <v>330</v>
      </c>
      <c r="AO469" s="4" t="s">
        <v>85</v>
      </c>
      <c r="AP469" s="4">
        <v>0</v>
      </c>
      <c r="AQ469" s="4" t="s">
        <v>92</v>
      </c>
      <c r="AR469" s="4">
        <v>0</v>
      </c>
      <c r="AS469" s="4">
        <v>0</v>
      </c>
      <c r="AT469" s="3" t="s">
        <v>3347</v>
      </c>
      <c r="AU469" s="3" t="s">
        <v>58</v>
      </c>
      <c r="AV469" s="3" t="s">
        <v>58</v>
      </c>
      <c r="AW469" s="4">
        <v>21</v>
      </c>
      <c r="AX469" s="4">
        <v>21</v>
      </c>
      <c r="AY469" s="4">
        <v>21</v>
      </c>
      <c r="AZ469" s="4">
        <v>21</v>
      </c>
      <c r="BA469" s="4" t="s">
        <v>58</v>
      </c>
    </row>
    <row r="470" spans="1:53" ht="15.75" thickBot="1" x14ac:dyDescent="0.3">
      <c r="A470" s="19">
        <v>460</v>
      </c>
      <c r="B470" s="22" t="s">
        <v>5731</v>
      </c>
      <c r="C470" s="4" t="s">
        <v>60</v>
      </c>
      <c r="D470" s="4" t="s">
        <v>58</v>
      </c>
      <c r="E470" s="4" t="s">
        <v>2190</v>
      </c>
      <c r="F470" s="3" t="s">
        <v>3459</v>
      </c>
      <c r="G470" s="4" t="s">
        <v>61</v>
      </c>
      <c r="H470" s="4" t="s">
        <v>3460</v>
      </c>
      <c r="I470" s="4" t="s">
        <v>292</v>
      </c>
      <c r="J470" s="4" t="s">
        <v>320</v>
      </c>
      <c r="K470" s="4" t="s">
        <v>58</v>
      </c>
      <c r="L470" s="4" t="s">
        <v>1789</v>
      </c>
      <c r="M470" s="4">
        <v>22882068</v>
      </c>
      <c r="N470" s="4" t="s">
        <v>69</v>
      </c>
      <c r="O470" s="4"/>
      <c r="P470" s="4" t="s">
        <v>58</v>
      </c>
      <c r="Q470" s="4" t="s">
        <v>64</v>
      </c>
      <c r="R470" s="4" t="s">
        <v>83</v>
      </c>
      <c r="S470" s="4">
        <v>1082947371</v>
      </c>
      <c r="T470" s="4"/>
      <c r="U470" s="4" t="s">
        <v>58</v>
      </c>
      <c r="V470" s="4" t="s">
        <v>58</v>
      </c>
      <c r="W470" s="4" t="s">
        <v>3461</v>
      </c>
      <c r="X470" s="4" t="s">
        <v>205</v>
      </c>
      <c r="Y470" s="4" t="s">
        <v>209</v>
      </c>
      <c r="Z470" s="3" t="s">
        <v>3322</v>
      </c>
      <c r="AA470" s="4" t="s">
        <v>75</v>
      </c>
      <c r="AB470" s="4" t="s">
        <v>97</v>
      </c>
      <c r="AC470" s="4"/>
      <c r="AD470" s="4"/>
      <c r="AE470" s="4" t="s">
        <v>58</v>
      </c>
      <c r="AF470" s="4" t="s">
        <v>58</v>
      </c>
      <c r="AG470" s="4" t="s">
        <v>58</v>
      </c>
      <c r="AH470" s="4" t="s">
        <v>83</v>
      </c>
      <c r="AI470" s="4">
        <v>79531595</v>
      </c>
      <c r="AJ470" s="4"/>
      <c r="AK470" s="4" t="s">
        <v>58</v>
      </c>
      <c r="AL470" s="4" t="s">
        <v>58</v>
      </c>
      <c r="AM470" s="4" t="s">
        <v>3267</v>
      </c>
      <c r="AN470" s="4">
        <v>330</v>
      </c>
      <c r="AO470" s="4" t="s">
        <v>85</v>
      </c>
      <c r="AP470" s="4">
        <v>0</v>
      </c>
      <c r="AQ470" s="4" t="s">
        <v>92</v>
      </c>
      <c r="AR470" s="4">
        <v>0</v>
      </c>
      <c r="AS470" s="4">
        <v>0</v>
      </c>
      <c r="AT470" s="3" t="s">
        <v>3322</v>
      </c>
      <c r="AU470" s="3" t="s">
        <v>58</v>
      </c>
      <c r="AV470" s="3" t="s">
        <v>58</v>
      </c>
      <c r="AW470" s="4">
        <v>20</v>
      </c>
      <c r="AX470" s="4">
        <v>20</v>
      </c>
      <c r="AY470" s="4">
        <v>20</v>
      </c>
      <c r="AZ470" s="4">
        <v>20</v>
      </c>
      <c r="BA470" s="4" t="s">
        <v>58</v>
      </c>
    </row>
    <row r="471" spans="1:53" ht="15.75" thickBot="1" x14ac:dyDescent="0.3">
      <c r="A471" s="19">
        <v>461</v>
      </c>
      <c r="B471" s="22" t="s">
        <v>5732</v>
      </c>
      <c r="C471" s="4" t="s">
        <v>60</v>
      </c>
      <c r="D471" s="4" t="s">
        <v>58</v>
      </c>
      <c r="E471" s="4" t="s">
        <v>2109</v>
      </c>
      <c r="F471" s="3" t="s">
        <v>3459</v>
      </c>
      <c r="G471" s="4" t="s">
        <v>61</v>
      </c>
      <c r="H471" s="4" t="s">
        <v>3462</v>
      </c>
      <c r="I471" s="4" t="s">
        <v>292</v>
      </c>
      <c r="J471" s="4" t="s">
        <v>320</v>
      </c>
      <c r="K471" s="4" t="s">
        <v>58</v>
      </c>
      <c r="L471" s="4" t="s">
        <v>1789</v>
      </c>
      <c r="M471" s="4">
        <v>14868617</v>
      </c>
      <c r="N471" s="4" t="s">
        <v>69</v>
      </c>
      <c r="O471" s="4"/>
      <c r="P471" s="4" t="s">
        <v>58</v>
      </c>
      <c r="Q471" s="4" t="s">
        <v>64</v>
      </c>
      <c r="R471" s="4" t="s">
        <v>83</v>
      </c>
      <c r="S471" s="4">
        <v>52128046</v>
      </c>
      <c r="T471" s="4"/>
      <c r="U471" s="4" t="s">
        <v>58</v>
      </c>
      <c r="V471" s="4" t="s">
        <v>58</v>
      </c>
      <c r="W471" s="4" t="s">
        <v>3463</v>
      </c>
      <c r="X471" s="4" t="s">
        <v>205</v>
      </c>
      <c r="Y471" s="4" t="s">
        <v>209</v>
      </c>
      <c r="Z471" s="3" t="s">
        <v>3459</v>
      </c>
      <c r="AA471" s="4" t="s">
        <v>75</v>
      </c>
      <c r="AB471" s="4" t="s">
        <v>97</v>
      </c>
      <c r="AC471" s="4"/>
      <c r="AD471" s="4"/>
      <c r="AE471" s="4" t="s">
        <v>58</v>
      </c>
      <c r="AF471" s="4" t="s">
        <v>58</v>
      </c>
      <c r="AG471" s="4" t="s">
        <v>58</v>
      </c>
      <c r="AH471" s="4" t="s">
        <v>83</v>
      </c>
      <c r="AI471" s="4">
        <v>36726898</v>
      </c>
      <c r="AJ471" s="4"/>
      <c r="AK471" s="4" t="s">
        <v>58</v>
      </c>
      <c r="AL471" s="4" t="s">
        <v>58</v>
      </c>
      <c r="AM471" s="4" t="s">
        <v>3439</v>
      </c>
      <c r="AN471" s="4">
        <v>255</v>
      </c>
      <c r="AO471" s="4" t="s">
        <v>85</v>
      </c>
      <c r="AP471" s="4">
        <v>0</v>
      </c>
      <c r="AQ471" s="4" t="s">
        <v>92</v>
      </c>
      <c r="AR471" s="4">
        <v>0</v>
      </c>
      <c r="AS471" s="4">
        <v>0</v>
      </c>
      <c r="AT471" s="3" t="s">
        <v>3459</v>
      </c>
      <c r="AU471" s="3" t="s">
        <v>58</v>
      </c>
      <c r="AV471" s="3" t="s">
        <v>58</v>
      </c>
      <c r="AW471" s="4">
        <v>27</v>
      </c>
      <c r="AX471" s="4">
        <v>27</v>
      </c>
      <c r="AY471" s="4">
        <v>27</v>
      </c>
      <c r="AZ471" s="4">
        <v>27</v>
      </c>
      <c r="BA471" s="4" t="s">
        <v>58</v>
      </c>
    </row>
    <row r="472" spans="1:53" ht="15.75" thickBot="1" x14ac:dyDescent="0.3">
      <c r="A472" s="19">
        <v>462</v>
      </c>
      <c r="B472" s="22" t="s">
        <v>5733</v>
      </c>
      <c r="C472" s="4" t="s">
        <v>60</v>
      </c>
      <c r="D472" s="4" t="s">
        <v>58</v>
      </c>
      <c r="E472" s="4" t="s">
        <v>2047</v>
      </c>
      <c r="F472" s="3" t="s">
        <v>3459</v>
      </c>
      <c r="G472" s="4" t="s">
        <v>61</v>
      </c>
      <c r="H472" s="4" t="s">
        <v>3464</v>
      </c>
      <c r="I472" s="4" t="s">
        <v>292</v>
      </c>
      <c r="J472" s="4" t="s">
        <v>320</v>
      </c>
      <c r="K472" s="4" t="s">
        <v>58</v>
      </c>
      <c r="L472" s="4" t="s">
        <v>1789</v>
      </c>
      <c r="M472" s="4">
        <v>27620274</v>
      </c>
      <c r="N472" s="4" t="s">
        <v>69</v>
      </c>
      <c r="O472" s="4"/>
      <c r="P472" s="4" t="s">
        <v>58</v>
      </c>
      <c r="Q472" s="4" t="s">
        <v>64</v>
      </c>
      <c r="R472" s="4" t="s">
        <v>83</v>
      </c>
      <c r="S472" s="4">
        <v>57299706</v>
      </c>
      <c r="T472" s="4"/>
      <c r="U472" s="4" t="s">
        <v>58</v>
      </c>
      <c r="V472" s="4" t="s">
        <v>58</v>
      </c>
      <c r="W472" s="4" t="s">
        <v>3321</v>
      </c>
      <c r="X472" s="4" t="s">
        <v>205</v>
      </c>
      <c r="Y472" s="4" t="s">
        <v>209</v>
      </c>
      <c r="Z472" s="3" t="s">
        <v>3465</v>
      </c>
      <c r="AA472" s="4" t="s">
        <v>75</v>
      </c>
      <c r="AB472" s="4" t="s">
        <v>97</v>
      </c>
      <c r="AC472" s="4"/>
      <c r="AD472" s="4"/>
      <c r="AE472" s="4" t="s">
        <v>58</v>
      </c>
      <c r="AF472" s="4" t="s">
        <v>58</v>
      </c>
      <c r="AG472" s="4" t="s">
        <v>58</v>
      </c>
      <c r="AH472" s="4" t="s">
        <v>83</v>
      </c>
      <c r="AI472" s="4">
        <v>77025716</v>
      </c>
      <c r="AJ472" s="4"/>
      <c r="AK472" s="4" t="s">
        <v>58</v>
      </c>
      <c r="AL472" s="4" t="s">
        <v>58</v>
      </c>
      <c r="AM472" s="4" t="s">
        <v>3456</v>
      </c>
      <c r="AN472" s="4">
        <v>330</v>
      </c>
      <c r="AO472" s="4" t="s">
        <v>85</v>
      </c>
      <c r="AP472" s="4">
        <v>0</v>
      </c>
      <c r="AQ472" s="4" t="s">
        <v>92</v>
      </c>
      <c r="AR472" s="4">
        <v>0</v>
      </c>
      <c r="AS472" s="4">
        <v>0</v>
      </c>
      <c r="AT472" s="3" t="s">
        <v>3465</v>
      </c>
      <c r="AU472" s="3" t="s">
        <v>58</v>
      </c>
      <c r="AV472" s="3" t="s">
        <v>58</v>
      </c>
      <c r="AW472" s="4">
        <v>20</v>
      </c>
      <c r="AX472" s="4">
        <v>20</v>
      </c>
      <c r="AY472" s="4">
        <v>20</v>
      </c>
      <c r="AZ472" s="4">
        <v>20</v>
      </c>
      <c r="BA472" s="4" t="s">
        <v>58</v>
      </c>
    </row>
    <row r="473" spans="1:53" ht="15.75" thickBot="1" x14ac:dyDescent="0.3">
      <c r="A473" s="19">
        <v>463</v>
      </c>
      <c r="B473" s="22" t="s">
        <v>5734</v>
      </c>
      <c r="C473" s="4" t="s">
        <v>60</v>
      </c>
      <c r="D473" s="4" t="s">
        <v>58</v>
      </c>
      <c r="E473" s="4" t="s">
        <v>2201</v>
      </c>
      <c r="F473" s="3" t="s">
        <v>3459</v>
      </c>
      <c r="G473" s="4" t="s">
        <v>61</v>
      </c>
      <c r="H473" s="4" t="s">
        <v>3466</v>
      </c>
      <c r="I473" s="4" t="s">
        <v>292</v>
      </c>
      <c r="J473" s="4" t="s">
        <v>320</v>
      </c>
      <c r="K473" s="4" t="s">
        <v>58</v>
      </c>
      <c r="L473" s="4" t="s">
        <v>1765</v>
      </c>
      <c r="M473" s="4">
        <v>15636082</v>
      </c>
      <c r="N473" s="4" t="s">
        <v>69</v>
      </c>
      <c r="O473" s="4"/>
      <c r="P473" s="4" t="s">
        <v>58</v>
      </c>
      <c r="Q473" s="4" t="s">
        <v>64</v>
      </c>
      <c r="R473" s="4" t="s">
        <v>83</v>
      </c>
      <c r="S473" s="4">
        <v>73573172</v>
      </c>
      <c r="T473" s="4"/>
      <c r="U473" s="4" t="s">
        <v>58</v>
      </c>
      <c r="V473" s="4" t="s">
        <v>58</v>
      </c>
      <c r="W473" s="4" t="s">
        <v>3467</v>
      </c>
      <c r="X473" s="4" t="s">
        <v>205</v>
      </c>
      <c r="Y473" s="4" t="s">
        <v>209</v>
      </c>
      <c r="Z473" s="3" t="s">
        <v>3459</v>
      </c>
      <c r="AA473" s="4" t="s">
        <v>75</v>
      </c>
      <c r="AB473" s="4" t="s">
        <v>97</v>
      </c>
      <c r="AC473" s="4"/>
      <c r="AD473" s="4"/>
      <c r="AE473" s="4" t="s">
        <v>58</v>
      </c>
      <c r="AF473" s="4" t="s">
        <v>58</v>
      </c>
      <c r="AG473" s="4" t="s">
        <v>58</v>
      </c>
      <c r="AH473" s="4" t="s">
        <v>83</v>
      </c>
      <c r="AI473" s="4">
        <v>1019010929</v>
      </c>
      <c r="AJ473" s="4"/>
      <c r="AK473" s="4" t="s">
        <v>58</v>
      </c>
      <c r="AL473" s="4" t="s">
        <v>58</v>
      </c>
      <c r="AM473" s="4" t="s">
        <v>3254</v>
      </c>
      <c r="AN473" s="4">
        <v>330</v>
      </c>
      <c r="AO473" s="4" t="s">
        <v>85</v>
      </c>
      <c r="AP473" s="4">
        <v>0</v>
      </c>
      <c r="AQ473" s="4" t="s">
        <v>92</v>
      </c>
      <c r="AR473" s="4">
        <v>0</v>
      </c>
      <c r="AS473" s="4">
        <v>0</v>
      </c>
      <c r="AT473" s="3" t="s">
        <v>3459</v>
      </c>
      <c r="AU473" s="3" t="s">
        <v>58</v>
      </c>
      <c r="AV473" s="3" t="s">
        <v>58</v>
      </c>
      <c r="AW473" s="4">
        <v>21</v>
      </c>
      <c r="AX473" s="4">
        <v>21</v>
      </c>
      <c r="AY473" s="4">
        <v>21</v>
      </c>
      <c r="AZ473" s="4">
        <v>21</v>
      </c>
      <c r="BA473" s="4" t="s">
        <v>58</v>
      </c>
    </row>
    <row r="474" spans="1:53" ht="15.75" thickBot="1" x14ac:dyDescent="0.3">
      <c r="A474" s="19">
        <v>464</v>
      </c>
      <c r="B474" s="22" t="s">
        <v>5735</v>
      </c>
      <c r="C474" s="4" t="s">
        <v>60</v>
      </c>
      <c r="D474" s="4" t="s">
        <v>58</v>
      </c>
      <c r="E474" s="4" t="s">
        <v>2113</v>
      </c>
      <c r="F474" s="3" t="s">
        <v>3459</v>
      </c>
      <c r="G474" s="4" t="s">
        <v>61</v>
      </c>
      <c r="H474" s="4" t="s">
        <v>3468</v>
      </c>
      <c r="I474" s="4" t="s">
        <v>292</v>
      </c>
      <c r="J474" s="4" t="s">
        <v>320</v>
      </c>
      <c r="K474" s="4" t="s">
        <v>58</v>
      </c>
      <c r="L474" s="4" t="s">
        <v>1789</v>
      </c>
      <c r="M474" s="4">
        <v>27620274</v>
      </c>
      <c r="N474" s="4" t="s">
        <v>69</v>
      </c>
      <c r="O474" s="4"/>
      <c r="P474" s="4" t="s">
        <v>58</v>
      </c>
      <c r="Q474" s="4" t="s">
        <v>64</v>
      </c>
      <c r="R474" s="4" t="s">
        <v>83</v>
      </c>
      <c r="S474" s="4">
        <v>57295238</v>
      </c>
      <c r="T474" s="4"/>
      <c r="U474" s="4" t="s">
        <v>58</v>
      </c>
      <c r="V474" s="4" t="s">
        <v>58</v>
      </c>
      <c r="W474" s="4" t="s">
        <v>3469</v>
      </c>
      <c r="X474" s="4" t="s">
        <v>205</v>
      </c>
      <c r="Y474" s="4" t="s">
        <v>209</v>
      </c>
      <c r="Z474" s="3" t="s">
        <v>3459</v>
      </c>
      <c r="AA474" s="4" t="s">
        <v>75</v>
      </c>
      <c r="AB474" s="4" t="s">
        <v>97</v>
      </c>
      <c r="AC474" s="4"/>
      <c r="AD474" s="4"/>
      <c r="AE474" s="4" t="s">
        <v>58</v>
      </c>
      <c r="AF474" s="4" t="s">
        <v>58</v>
      </c>
      <c r="AG474" s="4" t="s">
        <v>58</v>
      </c>
      <c r="AH474" s="4" t="s">
        <v>83</v>
      </c>
      <c r="AI474" s="4">
        <v>41749934</v>
      </c>
      <c r="AJ474" s="4"/>
      <c r="AK474" s="4" t="s">
        <v>58</v>
      </c>
      <c r="AL474" s="4" t="s">
        <v>58</v>
      </c>
      <c r="AM474" s="4" t="s">
        <v>3271</v>
      </c>
      <c r="AN474" s="4">
        <v>330</v>
      </c>
      <c r="AO474" s="4" t="s">
        <v>85</v>
      </c>
      <c r="AP474" s="4">
        <v>0</v>
      </c>
      <c r="AQ474" s="4" t="s">
        <v>92</v>
      </c>
      <c r="AR474" s="4">
        <v>0</v>
      </c>
      <c r="AS474" s="4">
        <v>0</v>
      </c>
      <c r="AT474" s="3" t="s">
        <v>3459</v>
      </c>
      <c r="AU474" s="3" t="s">
        <v>58</v>
      </c>
      <c r="AV474" s="3" t="s">
        <v>58</v>
      </c>
      <c r="AW474" s="4">
        <v>21</v>
      </c>
      <c r="AX474" s="4">
        <v>21</v>
      </c>
      <c r="AY474" s="4">
        <v>21</v>
      </c>
      <c r="AZ474" s="4">
        <v>21</v>
      </c>
      <c r="BA474" s="4" t="s">
        <v>58</v>
      </c>
    </row>
    <row r="475" spans="1:53" ht="15.75" thickBot="1" x14ac:dyDescent="0.3">
      <c r="A475" s="19">
        <v>465</v>
      </c>
      <c r="B475" s="22" t="s">
        <v>5736</v>
      </c>
      <c r="C475" s="4" t="s">
        <v>60</v>
      </c>
      <c r="D475" s="4" t="s">
        <v>58</v>
      </c>
      <c r="E475" s="4" t="s">
        <v>2209</v>
      </c>
      <c r="F475" s="3" t="s">
        <v>3459</v>
      </c>
      <c r="G475" s="4" t="s">
        <v>61</v>
      </c>
      <c r="H475" s="4" t="s">
        <v>3446</v>
      </c>
      <c r="I475" s="4" t="s">
        <v>292</v>
      </c>
      <c r="J475" s="4" t="s">
        <v>320</v>
      </c>
      <c r="K475" s="4" t="s">
        <v>58</v>
      </c>
      <c r="L475" s="4" t="s">
        <v>1617</v>
      </c>
      <c r="M475" s="4">
        <v>32730984</v>
      </c>
      <c r="N475" s="4" t="s">
        <v>69</v>
      </c>
      <c r="O475" s="4"/>
      <c r="P475" s="4" t="s">
        <v>58</v>
      </c>
      <c r="Q475" s="4" t="s">
        <v>64</v>
      </c>
      <c r="R475" s="4" t="s">
        <v>83</v>
      </c>
      <c r="S475" s="4">
        <v>26203858</v>
      </c>
      <c r="T475" s="4"/>
      <c r="U475" s="4" t="s">
        <v>58</v>
      </c>
      <c r="V475" s="4" t="s">
        <v>58</v>
      </c>
      <c r="W475" s="4" t="s">
        <v>3470</v>
      </c>
      <c r="X475" s="4" t="s">
        <v>205</v>
      </c>
      <c r="Y475" s="4" t="s">
        <v>209</v>
      </c>
      <c r="Z475" s="3" t="s">
        <v>3322</v>
      </c>
      <c r="AA475" s="4" t="s">
        <v>75</v>
      </c>
      <c r="AB475" s="4" t="s">
        <v>97</v>
      </c>
      <c r="AC475" s="4"/>
      <c r="AD475" s="4"/>
      <c r="AE475" s="4" t="s">
        <v>58</v>
      </c>
      <c r="AF475" s="4" t="s">
        <v>58</v>
      </c>
      <c r="AG475" s="4" t="s">
        <v>58</v>
      </c>
      <c r="AH475" s="4" t="s">
        <v>83</v>
      </c>
      <c r="AI475" s="4">
        <v>1019010929</v>
      </c>
      <c r="AJ475" s="4"/>
      <c r="AK475" s="4" t="s">
        <v>58</v>
      </c>
      <c r="AL475" s="4" t="s">
        <v>58</v>
      </c>
      <c r="AM475" s="4" t="s">
        <v>3254</v>
      </c>
      <c r="AN475" s="4">
        <v>330</v>
      </c>
      <c r="AO475" s="4" t="s">
        <v>85</v>
      </c>
      <c r="AP475" s="4">
        <v>0</v>
      </c>
      <c r="AQ475" s="4" t="s">
        <v>92</v>
      </c>
      <c r="AR475" s="4">
        <v>0</v>
      </c>
      <c r="AS475" s="4">
        <v>0</v>
      </c>
      <c r="AT475" s="3" t="s">
        <v>3322</v>
      </c>
      <c r="AU475" s="3" t="s">
        <v>58</v>
      </c>
      <c r="AV475" s="3" t="s">
        <v>58</v>
      </c>
      <c r="AW475" s="4">
        <v>20</v>
      </c>
      <c r="AX475" s="4">
        <v>20</v>
      </c>
      <c r="AY475" s="4">
        <v>20</v>
      </c>
      <c r="AZ475" s="4">
        <v>20</v>
      </c>
      <c r="BA475" s="4" t="s">
        <v>58</v>
      </c>
    </row>
    <row r="476" spans="1:53" ht="15.75" thickBot="1" x14ac:dyDescent="0.3">
      <c r="A476" s="19">
        <v>466</v>
      </c>
      <c r="B476" s="22" t="s">
        <v>5737</v>
      </c>
      <c r="C476" s="4" t="s">
        <v>60</v>
      </c>
      <c r="D476" s="4" t="s">
        <v>58</v>
      </c>
      <c r="E476" s="4" t="s">
        <v>2212</v>
      </c>
      <c r="F476" s="3" t="s">
        <v>3459</v>
      </c>
      <c r="G476" s="4" t="s">
        <v>61</v>
      </c>
      <c r="H476" s="4" t="s">
        <v>3471</v>
      </c>
      <c r="I476" s="4" t="s">
        <v>292</v>
      </c>
      <c r="J476" s="4" t="s">
        <v>320</v>
      </c>
      <c r="K476" s="4" t="s">
        <v>58</v>
      </c>
      <c r="L476" s="4" t="s">
        <v>1732</v>
      </c>
      <c r="M476" s="4">
        <v>55963116</v>
      </c>
      <c r="N476" s="4" t="s">
        <v>69</v>
      </c>
      <c r="O476" s="4"/>
      <c r="P476" s="4" t="s">
        <v>58</v>
      </c>
      <c r="Q476" s="4" t="s">
        <v>64</v>
      </c>
      <c r="R476" s="4" t="s">
        <v>83</v>
      </c>
      <c r="S476" s="4">
        <v>28949861</v>
      </c>
      <c r="T476" s="4"/>
      <c r="U476" s="4" t="s">
        <v>58</v>
      </c>
      <c r="V476" s="4" t="s">
        <v>58</v>
      </c>
      <c r="W476" s="4" t="s">
        <v>3472</v>
      </c>
      <c r="X476" s="4" t="s">
        <v>205</v>
      </c>
      <c r="Y476" s="4" t="s">
        <v>209</v>
      </c>
      <c r="Z476" s="3" t="s">
        <v>3322</v>
      </c>
      <c r="AA476" s="4" t="s">
        <v>75</v>
      </c>
      <c r="AB476" s="4" t="s">
        <v>97</v>
      </c>
      <c r="AC476" s="4"/>
      <c r="AD476" s="4"/>
      <c r="AE476" s="4" t="s">
        <v>58</v>
      </c>
      <c r="AF476" s="4" t="s">
        <v>58</v>
      </c>
      <c r="AG476" s="4" t="s">
        <v>58</v>
      </c>
      <c r="AH476" s="4" t="s">
        <v>83</v>
      </c>
      <c r="AI476" s="4">
        <v>31840089</v>
      </c>
      <c r="AJ476" s="4"/>
      <c r="AK476" s="4" t="s">
        <v>58</v>
      </c>
      <c r="AL476" s="4" t="s">
        <v>58</v>
      </c>
      <c r="AM476" s="4" t="s">
        <v>3473</v>
      </c>
      <c r="AN476" s="4">
        <v>330</v>
      </c>
      <c r="AO476" s="4" t="s">
        <v>85</v>
      </c>
      <c r="AP476" s="4">
        <v>0</v>
      </c>
      <c r="AQ476" s="4" t="s">
        <v>92</v>
      </c>
      <c r="AR476" s="4">
        <v>0</v>
      </c>
      <c r="AS476" s="4">
        <v>0</v>
      </c>
      <c r="AT476" s="3" t="s">
        <v>3322</v>
      </c>
      <c r="AU476" s="3" t="s">
        <v>58</v>
      </c>
      <c r="AV476" s="3" t="s">
        <v>58</v>
      </c>
      <c r="AW476" s="4">
        <v>20</v>
      </c>
      <c r="AX476" s="4">
        <v>20</v>
      </c>
      <c r="AY476" s="4">
        <v>20</v>
      </c>
      <c r="AZ476" s="4">
        <v>20</v>
      </c>
      <c r="BA476" s="4" t="s">
        <v>58</v>
      </c>
    </row>
    <row r="477" spans="1:53" ht="15.75" thickBot="1" x14ac:dyDescent="0.3">
      <c r="A477" s="19">
        <v>467</v>
      </c>
      <c r="B477" s="22" t="s">
        <v>5738</v>
      </c>
      <c r="C477" s="4" t="s">
        <v>60</v>
      </c>
      <c r="D477" s="4" t="s">
        <v>58</v>
      </c>
      <c r="E477" s="4" t="s">
        <v>2216</v>
      </c>
      <c r="F477" s="3" t="s">
        <v>3459</v>
      </c>
      <c r="G477" s="4" t="s">
        <v>61</v>
      </c>
      <c r="H477" s="4" t="s">
        <v>3474</v>
      </c>
      <c r="I477" s="4" t="s">
        <v>292</v>
      </c>
      <c r="J477" s="4" t="s">
        <v>320</v>
      </c>
      <c r="K477" s="4" t="s">
        <v>58</v>
      </c>
      <c r="L477" s="4" t="s">
        <v>1856</v>
      </c>
      <c r="M477" s="4">
        <v>45892044</v>
      </c>
      <c r="N477" s="4" t="s">
        <v>69</v>
      </c>
      <c r="O477" s="4"/>
      <c r="P477" s="4" t="s">
        <v>58</v>
      </c>
      <c r="Q477" s="4" t="s">
        <v>64</v>
      </c>
      <c r="R477" s="4" t="s">
        <v>83</v>
      </c>
      <c r="S477" s="4">
        <v>36559957</v>
      </c>
      <c r="T477" s="4"/>
      <c r="U477" s="4" t="s">
        <v>58</v>
      </c>
      <c r="V477" s="4" t="s">
        <v>58</v>
      </c>
      <c r="W477" s="4" t="s">
        <v>3475</v>
      </c>
      <c r="X477" s="4" t="s">
        <v>205</v>
      </c>
      <c r="Y477" s="4" t="s">
        <v>209</v>
      </c>
      <c r="Z477" s="3" t="s">
        <v>3459</v>
      </c>
      <c r="AA477" s="4" t="s">
        <v>75</v>
      </c>
      <c r="AB477" s="4" t="s">
        <v>97</v>
      </c>
      <c r="AC477" s="4"/>
      <c r="AD477" s="4"/>
      <c r="AE477" s="4" t="s">
        <v>58</v>
      </c>
      <c r="AF477" s="4" t="s">
        <v>58</v>
      </c>
      <c r="AG477" s="4" t="s">
        <v>58</v>
      </c>
      <c r="AH477" s="4" t="s">
        <v>83</v>
      </c>
      <c r="AI477" s="4">
        <v>36726898</v>
      </c>
      <c r="AJ477" s="4"/>
      <c r="AK477" s="4" t="s">
        <v>58</v>
      </c>
      <c r="AL477" s="4" t="s">
        <v>58</v>
      </c>
      <c r="AM477" s="4" t="s">
        <v>3439</v>
      </c>
      <c r="AN477" s="4">
        <v>330</v>
      </c>
      <c r="AO477" s="4" t="s">
        <v>85</v>
      </c>
      <c r="AP477" s="4">
        <v>0</v>
      </c>
      <c r="AQ477" s="4" t="s">
        <v>92</v>
      </c>
      <c r="AR477" s="4">
        <v>0</v>
      </c>
      <c r="AS477" s="4">
        <v>0</v>
      </c>
      <c r="AT477" s="3" t="s">
        <v>3459</v>
      </c>
      <c r="AU477" s="3" t="s">
        <v>58</v>
      </c>
      <c r="AV477" s="3" t="s">
        <v>58</v>
      </c>
      <c r="AW477" s="4">
        <v>21</v>
      </c>
      <c r="AX477" s="4">
        <v>21</v>
      </c>
      <c r="AY477" s="4">
        <v>21</v>
      </c>
      <c r="AZ477" s="4">
        <v>21</v>
      </c>
      <c r="BA477" s="4" t="s">
        <v>58</v>
      </c>
    </row>
    <row r="478" spans="1:53" ht="15.75" thickBot="1" x14ac:dyDescent="0.3">
      <c r="A478" s="19">
        <v>468</v>
      </c>
      <c r="B478" s="22" t="s">
        <v>5739</v>
      </c>
      <c r="C478" s="4" t="s">
        <v>60</v>
      </c>
      <c r="D478" s="4" t="s">
        <v>58</v>
      </c>
      <c r="E478" s="4" t="s">
        <v>2117</v>
      </c>
      <c r="F478" s="3" t="s">
        <v>3459</v>
      </c>
      <c r="G478" s="4" t="s">
        <v>61</v>
      </c>
      <c r="H478" s="4" t="s">
        <v>3476</v>
      </c>
      <c r="I478" s="4" t="s">
        <v>292</v>
      </c>
      <c r="J478" s="4" t="s">
        <v>320</v>
      </c>
      <c r="K478" s="4" t="s">
        <v>58</v>
      </c>
      <c r="L478" s="4" t="s">
        <v>1789</v>
      </c>
      <c r="M478" s="4">
        <v>15636082</v>
      </c>
      <c r="N478" s="4" t="s">
        <v>69</v>
      </c>
      <c r="O478" s="4"/>
      <c r="P478" s="4" t="s">
        <v>58</v>
      </c>
      <c r="Q478" s="4" t="s">
        <v>64</v>
      </c>
      <c r="R478" s="4" t="s">
        <v>83</v>
      </c>
      <c r="S478" s="4">
        <v>26668929</v>
      </c>
      <c r="T478" s="4"/>
      <c r="U478" s="4" t="s">
        <v>58</v>
      </c>
      <c r="V478" s="4" t="s">
        <v>58</v>
      </c>
      <c r="W478" s="4" t="s">
        <v>3477</v>
      </c>
      <c r="X478" s="4" t="s">
        <v>205</v>
      </c>
      <c r="Y478" s="4" t="s">
        <v>209</v>
      </c>
      <c r="Z478" s="3" t="s">
        <v>3322</v>
      </c>
      <c r="AA478" s="4" t="s">
        <v>75</v>
      </c>
      <c r="AB478" s="4" t="s">
        <v>97</v>
      </c>
      <c r="AC478" s="4"/>
      <c r="AD478" s="4"/>
      <c r="AE478" s="4" t="s">
        <v>58</v>
      </c>
      <c r="AF478" s="4" t="s">
        <v>58</v>
      </c>
      <c r="AG478" s="4" t="s">
        <v>58</v>
      </c>
      <c r="AH478" s="4" t="s">
        <v>83</v>
      </c>
      <c r="AI478" s="4">
        <v>36726898</v>
      </c>
      <c r="AJ478" s="4"/>
      <c r="AK478" s="4" t="s">
        <v>58</v>
      </c>
      <c r="AL478" s="4" t="s">
        <v>58</v>
      </c>
      <c r="AM478" s="4" t="s">
        <v>3439</v>
      </c>
      <c r="AN478" s="4">
        <v>330</v>
      </c>
      <c r="AO478" s="4" t="s">
        <v>85</v>
      </c>
      <c r="AP478" s="4">
        <v>0</v>
      </c>
      <c r="AQ478" s="4" t="s">
        <v>92</v>
      </c>
      <c r="AR478" s="4">
        <v>0</v>
      </c>
      <c r="AS478" s="4">
        <v>0</v>
      </c>
      <c r="AT478" s="3" t="s">
        <v>3322</v>
      </c>
      <c r="AU478" s="3" t="s">
        <v>58</v>
      </c>
      <c r="AV478" s="3" t="s">
        <v>58</v>
      </c>
      <c r="AW478" s="4">
        <v>20</v>
      </c>
      <c r="AX478" s="4">
        <v>20</v>
      </c>
      <c r="AY478" s="4">
        <v>20</v>
      </c>
      <c r="AZ478" s="4">
        <v>20</v>
      </c>
      <c r="BA478" s="4" t="s">
        <v>58</v>
      </c>
    </row>
    <row r="479" spans="1:53" ht="15.75" thickBot="1" x14ac:dyDescent="0.3">
      <c r="A479" s="19">
        <v>469</v>
      </c>
      <c r="B479" s="22" t="s">
        <v>5740</v>
      </c>
      <c r="C479" s="4" t="s">
        <v>60</v>
      </c>
      <c r="D479" s="4" t="s">
        <v>58</v>
      </c>
      <c r="E479" s="4" t="s">
        <v>2221</v>
      </c>
      <c r="F479" s="3" t="s">
        <v>3459</v>
      </c>
      <c r="G479" s="4" t="s">
        <v>61</v>
      </c>
      <c r="H479" s="4" t="s">
        <v>3478</v>
      </c>
      <c r="I479" s="4" t="s">
        <v>292</v>
      </c>
      <c r="J479" s="4" t="s">
        <v>320</v>
      </c>
      <c r="K479" s="4" t="s">
        <v>58</v>
      </c>
      <c r="L479" s="4" t="s">
        <v>1800</v>
      </c>
      <c r="M479" s="4">
        <v>32730984</v>
      </c>
      <c r="N479" s="4" t="s">
        <v>69</v>
      </c>
      <c r="O479" s="4"/>
      <c r="P479" s="4" t="s">
        <v>58</v>
      </c>
      <c r="Q479" s="4" t="s">
        <v>64</v>
      </c>
      <c r="R479" s="4" t="s">
        <v>83</v>
      </c>
      <c r="S479" s="4">
        <v>57463910</v>
      </c>
      <c r="T479" s="4"/>
      <c r="U479" s="4" t="s">
        <v>58</v>
      </c>
      <c r="V479" s="4" t="s">
        <v>58</v>
      </c>
      <c r="W479" s="4" t="s">
        <v>3479</v>
      </c>
      <c r="X479" s="4" t="s">
        <v>205</v>
      </c>
      <c r="Y479" s="4" t="s">
        <v>209</v>
      </c>
      <c r="Z479" s="3" t="s">
        <v>3459</v>
      </c>
      <c r="AA479" s="4" t="s">
        <v>75</v>
      </c>
      <c r="AB479" s="4" t="s">
        <v>97</v>
      </c>
      <c r="AC479" s="4"/>
      <c r="AD479" s="4"/>
      <c r="AE479" s="4" t="s">
        <v>58</v>
      </c>
      <c r="AF479" s="4" t="s">
        <v>58</v>
      </c>
      <c r="AG479" s="4" t="s">
        <v>58</v>
      </c>
      <c r="AH479" s="4" t="s">
        <v>83</v>
      </c>
      <c r="AI479" s="4">
        <v>36726898</v>
      </c>
      <c r="AJ479" s="4"/>
      <c r="AK479" s="4" t="s">
        <v>58</v>
      </c>
      <c r="AL479" s="4" t="s">
        <v>58</v>
      </c>
      <c r="AM479" s="4" t="s">
        <v>3439</v>
      </c>
      <c r="AN479" s="4">
        <v>330</v>
      </c>
      <c r="AO479" s="4" t="s">
        <v>85</v>
      </c>
      <c r="AP479" s="4">
        <v>0</v>
      </c>
      <c r="AQ479" s="4" t="s">
        <v>92</v>
      </c>
      <c r="AR479" s="4">
        <v>0</v>
      </c>
      <c r="AS479" s="4">
        <v>0</v>
      </c>
      <c r="AT479" s="3" t="s">
        <v>3459</v>
      </c>
      <c r="AU479" s="3" t="s">
        <v>58</v>
      </c>
      <c r="AV479" s="3" t="s">
        <v>58</v>
      </c>
      <c r="AW479" s="4">
        <v>21</v>
      </c>
      <c r="AX479" s="4">
        <v>21</v>
      </c>
      <c r="AY479" s="4">
        <v>21</v>
      </c>
      <c r="AZ479" s="4">
        <v>21</v>
      </c>
      <c r="BA479" s="4" t="s">
        <v>58</v>
      </c>
    </row>
    <row r="480" spans="1:53" ht="15.75" thickBot="1" x14ac:dyDescent="0.3">
      <c r="A480" s="19">
        <v>470</v>
      </c>
      <c r="B480" s="22" t="s">
        <v>5741</v>
      </c>
      <c r="C480" s="4" t="s">
        <v>60</v>
      </c>
      <c r="D480" s="4" t="s">
        <v>58</v>
      </c>
      <c r="E480" s="4" t="s">
        <v>2224</v>
      </c>
      <c r="F480" s="3" t="s">
        <v>3322</v>
      </c>
      <c r="G480" s="4" t="s">
        <v>61</v>
      </c>
      <c r="H480" s="4" t="s">
        <v>3480</v>
      </c>
      <c r="I480" s="4" t="s">
        <v>292</v>
      </c>
      <c r="J480" s="4" t="s">
        <v>320</v>
      </c>
      <c r="K480" s="4" t="s">
        <v>58</v>
      </c>
      <c r="L480" s="4" t="s">
        <v>1789</v>
      </c>
      <c r="M480" s="4">
        <v>22882068</v>
      </c>
      <c r="N480" s="4" t="s">
        <v>69</v>
      </c>
      <c r="O480" s="4"/>
      <c r="P480" s="4" t="s">
        <v>58</v>
      </c>
      <c r="Q480" s="4" t="s">
        <v>64</v>
      </c>
      <c r="R480" s="4" t="s">
        <v>83</v>
      </c>
      <c r="S480" s="4">
        <v>57444540</v>
      </c>
      <c r="T480" s="4"/>
      <c r="U480" s="4" t="s">
        <v>58</v>
      </c>
      <c r="V480" s="4" t="s">
        <v>58</v>
      </c>
      <c r="W480" s="4" t="s">
        <v>3481</v>
      </c>
      <c r="X480" s="4" t="s">
        <v>205</v>
      </c>
      <c r="Y480" s="4" t="s">
        <v>209</v>
      </c>
      <c r="Z480" s="3" t="s">
        <v>3322</v>
      </c>
      <c r="AA480" s="4" t="s">
        <v>75</v>
      </c>
      <c r="AB480" s="4" t="s">
        <v>97</v>
      </c>
      <c r="AC480" s="4"/>
      <c r="AD480" s="4"/>
      <c r="AE480" s="4" t="s">
        <v>58</v>
      </c>
      <c r="AF480" s="4" t="s">
        <v>58</v>
      </c>
      <c r="AG480" s="4" t="s">
        <v>58</v>
      </c>
      <c r="AH480" s="4" t="s">
        <v>83</v>
      </c>
      <c r="AI480" s="4">
        <v>57428860</v>
      </c>
      <c r="AJ480" s="4"/>
      <c r="AK480" s="4" t="s">
        <v>58</v>
      </c>
      <c r="AL480" s="4" t="s">
        <v>58</v>
      </c>
      <c r="AM480" s="4" t="s">
        <v>3288</v>
      </c>
      <c r="AN480" s="4">
        <v>330</v>
      </c>
      <c r="AO480" s="4" t="s">
        <v>85</v>
      </c>
      <c r="AP480" s="4">
        <v>0</v>
      </c>
      <c r="AQ480" s="4" t="s">
        <v>92</v>
      </c>
      <c r="AR480" s="4">
        <v>0</v>
      </c>
      <c r="AS480" s="4">
        <v>0</v>
      </c>
      <c r="AT480" s="3" t="s">
        <v>3322</v>
      </c>
      <c r="AU480" s="3" t="s">
        <v>58</v>
      </c>
      <c r="AV480" s="3" t="s">
        <v>58</v>
      </c>
      <c r="AW480" s="4">
        <v>20</v>
      </c>
      <c r="AX480" s="4">
        <v>20</v>
      </c>
      <c r="AY480" s="4">
        <v>20</v>
      </c>
      <c r="AZ480" s="4">
        <v>20</v>
      </c>
      <c r="BA480" s="4" t="s">
        <v>58</v>
      </c>
    </row>
    <row r="481" spans="1:53" ht="15.75" thickBot="1" x14ac:dyDescent="0.3">
      <c r="A481" s="19">
        <v>471</v>
      </c>
      <c r="B481" s="22" t="s">
        <v>5742</v>
      </c>
      <c r="C481" s="4" t="s">
        <v>60</v>
      </c>
      <c r="D481" s="4" t="s">
        <v>58</v>
      </c>
      <c r="E481" s="4" t="s">
        <v>2228</v>
      </c>
      <c r="F481" s="3" t="s">
        <v>3322</v>
      </c>
      <c r="G481" s="4" t="s">
        <v>61</v>
      </c>
      <c r="H481" s="4" t="s">
        <v>3482</v>
      </c>
      <c r="I481" s="4" t="s">
        <v>292</v>
      </c>
      <c r="J481" s="4" t="s">
        <v>320</v>
      </c>
      <c r="K481" s="4" t="s">
        <v>58</v>
      </c>
      <c r="L481" s="4" t="s">
        <v>1733</v>
      </c>
      <c r="M481" s="4">
        <v>55936116</v>
      </c>
      <c r="N481" s="4" t="s">
        <v>69</v>
      </c>
      <c r="O481" s="4"/>
      <c r="P481" s="4" t="s">
        <v>58</v>
      </c>
      <c r="Q481" s="4" t="s">
        <v>64</v>
      </c>
      <c r="R481" s="4" t="s">
        <v>83</v>
      </c>
      <c r="S481" s="4">
        <v>1100392556</v>
      </c>
      <c r="T481" s="4"/>
      <c r="U481" s="4" t="s">
        <v>58</v>
      </c>
      <c r="V481" s="4" t="s">
        <v>58</v>
      </c>
      <c r="W481" s="4" t="s">
        <v>3483</v>
      </c>
      <c r="X481" s="4" t="s">
        <v>205</v>
      </c>
      <c r="Y481" s="4" t="s">
        <v>209</v>
      </c>
      <c r="Z481" s="3" t="s">
        <v>3322</v>
      </c>
      <c r="AA481" s="4" t="s">
        <v>75</v>
      </c>
      <c r="AB481" s="4" t="s">
        <v>97</v>
      </c>
      <c r="AC481" s="4"/>
      <c r="AD481" s="4"/>
      <c r="AE481" s="4" t="s">
        <v>58</v>
      </c>
      <c r="AF481" s="4" t="s">
        <v>58</v>
      </c>
      <c r="AG481" s="4" t="s">
        <v>58</v>
      </c>
      <c r="AH481" s="4" t="s">
        <v>83</v>
      </c>
      <c r="AI481" s="4">
        <v>31840089</v>
      </c>
      <c r="AJ481" s="4"/>
      <c r="AK481" s="4" t="s">
        <v>58</v>
      </c>
      <c r="AL481" s="4" t="s">
        <v>58</v>
      </c>
      <c r="AM481" s="4" t="s">
        <v>3473</v>
      </c>
      <c r="AN481" s="4">
        <v>330</v>
      </c>
      <c r="AO481" s="4" t="s">
        <v>85</v>
      </c>
      <c r="AP481" s="4">
        <v>0</v>
      </c>
      <c r="AQ481" s="4" t="s">
        <v>92</v>
      </c>
      <c r="AR481" s="4">
        <v>0</v>
      </c>
      <c r="AS481" s="4">
        <v>0</v>
      </c>
      <c r="AT481" s="3" t="s">
        <v>3322</v>
      </c>
      <c r="AU481" s="3" t="s">
        <v>58</v>
      </c>
      <c r="AV481" s="3" t="s">
        <v>58</v>
      </c>
      <c r="AW481" s="4">
        <v>20</v>
      </c>
      <c r="AX481" s="4">
        <v>20</v>
      </c>
      <c r="AY481" s="4">
        <v>20</v>
      </c>
      <c r="AZ481" s="4">
        <v>20</v>
      </c>
      <c r="BA481" s="4" t="s">
        <v>58</v>
      </c>
    </row>
    <row r="482" spans="1:53" ht="15.75" thickBot="1" x14ac:dyDescent="0.3">
      <c r="A482" s="19">
        <v>472</v>
      </c>
      <c r="B482" s="22" t="s">
        <v>5743</v>
      </c>
      <c r="C482" s="4" t="s">
        <v>60</v>
      </c>
      <c r="D482" s="4" t="s">
        <v>58</v>
      </c>
      <c r="E482" s="4" t="s">
        <v>2231</v>
      </c>
      <c r="F482" s="3" t="s">
        <v>3322</v>
      </c>
      <c r="G482" s="4" t="s">
        <v>61</v>
      </c>
      <c r="H482" s="4" t="s">
        <v>3484</v>
      </c>
      <c r="I482" s="4" t="s">
        <v>292</v>
      </c>
      <c r="J482" s="4" t="s">
        <v>320</v>
      </c>
      <c r="K482" s="4" t="s">
        <v>58</v>
      </c>
      <c r="L482" s="4" t="s">
        <v>1736</v>
      </c>
      <c r="M482" s="4">
        <v>36965412</v>
      </c>
      <c r="N482" s="4" t="s">
        <v>69</v>
      </c>
      <c r="O482" s="4"/>
      <c r="P482" s="4" t="s">
        <v>58</v>
      </c>
      <c r="Q482" s="4" t="s">
        <v>64</v>
      </c>
      <c r="R482" s="4" t="s">
        <v>83</v>
      </c>
      <c r="S482" s="4">
        <v>1051954157</v>
      </c>
      <c r="T482" s="4"/>
      <c r="U482" s="4" t="s">
        <v>58</v>
      </c>
      <c r="V482" s="4" t="s">
        <v>58</v>
      </c>
      <c r="W482" s="4" t="s">
        <v>3485</v>
      </c>
      <c r="X482" s="4" t="s">
        <v>205</v>
      </c>
      <c r="Y482" s="4" t="s">
        <v>209</v>
      </c>
      <c r="Z482" s="3" t="s">
        <v>3486</v>
      </c>
      <c r="AA482" s="4" t="s">
        <v>75</v>
      </c>
      <c r="AB482" s="4" t="s">
        <v>97</v>
      </c>
      <c r="AC482" s="4"/>
      <c r="AD482" s="4"/>
      <c r="AE482" s="4" t="s">
        <v>58</v>
      </c>
      <c r="AF482" s="4" t="s">
        <v>58</v>
      </c>
      <c r="AG482" s="4" t="s">
        <v>58</v>
      </c>
      <c r="AH482" s="4" t="s">
        <v>83</v>
      </c>
      <c r="AI482" s="4">
        <v>10231198</v>
      </c>
      <c r="AJ482" s="4"/>
      <c r="AK482" s="4" t="s">
        <v>58</v>
      </c>
      <c r="AL482" s="4" t="s">
        <v>58</v>
      </c>
      <c r="AM482" s="4" t="s">
        <v>3487</v>
      </c>
      <c r="AN482" s="4">
        <v>330</v>
      </c>
      <c r="AO482" s="4" t="s">
        <v>85</v>
      </c>
      <c r="AP482" s="4">
        <v>0</v>
      </c>
      <c r="AQ482" s="4" t="s">
        <v>92</v>
      </c>
      <c r="AR482" s="4">
        <v>0</v>
      </c>
      <c r="AS482" s="4">
        <v>0</v>
      </c>
      <c r="AT482" s="3" t="s">
        <v>3486</v>
      </c>
      <c r="AU482" s="3" t="s">
        <v>58</v>
      </c>
      <c r="AV482" s="3" t="s">
        <v>58</v>
      </c>
      <c r="AW482" s="4">
        <v>19</v>
      </c>
      <c r="AX482" s="4">
        <v>19</v>
      </c>
      <c r="AY482" s="4">
        <v>19</v>
      </c>
      <c r="AZ482" s="4">
        <v>19</v>
      </c>
      <c r="BA482" s="4" t="s">
        <v>58</v>
      </c>
    </row>
    <row r="483" spans="1:53" ht="15.75" thickBot="1" x14ac:dyDescent="0.3">
      <c r="A483" s="19">
        <v>473</v>
      </c>
      <c r="B483" s="22" t="s">
        <v>5744</v>
      </c>
      <c r="C483" s="4" t="s">
        <v>60</v>
      </c>
      <c r="D483" s="4" t="s">
        <v>58</v>
      </c>
      <c r="E483" s="4" t="s">
        <v>2235</v>
      </c>
      <c r="F483" s="3" t="s">
        <v>3322</v>
      </c>
      <c r="G483" s="4" t="s">
        <v>61</v>
      </c>
      <c r="H483" s="4" t="s">
        <v>3488</v>
      </c>
      <c r="I483" s="4" t="s">
        <v>292</v>
      </c>
      <c r="J483" s="4" t="s">
        <v>320</v>
      </c>
      <c r="K483" s="4" t="s">
        <v>58</v>
      </c>
      <c r="L483" s="4" t="s">
        <v>1770</v>
      </c>
      <c r="M483" s="4">
        <v>22882068</v>
      </c>
      <c r="N483" s="4" t="s">
        <v>69</v>
      </c>
      <c r="O483" s="4"/>
      <c r="P483" s="4" t="s">
        <v>58</v>
      </c>
      <c r="Q483" s="4" t="s">
        <v>64</v>
      </c>
      <c r="R483" s="4" t="s">
        <v>83</v>
      </c>
      <c r="S483" s="4">
        <v>1047444958</v>
      </c>
      <c r="T483" s="4"/>
      <c r="U483" s="4" t="s">
        <v>58</v>
      </c>
      <c r="V483" s="4" t="s">
        <v>58</v>
      </c>
      <c r="W483" s="4" t="s">
        <v>3350</v>
      </c>
      <c r="X483" s="4" t="s">
        <v>205</v>
      </c>
      <c r="Y483" s="4" t="s">
        <v>209</v>
      </c>
      <c r="Z483" s="3" t="s">
        <v>3322</v>
      </c>
      <c r="AA483" s="4" t="s">
        <v>75</v>
      </c>
      <c r="AB483" s="4" t="s">
        <v>97</v>
      </c>
      <c r="AC483" s="4"/>
      <c r="AD483" s="4"/>
      <c r="AE483" s="4" t="s">
        <v>58</v>
      </c>
      <c r="AF483" s="4" t="s">
        <v>58</v>
      </c>
      <c r="AG483" s="4" t="s">
        <v>58</v>
      </c>
      <c r="AH483" s="4" t="s">
        <v>83</v>
      </c>
      <c r="AI483" s="4">
        <v>1019010929</v>
      </c>
      <c r="AJ483" s="4"/>
      <c r="AK483" s="4" t="s">
        <v>58</v>
      </c>
      <c r="AL483" s="4" t="s">
        <v>58</v>
      </c>
      <c r="AM483" s="4" t="s">
        <v>3254</v>
      </c>
      <c r="AN483" s="4">
        <v>330</v>
      </c>
      <c r="AO483" s="4" t="s">
        <v>85</v>
      </c>
      <c r="AP483" s="4">
        <v>0</v>
      </c>
      <c r="AQ483" s="4" t="s">
        <v>92</v>
      </c>
      <c r="AR483" s="4">
        <v>0</v>
      </c>
      <c r="AS483" s="4">
        <v>0</v>
      </c>
      <c r="AT483" s="3" t="s">
        <v>3322</v>
      </c>
      <c r="AU483" s="3" t="s">
        <v>58</v>
      </c>
      <c r="AV483" s="3" t="s">
        <v>58</v>
      </c>
      <c r="AW483" s="4">
        <v>20</v>
      </c>
      <c r="AX483" s="4">
        <v>20</v>
      </c>
      <c r="AY483" s="4">
        <v>20</v>
      </c>
      <c r="AZ483" s="4">
        <v>20</v>
      </c>
      <c r="BA483" s="4" t="s">
        <v>58</v>
      </c>
    </row>
    <row r="484" spans="1:53" ht="15.75" thickBot="1" x14ac:dyDescent="0.3">
      <c r="A484" s="19">
        <v>474</v>
      </c>
      <c r="B484" s="22" t="s">
        <v>5745</v>
      </c>
      <c r="C484" s="4" t="s">
        <v>60</v>
      </c>
      <c r="D484" s="4" t="s">
        <v>58</v>
      </c>
      <c r="E484" s="4" t="s">
        <v>2238</v>
      </c>
      <c r="F484" s="3" t="s">
        <v>3322</v>
      </c>
      <c r="G484" s="4" t="s">
        <v>61</v>
      </c>
      <c r="H484" s="4" t="s">
        <v>3489</v>
      </c>
      <c r="I484" s="4" t="s">
        <v>292</v>
      </c>
      <c r="J484" s="4" t="s">
        <v>320</v>
      </c>
      <c r="K484" s="4" t="s">
        <v>58</v>
      </c>
      <c r="L484" s="4" t="s">
        <v>1770</v>
      </c>
      <c r="M484" s="4">
        <v>22882068</v>
      </c>
      <c r="N484" s="4" t="s">
        <v>69</v>
      </c>
      <c r="O484" s="4"/>
      <c r="P484" s="4" t="s">
        <v>58</v>
      </c>
      <c r="Q484" s="4" t="s">
        <v>64</v>
      </c>
      <c r="R484" s="4" t="s">
        <v>83</v>
      </c>
      <c r="S484" s="4">
        <v>72230684</v>
      </c>
      <c r="T484" s="4"/>
      <c r="U484" s="4" t="s">
        <v>58</v>
      </c>
      <c r="V484" s="4" t="s">
        <v>58</v>
      </c>
      <c r="W484" s="4" t="s">
        <v>3346</v>
      </c>
      <c r="X484" s="4" t="s">
        <v>205</v>
      </c>
      <c r="Y484" s="4" t="s">
        <v>209</v>
      </c>
      <c r="Z484" s="3" t="s">
        <v>3322</v>
      </c>
      <c r="AA484" s="4" t="s">
        <v>75</v>
      </c>
      <c r="AB484" s="4" t="s">
        <v>97</v>
      </c>
      <c r="AC484" s="4"/>
      <c r="AD484" s="4"/>
      <c r="AE484" s="4" t="s">
        <v>58</v>
      </c>
      <c r="AF484" s="4" t="s">
        <v>58</v>
      </c>
      <c r="AG484" s="4" t="s">
        <v>58</v>
      </c>
      <c r="AH484" s="4" t="s">
        <v>83</v>
      </c>
      <c r="AI484" s="4">
        <v>1019010929</v>
      </c>
      <c r="AJ484" s="4"/>
      <c r="AK484" s="4" t="s">
        <v>58</v>
      </c>
      <c r="AL484" s="4" t="s">
        <v>58</v>
      </c>
      <c r="AM484" s="4" t="s">
        <v>3254</v>
      </c>
      <c r="AN484" s="4">
        <v>330</v>
      </c>
      <c r="AO484" s="4" t="s">
        <v>85</v>
      </c>
      <c r="AP484" s="4">
        <v>0</v>
      </c>
      <c r="AQ484" s="4" t="s">
        <v>92</v>
      </c>
      <c r="AR484" s="4">
        <v>0</v>
      </c>
      <c r="AS484" s="4">
        <v>0</v>
      </c>
      <c r="AT484" s="3" t="s">
        <v>3322</v>
      </c>
      <c r="AU484" s="3" t="s">
        <v>58</v>
      </c>
      <c r="AV484" s="3" t="s">
        <v>58</v>
      </c>
      <c r="AW484" s="4">
        <v>20</v>
      </c>
      <c r="AX484" s="4">
        <v>20</v>
      </c>
      <c r="AY484" s="4">
        <v>20</v>
      </c>
      <c r="AZ484" s="4">
        <v>20</v>
      </c>
      <c r="BA484" s="4" t="s">
        <v>58</v>
      </c>
    </row>
    <row r="485" spans="1:53" ht="15.75" thickBot="1" x14ac:dyDescent="0.3">
      <c r="A485" s="19">
        <v>475</v>
      </c>
      <c r="B485" s="22" t="s">
        <v>5746</v>
      </c>
      <c r="C485" s="4" t="s">
        <v>60</v>
      </c>
      <c r="D485" s="4" t="s">
        <v>58</v>
      </c>
      <c r="E485" s="4" t="s">
        <v>2242</v>
      </c>
      <c r="F485" s="3" t="s">
        <v>3322</v>
      </c>
      <c r="G485" s="4" t="s">
        <v>61</v>
      </c>
      <c r="H485" s="4" t="s">
        <v>3490</v>
      </c>
      <c r="I485" s="4" t="s">
        <v>292</v>
      </c>
      <c r="J485" s="4" t="s">
        <v>320</v>
      </c>
      <c r="K485" s="4" t="s">
        <v>58</v>
      </c>
      <c r="L485" s="4" t="s">
        <v>1770</v>
      </c>
      <c r="M485" s="4">
        <v>39399948</v>
      </c>
      <c r="N485" s="4" t="s">
        <v>69</v>
      </c>
      <c r="O485" s="4"/>
      <c r="P485" s="4" t="s">
        <v>58</v>
      </c>
      <c r="Q485" s="4" t="s">
        <v>64</v>
      </c>
      <c r="R485" s="4" t="s">
        <v>83</v>
      </c>
      <c r="S485" s="4">
        <v>36696883</v>
      </c>
      <c r="T485" s="4"/>
      <c r="U485" s="4" t="s">
        <v>58</v>
      </c>
      <c r="V485" s="4" t="s">
        <v>58</v>
      </c>
      <c r="W485" s="4" t="s">
        <v>3491</v>
      </c>
      <c r="X485" s="4" t="s">
        <v>205</v>
      </c>
      <c r="Y485" s="4" t="s">
        <v>209</v>
      </c>
      <c r="Z485" s="3" t="s">
        <v>3465</v>
      </c>
      <c r="AA485" s="4" t="s">
        <v>75</v>
      </c>
      <c r="AB485" s="4" t="s">
        <v>97</v>
      </c>
      <c r="AC485" s="4"/>
      <c r="AD485" s="4"/>
      <c r="AE485" s="4" t="s">
        <v>58</v>
      </c>
      <c r="AF485" s="4" t="s">
        <v>58</v>
      </c>
      <c r="AG485" s="4" t="s">
        <v>58</v>
      </c>
      <c r="AH485" s="4" t="s">
        <v>83</v>
      </c>
      <c r="AI485" s="4">
        <v>41749934</v>
      </c>
      <c r="AJ485" s="4"/>
      <c r="AK485" s="4" t="s">
        <v>58</v>
      </c>
      <c r="AL485" s="4" t="s">
        <v>58</v>
      </c>
      <c r="AM485" s="4" t="s">
        <v>3271</v>
      </c>
      <c r="AN485" s="4">
        <v>210</v>
      </c>
      <c r="AO485" s="4" t="s">
        <v>85</v>
      </c>
      <c r="AP485" s="4">
        <v>0</v>
      </c>
      <c r="AQ485" s="4" t="s">
        <v>92</v>
      </c>
      <c r="AR485" s="4">
        <v>0</v>
      </c>
      <c r="AS485" s="4">
        <v>0</v>
      </c>
      <c r="AT485" s="3" t="s">
        <v>3465</v>
      </c>
      <c r="AU485" s="3" t="s">
        <v>58</v>
      </c>
      <c r="AV485" s="3" t="s">
        <v>58</v>
      </c>
      <c r="AW485" s="4">
        <v>32</v>
      </c>
      <c r="AX485" s="4">
        <v>32</v>
      </c>
      <c r="AY485" s="4">
        <v>32</v>
      </c>
      <c r="AZ485" s="4">
        <v>32</v>
      </c>
      <c r="BA485" s="4" t="s">
        <v>58</v>
      </c>
    </row>
    <row r="486" spans="1:53" ht="15.75" thickBot="1" x14ac:dyDescent="0.3">
      <c r="A486" s="19">
        <v>476</v>
      </c>
      <c r="B486" s="22" t="s">
        <v>5747</v>
      </c>
      <c r="C486" s="4" t="s">
        <v>60</v>
      </c>
      <c r="D486" s="4" t="s">
        <v>58</v>
      </c>
      <c r="E486" s="4" t="s">
        <v>2246</v>
      </c>
      <c r="F486" s="3" t="s">
        <v>3322</v>
      </c>
      <c r="G486" s="4" t="s">
        <v>61</v>
      </c>
      <c r="H486" s="4" t="s">
        <v>3354</v>
      </c>
      <c r="I486" s="4" t="s">
        <v>292</v>
      </c>
      <c r="J486" s="4" t="s">
        <v>320</v>
      </c>
      <c r="K486" s="4" t="s">
        <v>58</v>
      </c>
      <c r="L486" s="4" t="s">
        <v>1617</v>
      </c>
      <c r="M486" s="4">
        <v>22882068</v>
      </c>
      <c r="N486" s="4" t="s">
        <v>69</v>
      </c>
      <c r="O486" s="4"/>
      <c r="P486" s="4" t="s">
        <v>58</v>
      </c>
      <c r="Q486" s="4" t="s">
        <v>64</v>
      </c>
      <c r="R486" s="4" t="s">
        <v>83</v>
      </c>
      <c r="S486" s="4">
        <v>1052084055</v>
      </c>
      <c r="T486" s="4"/>
      <c r="U486" s="4" t="s">
        <v>58</v>
      </c>
      <c r="V486" s="4" t="s">
        <v>58</v>
      </c>
      <c r="W486" s="4" t="s">
        <v>3492</v>
      </c>
      <c r="X486" s="4" t="s">
        <v>205</v>
      </c>
      <c r="Y486" s="4" t="s">
        <v>209</v>
      </c>
      <c r="Z486" s="3" t="s">
        <v>3322</v>
      </c>
      <c r="AA486" s="4" t="s">
        <v>75</v>
      </c>
      <c r="AB486" s="4" t="s">
        <v>97</v>
      </c>
      <c r="AC486" s="4"/>
      <c r="AD486" s="4"/>
      <c r="AE486" s="4" t="s">
        <v>58</v>
      </c>
      <c r="AF486" s="4" t="s">
        <v>58</v>
      </c>
      <c r="AG486" s="4" t="s">
        <v>58</v>
      </c>
      <c r="AH486" s="4" t="s">
        <v>83</v>
      </c>
      <c r="AI486" s="4">
        <v>1019010929</v>
      </c>
      <c r="AJ486" s="4"/>
      <c r="AK486" s="4" t="s">
        <v>58</v>
      </c>
      <c r="AL486" s="4" t="s">
        <v>58</v>
      </c>
      <c r="AM486" s="4" t="s">
        <v>3254</v>
      </c>
      <c r="AN486" s="4">
        <v>330</v>
      </c>
      <c r="AO486" s="4" t="s">
        <v>85</v>
      </c>
      <c r="AP486" s="4">
        <v>0</v>
      </c>
      <c r="AQ486" s="4" t="s">
        <v>92</v>
      </c>
      <c r="AR486" s="4">
        <v>0</v>
      </c>
      <c r="AS486" s="4">
        <v>0</v>
      </c>
      <c r="AT486" s="3" t="s">
        <v>3322</v>
      </c>
      <c r="AU486" s="3" t="s">
        <v>58</v>
      </c>
      <c r="AV486" s="3" t="s">
        <v>58</v>
      </c>
      <c r="AW486" s="4">
        <v>20</v>
      </c>
      <c r="AX486" s="4">
        <v>20</v>
      </c>
      <c r="AY486" s="4">
        <v>20</v>
      </c>
      <c r="AZ486" s="4">
        <v>20</v>
      </c>
      <c r="BA486" s="4" t="s">
        <v>58</v>
      </c>
    </row>
    <row r="487" spans="1:53" ht="15.75" thickBot="1" x14ac:dyDescent="0.3">
      <c r="A487" s="19">
        <v>477</v>
      </c>
      <c r="B487" s="22" t="s">
        <v>5748</v>
      </c>
      <c r="C487" s="4" t="s">
        <v>60</v>
      </c>
      <c r="D487" s="4" t="s">
        <v>58</v>
      </c>
      <c r="E487" s="4" t="s">
        <v>2249</v>
      </c>
      <c r="F487" s="3" t="s">
        <v>3322</v>
      </c>
      <c r="G487" s="4" t="s">
        <v>61</v>
      </c>
      <c r="H487" s="4" t="s">
        <v>3493</v>
      </c>
      <c r="I487" s="4" t="s">
        <v>292</v>
      </c>
      <c r="J487" s="4" t="s">
        <v>320</v>
      </c>
      <c r="K487" s="4" t="s">
        <v>58</v>
      </c>
      <c r="L487" s="4" t="s">
        <v>1617</v>
      </c>
      <c r="M487" s="4">
        <v>13867920</v>
      </c>
      <c r="N487" s="4" t="s">
        <v>69</v>
      </c>
      <c r="O487" s="4"/>
      <c r="P487" s="4" t="s">
        <v>58</v>
      </c>
      <c r="Q487" s="4" t="s">
        <v>64</v>
      </c>
      <c r="R487" s="4" t="s">
        <v>83</v>
      </c>
      <c r="S487" s="4">
        <v>45562780</v>
      </c>
      <c r="T487" s="4"/>
      <c r="U487" s="4" t="s">
        <v>58</v>
      </c>
      <c r="V487" s="4" t="s">
        <v>58</v>
      </c>
      <c r="W487" s="4" t="s">
        <v>3494</v>
      </c>
      <c r="X487" s="4" t="s">
        <v>205</v>
      </c>
      <c r="Y487" s="4" t="s">
        <v>209</v>
      </c>
      <c r="Z487" s="3" t="s">
        <v>3322</v>
      </c>
      <c r="AA487" s="4" t="s">
        <v>75</v>
      </c>
      <c r="AB487" s="4" t="s">
        <v>97</v>
      </c>
      <c r="AC487" s="4"/>
      <c r="AD487" s="4"/>
      <c r="AE487" s="4" t="s">
        <v>58</v>
      </c>
      <c r="AF487" s="4" t="s">
        <v>58</v>
      </c>
      <c r="AG487" s="4" t="s">
        <v>58</v>
      </c>
      <c r="AH487" s="4" t="s">
        <v>83</v>
      </c>
      <c r="AI487" s="4">
        <v>1019010929</v>
      </c>
      <c r="AJ487" s="4"/>
      <c r="AK487" s="4" t="s">
        <v>58</v>
      </c>
      <c r="AL487" s="4" t="s">
        <v>58</v>
      </c>
      <c r="AM487" s="4" t="s">
        <v>3254</v>
      </c>
      <c r="AN487" s="4">
        <v>330</v>
      </c>
      <c r="AO487" s="4" t="s">
        <v>85</v>
      </c>
      <c r="AP487" s="4">
        <v>0</v>
      </c>
      <c r="AQ487" s="4" t="s">
        <v>92</v>
      </c>
      <c r="AR487" s="4">
        <v>0</v>
      </c>
      <c r="AS487" s="4">
        <v>0</v>
      </c>
      <c r="AT487" s="3" t="s">
        <v>3322</v>
      </c>
      <c r="AU487" s="3" t="s">
        <v>58</v>
      </c>
      <c r="AV487" s="3" t="s">
        <v>58</v>
      </c>
      <c r="AW487" s="4">
        <v>20</v>
      </c>
      <c r="AX487" s="4">
        <v>20</v>
      </c>
      <c r="AY487" s="4">
        <v>20</v>
      </c>
      <c r="AZ487" s="4">
        <v>20</v>
      </c>
      <c r="BA487" s="4" t="s">
        <v>58</v>
      </c>
    </row>
    <row r="488" spans="1:53" ht="15.75" thickBot="1" x14ac:dyDescent="0.3">
      <c r="A488" s="19">
        <v>478</v>
      </c>
      <c r="B488" s="22" t="s">
        <v>5749</v>
      </c>
      <c r="C488" s="4" t="s">
        <v>60</v>
      </c>
      <c r="D488" s="4" t="s">
        <v>58</v>
      </c>
      <c r="E488" s="4" t="s">
        <v>2252</v>
      </c>
      <c r="F488" s="3" t="s">
        <v>3322</v>
      </c>
      <c r="G488" s="4" t="s">
        <v>61</v>
      </c>
      <c r="H488" s="4" t="s">
        <v>3422</v>
      </c>
      <c r="I488" s="4" t="s">
        <v>292</v>
      </c>
      <c r="J488" s="4" t="s">
        <v>320</v>
      </c>
      <c r="K488" s="4" t="s">
        <v>58</v>
      </c>
      <c r="L488" s="4" t="s">
        <v>1617</v>
      </c>
      <c r="M488" s="4">
        <v>13867920</v>
      </c>
      <c r="N488" s="4" t="s">
        <v>69</v>
      </c>
      <c r="O488" s="4"/>
      <c r="P488" s="4" t="s">
        <v>58</v>
      </c>
      <c r="Q488" s="4" t="s">
        <v>64</v>
      </c>
      <c r="R488" s="4" t="s">
        <v>83</v>
      </c>
      <c r="S488" s="4">
        <v>1050964243</v>
      </c>
      <c r="T488" s="4"/>
      <c r="U488" s="4" t="s">
        <v>58</v>
      </c>
      <c r="V488" s="4" t="s">
        <v>58</v>
      </c>
      <c r="W488" s="4" t="s">
        <v>3495</v>
      </c>
      <c r="X488" s="4" t="s">
        <v>205</v>
      </c>
      <c r="Y488" s="4" t="s">
        <v>209</v>
      </c>
      <c r="Z488" s="3" t="s">
        <v>3322</v>
      </c>
      <c r="AA488" s="4" t="s">
        <v>75</v>
      </c>
      <c r="AB488" s="4" t="s">
        <v>97</v>
      </c>
      <c r="AC488" s="4"/>
      <c r="AD488" s="4"/>
      <c r="AE488" s="4" t="s">
        <v>58</v>
      </c>
      <c r="AF488" s="4" t="s">
        <v>58</v>
      </c>
      <c r="AG488" s="4" t="s">
        <v>58</v>
      </c>
      <c r="AH488" s="4" t="s">
        <v>83</v>
      </c>
      <c r="AI488" s="4">
        <v>1019010929</v>
      </c>
      <c r="AJ488" s="4"/>
      <c r="AK488" s="4" t="s">
        <v>58</v>
      </c>
      <c r="AL488" s="4" t="s">
        <v>58</v>
      </c>
      <c r="AM488" s="4" t="s">
        <v>3254</v>
      </c>
      <c r="AN488" s="4">
        <v>330</v>
      </c>
      <c r="AO488" s="4" t="s">
        <v>85</v>
      </c>
      <c r="AP488" s="4">
        <v>0</v>
      </c>
      <c r="AQ488" s="4" t="s">
        <v>92</v>
      </c>
      <c r="AR488" s="4">
        <v>0</v>
      </c>
      <c r="AS488" s="4">
        <v>0</v>
      </c>
      <c r="AT488" s="3" t="s">
        <v>3322</v>
      </c>
      <c r="AU488" s="3" t="s">
        <v>58</v>
      </c>
      <c r="AV488" s="3" t="s">
        <v>58</v>
      </c>
      <c r="AW488" s="4">
        <v>20</v>
      </c>
      <c r="AX488" s="4">
        <v>20</v>
      </c>
      <c r="AY488" s="4">
        <v>20</v>
      </c>
      <c r="AZ488" s="4">
        <v>20</v>
      </c>
      <c r="BA488" s="4" t="s">
        <v>58</v>
      </c>
    </row>
    <row r="489" spans="1:53" ht="15.75" thickBot="1" x14ac:dyDescent="0.3">
      <c r="A489" s="19">
        <v>479</v>
      </c>
      <c r="B489" s="22" t="s">
        <v>5750</v>
      </c>
      <c r="C489" s="4" t="s">
        <v>60</v>
      </c>
      <c r="D489" s="4" t="s">
        <v>58</v>
      </c>
      <c r="E489" s="4" t="s">
        <v>2256</v>
      </c>
      <c r="F489" s="3" t="s">
        <v>3322</v>
      </c>
      <c r="G489" s="4" t="s">
        <v>61</v>
      </c>
      <c r="H489" s="4" t="s">
        <v>3496</v>
      </c>
      <c r="I489" s="4" t="s">
        <v>292</v>
      </c>
      <c r="J489" s="4" t="s">
        <v>320</v>
      </c>
      <c r="K489" s="4" t="s">
        <v>58</v>
      </c>
      <c r="L489" s="4" t="s">
        <v>1789</v>
      </c>
      <c r="M489" s="4">
        <v>27620274</v>
      </c>
      <c r="N489" s="4" t="s">
        <v>69</v>
      </c>
      <c r="O489" s="4"/>
      <c r="P489" s="4" t="s">
        <v>58</v>
      </c>
      <c r="Q489" s="4" t="s">
        <v>64</v>
      </c>
      <c r="R489" s="4" t="s">
        <v>83</v>
      </c>
      <c r="S489" s="4">
        <v>36726914</v>
      </c>
      <c r="T489" s="4"/>
      <c r="U489" s="4" t="s">
        <v>58</v>
      </c>
      <c r="V489" s="4" t="s">
        <v>58</v>
      </c>
      <c r="W489" s="4" t="s">
        <v>3497</v>
      </c>
      <c r="X489" s="4" t="s">
        <v>205</v>
      </c>
      <c r="Y489" s="4" t="s">
        <v>209</v>
      </c>
      <c r="Z489" s="3" t="s">
        <v>3322</v>
      </c>
      <c r="AA489" s="4" t="s">
        <v>75</v>
      </c>
      <c r="AB489" s="4" t="s">
        <v>97</v>
      </c>
      <c r="AC489" s="4"/>
      <c r="AD489" s="4"/>
      <c r="AE489" s="4" t="s">
        <v>58</v>
      </c>
      <c r="AF489" s="4" t="s">
        <v>58</v>
      </c>
      <c r="AG489" s="4" t="s">
        <v>58</v>
      </c>
      <c r="AH489" s="4" t="s">
        <v>83</v>
      </c>
      <c r="AI489" s="4">
        <v>36726898</v>
      </c>
      <c r="AJ489" s="4"/>
      <c r="AK489" s="4" t="s">
        <v>58</v>
      </c>
      <c r="AL489" s="4" t="s">
        <v>58</v>
      </c>
      <c r="AM489" s="4" t="s">
        <v>3439</v>
      </c>
      <c r="AN489" s="4">
        <v>330</v>
      </c>
      <c r="AO489" s="4" t="s">
        <v>85</v>
      </c>
      <c r="AP489" s="4">
        <v>0</v>
      </c>
      <c r="AQ489" s="4" t="s">
        <v>92</v>
      </c>
      <c r="AR489" s="4">
        <v>0</v>
      </c>
      <c r="AS489" s="4">
        <v>0</v>
      </c>
      <c r="AT489" s="3" t="s">
        <v>3322</v>
      </c>
      <c r="AU489" s="3" t="s">
        <v>58</v>
      </c>
      <c r="AV489" s="3" t="s">
        <v>58</v>
      </c>
      <c r="AW489" s="4">
        <v>20</v>
      </c>
      <c r="AX489" s="4">
        <v>20</v>
      </c>
      <c r="AY489" s="4">
        <v>20</v>
      </c>
      <c r="AZ489" s="4">
        <v>20</v>
      </c>
      <c r="BA489" s="4" t="s">
        <v>58</v>
      </c>
    </row>
    <row r="490" spans="1:53" ht="15.75" thickBot="1" x14ac:dyDescent="0.3">
      <c r="A490" s="19">
        <v>480</v>
      </c>
      <c r="B490" s="22" t="s">
        <v>5751</v>
      </c>
      <c r="C490" s="4" t="s">
        <v>60</v>
      </c>
      <c r="D490" s="4" t="s">
        <v>58</v>
      </c>
      <c r="E490" s="4" t="s">
        <v>2260</v>
      </c>
      <c r="F490" s="3" t="s">
        <v>3322</v>
      </c>
      <c r="G490" s="4" t="s">
        <v>61</v>
      </c>
      <c r="H490" s="4" t="s">
        <v>3498</v>
      </c>
      <c r="I490" s="4" t="s">
        <v>292</v>
      </c>
      <c r="J490" s="4" t="s">
        <v>320</v>
      </c>
      <c r="K490" s="4" t="s">
        <v>58</v>
      </c>
      <c r="L490" s="4" t="s">
        <v>1617</v>
      </c>
      <c r="M490" s="4">
        <v>13867920</v>
      </c>
      <c r="N490" s="4" t="s">
        <v>69</v>
      </c>
      <c r="O490" s="4"/>
      <c r="P490" s="4" t="s">
        <v>58</v>
      </c>
      <c r="Q490" s="4" t="s">
        <v>64</v>
      </c>
      <c r="R490" s="4" t="s">
        <v>83</v>
      </c>
      <c r="S490" s="4">
        <v>1001805296</v>
      </c>
      <c r="T490" s="4"/>
      <c r="U490" s="4" t="s">
        <v>58</v>
      </c>
      <c r="V490" s="4" t="s">
        <v>58</v>
      </c>
      <c r="W490" s="4" t="s">
        <v>3499</v>
      </c>
      <c r="X490" s="4" t="s">
        <v>205</v>
      </c>
      <c r="Y490" s="4" t="s">
        <v>209</v>
      </c>
      <c r="Z490" s="3" t="s">
        <v>3322</v>
      </c>
      <c r="AA490" s="4" t="s">
        <v>75</v>
      </c>
      <c r="AB490" s="4" t="s">
        <v>97</v>
      </c>
      <c r="AC490" s="4"/>
      <c r="AD490" s="4"/>
      <c r="AE490" s="4" t="s">
        <v>58</v>
      </c>
      <c r="AF490" s="4" t="s">
        <v>58</v>
      </c>
      <c r="AG490" s="4" t="s">
        <v>58</v>
      </c>
      <c r="AH490" s="4" t="s">
        <v>83</v>
      </c>
      <c r="AI490" s="4">
        <v>1019010929</v>
      </c>
      <c r="AJ490" s="4"/>
      <c r="AK490" s="4" t="s">
        <v>58</v>
      </c>
      <c r="AL490" s="4" t="s">
        <v>58</v>
      </c>
      <c r="AM490" s="4" t="s">
        <v>3254</v>
      </c>
      <c r="AN490" s="4">
        <v>330</v>
      </c>
      <c r="AO490" s="4" t="s">
        <v>85</v>
      </c>
      <c r="AP490" s="4">
        <v>0</v>
      </c>
      <c r="AQ490" s="4" t="s">
        <v>92</v>
      </c>
      <c r="AR490" s="4">
        <v>0</v>
      </c>
      <c r="AS490" s="4">
        <v>0</v>
      </c>
      <c r="AT490" s="3" t="s">
        <v>3322</v>
      </c>
      <c r="AU490" s="3" t="s">
        <v>58</v>
      </c>
      <c r="AV490" s="3" t="s">
        <v>58</v>
      </c>
      <c r="AW490" s="4">
        <v>20</v>
      </c>
      <c r="AX490" s="4">
        <v>20</v>
      </c>
      <c r="AY490" s="4">
        <v>20</v>
      </c>
      <c r="AZ490" s="4">
        <v>20</v>
      </c>
      <c r="BA490" s="4" t="s">
        <v>58</v>
      </c>
    </row>
    <row r="491" spans="1:53" ht="15.75" thickBot="1" x14ac:dyDescent="0.3">
      <c r="A491" s="19">
        <v>481</v>
      </c>
      <c r="B491" s="22" t="s">
        <v>5752</v>
      </c>
      <c r="C491" s="4" t="s">
        <v>60</v>
      </c>
      <c r="D491" s="4" t="s">
        <v>58</v>
      </c>
      <c r="E491" s="4" t="s">
        <v>2264</v>
      </c>
      <c r="F491" s="3" t="s">
        <v>3322</v>
      </c>
      <c r="G491" s="4" t="s">
        <v>61</v>
      </c>
      <c r="H491" s="4" t="s">
        <v>3500</v>
      </c>
      <c r="I491" s="4" t="s">
        <v>292</v>
      </c>
      <c r="J491" s="4" t="s">
        <v>320</v>
      </c>
      <c r="K491" s="4" t="s">
        <v>58</v>
      </c>
      <c r="L491" s="4" t="s">
        <v>1733</v>
      </c>
      <c r="M491" s="4">
        <v>39940956</v>
      </c>
      <c r="N491" s="4" t="s">
        <v>69</v>
      </c>
      <c r="O491" s="4"/>
      <c r="P491" s="4" t="s">
        <v>58</v>
      </c>
      <c r="Q491" s="4" t="s">
        <v>64</v>
      </c>
      <c r="R491" s="4" t="s">
        <v>83</v>
      </c>
      <c r="S491" s="4">
        <v>1122397471</v>
      </c>
      <c r="T491" s="4"/>
      <c r="U491" s="4" t="s">
        <v>58</v>
      </c>
      <c r="V491" s="4" t="s">
        <v>58</v>
      </c>
      <c r="W491" s="4" t="s">
        <v>3501</v>
      </c>
      <c r="X491" s="4" t="s">
        <v>205</v>
      </c>
      <c r="Y491" s="4" t="s">
        <v>209</v>
      </c>
      <c r="Z491" s="3" t="s">
        <v>3465</v>
      </c>
      <c r="AA491" s="4" t="s">
        <v>75</v>
      </c>
      <c r="AB491" s="4" t="s">
        <v>97</v>
      </c>
      <c r="AC491" s="4"/>
      <c r="AD491" s="4"/>
      <c r="AE491" s="4" t="s">
        <v>58</v>
      </c>
      <c r="AF491" s="4" t="s">
        <v>58</v>
      </c>
      <c r="AG491" s="4" t="s">
        <v>58</v>
      </c>
      <c r="AH491" s="4" t="s">
        <v>83</v>
      </c>
      <c r="AI491" s="4">
        <v>31840089</v>
      </c>
      <c r="AJ491" s="4"/>
      <c r="AK491" s="4" t="s">
        <v>58</v>
      </c>
      <c r="AL491" s="4" t="s">
        <v>58</v>
      </c>
      <c r="AM491" s="4" t="s">
        <v>3473</v>
      </c>
      <c r="AN491" s="4">
        <v>330</v>
      </c>
      <c r="AO491" s="4" t="s">
        <v>85</v>
      </c>
      <c r="AP491" s="4">
        <v>0</v>
      </c>
      <c r="AQ491" s="4" t="s">
        <v>92</v>
      </c>
      <c r="AR491" s="4">
        <v>0</v>
      </c>
      <c r="AS491" s="4">
        <v>0</v>
      </c>
      <c r="AT491" s="3" t="s">
        <v>3465</v>
      </c>
      <c r="AU491" s="3" t="s">
        <v>58</v>
      </c>
      <c r="AV491" s="3" t="s">
        <v>58</v>
      </c>
      <c r="AW491" s="4">
        <v>20</v>
      </c>
      <c r="AX491" s="4">
        <v>20</v>
      </c>
      <c r="AY491" s="4">
        <v>20</v>
      </c>
      <c r="AZ491" s="4">
        <v>20</v>
      </c>
      <c r="BA491" s="4" t="s">
        <v>58</v>
      </c>
    </row>
    <row r="492" spans="1:53" ht="15.75" thickBot="1" x14ac:dyDescent="0.3">
      <c r="A492" s="19">
        <v>482</v>
      </c>
      <c r="B492" s="22" t="s">
        <v>5753</v>
      </c>
      <c r="C492" s="4" t="s">
        <v>60</v>
      </c>
      <c r="D492" s="4" t="s">
        <v>58</v>
      </c>
      <c r="E492" s="4" t="s">
        <v>2268</v>
      </c>
      <c r="F492" s="3" t="s">
        <v>3322</v>
      </c>
      <c r="G492" s="4" t="s">
        <v>61</v>
      </c>
      <c r="H492" s="4" t="s">
        <v>3502</v>
      </c>
      <c r="I492" s="4" t="s">
        <v>292</v>
      </c>
      <c r="J492" s="4" t="s">
        <v>320</v>
      </c>
      <c r="K492" s="4" t="s">
        <v>58</v>
      </c>
      <c r="L492" s="4" t="s">
        <v>1975</v>
      </c>
      <c r="M492" s="4">
        <v>39940956</v>
      </c>
      <c r="N492" s="4" t="s">
        <v>69</v>
      </c>
      <c r="O492" s="4"/>
      <c r="P492" s="4" t="s">
        <v>58</v>
      </c>
      <c r="Q492" s="4" t="s">
        <v>64</v>
      </c>
      <c r="R492" s="4" t="s">
        <v>83</v>
      </c>
      <c r="S492" s="4">
        <v>1082875323</v>
      </c>
      <c r="T492" s="4"/>
      <c r="U492" s="4" t="s">
        <v>58</v>
      </c>
      <c r="V492" s="4" t="s">
        <v>58</v>
      </c>
      <c r="W492" s="4" t="s">
        <v>3503</v>
      </c>
      <c r="X492" s="4" t="s">
        <v>205</v>
      </c>
      <c r="Y492" s="4" t="s">
        <v>209</v>
      </c>
      <c r="Z492" s="3" t="s">
        <v>3465</v>
      </c>
      <c r="AA492" s="4" t="s">
        <v>75</v>
      </c>
      <c r="AB492" s="4" t="s">
        <v>97</v>
      </c>
      <c r="AC492" s="4"/>
      <c r="AD492" s="4"/>
      <c r="AE492" s="4" t="s">
        <v>58</v>
      </c>
      <c r="AF492" s="4" t="s">
        <v>58</v>
      </c>
      <c r="AG492" s="4" t="s">
        <v>58</v>
      </c>
      <c r="AH492" s="4" t="s">
        <v>83</v>
      </c>
      <c r="AI492" s="4">
        <v>31840089</v>
      </c>
      <c r="AJ492" s="4"/>
      <c r="AK492" s="4" t="s">
        <v>58</v>
      </c>
      <c r="AL492" s="4" t="s">
        <v>58</v>
      </c>
      <c r="AM492" s="4" t="s">
        <v>3473</v>
      </c>
      <c r="AN492" s="4">
        <v>330</v>
      </c>
      <c r="AO492" s="4" t="s">
        <v>85</v>
      </c>
      <c r="AP492" s="4">
        <v>0</v>
      </c>
      <c r="AQ492" s="4" t="s">
        <v>92</v>
      </c>
      <c r="AR492" s="4">
        <v>0</v>
      </c>
      <c r="AS492" s="4">
        <v>0</v>
      </c>
      <c r="AT492" s="3" t="s">
        <v>3465</v>
      </c>
      <c r="AU492" s="3" t="s">
        <v>58</v>
      </c>
      <c r="AV492" s="3" t="s">
        <v>58</v>
      </c>
      <c r="AW492" s="4">
        <v>20</v>
      </c>
      <c r="AX492" s="4">
        <v>20</v>
      </c>
      <c r="AY492" s="4">
        <v>20</v>
      </c>
      <c r="AZ492" s="4">
        <v>20</v>
      </c>
      <c r="BA492" s="4" t="s">
        <v>58</v>
      </c>
    </row>
    <row r="493" spans="1:53" ht="15.75" thickBot="1" x14ac:dyDescent="0.3">
      <c r="A493" s="19">
        <v>483</v>
      </c>
      <c r="B493" s="22" t="s">
        <v>5754</v>
      </c>
      <c r="C493" s="4" t="s">
        <v>60</v>
      </c>
      <c r="D493" s="4" t="s">
        <v>58</v>
      </c>
      <c r="E493" s="4" t="s">
        <v>2272</v>
      </c>
      <c r="F493" s="3" t="s">
        <v>3465</v>
      </c>
      <c r="G493" s="4" t="s">
        <v>61</v>
      </c>
      <c r="H493" s="4" t="s">
        <v>3504</v>
      </c>
      <c r="I493" s="4" t="s">
        <v>292</v>
      </c>
      <c r="J493" s="4" t="s">
        <v>320</v>
      </c>
      <c r="K493" s="4" t="s">
        <v>58</v>
      </c>
      <c r="L493" s="4" t="s">
        <v>1617</v>
      </c>
      <c r="M493" s="4">
        <v>22882068</v>
      </c>
      <c r="N493" s="4" t="s">
        <v>69</v>
      </c>
      <c r="O493" s="4"/>
      <c r="P493" s="4" t="s">
        <v>58</v>
      </c>
      <c r="Q493" s="4" t="s">
        <v>64</v>
      </c>
      <c r="R493" s="4" t="s">
        <v>83</v>
      </c>
      <c r="S493" s="4">
        <v>1102844469</v>
      </c>
      <c r="T493" s="4"/>
      <c r="U493" s="4" t="s">
        <v>58</v>
      </c>
      <c r="V493" s="4" t="s">
        <v>58</v>
      </c>
      <c r="W493" s="4" t="s">
        <v>3505</v>
      </c>
      <c r="X493" s="4" t="s">
        <v>205</v>
      </c>
      <c r="Y493" s="4" t="s">
        <v>209</v>
      </c>
      <c r="Z493" s="3" t="s">
        <v>3486</v>
      </c>
      <c r="AA493" s="4" t="s">
        <v>75</v>
      </c>
      <c r="AB493" s="4" t="s">
        <v>97</v>
      </c>
      <c r="AC493" s="4"/>
      <c r="AD493" s="4"/>
      <c r="AE493" s="4" t="s">
        <v>58</v>
      </c>
      <c r="AF493" s="4" t="s">
        <v>58</v>
      </c>
      <c r="AG493" s="4" t="s">
        <v>58</v>
      </c>
      <c r="AH493" s="4" t="s">
        <v>83</v>
      </c>
      <c r="AI493" s="4">
        <v>1019010929</v>
      </c>
      <c r="AJ493" s="4"/>
      <c r="AK493" s="4" t="s">
        <v>58</v>
      </c>
      <c r="AL493" s="4" t="s">
        <v>58</v>
      </c>
      <c r="AM493" s="4" t="s">
        <v>3254</v>
      </c>
      <c r="AN493" s="4">
        <v>330</v>
      </c>
      <c r="AO493" s="4" t="s">
        <v>85</v>
      </c>
      <c r="AP493" s="4">
        <v>0</v>
      </c>
      <c r="AQ493" s="4" t="s">
        <v>92</v>
      </c>
      <c r="AR493" s="4">
        <v>0</v>
      </c>
      <c r="AS493" s="4">
        <v>0</v>
      </c>
      <c r="AT493" s="3" t="s">
        <v>3486</v>
      </c>
      <c r="AU493" s="3" t="s">
        <v>58</v>
      </c>
      <c r="AV493" s="3" t="s">
        <v>58</v>
      </c>
      <c r="AW493" s="4">
        <v>19</v>
      </c>
      <c r="AX493" s="4">
        <v>19</v>
      </c>
      <c r="AY493" s="4">
        <v>19</v>
      </c>
      <c r="AZ493" s="4">
        <v>19</v>
      </c>
      <c r="BA493" s="4" t="s">
        <v>58</v>
      </c>
    </row>
    <row r="494" spans="1:53" ht="15.75" thickBot="1" x14ac:dyDescent="0.3">
      <c r="A494" s="19">
        <v>484</v>
      </c>
      <c r="B494" s="22" t="s">
        <v>5755</v>
      </c>
      <c r="C494" s="4" t="s">
        <v>60</v>
      </c>
      <c r="D494" s="4" t="s">
        <v>58</v>
      </c>
      <c r="E494" s="4" t="s">
        <v>2277</v>
      </c>
      <c r="F494" s="3" t="s">
        <v>3465</v>
      </c>
      <c r="G494" s="4" t="s">
        <v>61</v>
      </c>
      <c r="H494" s="4" t="s">
        <v>3506</v>
      </c>
      <c r="I494" s="4" t="s">
        <v>292</v>
      </c>
      <c r="J494" s="4" t="s">
        <v>320</v>
      </c>
      <c r="K494" s="4" t="s">
        <v>58</v>
      </c>
      <c r="L494" s="4" t="s">
        <v>1617</v>
      </c>
      <c r="M494" s="4">
        <v>13867920</v>
      </c>
      <c r="N494" s="4" t="s">
        <v>69</v>
      </c>
      <c r="O494" s="4"/>
      <c r="P494" s="4" t="s">
        <v>58</v>
      </c>
      <c r="Q494" s="4" t="s">
        <v>64</v>
      </c>
      <c r="R494" s="4" t="s">
        <v>83</v>
      </c>
      <c r="S494" s="4">
        <v>19595726</v>
      </c>
      <c r="T494" s="4"/>
      <c r="U494" s="4" t="s">
        <v>58</v>
      </c>
      <c r="V494" s="4" t="s">
        <v>58</v>
      </c>
      <c r="W494" s="4" t="s">
        <v>3507</v>
      </c>
      <c r="X494" s="4" t="s">
        <v>205</v>
      </c>
      <c r="Y494" s="4" t="s">
        <v>209</v>
      </c>
      <c r="Z494" s="3" t="s">
        <v>3486</v>
      </c>
      <c r="AA494" s="4" t="s">
        <v>75</v>
      </c>
      <c r="AB494" s="4" t="s">
        <v>97</v>
      </c>
      <c r="AC494" s="4"/>
      <c r="AD494" s="4"/>
      <c r="AE494" s="4" t="s">
        <v>58</v>
      </c>
      <c r="AF494" s="4" t="s">
        <v>58</v>
      </c>
      <c r="AG494" s="4" t="s">
        <v>58</v>
      </c>
      <c r="AH494" s="4" t="s">
        <v>83</v>
      </c>
      <c r="AI494" s="4">
        <v>10231198</v>
      </c>
      <c r="AJ494" s="4"/>
      <c r="AK494" s="4" t="s">
        <v>58</v>
      </c>
      <c r="AL494" s="4" t="s">
        <v>58</v>
      </c>
      <c r="AM494" s="4" t="s">
        <v>3487</v>
      </c>
      <c r="AN494" s="4">
        <v>330</v>
      </c>
      <c r="AO494" s="4" t="s">
        <v>85</v>
      </c>
      <c r="AP494" s="4">
        <v>0</v>
      </c>
      <c r="AQ494" s="4" t="s">
        <v>92</v>
      </c>
      <c r="AR494" s="4">
        <v>0</v>
      </c>
      <c r="AS494" s="4">
        <v>0</v>
      </c>
      <c r="AT494" s="3" t="s">
        <v>3486</v>
      </c>
      <c r="AU494" s="3" t="s">
        <v>58</v>
      </c>
      <c r="AV494" s="3" t="s">
        <v>58</v>
      </c>
      <c r="AW494" s="4">
        <v>19</v>
      </c>
      <c r="AX494" s="4">
        <v>19</v>
      </c>
      <c r="AY494" s="4">
        <v>19</v>
      </c>
      <c r="AZ494" s="4">
        <v>19</v>
      </c>
      <c r="BA494" s="4" t="s">
        <v>58</v>
      </c>
    </row>
    <row r="495" spans="1:53" ht="15.75" thickBot="1" x14ac:dyDescent="0.3">
      <c r="A495" s="19">
        <v>485</v>
      </c>
      <c r="B495" s="22" t="s">
        <v>5756</v>
      </c>
      <c r="C495" s="4" t="s">
        <v>60</v>
      </c>
      <c r="D495" s="4" t="s">
        <v>58</v>
      </c>
      <c r="E495" s="4" t="s">
        <v>2281</v>
      </c>
      <c r="F495" s="3" t="s">
        <v>3465</v>
      </c>
      <c r="G495" s="4" t="s">
        <v>61</v>
      </c>
      <c r="H495" s="4" t="s">
        <v>3508</v>
      </c>
      <c r="I495" s="4" t="s">
        <v>292</v>
      </c>
      <c r="J495" s="4" t="s">
        <v>320</v>
      </c>
      <c r="K495" s="4" t="s">
        <v>58</v>
      </c>
      <c r="L495" s="4" t="s">
        <v>1617</v>
      </c>
      <c r="M495" s="4">
        <v>45892044</v>
      </c>
      <c r="N495" s="4" t="s">
        <v>69</v>
      </c>
      <c r="O495" s="4"/>
      <c r="P495" s="4" t="s">
        <v>58</v>
      </c>
      <c r="Q495" s="4" t="s">
        <v>64</v>
      </c>
      <c r="R495" s="4" t="s">
        <v>83</v>
      </c>
      <c r="S495" s="4">
        <v>57462816</v>
      </c>
      <c r="T495" s="4"/>
      <c r="U495" s="4" t="s">
        <v>58</v>
      </c>
      <c r="V495" s="4" t="s">
        <v>58</v>
      </c>
      <c r="W495" s="4" t="s">
        <v>3509</v>
      </c>
      <c r="X495" s="4" t="s">
        <v>205</v>
      </c>
      <c r="Y495" s="4" t="s">
        <v>209</v>
      </c>
      <c r="Z495" s="3" t="s">
        <v>3486</v>
      </c>
      <c r="AA495" s="4" t="s">
        <v>75</v>
      </c>
      <c r="AB495" s="4" t="s">
        <v>97</v>
      </c>
      <c r="AC495" s="4"/>
      <c r="AD495" s="4"/>
      <c r="AE495" s="4" t="s">
        <v>58</v>
      </c>
      <c r="AF495" s="4" t="s">
        <v>58</v>
      </c>
      <c r="AG495" s="4" t="s">
        <v>58</v>
      </c>
      <c r="AH495" s="4" t="s">
        <v>83</v>
      </c>
      <c r="AI495" s="4">
        <v>79589872</v>
      </c>
      <c r="AJ495" s="4"/>
      <c r="AK495" s="4" t="s">
        <v>58</v>
      </c>
      <c r="AL495" s="4" t="s">
        <v>58</v>
      </c>
      <c r="AM495" s="4" t="s">
        <v>3510</v>
      </c>
      <c r="AN495" s="4">
        <v>330</v>
      </c>
      <c r="AO495" s="4" t="s">
        <v>85</v>
      </c>
      <c r="AP495" s="4">
        <v>0</v>
      </c>
      <c r="AQ495" s="4" t="s">
        <v>92</v>
      </c>
      <c r="AR495" s="4">
        <v>0</v>
      </c>
      <c r="AS495" s="4">
        <v>0</v>
      </c>
      <c r="AT495" s="3" t="s">
        <v>3486</v>
      </c>
      <c r="AU495" s="3" t="s">
        <v>58</v>
      </c>
      <c r="AV495" s="3" t="s">
        <v>58</v>
      </c>
      <c r="AW495" s="4">
        <v>19</v>
      </c>
      <c r="AX495" s="4">
        <v>19</v>
      </c>
      <c r="AY495" s="4">
        <v>19</v>
      </c>
      <c r="AZ495" s="4">
        <v>19</v>
      </c>
      <c r="BA495" s="4" t="s">
        <v>58</v>
      </c>
    </row>
    <row r="496" spans="1:53" ht="15.75" thickBot="1" x14ac:dyDescent="0.3">
      <c r="A496" s="19">
        <v>486</v>
      </c>
      <c r="B496" s="22" t="s">
        <v>5757</v>
      </c>
      <c r="C496" s="4" t="s">
        <v>60</v>
      </c>
      <c r="D496" s="4" t="s">
        <v>58</v>
      </c>
      <c r="E496" s="4" t="s">
        <v>2285</v>
      </c>
      <c r="F496" s="3" t="s">
        <v>3465</v>
      </c>
      <c r="G496" s="4" t="s">
        <v>61</v>
      </c>
      <c r="H496" s="4" t="s">
        <v>3511</v>
      </c>
      <c r="I496" s="4" t="s">
        <v>292</v>
      </c>
      <c r="J496" s="4" t="s">
        <v>320</v>
      </c>
      <c r="K496" s="4" t="s">
        <v>58</v>
      </c>
      <c r="L496" s="4" t="s">
        <v>1617</v>
      </c>
      <c r="M496" s="4">
        <v>19241739</v>
      </c>
      <c r="N496" s="4" t="s">
        <v>69</v>
      </c>
      <c r="O496" s="4"/>
      <c r="P496" s="4" t="s">
        <v>58</v>
      </c>
      <c r="Q496" s="4" t="s">
        <v>64</v>
      </c>
      <c r="R496" s="4" t="s">
        <v>83</v>
      </c>
      <c r="S496" s="4">
        <v>26215473</v>
      </c>
      <c r="T496" s="4"/>
      <c r="U496" s="4" t="s">
        <v>58</v>
      </c>
      <c r="V496" s="4" t="s">
        <v>58</v>
      </c>
      <c r="W496" s="4" t="s">
        <v>3512</v>
      </c>
      <c r="X496" s="4" t="s">
        <v>205</v>
      </c>
      <c r="Y496" s="4" t="s">
        <v>209</v>
      </c>
      <c r="Z496" s="3" t="s">
        <v>3465</v>
      </c>
      <c r="AA496" s="4" t="s">
        <v>75</v>
      </c>
      <c r="AB496" s="4" t="s">
        <v>97</v>
      </c>
      <c r="AC496" s="4"/>
      <c r="AD496" s="4"/>
      <c r="AE496" s="4" t="s">
        <v>58</v>
      </c>
      <c r="AF496" s="4" t="s">
        <v>58</v>
      </c>
      <c r="AG496" s="4" t="s">
        <v>58</v>
      </c>
      <c r="AH496" s="4" t="s">
        <v>83</v>
      </c>
      <c r="AI496" s="4">
        <v>50975897</v>
      </c>
      <c r="AJ496" s="4"/>
      <c r="AK496" s="4" t="s">
        <v>58</v>
      </c>
      <c r="AL496" s="4" t="s">
        <v>58</v>
      </c>
      <c r="AM496" s="4" t="s">
        <v>3513</v>
      </c>
      <c r="AN496" s="4">
        <v>330</v>
      </c>
      <c r="AO496" s="4" t="s">
        <v>85</v>
      </c>
      <c r="AP496" s="4">
        <v>0</v>
      </c>
      <c r="AQ496" s="4" t="s">
        <v>92</v>
      </c>
      <c r="AR496" s="4">
        <v>0</v>
      </c>
      <c r="AS496" s="4">
        <v>0</v>
      </c>
      <c r="AT496" s="3" t="s">
        <v>3465</v>
      </c>
      <c r="AU496" s="3" t="s">
        <v>58</v>
      </c>
      <c r="AV496" s="3" t="s">
        <v>58</v>
      </c>
      <c r="AW496" s="4">
        <v>20</v>
      </c>
      <c r="AX496" s="4">
        <v>20</v>
      </c>
      <c r="AY496" s="4">
        <v>20</v>
      </c>
      <c r="AZ496" s="4">
        <v>20</v>
      </c>
      <c r="BA496" s="4" t="s">
        <v>58</v>
      </c>
    </row>
    <row r="497" spans="1:53" ht="15.75" thickBot="1" x14ac:dyDescent="0.3">
      <c r="A497" s="19">
        <v>487</v>
      </c>
      <c r="B497" s="22" t="s">
        <v>5758</v>
      </c>
      <c r="C497" s="4" t="s">
        <v>60</v>
      </c>
      <c r="D497" s="4" t="s">
        <v>58</v>
      </c>
      <c r="E497" s="4" t="s">
        <v>2289</v>
      </c>
      <c r="F497" s="3" t="s">
        <v>3465</v>
      </c>
      <c r="G497" s="4" t="s">
        <v>61</v>
      </c>
      <c r="H497" s="4" t="s">
        <v>3514</v>
      </c>
      <c r="I497" s="4" t="s">
        <v>292</v>
      </c>
      <c r="J497" s="4" t="s">
        <v>320</v>
      </c>
      <c r="K497" s="4" t="s">
        <v>58</v>
      </c>
      <c r="L497" s="4" t="s">
        <v>1789</v>
      </c>
      <c r="M497" s="4">
        <v>13867920</v>
      </c>
      <c r="N497" s="4" t="s">
        <v>69</v>
      </c>
      <c r="O497" s="4"/>
      <c r="P497" s="4" t="s">
        <v>58</v>
      </c>
      <c r="Q497" s="4" t="s">
        <v>64</v>
      </c>
      <c r="R497" s="4" t="s">
        <v>83</v>
      </c>
      <c r="S497" s="4">
        <v>26212173</v>
      </c>
      <c r="T497" s="4"/>
      <c r="U497" s="4" t="s">
        <v>58</v>
      </c>
      <c r="V497" s="4" t="s">
        <v>58</v>
      </c>
      <c r="W497" s="4" t="s">
        <v>3515</v>
      </c>
      <c r="X497" s="4" t="s">
        <v>205</v>
      </c>
      <c r="Y497" s="4" t="s">
        <v>209</v>
      </c>
      <c r="Z497" s="3" t="s">
        <v>3516</v>
      </c>
      <c r="AA497" s="4" t="s">
        <v>75</v>
      </c>
      <c r="AB497" s="4" t="s">
        <v>97</v>
      </c>
      <c r="AC497" s="4"/>
      <c r="AD497" s="4"/>
      <c r="AE497" s="4" t="s">
        <v>58</v>
      </c>
      <c r="AF497" s="4" t="s">
        <v>58</v>
      </c>
      <c r="AG497" s="4" t="s">
        <v>58</v>
      </c>
      <c r="AH497" s="4" t="s">
        <v>83</v>
      </c>
      <c r="AI497" s="4">
        <v>6876915</v>
      </c>
      <c r="AJ497" s="4"/>
      <c r="AK497" s="4" t="s">
        <v>58</v>
      </c>
      <c r="AL497" s="4" t="s">
        <v>58</v>
      </c>
      <c r="AM497" s="4" t="s">
        <v>3517</v>
      </c>
      <c r="AN497" s="4">
        <v>330</v>
      </c>
      <c r="AO497" s="4" t="s">
        <v>85</v>
      </c>
      <c r="AP497" s="4">
        <v>0</v>
      </c>
      <c r="AQ497" s="4" t="s">
        <v>92</v>
      </c>
      <c r="AR497" s="4">
        <v>0</v>
      </c>
      <c r="AS497" s="4">
        <v>0</v>
      </c>
      <c r="AT497" s="3" t="s">
        <v>3518</v>
      </c>
      <c r="AU497" s="3" t="s">
        <v>58</v>
      </c>
      <c r="AV497" s="3" t="s">
        <v>58</v>
      </c>
      <c r="AW497" s="4">
        <v>18</v>
      </c>
      <c r="AX497" s="4">
        <v>18</v>
      </c>
      <c r="AY497" s="4">
        <v>18</v>
      </c>
      <c r="AZ497" s="4">
        <v>18</v>
      </c>
      <c r="BA497" s="4" t="s">
        <v>58</v>
      </c>
    </row>
    <row r="498" spans="1:53" ht="15.75" thickBot="1" x14ac:dyDescent="0.3">
      <c r="A498" s="19">
        <v>488</v>
      </c>
      <c r="B498" s="22" t="s">
        <v>5759</v>
      </c>
      <c r="C498" s="4" t="s">
        <v>60</v>
      </c>
      <c r="D498" s="4" t="s">
        <v>58</v>
      </c>
      <c r="E498" s="4" t="s">
        <v>2293</v>
      </c>
      <c r="F498" s="3" t="s">
        <v>3465</v>
      </c>
      <c r="G498" s="4" t="s">
        <v>61</v>
      </c>
      <c r="H498" s="4" t="s">
        <v>3519</v>
      </c>
      <c r="I498" s="4" t="s">
        <v>292</v>
      </c>
      <c r="J498" s="4" t="s">
        <v>320</v>
      </c>
      <c r="K498" s="4" t="s">
        <v>58</v>
      </c>
      <c r="L498" s="4" t="s">
        <v>1789</v>
      </c>
      <c r="M498" s="4">
        <v>19241739</v>
      </c>
      <c r="N498" s="4" t="s">
        <v>69</v>
      </c>
      <c r="O498" s="4"/>
      <c r="P498" s="4" t="s">
        <v>58</v>
      </c>
      <c r="Q498" s="4" t="s">
        <v>64</v>
      </c>
      <c r="R498" s="4" t="s">
        <v>83</v>
      </c>
      <c r="S498" s="4">
        <v>1118802345</v>
      </c>
      <c r="T498" s="4"/>
      <c r="U498" s="4" t="s">
        <v>58</v>
      </c>
      <c r="V498" s="4" t="s">
        <v>58</v>
      </c>
      <c r="W498" s="4" t="s">
        <v>3520</v>
      </c>
      <c r="X498" s="4" t="s">
        <v>205</v>
      </c>
      <c r="Y498" s="4" t="s">
        <v>209</v>
      </c>
      <c r="Z498" s="3" t="s">
        <v>3486</v>
      </c>
      <c r="AA498" s="4" t="s">
        <v>75</v>
      </c>
      <c r="AB498" s="4" t="s">
        <v>97</v>
      </c>
      <c r="AC498" s="4"/>
      <c r="AD498" s="4"/>
      <c r="AE498" s="4" t="s">
        <v>58</v>
      </c>
      <c r="AF498" s="4" t="s">
        <v>58</v>
      </c>
      <c r="AG498" s="4" t="s">
        <v>58</v>
      </c>
      <c r="AH498" s="4" t="s">
        <v>83</v>
      </c>
      <c r="AI498" s="4">
        <v>84456367</v>
      </c>
      <c r="AJ498" s="4"/>
      <c r="AK498" s="4" t="s">
        <v>58</v>
      </c>
      <c r="AL498" s="4" t="s">
        <v>58</v>
      </c>
      <c r="AM498" s="4" t="s">
        <v>3521</v>
      </c>
      <c r="AN498" s="4">
        <v>330</v>
      </c>
      <c r="AO498" s="4" t="s">
        <v>85</v>
      </c>
      <c r="AP498" s="4">
        <v>0</v>
      </c>
      <c r="AQ498" s="4" t="s">
        <v>92</v>
      </c>
      <c r="AR498" s="4">
        <v>0</v>
      </c>
      <c r="AS498" s="4">
        <v>0</v>
      </c>
      <c r="AT498" s="3" t="s">
        <v>3486</v>
      </c>
      <c r="AU498" s="3" t="s">
        <v>58</v>
      </c>
      <c r="AV498" s="3" t="s">
        <v>58</v>
      </c>
      <c r="AW498" s="4">
        <v>19</v>
      </c>
      <c r="AX498" s="4">
        <v>19</v>
      </c>
      <c r="AY498" s="4">
        <v>19</v>
      </c>
      <c r="AZ498" s="4">
        <v>19</v>
      </c>
      <c r="BA498" s="4" t="s">
        <v>58</v>
      </c>
    </row>
    <row r="499" spans="1:53" ht="15.75" thickBot="1" x14ac:dyDescent="0.3">
      <c r="A499" s="19">
        <v>489</v>
      </c>
      <c r="B499" s="22" t="s">
        <v>5760</v>
      </c>
      <c r="C499" s="4" t="s">
        <v>60</v>
      </c>
      <c r="D499" s="4" t="s">
        <v>58</v>
      </c>
      <c r="E499" s="4" t="s">
        <v>2297</v>
      </c>
      <c r="F499" s="3" t="s">
        <v>3465</v>
      </c>
      <c r="G499" s="4" t="s">
        <v>61</v>
      </c>
      <c r="H499" s="4" t="s">
        <v>3522</v>
      </c>
      <c r="I499" s="4" t="s">
        <v>292</v>
      </c>
      <c r="J499" s="4" t="s">
        <v>320</v>
      </c>
      <c r="K499" s="4" t="s">
        <v>58</v>
      </c>
      <c r="L499" s="4" t="s">
        <v>1617</v>
      </c>
      <c r="M499" s="4">
        <v>39940956</v>
      </c>
      <c r="N499" s="4" t="s">
        <v>69</v>
      </c>
      <c r="O499" s="4"/>
      <c r="P499" s="4" t="s">
        <v>58</v>
      </c>
      <c r="Q499" s="4" t="s">
        <v>64</v>
      </c>
      <c r="R499" s="4" t="s">
        <v>83</v>
      </c>
      <c r="S499" s="4">
        <v>1082868532</v>
      </c>
      <c r="T499" s="4"/>
      <c r="U499" s="4" t="s">
        <v>58</v>
      </c>
      <c r="V499" s="4" t="s">
        <v>58</v>
      </c>
      <c r="W499" s="4" t="s">
        <v>3523</v>
      </c>
      <c r="X499" s="4" t="s">
        <v>205</v>
      </c>
      <c r="Y499" s="4" t="s">
        <v>209</v>
      </c>
      <c r="Z499" s="3" t="s">
        <v>3465</v>
      </c>
      <c r="AA499" s="4" t="s">
        <v>75</v>
      </c>
      <c r="AB499" s="4" t="s">
        <v>97</v>
      </c>
      <c r="AC499" s="4"/>
      <c r="AD499" s="4"/>
      <c r="AE499" s="4" t="s">
        <v>58</v>
      </c>
      <c r="AF499" s="4" t="s">
        <v>58</v>
      </c>
      <c r="AG499" s="4" t="s">
        <v>58</v>
      </c>
      <c r="AH499" s="4" t="s">
        <v>83</v>
      </c>
      <c r="AI499" s="4">
        <v>93404206</v>
      </c>
      <c r="AJ499" s="4"/>
      <c r="AK499" s="4" t="s">
        <v>58</v>
      </c>
      <c r="AL499" s="4" t="s">
        <v>58</v>
      </c>
      <c r="AM499" s="4" t="s">
        <v>3284</v>
      </c>
      <c r="AN499" s="4">
        <v>330</v>
      </c>
      <c r="AO499" s="4" t="s">
        <v>85</v>
      </c>
      <c r="AP499" s="4">
        <v>0</v>
      </c>
      <c r="AQ499" s="4" t="s">
        <v>92</v>
      </c>
      <c r="AR499" s="4">
        <v>0</v>
      </c>
      <c r="AS499" s="4">
        <v>0</v>
      </c>
      <c r="AT499" s="3" t="s">
        <v>3465</v>
      </c>
      <c r="AU499" s="3" t="s">
        <v>58</v>
      </c>
      <c r="AV499" s="3" t="s">
        <v>58</v>
      </c>
      <c r="AW499" s="4">
        <v>20</v>
      </c>
      <c r="AX499" s="4">
        <v>20</v>
      </c>
      <c r="AY499" s="4">
        <v>20</v>
      </c>
      <c r="AZ499" s="4">
        <v>20</v>
      </c>
      <c r="BA499" s="4" t="s">
        <v>58</v>
      </c>
    </row>
    <row r="500" spans="1:53" ht="15.75" thickBot="1" x14ac:dyDescent="0.3">
      <c r="A500" s="19">
        <v>490</v>
      </c>
      <c r="B500" s="22" t="s">
        <v>5761</v>
      </c>
      <c r="C500" s="4" t="s">
        <v>60</v>
      </c>
      <c r="D500" s="4" t="s">
        <v>58</v>
      </c>
      <c r="E500" s="4" t="s">
        <v>2301</v>
      </c>
      <c r="F500" s="3" t="s">
        <v>3465</v>
      </c>
      <c r="G500" s="4" t="s">
        <v>61</v>
      </c>
      <c r="H500" s="4" t="s">
        <v>3524</v>
      </c>
      <c r="I500" s="4" t="s">
        <v>292</v>
      </c>
      <c r="J500" s="4" t="s">
        <v>320</v>
      </c>
      <c r="K500" s="4" t="s">
        <v>58</v>
      </c>
      <c r="L500" s="4" t="s">
        <v>1789</v>
      </c>
      <c r="M500" s="4">
        <v>22882068</v>
      </c>
      <c r="N500" s="4" t="s">
        <v>69</v>
      </c>
      <c r="O500" s="4"/>
      <c r="P500" s="4" t="s">
        <v>58</v>
      </c>
      <c r="Q500" s="4" t="s">
        <v>64</v>
      </c>
      <c r="R500" s="4" t="s">
        <v>83</v>
      </c>
      <c r="S500" s="4">
        <v>5049414</v>
      </c>
      <c r="T500" s="4"/>
      <c r="U500" s="4" t="s">
        <v>58</v>
      </c>
      <c r="V500" s="4" t="s">
        <v>58</v>
      </c>
      <c r="W500" s="4" t="s">
        <v>3525</v>
      </c>
      <c r="X500" s="4" t="s">
        <v>205</v>
      </c>
      <c r="Y500" s="4" t="s">
        <v>209</v>
      </c>
      <c r="Z500" s="3" t="s">
        <v>3232</v>
      </c>
      <c r="AA500" s="4" t="s">
        <v>75</v>
      </c>
      <c r="AB500" s="4" t="s">
        <v>97</v>
      </c>
      <c r="AC500" s="4"/>
      <c r="AD500" s="4"/>
      <c r="AE500" s="4" t="s">
        <v>58</v>
      </c>
      <c r="AF500" s="4" t="s">
        <v>58</v>
      </c>
      <c r="AG500" s="4" t="s">
        <v>58</v>
      </c>
      <c r="AH500" s="4" t="s">
        <v>83</v>
      </c>
      <c r="AI500" s="4">
        <v>93404206</v>
      </c>
      <c r="AJ500" s="4"/>
      <c r="AK500" s="4" t="s">
        <v>58</v>
      </c>
      <c r="AL500" s="4" t="s">
        <v>58</v>
      </c>
      <c r="AM500" s="4" t="s">
        <v>3284</v>
      </c>
      <c r="AN500" s="4">
        <v>330</v>
      </c>
      <c r="AO500" s="4" t="s">
        <v>85</v>
      </c>
      <c r="AP500" s="4">
        <v>0</v>
      </c>
      <c r="AQ500" s="4" t="s">
        <v>92</v>
      </c>
      <c r="AR500" s="4">
        <v>0</v>
      </c>
      <c r="AS500" s="4">
        <v>0</v>
      </c>
      <c r="AT500" s="3" t="s">
        <v>3232</v>
      </c>
      <c r="AU500" s="3" t="s">
        <v>58</v>
      </c>
      <c r="AV500" s="3" t="s">
        <v>58</v>
      </c>
      <c r="AW500" s="4">
        <v>19</v>
      </c>
      <c r="AX500" s="4">
        <v>19</v>
      </c>
      <c r="AY500" s="4">
        <v>19</v>
      </c>
      <c r="AZ500" s="4">
        <v>19</v>
      </c>
      <c r="BA500" s="4" t="s">
        <v>58</v>
      </c>
    </row>
    <row r="501" spans="1:53" ht="15.75" thickBot="1" x14ac:dyDescent="0.3">
      <c r="A501" s="19">
        <v>491</v>
      </c>
      <c r="B501" s="22" t="s">
        <v>5762</v>
      </c>
      <c r="C501" s="4" t="s">
        <v>60</v>
      </c>
      <c r="D501" s="4" t="s">
        <v>58</v>
      </c>
      <c r="E501" s="4" t="s">
        <v>2309</v>
      </c>
      <c r="F501" s="3" t="s">
        <v>3465</v>
      </c>
      <c r="G501" s="4" t="s">
        <v>61</v>
      </c>
      <c r="H501" s="4" t="s">
        <v>3526</v>
      </c>
      <c r="I501" s="4" t="s">
        <v>292</v>
      </c>
      <c r="J501" s="4" t="s">
        <v>320</v>
      </c>
      <c r="K501" s="4" t="s">
        <v>58</v>
      </c>
      <c r="L501" s="4" t="s">
        <v>1789</v>
      </c>
      <c r="M501" s="4">
        <v>19241739</v>
      </c>
      <c r="N501" s="4" t="s">
        <v>69</v>
      </c>
      <c r="O501" s="4"/>
      <c r="P501" s="4" t="s">
        <v>58</v>
      </c>
      <c r="Q501" s="4" t="s">
        <v>64</v>
      </c>
      <c r="R501" s="4" t="s">
        <v>83</v>
      </c>
      <c r="S501" s="4">
        <v>7140109</v>
      </c>
      <c r="T501" s="4"/>
      <c r="U501" s="4" t="s">
        <v>58</v>
      </c>
      <c r="V501" s="4" t="s">
        <v>58</v>
      </c>
      <c r="W501" s="4" t="s">
        <v>3527</v>
      </c>
      <c r="X501" s="4" t="s">
        <v>205</v>
      </c>
      <c r="Y501" s="4" t="s">
        <v>209</v>
      </c>
      <c r="Z501" s="3" t="s">
        <v>3486</v>
      </c>
      <c r="AA501" s="4" t="s">
        <v>75</v>
      </c>
      <c r="AB501" s="4" t="s">
        <v>97</v>
      </c>
      <c r="AC501" s="4"/>
      <c r="AD501" s="4"/>
      <c r="AE501" s="4" t="s">
        <v>58</v>
      </c>
      <c r="AF501" s="4" t="s">
        <v>58</v>
      </c>
      <c r="AG501" s="4" t="s">
        <v>58</v>
      </c>
      <c r="AH501" s="4" t="s">
        <v>83</v>
      </c>
      <c r="AI501" s="4">
        <v>36726898</v>
      </c>
      <c r="AJ501" s="4"/>
      <c r="AK501" s="4" t="s">
        <v>58</v>
      </c>
      <c r="AL501" s="4" t="s">
        <v>58</v>
      </c>
      <c r="AM501" s="4" t="s">
        <v>3439</v>
      </c>
      <c r="AN501" s="4">
        <v>330</v>
      </c>
      <c r="AO501" s="4" t="s">
        <v>85</v>
      </c>
      <c r="AP501" s="4">
        <v>0</v>
      </c>
      <c r="AQ501" s="4" t="s">
        <v>92</v>
      </c>
      <c r="AR501" s="4">
        <v>0</v>
      </c>
      <c r="AS501" s="4">
        <v>0</v>
      </c>
      <c r="AT501" s="3" t="s">
        <v>3486</v>
      </c>
      <c r="AU501" s="3" t="s">
        <v>58</v>
      </c>
      <c r="AV501" s="3" t="s">
        <v>58</v>
      </c>
      <c r="AW501" s="4">
        <v>19</v>
      </c>
      <c r="AX501" s="4">
        <v>19</v>
      </c>
      <c r="AY501" s="4">
        <v>19</v>
      </c>
      <c r="AZ501" s="4">
        <v>19</v>
      </c>
      <c r="BA501" s="4" t="s">
        <v>58</v>
      </c>
    </row>
    <row r="502" spans="1:53" ht="15.75" thickBot="1" x14ac:dyDescent="0.3">
      <c r="A502" s="19">
        <v>492</v>
      </c>
      <c r="B502" s="22" t="s">
        <v>5763</v>
      </c>
      <c r="C502" s="4" t="s">
        <v>60</v>
      </c>
      <c r="D502" s="4" t="s">
        <v>58</v>
      </c>
      <c r="E502" s="4" t="s">
        <v>2313</v>
      </c>
      <c r="F502" s="3" t="s">
        <v>3465</v>
      </c>
      <c r="G502" s="4" t="s">
        <v>61</v>
      </c>
      <c r="H502" s="4" t="s">
        <v>3528</v>
      </c>
      <c r="I502" s="4" t="s">
        <v>292</v>
      </c>
      <c r="J502" s="4" t="s">
        <v>320</v>
      </c>
      <c r="K502" s="4" t="s">
        <v>58</v>
      </c>
      <c r="L502" s="4" t="s">
        <v>1617</v>
      </c>
      <c r="M502" s="4">
        <v>22882068</v>
      </c>
      <c r="N502" s="4" t="s">
        <v>69</v>
      </c>
      <c r="O502" s="4"/>
      <c r="P502" s="4" t="s">
        <v>58</v>
      </c>
      <c r="Q502" s="4" t="s">
        <v>64</v>
      </c>
      <c r="R502" s="4" t="s">
        <v>83</v>
      </c>
      <c r="S502" s="4">
        <v>1082972325</v>
      </c>
      <c r="T502" s="4"/>
      <c r="U502" s="4" t="s">
        <v>58</v>
      </c>
      <c r="V502" s="4" t="s">
        <v>58</v>
      </c>
      <c r="W502" s="4" t="s">
        <v>3529</v>
      </c>
      <c r="X502" s="4" t="s">
        <v>205</v>
      </c>
      <c r="Y502" s="4" t="s">
        <v>209</v>
      </c>
      <c r="Z502" s="3" t="s">
        <v>3232</v>
      </c>
      <c r="AA502" s="4" t="s">
        <v>75</v>
      </c>
      <c r="AB502" s="4" t="s">
        <v>97</v>
      </c>
      <c r="AC502" s="4"/>
      <c r="AD502" s="4"/>
      <c r="AE502" s="4" t="s">
        <v>58</v>
      </c>
      <c r="AF502" s="4" t="s">
        <v>58</v>
      </c>
      <c r="AG502" s="4" t="s">
        <v>58</v>
      </c>
      <c r="AH502" s="4" t="s">
        <v>83</v>
      </c>
      <c r="AI502" s="4">
        <v>79589872</v>
      </c>
      <c r="AJ502" s="4"/>
      <c r="AK502" s="4" t="s">
        <v>58</v>
      </c>
      <c r="AL502" s="4" t="s">
        <v>58</v>
      </c>
      <c r="AM502" s="4" t="s">
        <v>3510</v>
      </c>
      <c r="AN502" s="4">
        <v>330</v>
      </c>
      <c r="AO502" s="4" t="s">
        <v>85</v>
      </c>
      <c r="AP502" s="4">
        <v>0</v>
      </c>
      <c r="AQ502" s="4" t="s">
        <v>92</v>
      </c>
      <c r="AR502" s="4">
        <v>0</v>
      </c>
      <c r="AS502" s="4">
        <v>0</v>
      </c>
      <c r="AT502" s="3" t="s">
        <v>3232</v>
      </c>
      <c r="AU502" s="3" t="s">
        <v>58</v>
      </c>
      <c r="AV502" s="3" t="s">
        <v>58</v>
      </c>
      <c r="AW502" s="4">
        <v>19</v>
      </c>
      <c r="AX502" s="4">
        <v>19</v>
      </c>
      <c r="AY502" s="4">
        <v>19</v>
      </c>
      <c r="AZ502" s="4">
        <v>19</v>
      </c>
      <c r="BA502" s="4" t="s">
        <v>58</v>
      </c>
    </row>
    <row r="503" spans="1:53" ht="15.75" thickBot="1" x14ac:dyDescent="0.3">
      <c r="A503" s="19">
        <v>493</v>
      </c>
      <c r="B503" s="22" t="s">
        <v>5764</v>
      </c>
      <c r="C503" s="4" t="s">
        <v>60</v>
      </c>
      <c r="D503" s="4" t="s">
        <v>58</v>
      </c>
      <c r="E503" s="4" t="s">
        <v>2317</v>
      </c>
      <c r="F503" s="3" t="s">
        <v>3486</v>
      </c>
      <c r="G503" s="4" t="s">
        <v>61</v>
      </c>
      <c r="H503" s="4" t="s">
        <v>3530</v>
      </c>
      <c r="I503" s="4" t="s">
        <v>292</v>
      </c>
      <c r="J503" s="4" t="s">
        <v>320</v>
      </c>
      <c r="K503" s="4" t="s">
        <v>58</v>
      </c>
      <c r="L503" s="4" t="s">
        <v>1617</v>
      </c>
      <c r="M503" s="4">
        <v>13867920</v>
      </c>
      <c r="N503" s="4" t="s">
        <v>69</v>
      </c>
      <c r="O503" s="4"/>
      <c r="P503" s="4" t="s">
        <v>58</v>
      </c>
      <c r="Q503" s="4" t="s">
        <v>64</v>
      </c>
      <c r="R503" s="4" t="s">
        <v>83</v>
      </c>
      <c r="S503" s="4">
        <v>1082881030</v>
      </c>
      <c r="T503" s="4"/>
      <c r="U503" s="4" t="s">
        <v>58</v>
      </c>
      <c r="V503" s="4" t="s">
        <v>58</v>
      </c>
      <c r="W503" s="4" t="s">
        <v>3531</v>
      </c>
      <c r="X503" s="4" t="s">
        <v>205</v>
      </c>
      <c r="Y503" s="4" t="s">
        <v>209</v>
      </c>
      <c r="Z503" s="3" t="s">
        <v>3232</v>
      </c>
      <c r="AA503" s="4" t="s">
        <v>75</v>
      </c>
      <c r="AB503" s="4" t="s">
        <v>97</v>
      </c>
      <c r="AC503" s="4"/>
      <c r="AD503" s="4"/>
      <c r="AE503" s="4" t="s">
        <v>58</v>
      </c>
      <c r="AF503" s="4" t="s">
        <v>58</v>
      </c>
      <c r="AG503" s="4" t="s">
        <v>58</v>
      </c>
      <c r="AH503" s="4" t="s">
        <v>83</v>
      </c>
      <c r="AI503" s="4">
        <v>79589872</v>
      </c>
      <c r="AJ503" s="4"/>
      <c r="AK503" s="4" t="s">
        <v>58</v>
      </c>
      <c r="AL503" s="4" t="s">
        <v>58</v>
      </c>
      <c r="AM503" s="4" t="s">
        <v>3510</v>
      </c>
      <c r="AN503" s="4">
        <v>330</v>
      </c>
      <c r="AO503" s="4" t="s">
        <v>85</v>
      </c>
      <c r="AP503" s="4">
        <v>0</v>
      </c>
      <c r="AQ503" s="4" t="s">
        <v>92</v>
      </c>
      <c r="AR503" s="4">
        <v>0</v>
      </c>
      <c r="AS503" s="4">
        <v>0</v>
      </c>
      <c r="AT503" s="3" t="s">
        <v>3232</v>
      </c>
      <c r="AU503" s="3" t="s">
        <v>58</v>
      </c>
      <c r="AV503" s="3" t="s">
        <v>58</v>
      </c>
      <c r="AW503" s="4">
        <v>19</v>
      </c>
      <c r="AX503" s="4">
        <v>19</v>
      </c>
      <c r="AY503" s="4">
        <v>19</v>
      </c>
      <c r="AZ503" s="4">
        <v>19</v>
      </c>
      <c r="BA503" s="4" t="s">
        <v>58</v>
      </c>
    </row>
    <row r="504" spans="1:53" ht="15.75" thickBot="1" x14ac:dyDescent="0.3">
      <c r="A504" s="19">
        <v>494</v>
      </c>
      <c r="B504" s="22" t="s">
        <v>5765</v>
      </c>
      <c r="C504" s="4" t="s">
        <v>60</v>
      </c>
      <c r="D504" s="4" t="s">
        <v>58</v>
      </c>
      <c r="E504" s="4" t="s">
        <v>2321</v>
      </c>
      <c r="F504" s="3" t="s">
        <v>3486</v>
      </c>
      <c r="G504" s="4" t="s">
        <v>61</v>
      </c>
      <c r="H504" s="4" t="s">
        <v>3530</v>
      </c>
      <c r="I504" s="4" t="s">
        <v>292</v>
      </c>
      <c r="J504" s="4" t="s">
        <v>320</v>
      </c>
      <c r="K504" s="4" t="s">
        <v>58</v>
      </c>
      <c r="L504" s="4" t="s">
        <v>1617</v>
      </c>
      <c r="M504" s="4">
        <v>13867920</v>
      </c>
      <c r="N504" s="4" t="s">
        <v>69</v>
      </c>
      <c r="O504" s="4"/>
      <c r="P504" s="4" t="s">
        <v>58</v>
      </c>
      <c r="Q504" s="4" t="s">
        <v>64</v>
      </c>
      <c r="R504" s="4" t="s">
        <v>83</v>
      </c>
      <c r="S504" s="4">
        <v>84088845</v>
      </c>
      <c r="T504" s="4"/>
      <c r="U504" s="4" t="s">
        <v>58</v>
      </c>
      <c r="V504" s="4" t="s">
        <v>58</v>
      </c>
      <c r="W504" s="4" t="s">
        <v>3532</v>
      </c>
      <c r="X504" s="4" t="s">
        <v>205</v>
      </c>
      <c r="Y504" s="4" t="s">
        <v>209</v>
      </c>
      <c r="Z504" s="3" t="s">
        <v>3232</v>
      </c>
      <c r="AA504" s="4" t="s">
        <v>75</v>
      </c>
      <c r="AB504" s="4" t="s">
        <v>97</v>
      </c>
      <c r="AC504" s="4"/>
      <c r="AD504" s="4"/>
      <c r="AE504" s="4" t="s">
        <v>58</v>
      </c>
      <c r="AF504" s="4" t="s">
        <v>58</v>
      </c>
      <c r="AG504" s="4" t="s">
        <v>58</v>
      </c>
      <c r="AH504" s="4" t="s">
        <v>83</v>
      </c>
      <c r="AI504" s="4">
        <v>79589872</v>
      </c>
      <c r="AJ504" s="4"/>
      <c r="AK504" s="4" t="s">
        <v>58</v>
      </c>
      <c r="AL504" s="4" t="s">
        <v>58</v>
      </c>
      <c r="AM504" s="4" t="s">
        <v>3510</v>
      </c>
      <c r="AN504" s="4">
        <v>330</v>
      </c>
      <c r="AO504" s="4" t="s">
        <v>85</v>
      </c>
      <c r="AP504" s="4">
        <v>0</v>
      </c>
      <c r="AQ504" s="4" t="s">
        <v>92</v>
      </c>
      <c r="AR504" s="4">
        <v>0</v>
      </c>
      <c r="AS504" s="4">
        <v>0</v>
      </c>
      <c r="AT504" s="3" t="s">
        <v>3232</v>
      </c>
      <c r="AU504" s="3" t="s">
        <v>58</v>
      </c>
      <c r="AV504" s="3" t="s">
        <v>58</v>
      </c>
      <c r="AW504" s="4">
        <v>19</v>
      </c>
      <c r="AX504" s="4">
        <v>19</v>
      </c>
      <c r="AY504" s="4">
        <v>19</v>
      </c>
      <c r="AZ504" s="4">
        <v>19</v>
      </c>
      <c r="BA504" s="4" t="s">
        <v>58</v>
      </c>
    </row>
    <row r="505" spans="1:53" ht="15.75" thickBot="1" x14ac:dyDescent="0.3">
      <c r="A505" s="19">
        <v>495</v>
      </c>
      <c r="B505" s="22" t="s">
        <v>5766</v>
      </c>
      <c r="C505" s="4" t="s">
        <v>60</v>
      </c>
      <c r="D505" s="4" t="s">
        <v>58</v>
      </c>
      <c r="E505" s="4" t="s">
        <v>2324</v>
      </c>
      <c r="F505" s="3" t="s">
        <v>3486</v>
      </c>
      <c r="G505" s="4" t="s">
        <v>61</v>
      </c>
      <c r="H505" s="4" t="s">
        <v>3533</v>
      </c>
      <c r="I505" s="4" t="s">
        <v>292</v>
      </c>
      <c r="J505" s="4" t="s">
        <v>320</v>
      </c>
      <c r="K505" s="4" t="s">
        <v>58</v>
      </c>
      <c r="L505" s="4" t="s">
        <v>1789</v>
      </c>
      <c r="M505" s="4">
        <v>22882068</v>
      </c>
      <c r="N505" s="4" t="s">
        <v>69</v>
      </c>
      <c r="O505" s="4"/>
      <c r="P505" s="4" t="s">
        <v>58</v>
      </c>
      <c r="Q505" s="4" t="s">
        <v>64</v>
      </c>
      <c r="R505" s="4" t="s">
        <v>83</v>
      </c>
      <c r="S505" s="4">
        <v>33103464</v>
      </c>
      <c r="T505" s="4"/>
      <c r="U505" s="4" t="s">
        <v>58</v>
      </c>
      <c r="V505" s="4" t="s">
        <v>58</v>
      </c>
      <c r="W505" s="4" t="s">
        <v>3534</v>
      </c>
      <c r="X505" s="4" t="s">
        <v>205</v>
      </c>
      <c r="Y505" s="4" t="s">
        <v>209</v>
      </c>
      <c r="Z505" s="3" t="s">
        <v>3486</v>
      </c>
      <c r="AA505" s="4" t="s">
        <v>75</v>
      </c>
      <c r="AB505" s="4" t="s">
        <v>97</v>
      </c>
      <c r="AC505" s="4"/>
      <c r="AD505" s="4"/>
      <c r="AE505" s="4" t="s">
        <v>58</v>
      </c>
      <c r="AF505" s="4" t="s">
        <v>58</v>
      </c>
      <c r="AG505" s="4" t="s">
        <v>58</v>
      </c>
      <c r="AH505" s="4" t="s">
        <v>83</v>
      </c>
      <c r="AI505" s="4">
        <v>10231198</v>
      </c>
      <c r="AJ505" s="4"/>
      <c r="AK505" s="4" t="s">
        <v>58</v>
      </c>
      <c r="AL505" s="4" t="s">
        <v>58</v>
      </c>
      <c r="AM505" s="4" t="s">
        <v>3487</v>
      </c>
      <c r="AN505" s="4">
        <v>330</v>
      </c>
      <c r="AO505" s="4" t="s">
        <v>85</v>
      </c>
      <c r="AP505" s="4">
        <v>0</v>
      </c>
      <c r="AQ505" s="4" t="s">
        <v>92</v>
      </c>
      <c r="AR505" s="4">
        <v>0</v>
      </c>
      <c r="AS505" s="4">
        <v>0</v>
      </c>
      <c r="AT505" s="3" t="s">
        <v>3486</v>
      </c>
      <c r="AU505" s="3" t="s">
        <v>58</v>
      </c>
      <c r="AV505" s="3" t="s">
        <v>58</v>
      </c>
      <c r="AW505" s="4">
        <v>19</v>
      </c>
      <c r="AX505" s="4">
        <v>19</v>
      </c>
      <c r="AY505" s="4">
        <v>19</v>
      </c>
      <c r="AZ505" s="4">
        <v>19</v>
      </c>
      <c r="BA505" s="4" t="s">
        <v>58</v>
      </c>
    </row>
    <row r="506" spans="1:53" ht="15.75" thickBot="1" x14ac:dyDescent="0.3">
      <c r="A506" s="19">
        <v>496</v>
      </c>
      <c r="B506" s="22" t="s">
        <v>5767</v>
      </c>
      <c r="C506" s="4" t="s">
        <v>60</v>
      </c>
      <c r="D506" s="4" t="s">
        <v>58</v>
      </c>
      <c r="E506" s="4" t="s">
        <v>2051</v>
      </c>
      <c r="F506" s="3" t="s">
        <v>3486</v>
      </c>
      <c r="G506" s="4" t="s">
        <v>61</v>
      </c>
      <c r="H506" s="4" t="s">
        <v>3535</v>
      </c>
      <c r="I506" s="4" t="s">
        <v>292</v>
      </c>
      <c r="J506" s="4" t="s">
        <v>320</v>
      </c>
      <c r="K506" s="4" t="s">
        <v>58</v>
      </c>
      <c r="L506" s="4" t="s">
        <v>1617</v>
      </c>
      <c r="M506" s="4">
        <v>13867920</v>
      </c>
      <c r="N506" s="4" t="s">
        <v>69</v>
      </c>
      <c r="O506" s="4"/>
      <c r="P506" s="4" t="s">
        <v>58</v>
      </c>
      <c r="Q506" s="4" t="s">
        <v>64</v>
      </c>
      <c r="R506" s="4" t="s">
        <v>83</v>
      </c>
      <c r="S506" s="4">
        <v>1047424117</v>
      </c>
      <c r="T506" s="4"/>
      <c r="U506" s="4" t="s">
        <v>58</v>
      </c>
      <c r="V506" s="4" t="s">
        <v>58</v>
      </c>
      <c r="W506" s="4" t="s">
        <v>3536</v>
      </c>
      <c r="X506" s="4" t="s">
        <v>205</v>
      </c>
      <c r="Y506" s="4" t="s">
        <v>209</v>
      </c>
      <c r="Z506" s="3" t="s">
        <v>3486</v>
      </c>
      <c r="AA506" s="4" t="s">
        <v>75</v>
      </c>
      <c r="AB506" s="4" t="s">
        <v>97</v>
      </c>
      <c r="AC506" s="4"/>
      <c r="AD506" s="4"/>
      <c r="AE506" s="4" t="s">
        <v>58</v>
      </c>
      <c r="AF506" s="4" t="s">
        <v>58</v>
      </c>
      <c r="AG506" s="4" t="s">
        <v>58</v>
      </c>
      <c r="AH506" s="4" t="s">
        <v>83</v>
      </c>
      <c r="AI506" s="4">
        <v>1019010929</v>
      </c>
      <c r="AJ506" s="4"/>
      <c r="AK506" s="4" t="s">
        <v>58</v>
      </c>
      <c r="AL506" s="4" t="s">
        <v>58</v>
      </c>
      <c r="AM506" s="4" t="s">
        <v>3254</v>
      </c>
      <c r="AN506" s="4">
        <v>330</v>
      </c>
      <c r="AO506" s="4" t="s">
        <v>85</v>
      </c>
      <c r="AP506" s="4">
        <v>0</v>
      </c>
      <c r="AQ506" s="4" t="s">
        <v>92</v>
      </c>
      <c r="AR506" s="4">
        <v>0</v>
      </c>
      <c r="AS506" s="4">
        <v>0</v>
      </c>
      <c r="AT506" s="3" t="s">
        <v>3486</v>
      </c>
      <c r="AU506" s="3" t="s">
        <v>58</v>
      </c>
      <c r="AV506" s="3" t="s">
        <v>58</v>
      </c>
      <c r="AW506" s="4">
        <v>19</v>
      </c>
      <c r="AX506" s="4">
        <v>19</v>
      </c>
      <c r="AY506" s="4">
        <v>19</v>
      </c>
      <c r="AZ506" s="4">
        <v>19</v>
      </c>
      <c r="BA506" s="4" t="s">
        <v>58</v>
      </c>
    </row>
    <row r="507" spans="1:53" ht="15.75" thickBot="1" x14ac:dyDescent="0.3">
      <c r="A507" s="19">
        <v>497</v>
      </c>
      <c r="B507" s="22" t="s">
        <v>5768</v>
      </c>
      <c r="C507" s="4" t="s">
        <v>60</v>
      </c>
      <c r="D507" s="4" t="s">
        <v>58</v>
      </c>
      <c r="E507" s="4" t="s">
        <v>2055</v>
      </c>
      <c r="F507" s="3" t="s">
        <v>3486</v>
      </c>
      <c r="G507" s="4" t="s">
        <v>61</v>
      </c>
      <c r="H507" s="4" t="s">
        <v>3537</v>
      </c>
      <c r="I507" s="4" t="s">
        <v>292</v>
      </c>
      <c r="J507" s="4" t="s">
        <v>320</v>
      </c>
      <c r="K507" s="4" t="s">
        <v>58</v>
      </c>
      <c r="L507" s="4" t="s">
        <v>1617</v>
      </c>
      <c r="M507" s="4">
        <v>22882068</v>
      </c>
      <c r="N507" s="4" t="s">
        <v>69</v>
      </c>
      <c r="O507" s="4"/>
      <c r="P507" s="4" t="s">
        <v>58</v>
      </c>
      <c r="Q507" s="4" t="s">
        <v>64</v>
      </c>
      <c r="R507" s="4" t="s">
        <v>83</v>
      </c>
      <c r="S507" s="4">
        <v>1047460984</v>
      </c>
      <c r="T507" s="4"/>
      <c r="U507" s="4" t="s">
        <v>58</v>
      </c>
      <c r="V507" s="4" t="s">
        <v>58</v>
      </c>
      <c r="W507" s="4" t="s">
        <v>3538</v>
      </c>
      <c r="X507" s="4" t="s">
        <v>205</v>
      </c>
      <c r="Y507" s="4" t="s">
        <v>209</v>
      </c>
      <c r="Z507" s="3" t="s">
        <v>3486</v>
      </c>
      <c r="AA507" s="4" t="s">
        <v>75</v>
      </c>
      <c r="AB507" s="4" t="s">
        <v>97</v>
      </c>
      <c r="AC507" s="4"/>
      <c r="AD507" s="4"/>
      <c r="AE507" s="4" t="s">
        <v>58</v>
      </c>
      <c r="AF507" s="4" t="s">
        <v>58</v>
      </c>
      <c r="AG507" s="4" t="s">
        <v>58</v>
      </c>
      <c r="AH507" s="4" t="s">
        <v>83</v>
      </c>
      <c r="AI507" s="4">
        <v>1019010929</v>
      </c>
      <c r="AJ507" s="4"/>
      <c r="AK507" s="4" t="s">
        <v>58</v>
      </c>
      <c r="AL507" s="4" t="s">
        <v>58</v>
      </c>
      <c r="AM507" s="4" t="s">
        <v>3254</v>
      </c>
      <c r="AN507" s="4">
        <v>330</v>
      </c>
      <c r="AO507" s="4" t="s">
        <v>85</v>
      </c>
      <c r="AP507" s="4">
        <v>0</v>
      </c>
      <c r="AQ507" s="4" t="s">
        <v>92</v>
      </c>
      <c r="AR507" s="4">
        <v>0</v>
      </c>
      <c r="AS507" s="4">
        <v>0</v>
      </c>
      <c r="AT507" s="3" t="s">
        <v>3486</v>
      </c>
      <c r="AU507" s="3" t="s">
        <v>58</v>
      </c>
      <c r="AV507" s="3" t="s">
        <v>58</v>
      </c>
      <c r="AW507" s="4">
        <v>19</v>
      </c>
      <c r="AX507" s="4">
        <v>19</v>
      </c>
      <c r="AY507" s="4">
        <v>19</v>
      </c>
      <c r="AZ507" s="4">
        <v>19</v>
      </c>
      <c r="BA507" s="4" t="s">
        <v>58</v>
      </c>
    </row>
    <row r="508" spans="1:53" ht="15.75" thickBot="1" x14ac:dyDescent="0.3">
      <c r="A508" s="19">
        <v>498</v>
      </c>
      <c r="B508" s="22" t="s">
        <v>5769</v>
      </c>
      <c r="C508" s="4" t="s">
        <v>60</v>
      </c>
      <c r="D508" s="4" t="s">
        <v>58</v>
      </c>
      <c r="E508" s="4" t="s">
        <v>2336</v>
      </c>
      <c r="F508" s="3" t="s">
        <v>3486</v>
      </c>
      <c r="G508" s="4" t="s">
        <v>61</v>
      </c>
      <c r="H508" s="4" t="s">
        <v>3530</v>
      </c>
      <c r="I508" s="4" t="s">
        <v>292</v>
      </c>
      <c r="J508" s="4" t="s">
        <v>320</v>
      </c>
      <c r="K508" s="4" t="s">
        <v>58</v>
      </c>
      <c r="L508" s="4" t="s">
        <v>1617</v>
      </c>
      <c r="M508" s="4">
        <v>13867920</v>
      </c>
      <c r="N508" s="4" t="s">
        <v>69</v>
      </c>
      <c r="O508" s="4"/>
      <c r="P508" s="4" t="s">
        <v>58</v>
      </c>
      <c r="Q508" s="4" t="s">
        <v>64</v>
      </c>
      <c r="R508" s="4" t="s">
        <v>83</v>
      </c>
      <c r="S508" s="4">
        <v>84455457</v>
      </c>
      <c r="T508" s="4"/>
      <c r="U508" s="4" t="s">
        <v>58</v>
      </c>
      <c r="V508" s="4" t="s">
        <v>58</v>
      </c>
      <c r="W508" s="4" t="s">
        <v>3539</v>
      </c>
      <c r="X508" s="4" t="s">
        <v>205</v>
      </c>
      <c r="Y508" s="4" t="s">
        <v>209</v>
      </c>
      <c r="Z508" s="3" t="s">
        <v>3232</v>
      </c>
      <c r="AA508" s="4" t="s">
        <v>75</v>
      </c>
      <c r="AB508" s="4" t="s">
        <v>97</v>
      </c>
      <c r="AC508" s="4"/>
      <c r="AD508" s="4"/>
      <c r="AE508" s="4" t="s">
        <v>58</v>
      </c>
      <c r="AF508" s="4" t="s">
        <v>58</v>
      </c>
      <c r="AG508" s="4" t="s">
        <v>58</v>
      </c>
      <c r="AH508" s="4" t="s">
        <v>83</v>
      </c>
      <c r="AI508" s="4">
        <v>79589872</v>
      </c>
      <c r="AJ508" s="4"/>
      <c r="AK508" s="4" t="s">
        <v>58</v>
      </c>
      <c r="AL508" s="4" t="s">
        <v>58</v>
      </c>
      <c r="AM508" s="4" t="s">
        <v>3510</v>
      </c>
      <c r="AN508" s="4">
        <v>330</v>
      </c>
      <c r="AO508" s="4" t="s">
        <v>85</v>
      </c>
      <c r="AP508" s="4">
        <v>0</v>
      </c>
      <c r="AQ508" s="4" t="s">
        <v>92</v>
      </c>
      <c r="AR508" s="4">
        <v>0</v>
      </c>
      <c r="AS508" s="4">
        <v>0</v>
      </c>
      <c r="AT508" s="3" t="s">
        <v>3232</v>
      </c>
      <c r="AU508" s="3" t="s">
        <v>58</v>
      </c>
      <c r="AV508" s="3" t="s">
        <v>58</v>
      </c>
      <c r="AW508" s="4">
        <v>19</v>
      </c>
      <c r="AX508" s="4">
        <v>19</v>
      </c>
      <c r="AY508" s="4">
        <v>19</v>
      </c>
      <c r="AZ508" s="4">
        <v>19</v>
      </c>
      <c r="BA508" s="4" t="s">
        <v>58</v>
      </c>
    </row>
    <row r="509" spans="1:53" ht="15.75" thickBot="1" x14ac:dyDescent="0.3">
      <c r="A509" s="19">
        <v>499</v>
      </c>
      <c r="B509" s="22" t="s">
        <v>5770</v>
      </c>
      <c r="C509" s="4" t="s">
        <v>60</v>
      </c>
      <c r="D509" s="4" t="s">
        <v>58</v>
      </c>
      <c r="E509" s="4" t="s">
        <v>2060</v>
      </c>
      <c r="F509" s="3" t="s">
        <v>3465</v>
      </c>
      <c r="G509" s="4" t="s">
        <v>61</v>
      </c>
      <c r="H509" s="4" t="s">
        <v>3540</v>
      </c>
      <c r="I509" s="4" t="s">
        <v>292</v>
      </c>
      <c r="J509" s="4" t="s">
        <v>320</v>
      </c>
      <c r="K509" s="4" t="s">
        <v>58</v>
      </c>
      <c r="L509" s="4" t="s">
        <v>1732</v>
      </c>
      <c r="M509" s="4">
        <v>22882068</v>
      </c>
      <c r="N509" s="4" t="s">
        <v>69</v>
      </c>
      <c r="O509" s="4"/>
      <c r="P509" s="4" t="s">
        <v>58</v>
      </c>
      <c r="Q509" s="4" t="s">
        <v>64</v>
      </c>
      <c r="R509" s="4" t="s">
        <v>83</v>
      </c>
      <c r="S509" s="4">
        <v>1082859365</v>
      </c>
      <c r="T509" s="4"/>
      <c r="U509" s="4" t="s">
        <v>58</v>
      </c>
      <c r="V509" s="4" t="s">
        <v>58</v>
      </c>
      <c r="W509" s="4" t="s">
        <v>3541</v>
      </c>
      <c r="X509" s="4" t="s">
        <v>205</v>
      </c>
      <c r="Y509" s="4" t="s">
        <v>209</v>
      </c>
      <c r="Z509" s="3" t="s">
        <v>3518</v>
      </c>
      <c r="AA509" s="4" t="s">
        <v>75</v>
      </c>
      <c r="AB509" s="4" t="s">
        <v>97</v>
      </c>
      <c r="AC509" s="4"/>
      <c r="AD509" s="4"/>
      <c r="AE509" s="4" t="s">
        <v>58</v>
      </c>
      <c r="AF509" s="4" t="s">
        <v>58</v>
      </c>
      <c r="AG509" s="4" t="s">
        <v>58</v>
      </c>
      <c r="AH509" s="4" t="s">
        <v>83</v>
      </c>
      <c r="AI509" s="4">
        <v>79589872</v>
      </c>
      <c r="AJ509" s="4"/>
      <c r="AK509" s="4" t="s">
        <v>58</v>
      </c>
      <c r="AL509" s="4" t="s">
        <v>58</v>
      </c>
      <c r="AM509" s="4" t="s">
        <v>3510</v>
      </c>
      <c r="AN509" s="4">
        <v>330</v>
      </c>
      <c r="AO509" s="4" t="s">
        <v>85</v>
      </c>
      <c r="AP509" s="4">
        <v>0</v>
      </c>
      <c r="AQ509" s="4" t="s">
        <v>92</v>
      </c>
      <c r="AR509" s="4">
        <v>0</v>
      </c>
      <c r="AS509" s="4">
        <v>0</v>
      </c>
      <c r="AT509" s="3" t="s">
        <v>3518</v>
      </c>
      <c r="AU509" s="3" t="s">
        <v>58</v>
      </c>
      <c r="AV509" s="3" t="s">
        <v>58</v>
      </c>
      <c r="AW509" s="4">
        <v>18</v>
      </c>
      <c r="AX509" s="4">
        <v>18</v>
      </c>
      <c r="AY509" s="4">
        <v>18</v>
      </c>
      <c r="AZ509" s="4">
        <v>18</v>
      </c>
      <c r="BA509" s="4" t="s">
        <v>58</v>
      </c>
    </row>
    <row r="510" spans="1:53" ht="15.75" thickBot="1" x14ac:dyDescent="0.3">
      <c r="A510" s="19">
        <v>500</v>
      </c>
      <c r="B510" s="22" t="s">
        <v>5771</v>
      </c>
      <c r="C510" s="4" t="s">
        <v>60</v>
      </c>
      <c r="D510" s="4" t="s">
        <v>58</v>
      </c>
      <c r="E510" s="4" t="s">
        <v>2064</v>
      </c>
      <c r="F510" s="3" t="s">
        <v>3486</v>
      </c>
      <c r="G510" s="4" t="s">
        <v>61</v>
      </c>
      <c r="H510" s="4" t="s">
        <v>3542</v>
      </c>
      <c r="I510" s="4" t="s">
        <v>292</v>
      </c>
      <c r="J510" s="4" t="s">
        <v>320</v>
      </c>
      <c r="K510" s="4" t="s">
        <v>58</v>
      </c>
      <c r="L510" s="4" t="s">
        <v>1617</v>
      </c>
      <c r="M510" s="4">
        <v>13867920</v>
      </c>
      <c r="N510" s="4" t="s">
        <v>69</v>
      </c>
      <c r="O510" s="4"/>
      <c r="P510" s="4" t="s">
        <v>58</v>
      </c>
      <c r="Q510" s="4" t="s">
        <v>64</v>
      </c>
      <c r="R510" s="4" t="s">
        <v>83</v>
      </c>
      <c r="S510" s="4">
        <v>1047421896</v>
      </c>
      <c r="T510" s="4"/>
      <c r="U510" s="4" t="s">
        <v>58</v>
      </c>
      <c r="V510" s="4" t="s">
        <v>58</v>
      </c>
      <c r="W510" s="4" t="s">
        <v>3543</v>
      </c>
      <c r="X510" s="4" t="s">
        <v>205</v>
      </c>
      <c r="Y510" s="4" t="s">
        <v>209</v>
      </c>
      <c r="Z510" s="3" t="s">
        <v>3486</v>
      </c>
      <c r="AA510" s="4" t="s">
        <v>75</v>
      </c>
      <c r="AB510" s="4" t="s">
        <v>97</v>
      </c>
      <c r="AC510" s="4"/>
      <c r="AD510" s="4"/>
      <c r="AE510" s="4" t="s">
        <v>58</v>
      </c>
      <c r="AF510" s="4" t="s">
        <v>58</v>
      </c>
      <c r="AG510" s="4" t="s">
        <v>58</v>
      </c>
      <c r="AH510" s="4" t="s">
        <v>83</v>
      </c>
      <c r="AI510" s="4">
        <v>1019010929</v>
      </c>
      <c r="AJ510" s="4"/>
      <c r="AK510" s="4" t="s">
        <v>58</v>
      </c>
      <c r="AL510" s="4" t="s">
        <v>58</v>
      </c>
      <c r="AM510" s="4" t="s">
        <v>3254</v>
      </c>
      <c r="AN510" s="4">
        <v>330</v>
      </c>
      <c r="AO510" s="4" t="s">
        <v>85</v>
      </c>
      <c r="AP510" s="4">
        <v>0</v>
      </c>
      <c r="AQ510" s="4" t="s">
        <v>92</v>
      </c>
      <c r="AR510" s="4">
        <v>0</v>
      </c>
      <c r="AS510" s="4">
        <v>0</v>
      </c>
      <c r="AT510" s="3" t="s">
        <v>3486</v>
      </c>
      <c r="AU510" s="3" t="s">
        <v>58</v>
      </c>
      <c r="AV510" s="3" t="s">
        <v>58</v>
      </c>
      <c r="AW510" s="4">
        <v>19</v>
      </c>
      <c r="AX510" s="4">
        <v>19</v>
      </c>
      <c r="AY510" s="4">
        <v>19</v>
      </c>
      <c r="AZ510" s="4">
        <v>19</v>
      </c>
      <c r="BA510" s="4" t="s">
        <v>58</v>
      </c>
    </row>
    <row r="511" spans="1:53" ht="15.75" thickBot="1" x14ac:dyDescent="0.3">
      <c r="A511" s="19">
        <v>501</v>
      </c>
      <c r="B511" s="22" t="s">
        <v>5772</v>
      </c>
      <c r="C511" s="4" t="s">
        <v>60</v>
      </c>
      <c r="D511" s="4" t="s">
        <v>58</v>
      </c>
      <c r="E511" s="4" t="s">
        <v>2346</v>
      </c>
      <c r="F511" s="3" t="s">
        <v>3486</v>
      </c>
      <c r="G511" s="4" t="s">
        <v>61</v>
      </c>
      <c r="H511" s="4" t="s">
        <v>3530</v>
      </c>
      <c r="I511" s="4" t="s">
        <v>292</v>
      </c>
      <c r="J511" s="4" t="s">
        <v>320</v>
      </c>
      <c r="K511" s="4" t="s">
        <v>58</v>
      </c>
      <c r="L511" s="4" t="s">
        <v>1617</v>
      </c>
      <c r="M511" s="4">
        <v>13867920</v>
      </c>
      <c r="N511" s="4" t="s">
        <v>69</v>
      </c>
      <c r="O511" s="4"/>
      <c r="P511" s="4" t="s">
        <v>58</v>
      </c>
      <c r="Q511" s="4" t="s">
        <v>64</v>
      </c>
      <c r="R511" s="4" t="s">
        <v>83</v>
      </c>
      <c r="S511" s="4">
        <v>1123408435</v>
      </c>
      <c r="T511" s="4"/>
      <c r="U511" s="4" t="s">
        <v>58</v>
      </c>
      <c r="V511" s="4" t="s">
        <v>58</v>
      </c>
      <c r="W511" s="4" t="s">
        <v>3544</v>
      </c>
      <c r="X511" s="4" t="s">
        <v>205</v>
      </c>
      <c r="Y511" s="4" t="s">
        <v>209</v>
      </c>
      <c r="Z511" s="3" t="s">
        <v>3232</v>
      </c>
      <c r="AA511" s="4" t="s">
        <v>75</v>
      </c>
      <c r="AB511" s="4" t="s">
        <v>97</v>
      </c>
      <c r="AC511" s="4"/>
      <c r="AD511" s="4"/>
      <c r="AE511" s="4" t="s">
        <v>58</v>
      </c>
      <c r="AF511" s="4" t="s">
        <v>58</v>
      </c>
      <c r="AG511" s="4" t="s">
        <v>58</v>
      </c>
      <c r="AH511" s="4" t="s">
        <v>83</v>
      </c>
      <c r="AI511" s="4">
        <v>79589872</v>
      </c>
      <c r="AJ511" s="4"/>
      <c r="AK511" s="4" t="s">
        <v>58</v>
      </c>
      <c r="AL511" s="4" t="s">
        <v>58</v>
      </c>
      <c r="AM511" s="4" t="s">
        <v>3510</v>
      </c>
      <c r="AN511" s="4">
        <v>330</v>
      </c>
      <c r="AO511" s="4" t="s">
        <v>85</v>
      </c>
      <c r="AP511" s="4">
        <v>0</v>
      </c>
      <c r="AQ511" s="4" t="s">
        <v>92</v>
      </c>
      <c r="AR511" s="4">
        <v>0</v>
      </c>
      <c r="AS511" s="4">
        <v>0</v>
      </c>
      <c r="AT511" s="3" t="s">
        <v>3232</v>
      </c>
      <c r="AU511" s="3" t="s">
        <v>58</v>
      </c>
      <c r="AV511" s="3" t="s">
        <v>58</v>
      </c>
      <c r="AW511" s="4">
        <v>19</v>
      </c>
      <c r="AX511" s="4">
        <v>19</v>
      </c>
      <c r="AY511" s="4">
        <v>19</v>
      </c>
      <c r="AZ511" s="4">
        <v>19</v>
      </c>
      <c r="BA511" s="4" t="s">
        <v>58</v>
      </c>
    </row>
    <row r="512" spans="1:53" ht="15.75" thickBot="1" x14ac:dyDescent="0.3">
      <c r="A512" s="19">
        <v>502</v>
      </c>
      <c r="B512" s="22" t="s">
        <v>5773</v>
      </c>
      <c r="C512" s="4" t="s">
        <v>60</v>
      </c>
      <c r="D512" s="4" t="s">
        <v>58</v>
      </c>
      <c r="E512" s="4" t="s">
        <v>2350</v>
      </c>
      <c r="F512" s="3" t="s">
        <v>3486</v>
      </c>
      <c r="G512" s="4" t="s">
        <v>61</v>
      </c>
      <c r="H512" s="4" t="s">
        <v>3530</v>
      </c>
      <c r="I512" s="4" t="s">
        <v>292</v>
      </c>
      <c r="J512" s="4" t="s">
        <v>320</v>
      </c>
      <c r="K512" s="4" t="s">
        <v>58</v>
      </c>
      <c r="L512" s="4" t="s">
        <v>1617</v>
      </c>
      <c r="M512" s="4">
        <v>13867920</v>
      </c>
      <c r="N512" s="4" t="s">
        <v>69</v>
      </c>
      <c r="O512" s="4"/>
      <c r="P512" s="4" t="s">
        <v>58</v>
      </c>
      <c r="Q512" s="4" t="s">
        <v>64</v>
      </c>
      <c r="R512" s="4" t="s">
        <v>83</v>
      </c>
      <c r="S512" s="4">
        <v>1004370090</v>
      </c>
      <c r="T512" s="4"/>
      <c r="U512" s="4" t="s">
        <v>58</v>
      </c>
      <c r="V512" s="4" t="s">
        <v>58</v>
      </c>
      <c r="W512" s="4" t="s">
        <v>3545</v>
      </c>
      <c r="X512" s="4" t="s">
        <v>205</v>
      </c>
      <c r="Y512" s="4" t="s">
        <v>209</v>
      </c>
      <c r="Z512" s="3" t="s">
        <v>3232</v>
      </c>
      <c r="AA512" s="4" t="s">
        <v>75</v>
      </c>
      <c r="AB512" s="4" t="s">
        <v>97</v>
      </c>
      <c r="AC512" s="4"/>
      <c r="AD512" s="4"/>
      <c r="AE512" s="4" t="s">
        <v>58</v>
      </c>
      <c r="AF512" s="4" t="s">
        <v>58</v>
      </c>
      <c r="AG512" s="4" t="s">
        <v>58</v>
      </c>
      <c r="AH512" s="4" t="s">
        <v>83</v>
      </c>
      <c r="AI512" s="4">
        <v>79589872</v>
      </c>
      <c r="AJ512" s="4"/>
      <c r="AK512" s="4" t="s">
        <v>58</v>
      </c>
      <c r="AL512" s="4" t="s">
        <v>58</v>
      </c>
      <c r="AM512" s="4" t="s">
        <v>3510</v>
      </c>
      <c r="AN512" s="4">
        <v>330</v>
      </c>
      <c r="AO512" s="4" t="s">
        <v>85</v>
      </c>
      <c r="AP512" s="4">
        <v>0</v>
      </c>
      <c r="AQ512" s="4" t="s">
        <v>92</v>
      </c>
      <c r="AR512" s="4">
        <v>0</v>
      </c>
      <c r="AS512" s="4">
        <v>0</v>
      </c>
      <c r="AT512" s="3" t="s">
        <v>3232</v>
      </c>
      <c r="AU512" s="3" t="s">
        <v>58</v>
      </c>
      <c r="AV512" s="3" t="s">
        <v>58</v>
      </c>
      <c r="AW512" s="4">
        <v>19</v>
      </c>
      <c r="AX512" s="4">
        <v>19</v>
      </c>
      <c r="AY512" s="4">
        <v>19</v>
      </c>
      <c r="AZ512" s="4">
        <v>19</v>
      </c>
      <c r="BA512" s="4" t="s">
        <v>58</v>
      </c>
    </row>
    <row r="513" spans="1:53" ht="15.75" thickBot="1" x14ac:dyDescent="0.3">
      <c r="A513" s="19">
        <v>503</v>
      </c>
      <c r="B513" s="22" t="s">
        <v>5774</v>
      </c>
      <c r="C513" s="4" t="s">
        <v>60</v>
      </c>
      <c r="D513" s="4" t="s">
        <v>58</v>
      </c>
      <c r="E513" s="4" t="s">
        <v>2354</v>
      </c>
      <c r="F513" s="3" t="s">
        <v>3486</v>
      </c>
      <c r="G513" s="4" t="s">
        <v>61</v>
      </c>
      <c r="H513" s="4" t="s">
        <v>3546</v>
      </c>
      <c r="I513" s="4" t="s">
        <v>292</v>
      </c>
      <c r="J513" s="4" t="s">
        <v>320</v>
      </c>
      <c r="K513" s="4" t="s">
        <v>58</v>
      </c>
      <c r="L513" s="4" t="s">
        <v>1777</v>
      </c>
      <c r="M513" s="4">
        <v>22882068</v>
      </c>
      <c r="N513" s="4" t="s">
        <v>69</v>
      </c>
      <c r="O513" s="4"/>
      <c r="P513" s="4" t="s">
        <v>58</v>
      </c>
      <c r="Q513" s="4" t="s">
        <v>64</v>
      </c>
      <c r="R513" s="4" t="s">
        <v>83</v>
      </c>
      <c r="S513" s="4">
        <v>1102581070</v>
      </c>
      <c r="T513" s="4"/>
      <c r="U513" s="4" t="s">
        <v>58</v>
      </c>
      <c r="V513" s="4" t="s">
        <v>58</v>
      </c>
      <c r="W513" s="4" t="s">
        <v>3547</v>
      </c>
      <c r="X513" s="4" t="s">
        <v>205</v>
      </c>
      <c r="Y513" s="4" t="s">
        <v>209</v>
      </c>
      <c r="Z513" s="3" t="s">
        <v>3232</v>
      </c>
      <c r="AA513" s="4" t="s">
        <v>75</v>
      </c>
      <c r="AB513" s="4" t="s">
        <v>97</v>
      </c>
      <c r="AC513" s="4"/>
      <c r="AD513" s="4"/>
      <c r="AE513" s="4" t="s">
        <v>58</v>
      </c>
      <c r="AF513" s="4" t="s">
        <v>58</v>
      </c>
      <c r="AG513" s="4" t="s">
        <v>58</v>
      </c>
      <c r="AH513" s="4" t="s">
        <v>83</v>
      </c>
      <c r="AI513" s="4">
        <v>18496006</v>
      </c>
      <c r="AJ513" s="4"/>
      <c r="AK513" s="4" t="s">
        <v>58</v>
      </c>
      <c r="AL513" s="4" t="s">
        <v>58</v>
      </c>
      <c r="AM513" s="4" t="s">
        <v>3548</v>
      </c>
      <c r="AN513" s="4">
        <v>330</v>
      </c>
      <c r="AO513" s="4" t="s">
        <v>85</v>
      </c>
      <c r="AP513" s="4">
        <v>0</v>
      </c>
      <c r="AQ513" s="4" t="s">
        <v>92</v>
      </c>
      <c r="AR513" s="4">
        <v>0</v>
      </c>
      <c r="AS513" s="4">
        <v>0</v>
      </c>
      <c r="AT513" s="3" t="s">
        <v>3232</v>
      </c>
      <c r="AU513" s="3" t="s">
        <v>58</v>
      </c>
      <c r="AV513" s="3" t="s">
        <v>58</v>
      </c>
      <c r="AW513" s="4">
        <v>19</v>
      </c>
      <c r="AX513" s="4">
        <v>19</v>
      </c>
      <c r="AY513" s="4">
        <v>19</v>
      </c>
      <c r="AZ513" s="4">
        <v>19</v>
      </c>
      <c r="BA513" s="4" t="s">
        <v>58</v>
      </c>
    </row>
    <row r="514" spans="1:53" ht="15.75" thickBot="1" x14ac:dyDescent="0.3">
      <c r="A514" s="19">
        <v>504</v>
      </c>
      <c r="B514" s="22" t="s">
        <v>5775</v>
      </c>
      <c r="C514" s="4" t="s">
        <v>60</v>
      </c>
      <c r="D514" s="4" t="s">
        <v>58</v>
      </c>
      <c r="E514" s="4" t="s">
        <v>2358</v>
      </c>
      <c r="F514" s="3" t="s">
        <v>3486</v>
      </c>
      <c r="G514" s="4" t="s">
        <v>61</v>
      </c>
      <c r="H514" s="4" t="s">
        <v>3549</v>
      </c>
      <c r="I514" s="4" t="s">
        <v>292</v>
      </c>
      <c r="J514" s="4" t="s">
        <v>320</v>
      </c>
      <c r="K514" s="4" t="s">
        <v>58</v>
      </c>
      <c r="L514" s="4" t="s">
        <v>1617</v>
      </c>
      <c r="M514" s="4">
        <v>13867920</v>
      </c>
      <c r="N514" s="4" t="s">
        <v>69</v>
      </c>
      <c r="O514" s="4"/>
      <c r="P514" s="4" t="s">
        <v>58</v>
      </c>
      <c r="Q514" s="4" t="s">
        <v>64</v>
      </c>
      <c r="R514" s="4" t="s">
        <v>83</v>
      </c>
      <c r="S514" s="4">
        <v>1047474605</v>
      </c>
      <c r="T514" s="4"/>
      <c r="U514" s="4" t="s">
        <v>58</v>
      </c>
      <c r="V514" s="4" t="s">
        <v>58</v>
      </c>
      <c r="W514" s="4" t="s">
        <v>3550</v>
      </c>
      <c r="X514" s="4" t="s">
        <v>205</v>
      </c>
      <c r="Y514" s="4" t="s">
        <v>209</v>
      </c>
      <c r="Z514" s="3" t="s">
        <v>3232</v>
      </c>
      <c r="AA514" s="4" t="s">
        <v>75</v>
      </c>
      <c r="AB514" s="4" t="s">
        <v>97</v>
      </c>
      <c r="AC514" s="4"/>
      <c r="AD514" s="4"/>
      <c r="AE514" s="4" t="s">
        <v>58</v>
      </c>
      <c r="AF514" s="4" t="s">
        <v>58</v>
      </c>
      <c r="AG514" s="4" t="s">
        <v>58</v>
      </c>
      <c r="AH514" s="4" t="s">
        <v>83</v>
      </c>
      <c r="AI514" s="4">
        <v>1019010929</v>
      </c>
      <c r="AJ514" s="4"/>
      <c r="AK514" s="4" t="s">
        <v>58</v>
      </c>
      <c r="AL514" s="4" t="s">
        <v>58</v>
      </c>
      <c r="AM514" s="4" t="s">
        <v>3254</v>
      </c>
      <c r="AN514" s="4">
        <v>330</v>
      </c>
      <c r="AO514" s="4" t="s">
        <v>85</v>
      </c>
      <c r="AP514" s="4">
        <v>0</v>
      </c>
      <c r="AQ514" s="4" t="s">
        <v>92</v>
      </c>
      <c r="AR514" s="4">
        <v>0</v>
      </c>
      <c r="AS514" s="4">
        <v>0</v>
      </c>
      <c r="AT514" s="3" t="s">
        <v>3232</v>
      </c>
      <c r="AU514" s="3" t="s">
        <v>58</v>
      </c>
      <c r="AV514" s="3" t="s">
        <v>58</v>
      </c>
      <c r="AW514" s="4">
        <v>19</v>
      </c>
      <c r="AX514" s="4">
        <v>19</v>
      </c>
      <c r="AY514" s="4">
        <v>19</v>
      </c>
      <c r="AZ514" s="4">
        <v>19</v>
      </c>
      <c r="BA514" s="4" t="s">
        <v>58</v>
      </c>
    </row>
    <row r="515" spans="1:53" ht="15.75" thickBot="1" x14ac:dyDescent="0.3">
      <c r="A515" s="19">
        <v>505</v>
      </c>
      <c r="B515" s="22" t="s">
        <v>5776</v>
      </c>
      <c r="C515" s="4" t="s">
        <v>60</v>
      </c>
      <c r="D515" s="4" t="s">
        <v>58</v>
      </c>
      <c r="E515" s="4" t="s">
        <v>2362</v>
      </c>
      <c r="F515" s="3" t="s">
        <v>3486</v>
      </c>
      <c r="G515" s="4" t="s">
        <v>61</v>
      </c>
      <c r="H515" s="4" t="s">
        <v>3551</v>
      </c>
      <c r="I515" s="4" t="s">
        <v>292</v>
      </c>
      <c r="J515" s="4" t="s">
        <v>320</v>
      </c>
      <c r="K515" s="4" t="s">
        <v>58</v>
      </c>
      <c r="L515" s="4" t="s">
        <v>1617</v>
      </c>
      <c r="M515" s="4">
        <v>13867920</v>
      </c>
      <c r="N515" s="4" t="s">
        <v>69</v>
      </c>
      <c r="O515" s="4"/>
      <c r="P515" s="4" t="s">
        <v>58</v>
      </c>
      <c r="Q515" s="4" t="s">
        <v>64</v>
      </c>
      <c r="R515" s="4" t="s">
        <v>83</v>
      </c>
      <c r="S515" s="4">
        <v>73229116</v>
      </c>
      <c r="T515" s="4"/>
      <c r="U515" s="4" t="s">
        <v>58</v>
      </c>
      <c r="V515" s="4" t="s">
        <v>58</v>
      </c>
      <c r="W515" s="4" t="s">
        <v>3552</v>
      </c>
      <c r="X515" s="4" t="s">
        <v>205</v>
      </c>
      <c r="Y515" s="4" t="s">
        <v>209</v>
      </c>
      <c r="Z515" s="3" t="s">
        <v>3486</v>
      </c>
      <c r="AA515" s="4" t="s">
        <v>75</v>
      </c>
      <c r="AB515" s="4" t="s">
        <v>97</v>
      </c>
      <c r="AC515" s="4"/>
      <c r="AD515" s="4"/>
      <c r="AE515" s="4" t="s">
        <v>58</v>
      </c>
      <c r="AF515" s="4" t="s">
        <v>58</v>
      </c>
      <c r="AG515" s="4" t="s">
        <v>58</v>
      </c>
      <c r="AH515" s="4" t="s">
        <v>83</v>
      </c>
      <c r="AI515" s="4">
        <v>57428860</v>
      </c>
      <c r="AJ515" s="4"/>
      <c r="AK515" s="4" t="s">
        <v>58</v>
      </c>
      <c r="AL515" s="4" t="s">
        <v>58</v>
      </c>
      <c r="AM515" s="4" t="s">
        <v>3288</v>
      </c>
      <c r="AN515" s="4">
        <v>330</v>
      </c>
      <c r="AO515" s="4" t="s">
        <v>85</v>
      </c>
      <c r="AP515" s="4">
        <v>0</v>
      </c>
      <c r="AQ515" s="4" t="s">
        <v>92</v>
      </c>
      <c r="AR515" s="4">
        <v>0</v>
      </c>
      <c r="AS515" s="4">
        <v>0</v>
      </c>
      <c r="AT515" s="3" t="s">
        <v>3486</v>
      </c>
      <c r="AU515" s="3" t="s">
        <v>58</v>
      </c>
      <c r="AV515" s="3" t="s">
        <v>58</v>
      </c>
      <c r="AW515" s="4">
        <v>19</v>
      </c>
      <c r="AX515" s="4">
        <v>19</v>
      </c>
      <c r="AY515" s="4">
        <v>19</v>
      </c>
      <c r="AZ515" s="4">
        <v>19</v>
      </c>
      <c r="BA515" s="4" t="s">
        <v>58</v>
      </c>
    </row>
    <row r="516" spans="1:53" ht="15.75" thickBot="1" x14ac:dyDescent="0.3">
      <c r="A516" s="19">
        <v>506</v>
      </c>
      <c r="B516" s="22" t="s">
        <v>5777</v>
      </c>
      <c r="C516" s="4" t="s">
        <v>60</v>
      </c>
      <c r="D516" s="4" t="s">
        <v>58</v>
      </c>
      <c r="E516" s="4" t="s">
        <v>2366</v>
      </c>
      <c r="F516" s="3" t="s">
        <v>3486</v>
      </c>
      <c r="G516" s="4" t="s">
        <v>61</v>
      </c>
      <c r="H516" s="4" t="s">
        <v>3553</v>
      </c>
      <c r="I516" s="4" t="s">
        <v>292</v>
      </c>
      <c r="J516" s="4" t="s">
        <v>320</v>
      </c>
      <c r="K516" s="4" t="s">
        <v>58</v>
      </c>
      <c r="L516" s="4" t="s">
        <v>1617</v>
      </c>
      <c r="M516" s="4">
        <v>36956412</v>
      </c>
      <c r="N516" s="4" t="s">
        <v>69</v>
      </c>
      <c r="O516" s="4"/>
      <c r="P516" s="4" t="s">
        <v>58</v>
      </c>
      <c r="Q516" s="4" t="s">
        <v>64</v>
      </c>
      <c r="R516" s="4" t="s">
        <v>83</v>
      </c>
      <c r="S516" s="4">
        <v>1063078487</v>
      </c>
      <c r="T516" s="4"/>
      <c r="U516" s="4" t="s">
        <v>58</v>
      </c>
      <c r="V516" s="4" t="s">
        <v>58</v>
      </c>
      <c r="W516" s="4" t="s">
        <v>3554</v>
      </c>
      <c r="X516" s="4" t="s">
        <v>205</v>
      </c>
      <c r="Y516" s="4" t="s">
        <v>209</v>
      </c>
      <c r="Z516" s="3" t="s">
        <v>3486</v>
      </c>
      <c r="AA516" s="4" t="s">
        <v>75</v>
      </c>
      <c r="AB516" s="4" t="s">
        <v>97</v>
      </c>
      <c r="AC516" s="4"/>
      <c r="AD516" s="4"/>
      <c r="AE516" s="4" t="s">
        <v>58</v>
      </c>
      <c r="AF516" s="4" t="s">
        <v>58</v>
      </c>
      <c r="AG516" s="4" t="s">
        <v>58</v>
      </c>
      <c r="AH516" s="4" t="s">
        <v>83</v>
      </c>
      <c r="AI516" s="4">
        <v>57428860</v>
      </c>
      <c r="AJ516" s="4"/>
      <c r="AK516" s="4" t="s">
        <v>58</v>
      </c>
      <c r="AL516" s="4" t="s">
        <v>58</v>
      </c>
      <c r="AM516" s="4" t="s">
        <v>3288</v>
      </c>
      <c r="AN516" s="4">
        <v>330</v>
      </c>
      <c r="AO516" s="4" t="s">
        <v>85</v>
      </c>
      <c r="AP516" s="4">
        <v>0</v>
      </c>
      <c r="AQ516" s="4" t="s">
        <v>92</v>
      </c>
      <c r="AR516" s="4">
        <v>0</v>
      </c>
      <c r="AS516" s="4">
        <v>0</v>
      </c>
      <c r="AT516" s="3" t="s">
        <v>3486</v>
      </c>
      <c r="AU516" s="3" t="s">
        <v>58</v>
      </c>
      <c r="AV516" s="3" t="s">
        <v>58</v>
      </c>
      <c r="AW516" s="4">
        <v>19</v>
      </c>
      <c r="AX516" s="4">
        <v>19</v>
      </c>
      <c r="AY516" s="4">
        <v>19</v>
      </c>
      <c r="AZ516" s="4">
        <v>19</v>
      </c>
      <c r="BA516" s="4" t="s">
        <v>58</v>
      </c>
    </row>
    <row r="517" spans="1:53" ht="15.75" thickBot="1" x14ac:dyDescent="0.3">
      <c r="A517" s="19">
        <v>507</v>
      </c>
      <c r="B517" s="22" t="s">
        <v>5778</v>
      </c>
      <c r="C517" s="4" t="s">
        <v>60</v>
      </c>
      <c r="D517" s="4" t="s">
        <v>58</v>
      </c>
      <c r="E517" s="4" t="s">
        <v>2370</v>
      </c>
      <c r="F517" s="3" t="s">
        <v>3486</v>
      </c>
      <c r="G517" s="4" t="s">
        <v>61</v>
      </c>
      <c r="H517" s="4" t="s">
        <v>3555</v>
      </c>
      <c r="I517" s="4" t="s">
        <v>292</v>
      </c>
      <c r="J517" s="4" t="s">
        <v>320</v>
      </c>
      <c r="K517" s="4" t="s">
        <v>58</v>
      </c>
      <c r="L517" s="4" t="s">
        <v>1732</v>
      </c>
      <c r="M517" s="4">
        <v>39634038</v>
      </c>
      <c r="N517" s="4" t="s">
        <v>69</v>
      </c>
      <c r="O517" s="4"/>
      <c r="P517" s="4" t="s">
        <v>58</v>
      </c>
      <c r="Q517" s="4" t="s">
        <v>64</v>
      </c>
      <c r="R517" s="4" t="s">
        <v>83</v>
      </c>
      <c r="S517" s="4">
        <v>9725604</v>
      </c>
      <c r="T517" s="4"/>
      <c r="U517" s="4" t="s">
        <v>58</v>
      </c>
      <c r="V517" s="4" t="s">
        <v>58</v>
      </c>
      <c r="W517" s="4" t="s">
        <v>3556</v>
      </c>
      <c r="X517" s="4" t="s">
        <v>205</v>
      </c>
      <c r="Y517" s="4" t="s">
        <v>209</v>
      </c>
      <c r="Z517" s="3" t="s">
        <v>3516</v>
      </c>
      <c r="AA517" s="4" t="s">
        <v>75</v>
      </c>
      <c r="AB517" s="4" t="s">
        <v>97</v>
      </c>
      <c r="AC517" s="4"/>
      <c r="AD517" s="4"/>
      <c r="AE517" s="4" t="s">
        <v>58</v>
      </c>
      <c r="AF517" s="4" t="s">
        <v>58</v>
      </c>
      <c r="AG517" s="4" t="s">
        <v>58</v>
      </c>
      <c r="AH517" s="4" t="s">
        <v>83</v>
      </c>
      <c r="AI517" s="4">
        <v>31840089</v>
      </c>
      <c r="AJ517" s="4"/>
      <c r="AK517" s="4" t="s">
        <v>58</v>
      </c>
      <c r="AL517" s="4" t="s">
        <v>58</v>
      </c>
      <c r="AM517" s="4" t="s">
        <v>3473</v>
      </c>
      <c r="AN517" s="4">
        <v>285</v>
      </c>
      <c r="AO517" s="4" t="s">
        <v>85</v>
      </c>
      <c r="AP517" s="4">
        <v>0</v>
      </c>
      <c r="AQ517" s="4" t="s">
        <v>92</v>
      </c>
      <c r="AR517" s="4">
        <v>0</v>
      </c>
      <c r="AS517" s="4">
        <v>0</v>
      </c>
      <c r="AT517" s="3" t="s">
        <v>3516</v>
      </c>
      <c r="AU517" s="3" t="s">
        <v>58</v>
      </c>
      <c r="AV517" s="3" t="s">
        <v>58</v>
      </c>
      <c r="AW517" s="4">
        <v>22</v>
      </c>
      <c r="AX517" s="4">
        <v>22</v>
      </c>
      <c r="AY517" s="4">
        <v>22</v>
      </c>
      <c r="AZ517" s="4">
        <v>22</v>
      </c>
      <c r="BA517" s="4" t="s">
        <v>58</v>
      </c>
    </row>
    <row r="518" spans="1:53" ht="15.75" thickBot="1" x14ac:dyDescent="0.3">
      <c r="A518" s="19">
        <v>508</v>
      </c>
      <c r="B518" s="22" t="s">
        <v>5779</v>
      </c>
      <c r="C518" s="4" t="s">
        <v>60</v>
      </c>
      <c r="D518" s="4" t="s">
        <v>58</v>
      </c>
      <c r="E518" s="4" t="s">
        <v>2374</v>
      </c>
      <c r="F518" s="3" t="s">
        <v>3486</v>
      </c>
      <c r="G518" s="4" t="s">
        <v>61</v>
      </c>
      <c r="H518" s="4" t="s">
        <v>3557</v>
      </c>
      <c r="I518" s="4" t="s">
        <v>292</v>
      </c>
      <c r="J518" s="4" t="s">
        <v>320</v>
      </c>
      <c r="K518" s="4" t="s">
        <v>58</v>
      </c>
      <c r="L518" s="4" t="s">
        <v>1784</v>
      </c>
      <c r="M518" s="4">
        <v>36965412</v>
      </c>
      <c r="N518" s="4" t="s">
        <v>69</v>
      </c>
      <c r="O518" s="4"/>
      <c r="P518" s="4" t="s">
        <v>58</v>
      </c>
      <c r="Q518" s="4" t="s">
        <v>64</v>
      </c>
      <c r="R518" s="4" t="s">
        <v>83</v>
      </c>
      <c r="S518" s="4">
        <v>36694714</v>
      </c>
      <c r="T518" s="4"/>
      <c r="U518" s="4" t="s">
        <v>58</v>
      </c>
      <c r="V518" s="4" t="s">
        <v>58</v>
      </c>
      <c r="W518" s="4" t="s">
        <v>3558</v>
      </c>
      <c r="X518" s="4" t="s">
        <v>205</v>
      </c>
      <c r="Y518" s="4" t="s">
        <v>209</v>
      </c>
      <c r="Z518" s="3" t="s">
        <v>3232</v>
      </c>
      <c r="AA518" s="4" t="s">
        <v>75</v>
      </c>
      <c r="AB518" s="4" t="s">
        <v>97</v>
      </c>
      <c r="AC518" s="4"/>
      <c r="AD518" s="4"/>
      <c r="AE518" s="4" t="s">
        <v>58</v>
      </c>
      <c r="AF518" s="4" t="s">
        <v>58</v>
      </c>
      <c r="AG518" s="4" t="s">
        <v>58</v>
      </c>
      <c r="AH518" s="4" t="s">
        <v>83</v>
      </c>
      <c r="AI518" s="4">
        <v>31840089</v>
      </c>
      <c r="AJ518" s="4"/>
      <c r="AK518" s="4" t="s">
        <v>58</v>
      </c>
      <c r="AL518" s="4" t="s">
        <v>58</v>
      </c>
      <c r="AM518" s="4" t="s">
        <v>3473</v>
      </c>
      <c r="AN518" s="4">
        <v>330</v>
      </c>
      <c r="AO518" s="4" t="s">
        <v>85</v>
      </c>
      <c r="AP518" s="4">
        <v>0</v>
      </c>
      <c r="AQ518" s="4" t="s">
        <v>92</v>
      </c>
      <c r="AR518" s="4">
        <v>0</v>
      </c>
      <c r="AS518" s="4">
        <v>0</v>
      </c>
      <c r="AT518" s="3" t="s">
        <v>3232</v>
      </c>
      <c r="AU518" s="3" t="s">
        <v>58</v>
      </c>
      <c r="AV518" s="3" t="s">
        <v>58</v>
      </c>
      <c r="AW518" s="4">
        <v>19</v>
      </c>
      <c r="AX518" s="4">
        <v>19</v>
      </c>
      <c r="AY518" s="4">
        <v>19</v>
      </c>
      <c r="AZ518" s="4">
        <v>19</v>
      </c>
      <c r="BA518" s="4" t="s">
        <v>58</v>
      </c>
    </row>
    <row r="519" spans="1:53" ht="15.75" thickBot="1" x14ac:dyDescent="0.3">
      <c r="A519" s="19">
        <v>509</v>
      </c>
      <c r="B519" s="22" t="s">
        <v>5780</v>
      </c>
      <c r="C519" s="4" t="s">
        <v>60</v>
      </c>
      <c r="D519" s="4" t="s">
        <v>58</v>
      </c>
      <c r="E519" s="4" t="s">
        <v>2378</v>
      </c>
      <c r="F519" s="3" t="s">
        <v>3486</v>
      </c>
      <c r="G519" s="4" t="s">
        <v>61</v>
      </c>
      <c r="H519" s="4" t="s">
        <v>3551</v>
      </c>
      <c r="I519" s="4" t="s">
        <v>292</v>
      </c>
      <c r="J519" s="4" t="s">
        <v>320</v>
      </c>
      <c r="K519" s="4" t="s">
        <v>58</v>
      </c>
      <c r="L519" s="4" t="s">
        <v>1617</v>
      </c>
      <c r="M519" s="4">
        <v>13867920</v>
      </c>
      <c r="N519" s="4" t="s">
        <v>69</v>
      </c>
      <c r="O519" s="4"/>
      <c r="P519" s="4" t="s">
        <v>58</v>
      </c>
      <c r="Q519" s="4" t="s">
        <v>64</v>
      </c>
      <c r="R519" s="4" t="s">
        <v>83</v>
      </c>
      <c r="S519" s="4">
        <v>1082945133</v>
      </c>
      <c r="T519" s="4"/>
      <c r="U519" s="4" t="s">
        <v>58</v>
      </c>
      <c r="V519" s="4" t="s">
        <v>58</v>
      </c>
      <c r="W519" s="4" t="s">
        <v>3559</v>
      </c>
      <c r="X519" s="4" t="s">
        <v>205</v>
      </c>
      <c r="Y519" s="4" t="s">
        <v>209</v>
      </c>
      <c r="Z519" s="3" t="s">
        <v>3232</v>
      </c>
      <c r="AA519" s="4" t="s">
        <v>75</v>
      </c>
      <c r="AB519" s="4" t="s">
        <v>97</v>
      </c>
      <c r="AC519" s="4"/>
      <c r="AD519" s="4"/>
      <c r="AE519" s="4" t="s">
        <v>58</v>
      </c>
      <c r="AF519" s="4" t="s">
        <v>58</v>
      </c>
      <c r="AG519" s="4" t="s">
        <v>58</v>
      </c>
      <c r="AH519" s="4" t="s">
        <v>83</v>
      </c>
      <c r="AI519" s="4">
        <v>57428860</v>
      </c>
      <c r="AJ519" s="4"/>
      <c r="AK519" s="4" t="s">
        <v>58</v>
      </c>
      <c r="AL519" s="4" t="s">
        <v>58</v>
      </c>
      <c r="AM519" s="4" t="s">
        <v>3288</v>
      </c>
      <c r="AN519" s="4">
        <v>330</v>
      </c>
      <c r="AO519" s="4" t="s">
        <v>85</v>
      </c>
      <c r="AP519" s="4">
        <v>0</v>
      </c>
      <c r="AQ519" s="4" t="s">
        <v>92</v>
      </c>
      <c r="AR519" s="4">
        <v>0</v>
      </c>
      <c r="AS519" s="4">
        <v>0</v>
      </c>
      <c r="AT519" s="3" t="s">
        <v>3232</v>
      </c>
      <c r="AU519" s="3" t="s">
        <v>58</v>
      </c>
      <c r="AV519" s="3" t="s">
        <v>58</v>
      </c>
      <c r="AW519" s="4">
        <v>19</v>
      </c>
      <c r="AX519" s="4">
        <v>19</v>
      </c>
      <c r="AY519" s="4">
        <v>19</v>
      </c>
      <c r="AZ519" s="4">
        <v>19</v>
      </c>
      <c r="BA519" s="4" t="s">
        <v>58</v>
      </c>
    </row>
    <row r="520" spans="1:53" ht="15.75" thickBot="1" x14ac:dyDescent="0.3">
      <c r="A520" s="19">
        <v>510</v>
      </c>
      <c r="B520" s="22" t="s">
        <v>5781</v>
      </c>
      <c r="C520" s="4" t="s">
        <v>60</v>
      </c>
      <c r="D520" s="4" t="s">
        <v>58</v>
      </c>
      <c r="E520" s="4" t="s">
        <v>2382</v>
      </c>
      <c r="F520" s="3" t="s">
        <v>3486</v>
      </c>
      <c r="G520" s="4" t="s">
        <v>61</v>
      </c>
      <c r="H520" s="4" t="s">
        <v>3551</v>
      </c>
      <c r="I520" s="4" t="s">
        <v>292</v>
      </c>
      <c r="J520" s="4" t="s">
        <v>320</v>
      </c>
      <c r="K520" s="4" t="s">
        <v>58</v>
      </c>
      <c r="L520" s="4" t="s">
        <v>1617</v>
      </c>
      <c r="M520" s="4">
        <v>13867920</v>
      </c>
      <c r="N520" s="4" t="s">
        <v>69</v>
      </c>
      <c r="O520" s="4"/>
      <c r="P520" s="4" t="s">
        <v>58</v>
      </c>
      <c r="Q520" s="4" t="s">
        <v>64</v>
      </c>
      <c r="R520" s="4" t="s">
        <v>83</v>
      </c>
      <c r="S520" s="4">
        <v>1082401822</v>
      </c>
      <c r="T520" s="4"/>
      <c r="U520" s="4" t="s">
        <v>58</v>
      </c>
      <c r="V520" s="4" t="s">
        <v>58</v>
      </c>
      <c r="W520" s="4" t="s">
        <v>3560</v>
      </c>
      <c r="X520" s="4" t="s">
        <v>205</v>
      </c>
      <c r="Y520" s="4" t="s">
        <v>209</v>
      </c>
      <c r="Z520" s="3" t="s">
        <v>3232</v>
      </c>
      <c r="AA520" s="4" t="s">
        <v>75</v>
      </c>
      <c r="AB520" s="4" t="s">
        <v>97</v>
      </c>
      <c r="AC520" s="4"/>
      <c r="AD520" s="4"/>
      <c r="AE520" s="4" t="s">
        <v>58</v>
      </c>
      <c r="AF520" s="4" t="s">
        <v>58</v>
      </c>
      <c r="AG520" s="4" t="s">
        <v>58</v>
      </c>
      <c r="AH520" s="4" t="s">
        <v>83</v>
      </c>
      <c r="AI520" s="4">
        <v>57428860</v>
      </c>
      <c r="AJ520" s="4"/>
      <c r="AK520" s="4" t="s">
        <v>58</v>
      </c>
      <c r="AL520" s="4" t="s">
        <v>58</v>
      </c>
      <c r="AM520" s="4" t="s">
        <v>3288</v>
      </c>
      <c r="AN520" s="4">
        <v>330</v>
      </c>
      <c r="AO520" s="4" t="s">
        <v>85</v>
      </c>
      <c r="AP520" s="4">
        <v>0</v>
      </c>
      <c r="AQ520" s="4" t="s">
        <v>92</v>
      </c>
      <c r="AR520" s="4">
        <v>0</v>
      </c>
      <c r="AS520" s="4">
        <v>0</v>
      </c>
      <c r="AT520" s="3" t="s">
        <v>3232</v>
      </c>
      <c r="AU520" s="3" t="s">
        <v>58</v>
      </c>
      <c r="AV520" s="3" t="s">
        <v>58</v>
      </c>
      <c r="AW520" s="4">
        <v>19</v>
      </c>
      <c r="AX520" s="4">
        <v>19</v>
      </c>
      <c r="AY520" s="4">
        <v>19</v>
      </c>
      <c r="AZ520" s="4">
        <v>19</v>
      </c>
      <c r="BA520" s="4" t="s">
        <v>58</v>
      </c>
    </row>
    <row r="521" spans="1:53" ht="15.75" thickBot="1" x14ac:dyDescent="0.3">
      <c r="A521" s="19">
        <v>511</v>
      </c>
      <c r="B521" s="22" t="s">
        <v>5782</v>
      </c>
      <c r="C521" s="4" t="s">
        <v>60</v>
      </c>
      <c r="D521" s="4" t="s">
        <v>58</v>
      </c>
      <c r="E521" s="4" t="s">
        <v>2386</v>
      </c>
      <c r="F521" s="3" t="s">
        <v>3486</v>
      </c>
      <c r="G521" s="4" t="s">
        <v>61</v>
      </c>
      <c r="H521" s="4" t="s">
        <v>3561</v>
      </c>
      <c r="I521" s="4" t="s">
        <v>292</v>
      </c>
      <c r="J521" s="4" t="s">
        <v>320</v>
      </c>
      <c r="K521" s="4" t="s">
        <v>58</v>
      </c>
      <c r="L521" s="4" t="s">
        <v>1789</v>
      </c>
      <c r="M521" s="4">
        <v>22882068</v>
      </c>
      <c r="N521" s="4" t="s">
        <v>69</v>
      </c>
      <c r="O521" s="4"/>
      <c r="P521" s="4" t="s">
        <v>58</v>
      </c>
      <c r="Q521" s="4" t="s">
        <v>64</v>
      </c>
      <c r="R521" s="4" t="s">
        <v>83</v>
      </c>
      <c r="S521" s="4">
        <v>1118805590</v>
      </c>
      <c r="T521" s="4"/>
      <c r="U521" s="4" t="s">
        <v>58</v>
      </c>
      <c r="V521" s="4" t="s">
        <v>58</v>
      </c>
      <c r="W521" s="4" t="s">
        <v>3562</v>
      </c>
      <c r="X521" s="4" t="s">
        <v>205</v>
      </c>
      <c r="Y521" s="4" t="s">
        <v>209</v>
      </c>
      <c r="Z521" s="3" t="s">
        <v>3232</v>
      </c>
      <c r="AA521" s="4" t="s">
        <v>75</v>
      </c>
      <c r="AB521" s="4" t="s">
        <v>97</v>
      </c>
      <c r="AC521" s="4"/>
      <c r="AD521" s="4"/>
      <c r="AE521" s="4" t="s">
        <v>58</v>
      </c>
      <c r="AF521" s="4" t="s">
        <v>58</v>
      </c>
      <c r="AG521" s="4" t="s">
        <v>58</v>
      </c>
      <c r="AH521" s="4" t="s">
        <v>83</v>
      </c>
      <c r="AI521" s="4">
        <v>84456367</v>
      </c>
      <c r="AJ521" s="4"/>
      <c r="AK521" s="4" t="s">
        <v>58</v>
      </c>
      <c r="AL521" s="4" t="s">
        <v>58</v>
      </c>
      <c r="AM521" s="4" t="s">
        <v>3521</v>
      </c>
      <c r="AN521" s="4">
        <v>330</v>
      </c>
      <c r="AO521" s="4" t="s">
        <v>85</v>
      </c>
      <c r="AP521" s="4">
        <v>0</v>
      </c>
      <c r="AQ521" s="4" t="s">
        <v>92</v>
      </c>
      <c r="AR521" s="4">
        <v>0</v>
      </c>
      <c r="AS521" s="4">
        <v>0</v>
      </c>
      <c r="AT521" s="3" t="s">
        <v>3232</v>
      </c>
      <c r="AU521" s="3" t="s">
        <v>58</v>
      </c>
      <c r="AV521" s="3" t="s">
        <v>58</v>
      </c>
      <c r="AW521" s="4">
        <v>19</v>
      </c>
      <c r="AX521" s="4">
        <v>19</v>
      </c>
      <c r="AY521" s="4">
        <v>19</v>
      </c>
      <c r="AZ521" s="4">
        <v>19</v>
      </c>
      <c r="BA521" s="4" t="s">
        <v>58</v>
      </c>
    </row>
    <row r="522" spans="1:53" ht="15.75" thickBot="1" x14ac:dyDescent="0.3">
      <c r="A522" s="19">
        <v>512</v>
      </c>
      <c r="B522" s="22" t="s">
        <v>5783</v>
      </c>
      <c r="C522" s="4" t="s">
        <v>60</v>
      </c>
      <c r="D522" s="4" t="s">
        <v>58</v>
      </c>
      <c r="E522" s="4" t="s">
        <v>2390</v>
      </c>
      <c r="F522" s="3" t="s">
        <v>3232</v>
      </c>
      <c r="G522" s="4" t="s">
        <v>61</v>
      </c>
      <c r="H522" s="4" t="s">
        <v>3563</v>
      </c>
      <c r="I522" s="4" t="s">
        <v>292</v>
      </c>
      <c r="J522" s="4" t="s">
        <v>320</v>
      </c>
      <c r="K522" s="4" t="s">
        <v>58</v>
      </c>
      <c r="L522" s="4" t="s">
        <v>1731</v>
      </c>
      <c r="M522" s="4">
        <v>36965412</v>
      </c>
      <c r="N522" s="4" t="s">
        <v>69</v>
      </c>
      <c r="O522" s="4"/>
      <c r="P522" s="4" t="s">
        <v>58</v>
      </c>
      <c r="Q522" s="4" t="s">
        <v>64</v>
      </c>
      <c r="R522" s="4" t="s">
        <v>83</v>
      </c>
      <c r="S522" s="4">
        <v>1082960375</v>
      </c>
      <c r="T522" s="4"/>
      <c r="U522" s="4" t="s">
        <v>58</v>
      </c>
      <c r="V522" s="4" t="s">
        <v>58</v>
      </c>
      <c r="W522" s="4" t="s">
        <v>3564</v>
      </c>
      <c r="X522" s="4" t="s">
        <v>205</v>
      </c>
      <c r="Y522" s="4" t="s">
        <v>209</v>
      </c>
      <c r="Z522" s="3" t="s">
        <v>3232</v>
      </c>
      <c r="AA522" s="4" t="s">
        <v>75</v>
      </c>
      <c r="AB522" s="4" t="s">
        <v>97</v>
      </c>
      <c r="AC522" s="4"/>
      <c r="AD522" s="4"/>
      <c r="AE522" s="4" t="s">
        <v>58</v>
      </c>
      <c r="AF522" s="4" t="s">
        <v>58</v>
      </c>
      <c r="AG522" s="4" t="s">
        <v>58</v>
      </c>
      <c r="AH522" s="4" t="s">
        <v>83</v>
      </c>
      <c r="AI522" s="4">
        <v>7140333</v>
      </c>
      <c r="AJ522" s="4"/>
      <c r="AK522" s="4" t="s">
        <v>58</v>
      </c>
      <c r="AL522" s="4" t="s">
        <v>58</v>
      </c>
      <c r="AM522" s="4" t="s">
        <v>3565</v>
      </c>
      <c r="AN522" s="4">
        <v>330</v>
      </c>
      <c r="AO522" s="4" t="s">
        <v>85</v>
      </c>
      <c r="AP522" s="4">
        <v>0</v>
      </c>
      <c r="AQ522" s="4" t="s">
        <v>92</v>
      </c>
      <c r="AR522" s="4">
        <v>0</v>
      </c>
      <c r="AS522" s="4">
        <v>0</v>
      </c>
      <c r="AT522" s="3" t="s">
        <v>3232</v>
      </c>
      <c r="AU522" s="3" t="s">
        <v>58</v>
      </c>
      <c r="AV522" s="3" t="s">
        <v>58</v>
      </c>
      <c r="AW522" s="4">
        <v>19</v>
      </c>
      <c r="AX522" s="4">
        <v>19</v>
      </c>
      <c r="AY522" s="4">
        <v>19</v>
      </c>
      <c r="AZ522" s="4">
        <v>19</v>
      </c>
      <c r="BA522" s="4" t="s">
        <v>58</v>
      </c>
    </row>
    <row r="523" spans="1:53" ht="15.75" thickBot="1" x14ac:dyDescent="0.3">
      <c r="A523" s="19">
        <v>513</v>
      </c>
      <c r="B523" s="22" t="s">
        <v>5784</v>
      </c>
      <c r="C523" s="4" t="s">
        <v>60</v>
      </c>
      <c r="D523" s="4" t="s">
        <v>58</v>
      </c>
      <c r="E523" s="4" t="s">
        <v>2394</v>
      </c>
      <c r="F523" s="3" t="s">
        <v>3232</v>
      </c>
      <c r="G523" s="4" t="s">
        <v>61</v>
      </c>
      <c r="H523" s="4" t="s">
        <v>3566</v>
      </c>
      <c r="I523" s="4" t="s">
        <v>292</v>
      </c>
      <c r="J523" s="4" t="s">
        <v>320</v>
      </c>
      <c r="K523" s="4" t="s">
        <v>58</v>
      </c>
      <c r="L523" s="4" t="s">
        <v>1777</v>
      </c>
      <c r="M523" s="4">
        <v>13573752</v>
      </c>
      <c r="N523" s="4" t="s">
        <v>69</v>
      </c>
      <c r="O523" s="4"/>
      <c r="P523" s="4" t="s">
        <v>58</v>
      </c>
      <c r="Q523" s="4" t="s">
        <v>64</v>
      </c>
      <c r="R523" s="4" t="s">
        <v>83</v>
      </c>
      <c r="S523" s="4">
        <v>73230801</v>
      </c>
      <c r="T523" s="4"/>
      <c r="U523" s="4" t="s">
        <v>58</v>
      </c>
      <c r="V523" s="4" t="s">
        <v>58</v>
      </c>
      <c r="W523" s="4" t="s">
        <v>3567</v>
      </c>
      <c r="X523" s="4" t="s">
        <v>205</v>
      </c>
      <c r="Y523" s="4" t="s">
        <v>209</v>
      </c>
      <c r="Z523" s="3" t="s">
        <v>3568</v>
      </c>
      <c r="AA523" s="4" t="s">
        <v>75</v>
      </c>
      <c r="AB523" s="4" t="s">
        <v>97</v>
      </c>
      <c r="AC523" s="4"/>
      <c r="AD523" s="4"/>
      <c r="AE523" s="4" t="s">
        <v>58</v>
      </c>
      <c r="AF523" s="4" t="s">
        <v>58</v>
      </c>
      <c r="AG523" s="4" t="s">
        <v>58</v>
      </c>
      <c r="AH523" s="4" t="s">
        <v>83</v>
      </c>
      <c r="AI523" s="4">
        <v>18496006</v>
      </c>
      <c r="AJ523" s="4"/>
      <c r="AK523" s="4" t="s">
        <v>58</v>
      </c>
      <c r="AL523" s="4" t="s">
        <v>58</v>
      </c>
      <c r="AM523" s="4" t="s">
        <v>3548</v>
      </c>
      <c r="AN523" s="4">
        <v>323</v>
      </c>
      <c r="AO523" s="4" t="s">
        <v>85</v>
      </c>
      <c r="AP523" s="4">
        <v>0</v>
      </c>
      <c r="AQ523" s="4" t="s">
        <v>92</v>
      </c>
      <c r="AR523" s="4">
        <v>0</v>
      </c>
      <c r="AS523" s="4">
        <v>0</v>
      </c>
      <c r="AT523" s="3" t="s">
        <v>3568</v>
      </c>
      <c r="AU523" s="3" t="s">
        <v>58</v>
      </c>
      <c r="AV523" s="3" t="s">
        <v>58</v>
      </c>
      <c r="AW523" s="4">
        <v>17</v>
      </c>
      <c r="AX523" s="4">
        <v>17</v>
      </c>
      <c r="AY523" s="4">
        <v>17</v>
      </c>
      <c r="AZ523" s="4">
        <v>17</v>
      </c>
      <c r="BA523" s="4" t="s">
        <v>58</v>
      </c>
    </row>
    <row r="524" spans="1:53" ht="15.75" thickBot="1" x14ac:dyDescent="0.3">
      <c r="A524" s="19">
        <v>514</v>
      </c>
      <c r="B524" s="22" t="s">
        <v>5785</v>
      </c>
      <c r="C524" s="4" t="s">
        <v>60</v>
      </c>
      <c r="D524" s="4" t="s">
        <v>58</v>
      </c>
      <c r="E524" s="4" t="s">
        <v>2397</v>
      </c>
      <c r="F524" s="3" t="s">
        <v>3232</v>
      </c>
      <c r="G524" s="4" t="s">
        <v>61</v>
      </c>
      <c r="H524" s="4" t="s">
        <v>3569</v>
      </c>
      <c r="I524" s="4" t="s">
        <v>292</v>
      </c>
      <c r="J524" s="4" t="s">
        <v>320</v>
      </c>
      <c r="K524" s="4" t="s">
        <v>58</v>
      </c>
      <c r="L524" s="4" t="s">
        <v>1789</v>
      </c>
      <c r="M524" s="4">
        <v>22882068</v>
      </c>
      <c r="N524" s="4" t="s">
        <v>69</v>
      </c>
      <c r="O524" s="4"/>
      <c r="P524" s="4" t="s">
        <v>58</v>
      </c>
      <c r="Q524" s="4" t="s">
        <v>64</v>
      </c>
      <c r="R524" s="4" t="s">
        <v>83</v>
      </c>
      <c r="S524" s="4">
        <v>1010016008</v>
      </c>
      <c r="T524" s="4"/>
      <c r="U524" s="4" t="s">
        <v>58</v>
      </c>
      <c r="V524" s="4" t="s">
        <v>58</v>
      </c>
      <c r="W524" s="4" t="s">
        <v>3570</v>
      </c>
      <c r="X524" s="4" t="s">
        <v>205</v>
      </c>
      <c r="Y524" s="4" t="s">
        <v>209</v>
      </c>
      <c r="Z524" s="3" t="s">
        <v>3516</v>
      </c>
      <c r="AA524" s="4" t="s">
        <v>75</v>
      </c>
      <c r="AB524" s="4" t="s">
        <v>97</v>
      </c>
      <c r="AC524" s="4"/>
      <c r="AD524" s="4"/>
      <c r="AE524" s="4" t="s">
        <v>58</v>
      </c>
      <c r="AF524" s="4" t="s">
        <v>58</v>
      </c>
      <c r="AG524" s="4" t="s">
        <v>58</v>
      </c>
      <c r="AH524" s="4" t="s">
        <v>83</v>
      </c>
      <c r="AI524" s="4">
        <v>7140333</v>
      </c>
      <c r="AJ524" s="4"/>
      <c r="AK524" s="4" t="s">
        <v>58</v>
      </c>
      <c r="AL524" s="4" t="s">
        <v>58</v>
      </c>
      <c r="AM524" s="4" t="s">
        <v>3565</v>
      </c>
      <c r="AN524" s="4">
        <v>330</v>
      </c>
      <c r="AO524" s="4" t="s">
        <v>85</v>
      </c>
      <c r="AP524" s="4">
        <v>0</v>
      </c>
      <c r="AQ524" s="4" t="s">
        <v>92</v>
      </c>
      <c r="AR524" s="4">
        <v>0</v>
      </c>
      <c r="AS524" s="4">
        <v>0</v>
      </c>
      <c r="AT524" s="3" t="s">
        <v>3516</v>
      </c>
      <c r="AU524" s="3" t="s">
        <v>58</v>
      </c>
      <c r="AV524" s="3" t="s">
        <v>58</v>
      </c>
      <c r="AW524" s="4">
        <v>19</v>
      </c>
      <c r="AX524" s="4">
        <v>19</v>
      </c>
      <c r="AY524" s="4">
        <v>19</v>
      </c>
      <c r="AZ524" s="4">
        <v>19</v>
      </c>
      <c r="BA524" s="4" t="s">
        <v>58</v>
      </c>
    </row>
    <row r="525" spans="1:53" ht="15.75" thickBot="1" x14ac:dyDescent="0.3">
      <c r="A525" s="19">
        <v>515</v>
      </c>
      <c r="B525" s="22" t="s">
        <v>5786</v>
      </c>
      <c r="C525" s="4" t="s">
        <v>60</v>
      </c>
      <c r="D525" s="4" t="s">
        <v>58</v>
      </c>
      <c r="E525" s="4" t="s">
        <v>2401</v>
      </c>
      <c r="F525" s="3" t="s">
        <v>3232</v>
      </c>
      <c r="G525" s="4" t="s">
        <v>61</v>
      </c>
      <c r="H525" s="4" t="s">
        <v>3571</v>
      </c>
      <c r="I525" s="4" t="s">
        <v>292</v>
      </c>
      <c r="J525" s="4" t="s">
        <v>320</v>
      </c>
      <c r="K525" s="4" t="s">
        <v>58</v>
      </c>
      <c r="L525" s="4" t="s">
        <v>1789</v>
      </c>
      <c r="M525" s="4">
        <v>13867920</v>
      </c>
      <c r="N525" s="4" t="s">
        <v>69</v>
      </c>
      <c r="O525" s="4"/>
      <c r="P525" s="4" t="s">
        <v>58</v>
      </c>
      <c r="Q525" s="4" t="s">
        <v>64</v>
      </c>
      <c r="R525" s="4" t="s">
        <v>83</v>
      </c>
      <c r="S525" s="4">
        <v>1083022612</v>
      </c>
      <c r="T525" s="4"/>
      <c r="U525" s="4" t="s">
        <v>58</v>
      </c>
      <c r="V525" s="4" t="s">
        <v>58</v>
      </c>
      <c r="W525" s="4" t="s">
        <v>3572</v>
      </c>
      <c r="X525" s="4" t="s">
        <v>205</v>
      </c>
      <c r="Y525" s="4" t="s">
        <v>209</v>
      </c>
      <c r="Z525" s="3" t="s">
        <v>3516</v>
      </c>
      <c r="AA525" s="4" t="s">
        <v>75</v>
      </c>
      <c r="AB525" s="4" t="s">
        <v>97</v>
      </c>
      <c r="AC525" s="4"/>
      <c r="AD525" s="4"/>
      <c r="AE525" s="4" t="s">
        <v>58</v>
      </c>
      <c r="AF525" s="4" t="s">
        <v>58</v>
      </c>
      <c r="AG525" s="4" t="s">
        <v>58</v>
      </c>
      <c r="AH525" s="4" t="s">
        <v>83</v>
      </c>
      <c r="AI525" s="4">
        <v>36726898</v>
      </c>
      <c r="AJ525" s="4"/>
      <c r="AK525" s="4" t="s">
        <v>58</v>
      </c>
      <c r="AL525" s="4" t="s">
        <v>58</v>
      </c>
      <c r="AM525" s="4" t="s">
        <v>3439</v>
      </c>
      <c r="AN525" s="4">
        <v>330</v>
      </c>
      <c r="AO525" s="4" t="s">
        <v>85</v>
      </c>
      <c r="AP525" s="4">
        <v>0</v>
      </c>
      <c r="AQ525" s="4" t="s">
        <v>92</v>
      </c>
      <c r="AR525" s="4">
        <v>0</v>
      </c>
      <c r="AS525" s="4">
        <v>0</v>
      </c>
      <c r="AT525" s="3" t="s">
        <v>3516</v>
      </c>
      <c r="AU525" s="3" t="s">
        <v>58</v>
      </c>
      <c r="AV525" s="3" t="s">
        <v>58</v>
      </c>
      <c r="AW525" s="4">
        <v>19</v>
      </c>
      <c r="AX525" s="4">
        <v>19</v>
      </c>
      <c r="AY525" s="4">
        <v>19</v>
      </c>
      <c r="AZ525" s="4">
        <v>19</v>
      </c>
      <c r="BA525" s="4" t="s">
        <v>58</v>
      </c>
    </row>
    <row r="526" spans="1:53" ht="15.75" thickBot="1" x14ac:dyDescent="0.3">
      <c r="A526" s="19">
        <v>516</v>
      </c>
      <c r="B526" s="22" t="s">
        <v>5787</v>
      </c>
      <c r="C526" s="4" t="s">
        <v>60</v>
      </c>
      <c r="D526" s="4" t="s">
        <v>58</v>
      </c>
      <c r="E526" s="4" t="s">
        <v>2405</v>
      </c>
      <c r="F526" s="3" t="s">
        <v>3232</v>
      </c>
      <c r="G526" s="4" t="s">
        <v>61</v>
      </c>
      <c r="H526" s="4" t="s">
        <v>3573</v>
      </c>
      <c r="I526" s="4" t="s">
        <v>292</v>
      </c>
      <c r="J526" s="4" t="s">
        <v>320</v>
      </c>
      <c r="K526" s="4" t="s">
        <v>58</v>
      </c>
      <c r="L526" s="4" t="s">
        <v>1733</v>
      </c>
      <c r="M526" s="4">
        <v>10495494</v>
      </c>
      <c r="N526" s="4" t="s">
        <v>69</v>
      </c>
      <c r="O526" s="4"/>
      <c r="P526" s="4" t="s">
        <v>58</v>
      </c>
      <c r="Q526" s="4" t="s">
        <v>64</v>
      </c>
      <c r="R526" s="4" t="s">
        <v>83</v>
      </c>
      <c r="S526" s="4">
        <v>1006915324</v>
      </c>
      <c r="T526" s="4"/>
      <c r="U526" s="4" t="s">
        <v>58</v>
      </c>
      <c r="V526" s="4" t="s">
        <v>58</v>
      </c>
      <c r="W526" s="4" t="s">
        <v>3574</v>
      </c>
      <c r="X526" s="4" t="s">
        <v>205</v>
      </c>
      <c r="Y526" s="4" t="s">
        <v>209</v>
      </c>
      <c r="Z526" s="3" t="s">
        <v>3516</v>
      </c>
      <c r="AA526" s="4" t="s">
        <v>75</v>
      </c>
      <c r="AB526" s="4" t="s">
        <v>97</v>
      </c>
      <c r="AC526" s="4"/>
      <c r="AD526" s="4"/>
      <c r="AE526" s="4" t="s">
        <v>58</v>
      </c>
      <c r="AF526" s="4" t="s">
        <v>58</v>
      </c>
      <c r="AG526" s="4" t="s">
        <v>58</v>
      </c>
      <c r="AH526" s="4" t="s">
        <v>83</v>
      </c>
      <c r="AI526" s="4">
        <v>84456367</v>
      </c>
      <c r="AJ526" s="4"/>
      <c r="AK526" s="4" t="s">
        <v>58</v>
      </c>
      <c r="AL526" s="4" t="s">
        <v>58</v>
      </c>
      <c r="AM526" s="4" t="s">
        <v>3521</v>
      </c>
      <c r="AN526" s="4">
        <v>180</v>
      </c>
      <c r="AO526" s="4" t="s">
        <v>85</v>
      </c>
      <c r="AP526" s="4">
        <v>0</v>
      </c>
      <c r="AQ526" s="4" t="s">
        <v>92</v>
      </c>
      <c r="AR526" s="4">
        <v>0</v>
      </c>
      <c r="AS526" s="4">
        <v>0</v>
      </c>
      <c r="AT526" s="3" t="s">
        <v>3516</v>
      </c>
      <c r="AU526" s="3" t="s">
        <v>58</v>
      </c>
      <c r="AV526" s="3" t="s">
        <v>58</v>
      </c>
      <c r="AW526" s="4">
        <v>34</v>
      </c>
      <c r="AX526" s="4">
        <v>34</v>
      </c>
      <c r="AY526" s="4">
        <v>34</v>
      </c>
      <c r="AZ526" s="4">
        <v>34</v>
      </c>
      <c r="BA526" s="4" t="s">
        <v>58</v>
      </c>
    </row>
    <row r="527" spans="1:53" ht="15.75" thickBot="1" x14ac:dyDescent="0.3">
      <c r="A527" s="19">
        <v>517</v>
      </c>
      <c r="B527" s="22" t="s">
        <v>5788</v>
      </c>
      <c r="C527" s="4" t="s">
        <v>60</v>
      </c>
      <c r="D527" s="4" t="s">
        <v>58</v>
      </c>
      <c r="E527" s="4" t="s">
        <v>2409</v>
      </c>
      <c r="F527" s="3" t="s">
        <v>3232</v>
      </c>
      <c r="G527" s="4" t="s">
        <v>61</v>
      </c>
      <c r="H527" s="4" t="s">
        <v>3575</v>
      </c>
      <c r="I527" s="4" t="s">
        <v>292</v>
      </c>
      <c r="J527" s="4" t="s">
        <v>320</v>
      </c>
      <c r="K527" s="4" t="s">
        <v>58</v>
      </c>
      <c r="L527" s="4" t="s">
        <v>1789</v>
      </c>
      <c r="M527" s="4">
        <v>15636080</v>
      </c>
      <c r="N527" s="4" t="s">
        <v>69</v>
      </c>
      <c r="O527" s="4"/>
      <c r="P527" s="4" t="s">
        <v>58</v>
      </c>
      <c r="Q527" s="4" t="s">
        <v>64</v>
      </c>
      <c r="R527" s="4" t="s">
        <v>83</v>
      </c>
      <c r="S527" s="4">
        <v>84079574</v>
      </c>
      <c r="T527" s="4"/>
      <c r="U527" s="4" t="s">
        <v>58</v>
      </c>
      <c r="V527" s="4" t="s">
        <v>58</v>
      </c>
      <c r="W527" s="4" t="s">
        <v>3576</v>
      </c>
      <c r="X527" s="4" t="s">
        <v>205</v>
      </c>
      <c r="Y527" s="4" t="s">
        <v>209</v>
      </c>
      <c r="Z527" s="3" t="s">
        <v>3516</v>
      </c>
      <c r="AA527" s="4" t="s">
        <v>75</v>
      </c>
      <c r="AB527" s="4" t="s">
        <v>97</v>
      </c>
      <c r="AC527" s="4"/>
      <c r="AD527" s="4"/>
      <c r="AE527" s="4" t="s">
        <v>58</v>
      </c>
      <c r="AF527" s="4" t="s">
        <v>58</v>
      </c>
      <c r="AG527" s="4" t="s">
        <v>58</v>
      </c>
      <c r="AH527" s="4" t="s">
        <v>83</v>
      </c>
      <c r="AI527" s="4">
        <v>84456367</v>
      </c>
      <c r="AJ527" s="4"/>
      <c r="AK527" s="4" t="s">
        <v>58</v>
      </c>
      <c r="AL527" s="4" t="s">
        <v>58</v>
      </c>
      <c r="AM527" s="4" t="s">
        <v>3521</v>
      </c>
      <c r="AN527" s="4">
        <v>330</v>
      </c>
      <c r="AO527" s="4" t="s">
        <v>85</v>
      </c>
      <c r="AP527" s="4">
        <v>0</v>
      </c>
      <c r="AQ527" s="4" t="s">
        <v>92</v>
      </c>
      <c r="AR527" s="4">
        <v>0</v>
      </c>
      <c r="AS527" s="4">
        <v>0</v>
      </c>
      <c r="AT527" s="3" t="s">
        <v>3516</v>
      </c>
      <c r="AU527" s="3" t="s">
        <v>58</v>
      </c>
      <c r="AV527" s="3" t="s">
        <v>58</v>
      </c>
      <c r="AW527" s="4">
        <v>19</v>
      </c>
      <c r="AX527" s="4">
        <v>19</v>
      </c>
      <c r="AY527" s="4">
        <v>19</v>
      </c>
      <c r="AZ527" s="4">
        <v>19</v>
      </c>
      <c r="BA527" s="4" t="s">
        <v>58</v>
      </c>
    </row>
    <row r="528" spans="1:53" ht="15.75" thickBot="1" x14ac:dyDescent="0.3">
      <c r="A528" s="19">
        <v>518</v>
      </c>
      <c r="B528" s="22" t="s">
        <v>5789</v>
      </c>
      <c r="C528" s="4" t="s">
        <v>60</v>
      </c>
      <c r="D528" s="4" t="s">
        <v>58</v>
      </c>
      <c r="E528" s="4" t="s">
        <v>2413</v>
      </c>
      <c r="F528" s="3" t="s">
        <v>3232</v>
      </c>
      <c r="G528" s="4" t="s">
        <v>61</v>
      </c>
      <c r="H528" s="4" t="s">
        <v>3577</v>
      </c>
      <c r="I528" s="4" t="s">
        <v>292</v>
      </c>
      <c r="J528" s="4" t="s">
        <v>320</v>
      </c>
      <c r="K528" s="4" t="s">
        <v>58</v>
      </c>
      <c r="L528" s="4" t="s">
        <v>1789</v>
      </c>
      <c r="M528" s="4">
        <v>39940956</v>
      </c>
      <c r="N528" s="4" t="s">
        <v>69</v>
      </c>
      <c r="O528" s="4"/>
      <c r="P528" s="4" t="s">
        <v>58</v>
      </c>
      <c r="Q528" s="4" t="s">
        <v>64</v>
      </c>
      <c r="R528" s="4" t="s">
        <v>83</v>
      </c>
      <c r="S528" s="4">
        <v>1027952766</v>
      </c>
      <c r="T528" s="4"/>
      <c r="U528" s="4" t="s">
        <v>58</v>
      </c>
      <c r="V528" s="4" t="s">
        <v>58</v>
      </c>
      <c r="W528" s="4" t="s">
        <v>3578</v>
      </c>
      <c r="X528" s="4" t="s">
        <v>205</v>
      </c>
      <c r="Y528" s="4" t="s">
        <v>209</v>
      </c>
      <c r="Z528" s="3" t="s">
        <v>3518</v>
      </c>
      <c r="AA528" s="4" t="s">
        <v>75</v>
      </c>
      <c r="AB528" s="4" t="s">
        <v>97</v>
      </c>
      <c r="AC528" s="4"/>
      <c r="AD528" s="4"/>
      <c r="AE528" s="4" t="s">
        <v>58</v>
      </c>
      <c r="AF528" s="4" t="s">
        <v>58</v>
      </c>
      <c r="AG528" s="4" t="s">
        <v>58</v>
      </c>
      <c r="AH528" s="4" t="s">
        <v>83</v>
      </c>
      <c r="AI528" s="4">
        <v>84456367</v>
      </c>
      <c r="AJ528" s="4"/>
      <c r="AK528" s="4" t="s">
        <v>58</v>
      </c>
      <c r="AL528" s="4" t="s">
        <v>58</v>
      </c>
      <c r="AM528" s="4" t="s">
        <v>3521</v>
      </c>
      <c r="AN528" s="4">
        <v>330</v>
      </c>
      <c r="AO528" s="4" t="s">
        <v>85</v>
      </c>
      <c r="AP528" s="4">
        <v>0</v>
      </c>
      <c r="AQ528" s="4" t="s">
        <v>92</v>
      </c>
      <c r="AR528" s="4">
        <v>0</v>
      </c>
      <c r="AS528" s="4">
        <v>0</v>
      </c>
      <c r="AT528" s="3" t="s">
        <v>3518</v>
      </c>
      <c r="AU528" s="3" t="s">
        <v>58</v>
      </c>
      <c r="AV528" s="3" t="s">
        <v>58</v>
      </c>
      <c r="AW528" s="4">
        <v>18</v>
      </c>
      <c r="AX528" s="4">
        <v>18</v>
      </c>
      <c r="AY528" s="4">
        <v>18</v>
      </c>
      <c r="AZ528" s="4">
        <v>18</v>
      </c>
      <c r="BA528" s="4" t="s">
        <v>58</v>
      </c>
    </row>
    <row r="529" spans="1:53" ht="15.75" thickBot="1" x14ac:dyDescent="0.3">
      <c r="A529" s="19">
        <v>519</v>
      </c>
      <c r="B529" s="22" t="s">
        <v>5790</v>
      </c>
      <c r="C529" s="4" t="s">
        <v>60</v>
      </c>
      <c r="D529" s="4" t="s">
        <v>58</v>
      </c>
      <c r="E529" s="4" t="s">
        <v>3579</v>
      </c>
      <c r="F529" s="3" t="s">
        <v>3232</v>
      </c>
      <c r="G529" s="4" t="s">
        <v>61</v>
      </c>
      <c r="H529" s="4" t="s">
        <v>3573</v>
      </c>
      <c r="I529" s="4" t="s">
        <v>292</v>
      </c>
      <c r="J529" s="4" t="s">
        <v>320</v>
      </c>
      <c r="K529" s="4" t="s">
        <v>58</v>
      </c>
      <c r="L529" s="4" t="s">
        <v>1733</v>
      </c>
      <c r="M529" s="4">
        <v>10495494</v>
      </c>
      <c r="N529" s="4" t="s">
        <v>69</v>
      </c>
      <c r="O529" s="4"/>
      <c r="P529" s="4" t="s">
        <v>58</v>
      </c>
      <c r="Q529" s="4" t="s">
        <v>64</v>
      </c>
      <c r="R529" s="4" t="s">
        <v>83</v>
      </c>
      <c r="S529" s="4">
        <v>1148184511</v>
      </c>
      <c r="T529" s="4"/>
      <c r="U529" s="4" t="s">
        <v>58</v>
      </c>
      <c r="V529" s="4" t="s">
        <v>58</v>
      </c>
      <c r="W529" s="4" t="s">
        <v>3580</v>
      </c>
      <c r="X529" s="4" t="s">
        <v>205</v>
      </c>
      <c r="Y529" s="4" t="s">
        <v>209</v>
      </c>
      <c r="Z529" s="3" t="s">
        <v>3516</v>
      </c>
      <c r="AA529" s="4" t="s">
        <v>75</v>
      </c>
      <c r="AB529" s="4" t="s">
        <v>97</v>
      </c>
      <c r="AC529" s="4"/>
      <c r="AD529" s="4"/>
      <c r="AE529" s="4" t="s">
        <v>58</v>
      </c>
      <c r="AF529" s="4" t="s">
        <v>58</v>
      </c>
      <c r="AG529" s="4" t="s">
        <v>58</v>
      </c>
      <c r="AH529" s="4" t="s">
        <v>83</v>
      </c>
      <c r="AI529" s="4">
        <v>84456367</v>
      </c>
      <c r="AJ529" s="4"/>
      <c r="AK529" s="4" t="s">
        <v>58</v>
      </c>
      <c r="AL529" s="4" t="s">
        <v>58</v>
      </c>
      <c r="AM529" s="4" t="s">
        <v>3521</v>
      </c>
      <c r="AN529" s="4">
        <v>180</v>
      </c>
      <c r="AO529" s="4" t="s">
        <v>85</v>
      </c>
      <c r="AP529" s="4">
        <v>0</v>
      </c>
      <c r="AQ529" s="4" t="s">
        <v>92</v>
      </c>
      <c r="AR529" s="4">
        <v>0</v>
      </c>
      <c r="AS529" s="4">
        <v>0</v>
      </c>
      <c r="AT529" s="3" t="s">
        <v>3516</v>
      </c>
      <c r="AU529" s="3" t="s">
        <v>58</v>
      </c>
      <c r="AV529" s="3" t="s">
        <v>58</v>
      </c>
      <c r="AW529" s="4">
        <v>34</v>
      </c>
      <c r="AX529" s="4">
        <v>34</v>
      </c>
      <c r="AY529" s="4">
        <v>34</v>
      </c>
      <c r="AZ529" s="4">
        <v>34</v>
      </c>
      <c r="BA529" s="4" t="s">
        <v>58</v>
      </c>
    </row>
    <row r="530" spans="1:53" ht="15.75" thickBot="1" x14ac:dyDescent="0.3">
      <c r="A530" s="19">
        <v>520</v>
      </c>
      <c r="B530" s="22" t="s">
        <v>5791</v>
      </c>
      <c r="C530" s="4" t="s">
        <v>60</v>
      </c>
      <c r="D530" s="4" t="s">
        <v>58</v>
      </c>
      <c r="E530" s="4" t="s">
        <v>3581</v>
      </c>
      <c r="F530" s="3" t="s">
        <v>3232</v>
      </c>
      <c r="G530" s="4" t="s">
        <v>61</v>
      </c>
      <c r="H530" s="4" t="s">
        <v>3582</v>
      </c>
      <c r="I530" s="4" t="s">
        <v>292</v>
      </c>
      <c r="J530" s="4" t="s">
        <v>320</v>
      </c>
      <c r="K530" s="4" t="s">
        <v>58</v>
      </c>
      <c r="L530" s="4" t="s">
        <v>1617</v>
      </c>
      <c r="M530" s="4">
        <v>13867920</v>
      </c>
      <c r="N530" s="4" t="s">
        <v>69</v>
      </c>
      <c r="O530" s="4"/>
      <c r="P530" s="4" t="s">
        <v>58</v>
      </c>
      <c r="Q530" s="4" t="s">
        <v>64</v>
      </c>
      <c r="R530" s="4" t="s">
        <v>83</v>
      </c>
      <c r="S530" s="4">
        <v>73231032</v>
      </c>
      <c r="T530" s="4"/>
      <c r="U530" s="4" t="s">
        <v>58</v>
      </c>
      <c r="V530" s="4" t="s">
        <v>58</v>
      </c>
      <c r="W530" s="4" t="s">
        <v>3583</v>
      </c>
      <c r="X530" s="4" t="s">
        <v>205</v>
      </c>
      <c r="Y530" s="4" t="s">
        <v>209</v>
      </c>
      <c r="Z530" s="3" t="s">
        <v>3232</v>
      </c>
      <c r="AA530" s="4" t="s">
        <v>75</v>
      </c>
      <c r="AB530" s="4" t="s">
        <v>97</v>
      </c>
      <c r="AC530" s="4"/>
      <c r="AD530" s="4"/>
      <c r="AE530" s="4" t="s">
        <v>58</v>
      </c>
      <c r="AF530" s="4" t="s">
        <v>58</v>
      </c>
      <c r="AG530" s="4" t="s">
        <v>58</v>
      </c>
      <c r="AH530" s="4" t="s">
        <v>83</v>
      </c>
      <c r="AI530" s="4">
        <v>10231198</v>
      </c>
      <c r="AJ530" s="4"/>
      <c r="AK530" s="4" t="s">
        <v>58</v>
      </c>
      <c r="AL530" s="4" t="s">
        <v>58</v>
      </c>
      <c r="AM530" s="4" t="s">
        <v>3487</v>
      </c>
      <c r="AN530" s="4">
        <v>330</v>
      </c>
      <c r="AO530" s="4" t="s">
        <v>85</v>
      </c>
      <c r="AP530" s="4">
        <v>0</v>
      </c>
      <c r="AQ530" s="4" t="s">
        <v>92</v>
      </c>
      <c r="AR530" s="4">
        <v>0</v>
      </c>
      <c r="AS530" s="4">
        <v>0</v>
      </c>
      <c r="AT530" s="3" t="s">
        <v>3232</v>
      </c>
      <c r="AU530" s="3" t="s">
        <v>58</v>
      </c>
      <c r="AV530" s="3" t="s">
        <v>58</v>
      </c>
      <c r="AW530" s="4">
        <v>19</v>
      </c>
      <c r="AX530" s="4">
        <v>19</v>
      </c>
      <c r="AY530" s="4">
        <v>19</v>
      </c>
      <c r="AZ530" s="4">
        <v>19</v>
      </c>
      <c r="BA530" s="4" t="s">
        <v>58</v>
      </c>
    </row>
    <row r="531" spans="1:53" ht="15.75" thickBot="1" x14ac:dyDescent="0.3">
      <c r="A531" s="19">
        <v>521</v>
      </c>
      <c r="B531" s="22" t="s">
        <v>5792</v>
      </c>
      <c r="C531" s="4" t="s">
        <v>60</v>
      </c>
      <c r="D531" s="4" t="s">
        <v>58</v>
      </c>
      <c r="E531" s="4" t="s">
        <v>3584</v>
      </c>
      <c r="F531" s="3" t="s">
        <v>3516</v>
      </c>
      <c r="G531" s="4" t="s">
        <v>61</v>
      </c>
      <c r="H531" s="4" t="s">
        <v>3585</v>
      </c>
      <c r="I531" s="4" t="s">
        <v>292</v>
      </c>
      <c r="J531" s="4" t="s">
        <v>320</v>
      </c>
      <c r="K531" s="4" t="s">
        <v>58</v>
      </c>
      <c r="L531" s="4" t="s">
        <v>1617</v>
      </c>
      <c r="M531" s="4">
        <v>19761786</v>
      </c>
      <c r="N531" s="4" t="s">
        <v>69</v>
      </c>
      <c r="O531" s="4"/>
      <c r="P531" s="4" t="s">
        <v>58</v>
      </c>
      <c r="Q531" s="4" t="s">
        <v>64</v>
      </c>
      <c r="R531" s="4" t="s">
        <v>83</v>
      </c>
      <c r="S531" s="4">
        <v>1067908506</v>
      </c>
      <c r="T531" s="4"/>
      <c r="U531" s="4" t="s">
        <v>58</v>
      </c>
      <c r="V531" s="4" t="s">
        <v>58</v>
      </c>
      <c r="W531" s="4" t="s">
        <v>3586</v>
      </c>
      <c r="X531" s="4" t="s">
        <v>205</v>
      </c>
      <c r="Y531" s="4" t="s">
        <v>209</v>
      </c>
      <c r="Z531" s="3" t="s">
        <v>3518</v>
      </c>
      <c r="AA531" s="4" t="s">
        <v>75</v>
      </c>
      <c r="AB531" s="4" t="s">
        <v>97</v>
      </c>
      <c r="AC531" s="4"/>
      <c r="AD531" s="4"/>
      <c r="AE531" s="4" t="s">
        <v>58</v>
      </c>
      <c r="AF531" s="4" t="s">
        <v>58</v>
      </c>
      <c r="AG531" s="4" t="s">
        <v>58</v>
      </c>
      <c r="AH531" s="4" t="s">
        <v>83</v>
      </c>
      <c r="AI531" s="4">
        <v>6876915</v>
      </c>
      <c r="AJ531" s="4"/>
      <c r="AK531" s="4" t="s">
        <v>58</v>
      </c>
      <c r="AL531" s="4" t="s">
        <v>58</v>
      </c>
      <c r="AM531" s="4" t="s">
        <v>3517</v>
      </c>
      <c r="AN531" s="4">
        <v>285</v>
      </c>
      <c r="AO531" s="4" t="s">
        <v>85</v>
      </c>
      <c r="AP531" s="4">
        <v>0</v>
      </c>
      <c r="AQ531" s="4" t="s">
        <v>92</v>
      </c>
      <c r="AR531" s="4">
        <v>0</v>
      </c>
      <c r="AS531" s="4">
        <v>0</v>
      </c>
      <c r="AT531" s="3" t="s">
        <v>3518</v>
      </c>
      <c r="AU531" s="3" t="s">
        <v>58</v>
      </c>
      <c r="AV531" s="3" t="s">
        <v>58</v>
      </c>
      <c r="AW531" s="4">
        <v>21</v>
      </c>
      <c r="AX531" s="4">
        <v>21</v>
      </c>
      <c r="AY531" s="4">
        <v>21</v>
      </c>
      <c r="AZ531" s="4">
        <v>21</v>
      </c>
      <c r="BA531" s="4" t="s">
        <v>58</v>
      </c>
    </row>
    <row r="532" spans="1:53" ht="15.75" thickBot="1" x14ac:dyDescent="0.3">
      <c r="A532" s="19">
        <v>522</v>
      </c>
      <c r="B532" s="22" t="s">
        <v>5793</v>
      </c>
      <c r="C532" s="4" t="s">
        <v>60</v>
      </c>
      <c r="D532" s="4" t="s">
        <v>58</v>
      </c>
      <c r="E532" s="4" t="s">
        <v>2069</v>
      </c>
      <c r="F532" s="3" t="s">
        <v>3516</v>
      </c>
      <c r="G532" s="4" t="s">
        <v>61</v>
      </c>
      <c r="H532" s="4" t="s">
        <v>3566</v>
      </c>
      <c r="I532" s="4" t="s">
        <v>292</v>
      </c>
      <c r="J532" s="4" t="s">
        <v>320</v>
      </c>
      <c r="K532" s="4" t="s">
        <v>58</v>
      </c>
      <c r="L532" s="4" t="s">
        <v>1777</v>
      </c>
      <c r="M532" s="4">
        <v>13867920</v>
      </c>
      <c r="N532" s="4" t="s">
        <v>69</v>
      </c>
      <c r="O532" s="4"/>
      <c r="P532" s="4" t="s">
        <v>58</v>
      </c>
      <c r="Q532" s="4" t="s">
        <v>64</v>
      </c>
      <c r="R532" s="4" t="s">
        <v>83</v>
      </c>
      <c r="S532" s="4">
        <v>73227003</v>
      </c>
      <c r="T532" s="4"/>
      <c r="U532" s="4" t="s">
        <v>58</v>
      </c>
      <c r="V532" s="4" t="s">
        <v>58</v>
      </c>
      <c r="W532" s="4" t="s">
        <v>3587</v>
      </c>
      <c r="X532" s="4" t="s">
        <v>205</v>
      </c>
      <c r="Y532" s="4" t="s">
        <v>209</v>
      </c>
      <c r="Z532" s="3" t="s">
        <v>3568</v>
      </c>
      <c r="AA532" s="4" t="s">
        <v>75</v>
      </c>
      <c r="AB532" s="4" t="s">
        <v>97</v>
      </c>
      <c r="AC532" s="4"/>
      <c r="AD532" s="4"/>
      <c r="AE532" s="4" t="s">
        <v>58</v>
      </c>
      <c r="AF532" s="4" t="s">
        <v>58</v>
      </c>
      <c r="AG532" s="4" t="s">
        <v>58</v>
      </c>
      <c r="AH532" s="4" t="s">
        <v>83</v>
      </c>
      <c r="AI532" s="4">
        <v>18496006</v>
      </c>
      <c r="AJ532" s="4"/>
      <c r="AK532" s="4" t="s">
        <v>58</v>
      </c>
      <c r="AL532" s="4" t="s">
        <v>58</v>
      </c>
      <c r="AM532" s="4" t="s">
        <v>3548</v>
      </c>
      <c r="AN532" s="4">
        <v>330</v>
      </c>
      <c r="AO532" s="4" t="s">
        <v>85</v>
      </c>
      <c r="AP532" s="4">
        <v>0</v>
      </c>
      <c r="AQ532" s="4" t="s">
        <v>92</v>
      </c>
      <c r="AR532" s="4">
        <v>0</v>
      </c>
      <c r="AS532" s="4">
        <v>0</v>
      </c>
      <c r="AT532" s="3" t="s">
        <v>3568</v>
      </c>
      <c r="AU532" s="3" t="s">
        <v>58</v>
      </c>
      <c r="AV532" s="3" t="s">
        <v>58</v>
      </c>
      <c r="AW532" s="4">
        <v>17</v>
      </c>
      <c r="AX532" s="4">
        <v>17</v>
      </c>
      <c r="AY532" s="4">
        <v>17</v>
      </c>
      <c r="AZ532" s="4">
        <v>17</v>
      </c>
      <c r="BA532" s="4" t="s">
        <v>58</v>
      </c>
    </row>
    <row r="533" spans="1:53" ht="15.75" thickBot="1" x14ac:dyDescent="0.3">
      <c r="A533" s="19">
        <v>523</v>
      </c>
      <c r="B533" s="22" t="s">
        <v>5794</v>
      </c>
      <c r="C533" s="4" t="s">
        <v>60</v>
      </c>
      <c r="D533" s="4" t="s">
        <v>58</v>
      </c>
      <c r="E533" s="4" t="s">
        <v>3588</v>
      </c>
      <c r="F533" s="3" t="s">
        <v>3516</v>
      </c>
      <c r="G533" s="4" t="s">
        <v>61</v>
      </c>
      <c r="H533" s="4" t="s">
        <v>3589</v>
      </c>
      <c r="I533" s="4" t="s">
        <v>292</v>
      </c>
      <c r="J533" s="4" t="s">
        <v>320</v>
      </c>
      <c r="K533" s="4" t="s">
        <v>58</v>
      </c>
      <c r="L533" s="4" t="s">
        <v>1617</v>
      </c>
      <c r="M533" s="4">
        <v>13867920</v>
      </c>
      <c r="N533" s="4" t="s">
        <v>69</v>
      </c>
      <c r="O533" s="4"/>
      <c r="P533" s="4" t="s">
        <v>58</v>
      </c>
      <c r="Q533" s="4" t="s">
        <v>64</v>
      </c>
      <c r="R533" s="4" t="s">
        <v>83</v>
      </c>
      <c r="S533" s="4">
        <v>7918795</v>
      </c>
      <c r="T533" s="4"/>
      <c r="U533" s="4" t="s">
        <v>58</v>
      </c>
      <c r="V533" s="4" t="s">
        <v>58</v>
      </c>
      <c r="W533" s="4" t="s">
        <v>3590</v>
      </c>
      <c r="X533" s="4" t="s">
        <v>205</v>
      </c>
      <c r="Y533" s="4" t="s">
        <v>209</v>
      </c>
      <c r="Z533" s="3" t="s">
        <v>3568</v>
      </c>
      <c r="AA533" s="4" t="s">
        <v>75</v>
      </c>
      <c r="AB533" s="4" t="s">
        <v>97</v>
      </c>
      <c r="AC533" s="4"/>
      <c r="AD533" s="4"/>
      <c r="AE533" s="4" t="s">
        <v>58</v>
      </c>
      <c r="AF533" s="4" t="s">
        <v>58</v>
      </c>
      <c r="AG533" s="4" t="s">
        <v>58</v>
      </c>
      <c r="AH533" s="4" t="s">
        <v>83</v>
      </c>
      <c r="AI533" s="4">
        <v>10231198</v>
      </c>
      <c r="AJ533" s="4"/>
      <c r="AK533" s="4" t="s">
        <v>58</v>
      </c>
      <c r="AL533" s="4" t="s">
        <v>58</v>
      </c>
      <c r="AM533" s="4" t="s">
        <v>3487</v>
      </c>
      <c r="AN533" s="4">
        <v>330</v>
      </c>
      <c r="AO533" s="4" t="s">
        <v>85</v>
      </c>
      <c r="AP533" s="4">
        <v>0</v>
      </c>
      <c r="AQ533" s="4" t="s">
        <v>92</v>
      </c>
      <c r="AR533" s="4">
        <v>0</v>
      </c>
      <c r="AS533" s="4">
        <v>0</v>
      </c>
      <c r="AT533" s="3" t="s">
        <v>3568</v>
      </c>
      <c r="AU533" s="3" t="s">
        <v>58</v>
      </c>
      <c r="AV533" s="3" t="s">
        <v>58</v>
      </c>
      <c r="AW533" s="4">
        <v>17</v>
      </c>
      <c r="AX533" s="4">
        <v>17</v>
      </c>
      <c r="AY533" s="4">
        <v>17</v>
      </c>
      <c r="AZ533" s="4">
        <v>17</v>
      </c>
      <c r="BA533" s="4" t="s">
        <v>58</v>
      </c>
    </row>
    <row r="534" spans="1:53" ht="15.75" thickBot="1" x14ac:dyDescent="0.3">
      <c r="A534" s="19">
        <v>524</v>
      </c>
      <c r="B534" s="22" t="s">
        <v>5795</v>
      </c>
      <c r="C534" s="4" t="s">
        <v>60</v>
      </c>
      <c r="D534" s="4" t="s">
        <v>58</v>
      </c>
      <c r="E534" s="4" t="s">
        <v>3591</v>
      </c>
      <c r="F534" s="3" t="s">
        <v>3516</v>
      </c>
      <c r="G534" s="4" t="s">
        <v>61</v>
      </c>
      <c r="H534" s="4" t="s">
        <v>3592</v>
      </c>
      <c r="I534" s="4" t="s">
        <v>292</v>
      </c>
      <c r="J534" s="4" t="s">
        <v>320</v>
      </c>
      <c r="K534" s="4" t="s">
        <v>58</v>
      </c>
      <c r="L534" s="4" t="s">
        <v>1815</v>
      </c>
      <c r="M534" s="4">
        <v>29755440</v>
      </c>
      <c r="N534" s="4" t="s">
        <v>69</v>
      </c>
      <c r="O534" s="4"/>
      <c r="P534" s="4" t="s">
        <v>58</v>
      </c>
      <c r="Q534" s="4" t="s">
        <v>64</v>
      </c>
      <c r="R534" s="4" t="s">
        <v>83</v>
      </c>
      <c r="S534" s="4">
        <v>25773221</v>
      </c>
      <c r="T534" s="4"/>
      <c r="U534" s="4" t="s">
        <v>58</v>
      </c>
      <c r="V534" s="4" t="s">
        <v>58</v>
      </c>
      <c r="W534" s="4" t="s">
        <v>3593</v>
      </c>
      <c r="X534" s="4" t="s">
        <v>205</v>
      </c>
      <c r="Y534" s="4" t="s">
        <v>209</v>
      </c>
      <c r="Z534" s="3" t="s">
        <v>3518</v>
      </c>
      <c r="AA534" s="4" t="s">
        <v>75</v>
      </c>
      <c r="AB534" s="4" t="s">
        <v>97</v>
      </c>
      <c r="AC534" s="4"/>
      <c r="AD534" s="4"/>
      <c r="AE534" s="4" t="s">
        <v>58</v>
      </c>
      <c r="AF534" s="4" t="s">
        <v>58</v>
      </c>
      <c r="AG534" s="4" t="s">
        <v>58</v>
      </c>
      <c r="AH534" s="4" t="s">
        <v>83</v>
      </c>
      <c r="AI534" s="4">
        <v>6876915</v>
      </c>
      <c r="AJ534" s="4"/>
      <c r="AK534" s="4" t="s">
        <v>58</v>
      </c>
      <c r="AL534" s="4" t="s">
        <v>58</v>
      </c>
      <c r="AM534" s="4" t="s">
        <v>3517</v>
      </c>
      <c r="AN534" s="4">
        <v>300</v>
      </c>
      <c r="AO534" s="4" t="s">
        <v>85</v>
      </c>
      <c r="AP534" s="4">
        <v>0</v>
      </c>
      <c r="AQ534" s="4" t="s">
        <v>92</v>
      </c>
      <c r="AR534" s="4">
        <v>0</v>
      </c>
      <c r="AS534" s="4">
        <v>0</v>
      </c>
      <c r="AT534" s="3" t="s">
        <v>3518</v>
      </c>
      <c r="AU534" s="3" t="s">
        <v>58</v>
      </c>
      <c r="AV534" s="3" t="s">
        <v>58</v>
      </c>
      <c r="AW534" s="4">
        <v>20</v>
      </c>
      <c r="AX534" s="4">
        <v>20</v>
      </c>
      <c r="AY534" s="4">
        <v>20</v>
      </c>
      <c r="AZ534" s="4">
        <v>20</v>
      </c>
      <c r="BA534" s="4" t="s">
        <v>58</v>
      </c>
    </row>
    <row r="535" spans="1:53" ht="15.75" thickBot="1" x14ac:dyDescent="0.3">
      <c r="A535" s="19">
        <v>525</v>
      </c>
      <c r="B535" s="22" t="s">
        <v>5796</v>
      </c>
      <c r="C535" s="4" t="s">
        <v>60</v>
      </c>
      <c r="D535" s="4" t="s">
        <v>58</v>
      </c>
      <c r="E535" s="4" t="s">
        <v>3594</v>
      </c>
      <c r="F535" s="3" t="s">
        <v>3516</v>
      </c>
      <c r="G535" s="4" t="s">
        <v>61</v>
      </c>
      <c r="H535" s="4" t="s">
        <v>3595</v>
      </c>
      <c r="I535" s="4" t="s">
        <v>292</v>
      </c>
      <c r="J535" s="4" t="s">
        <v>320</v>
      </c>
      <c r="K535" s="4" t="s">
        <v>58</v>
      </c>
      <c r="L535" s="4" t="s">
        <v>1733</v>
      </c>
      <c r="M535" s="4">
        <v>17853264</v>
      </c>
      <c r="N535" s="4" t="s">
        <v>69</v>
      </c>
      <c r="O535" s="4"/>
      <c r="P535" s="4" t="s">
        <v>58</v>
      </c>
      <c r="Q535" s="4" t="s">
        <v>64</v>
      </c>
      <c r="R535" s="4" t="s">
        <v>83</v>
      </c>
      <c r="S535" s="4">
        <v>1118842581</v>
      </c>
      <c r="T535" s="4"/>
      <c r="U535" s="4" t="s">
        <v>58</v>
      </c>
      <c r="V535" s="4" t="s">
        <v>58</v>
      </c>
      <c r="W535" s="4" t="s">
        <v>3596</v>
      </c>
      <c r="X535" s="4" t="s">
        <v>205</v>
      </c>
      <c r="Y535" s="4" t="s">
        <v>209</v>
      </c>
      <c r="Z535" s="3" t="s">
        <v>3568</v>
      </c>
      <c r="AA535" s="4" t="s">
        <v>75</v>
      </c>
      <c r="AB535" s="4" t="s">
        <v>97</v>
      </c>
      <c r="AC535" s="4"/>
      <c r="AD535" s="4"/>
      <c r="AE535" s="4" t="s">
        <v>58</v>
      </c>
      <c r="AF535" s="4" t="s">
        <v>58</v>
      </c>
      <c r="AG535" s="4" t="s">
        <v>58</v>
      </c>
      <c r="AH535" s="4" t="s">
        <v>83</v>
      </c>
      <c r="AI535" s="4">
        <v>84456367</v>
      </c>
      <c r="AJ535" s="4"/>
      <c r="AK535" s="4" t="s">
        <v>58</v>
      </c>
      <c r="AL535" s="4" t="s">
        <v>58</v>
      </c>
      <c r="AM535" s="4" t="s">
        <v>3521</v>
      </c>
      <c r="AN535" s="4">
        <v>180</v>
      </c>
      <c r="AO535" s="4" t="s">
        <v>85</v>
      </c>
      <c r="AP535" s="4">
        <v>0</v>
      </c>
      <c r="AQ535" s="4" t="s">
        <v>92</v>
      </c>
      <c r="AR535" s="4">
        <v>0</v>
      </c>
      <c r="AS535" s="4">
        <v>0</v>
      </c>
      <c r="AT535" s="3" t="s">
        <v>3568</v>
      </c>
      <c r="AU535" s="3" t="s">
        <v>58</v>
      </c>
      <c r="AV535" s="3" t="s">
        <v>58</v>
      </c>
      <c r="AW535" s="4">
        <v>32</v>
      </c>
      <c r="AX535" s="4">
        <v>32</v>
      </c>
      <c r="AY535" s="4">
        <v>32</v>
      </c>
      <c r="AZ535" s="4">
        <v>32</v>
      </c>
      <c r="BA535" s="4" t="s">
        <v>58</v>
      </c>
    </row>
    <row r="536" spans="1:53" ht="15.75" thickBot="1" x14ac:dyDescent="0.3">
      <c r="A536" s="19">
        <v>526</v>
      </c>
      <c r="B536" s="22" t="s">
        <v>5797</v>
      </c>
      <c r="C536" s="4" t="s">
        <v>60</v>
      </c>
      <c r="D536" s="4" t="s">
        <v>58</v>
      </c>
      <c r="E536" s="4" t="s">
        <v>3597</v>
      </c>
      <c r="F536" s="3" t="s">
        <v>3516</v>
      </c>
      <c r="G536" s="4" t="s">
        <v>61</v>
      </c>
      <c r="H536" s="4" t="s">
        <v>3598</v>
      </c>
      <c r="I536" s="4" t="s">
        <v>292</v>
      </c>
      <c r="J536" s="4" t="s">
        <v>320</v>
      </c>
      <c r="K536" s="4" t="s">
        <v>58</v>
      </c>
      <c r="L536" s="4" t="s">
        <v>1733</v>
      </c>
      <c r="M536" s="4">
        <v>66720852</v>
      </c>
      <c r="N536" s="4" t="s">
        <v>69</v>
      </c>
      <c r="O536" s="4"/>
      <c r="P536" s="4" t="s">
        <v>58</v>
      </c>
      <c r="Q536" s="4" t="s">
        <v>64</v>
      </c>
      <c r="R536" s="4" t="s">
        <v>83</v>
      </c>
      <c r="S536" s="4">
        <v>32617970</v>
      </c>
      <c r="T536" s="4"/>
      <c r="U536" s="4" t="s">
        <v>58</v>
      </c>
      <c r="V536" s="4" t="s">
        <v>58</v>
      </c>
      <c r="W536" s="4" t="s">
        <v>3599</v>
      </c>
      <c r="X536" s="4" t="s">
        <v>205</v>
      </c>
      <c r="Y536" s="4" t="s">
        <v>209</v>
      </c>
      <c r="Z536" s="3" t="s">
        <v>3516</v>
      </c>
      <c r="AA536" s="4" t="s">
        <v>75</v>
      </c>
      <c r="AB536" s="4" t="s">
        <v>97</v>
      </c>
      <c r="AC536" s="4"/>
      <c r="AD536" s="4"/>
      <c r="AE536" s="4" t="s">
        <v>58</v>
      </c>
      <c r="AF536" s="4" t="s">
        <v>58</v>
      </c>
      <c r="AG536" s="4" t="s">
        <v>58</v>
      </c>
      <c r="AH536" s="4" t="s">
        <v>83</v>
      </c>
      <c r="AI536" s="4">
        <v>41749934</v>
      </c>
      <c r="AJ536" s="4"/>
      <c r="AK536" s="4" t="s">
        <v>58</v>
      </c>
      <c r="AL536" s="4" t="s">
        <v>58</v>
      </c>
      <c r="AM536" s="4" t="s">
        <v>3271</v>
      </c>
      <c r="AN536" s="4">
        <v>330</v>
      </c>
      <c r="AO536" s="4" t="s">
        <v>85</v>
      </c>
      <c r="AP536" s="4">
        <v>0</v>
      </c>
      <c r="AQ536" s="4" t="s">
        <v>92</v>
      </c>
      <c r="AR536" s="4">
        <v>0</v>
      </c>
      <c r="AS536" s="4">
        <v>0</v>
      </c>
      <c r="AT536" s="3" t="s">
        <v>3516</v>
      </c>
      <c r="AU536" s="3" t="s">
        <v>58</v>
      </c>
      <c r="AV536" s="3" t="s">
        <v>58</v>
      </c>
      <c r="AW536" s="4">
        <v>19</v>
      </c>
      <c r="AX536" s="4">
        <v>19</v>
      </c>
      <c r="AY536" s="4">
        <v>19</v>
      </c>
      <c r="AZ536" s="4">
        <v>19</v>
      </c>
      <c r="BA536" s="4" t="s">
        <v>58</v>
      </c>
    </row>
    <row r="537" spans="1:53" ht="15.75" thickBot="1" x14ac:dyDescent="0.3">
      <c r="A537" s="19">
        <v>527</v>
      </c>
      <c r="B537" s="22" t="s">
        <v>5798</v>
      </c>
      <c r="C537" s="4" t="s">
        <v>60</v>
      </c>
      <c r="D537" s="4" t="s">
        <v>58</v>
      </c>
      <c r="E537" s="4" t="s">
        <v>2074</v>
      </c>
      <c r="F537" s="3" t="s">
        <v>3516</v>
      </c>
      <c r="G537" s="4" t="s">
        <v>61</v>
      </c>
      <c r="H537" s="4" t="s">
        <v>3551</v>
      </c>
      <c r="I537" s="4" t="s">
        <v>292</v>
      </c>
      <c r="J537" s="4" t="s">
        <v>320</v>
      </c>
      <c r="K537" s="4" t="s">
        <v>58</v>
      </c>
      <c r="L537" s="4" t="s">
        <v>1733</v>
      </c>
      <c r="M537" s="4">
        <v>13867920</v>
      </c>
      <c r="N537" s="4" t="s">
        <v>69</v>
      </c>
      <c r="O537" s="4"/>
      <c r="P537" s="4" t="s">
        <v>58</v>
      </c>
      <c r="Q537" s="4" t="s">
        <v>64</v>
      </c>
      <c r="R537" s="4" t="s">
        <v>83</v>
      </c>
      <c r="S537" s="4">
        <v>92553312</v>
      </c>
      <c r="T537" s="4"/>
      <c r="U537" s="4" t="s">
        <v>58</v>
      </c>
      <c r="V537" s="4" t="s">
        <v>58</v>
      </c>
      <c r="W537" s="4" t="s">
        <v>3600</v>
      </c>
      <c r="X537" s="4" t="s">
        <v>205</v>
      </c>
      <c r="Y537" s="4" t="s">
        <v>209</v>
      </c>
      <c r="Z537" s="3" t="s">
        <v>3516</v>
      </c>
      <c r="AA537" s="4" t="s">
        <v>75</v>
      </c>
      <c r="AB537" s="4" t="s">
        <v>97</v>
      </c>
      <c r="AC537" s="4"/>
      <c r="AD537" s="4"/>
      <c r="AE537" s="4" t="s">
        <v>58</v>
      </c>
      <c r="AF537" s="4" t="s">
        <v>58</v>
      </c>
      <c r="AG537" s="4" t="s">
        <v>58</v>
      </c>
      <c r="AH537" s="4" t="s">
        <v>83</v>
      </c>
      <c r="AI537" s="4">
        <v>57428860</v>
      </c>
      <c r="AJ537" s="4"/>
      <c r="AK537" s="4" t="s">
        <v>58</v>
      </c>
      <c r="AL537" s="4" t="s">
        <v>58</v>
      </c>
      <c r="AM537" s="4" t="s">
        <v>3288</v>
      </c>
      <c r="AN537" s="4">
        <v>330</v>
      </c>
      <c r="AO537" s="4" t="s">
        <v>85</v>
      </c>
      <c r="AP537" s="4">
        <v>0</v>
      </c>
      <c r="AQ537" s="4" t="s">
        <v>92</v>
      </c>
      <c r="AR537" s="4">
        <v>0</v>
      </c>
      <c r="AS537" s="4">
        <v>0</v>
      </c>
      <c r="AT537" s="3" t="s">
        <v>3516</v>
      </c>
      <c r="AU537" s="3" t="s">
        <v>58</v>
      </c>
      <c r="AV537" s="3" t="s">
        <v>58</v>
      </c>
      <c r="AW537" s="4">
        <v>19</v>
      </c>
      <c r="AX537" s="4">
        <v>19</v>
      </c>
      <c r="AY537" s="4">
        <v>19</v>
      </c>
      <c r="AZ537" s="4">
        <v>19</v>
      </c>
      <c r="BA537" s="4" t="s">
        <v>58</v>
      </c>
    </row>
    <row r="538" spans="1:53" ht="15.75" thickBot="1" x14ac:dyDescent="0.3">
      <c r="A538" s="19">
        <v>528</v>
      </c>
      <c r="B538" s="22" t="s">
        <v>5799</v>
      </c>
      <c r="C538" s="4" t="s">
        <v>60</v>
      </c>
      <c r="D538" s="4" t="s">
        <v>58</v>
      </c>
      <c r="E538" s="4" t="s">
        <v>3601</v>
      </c>
      <c r="F538" s="3" t="s">
        <v>3516</v>
      </c>
      <c r="G538" s="4" t="s">
        <v>61</v>
      </c>
      <c r="H538" s="4" t="s">
        <v>3551</v>
      </c>
      <c r="I538" s="4" t="s">
        <v>292</v>
      </c>
      <c r="J538" s="4" t="s">
        <v>320</v>
      </c>
      <c r="K538" s="4" t="s">
        <v>58</v>
      </c>
      <c r="L538" s="4" t="s">
        <v>1733</v>
      </c>
      <c r="M538" s="4">
        <v>13867920</v>
      </c>
      <c r="N538" s="4" t="s">
        <v>69</v>
      </c>
      <c r="O538" s="4"/>
      <c r="P538" s="4" t="s">
        <v>58</v>
      </c>
      <c r="Q538" s="4" t="s">
        <v>64</v>
      </c>
      <c r="R538" s="4" t="s">
        <v>83</v>
      </c>
      <c r="S538" s="4">
        <v>71080792</v>
      </c>
      <c r="T538" s="4"/>
      <c r="U538" s="4" t="s">
        <v>58</v>
      </c>
      <c r="V538" s="4" t="s">
        <v>58</v>
      </c>
      <c r="W538" s="4" t="s">
        <v>3602</v>
      </c>
      <c r="X538" s="4" t="s">
        <v>205</v>
      </c>
      <c r="Y538" s="4" t="s">
        <v>209</v>
      </c>
      <c r="Z538" s="3" t="s">
        <v>3516</v>
      </c>
      <c r="AA538" s="4" t="s">
        <v>75</v>
      </c>
      <c r="AB538" s="4" t="s">
        <v>97</v>
      </c>
      <c r="AC538" s="4"/>
      <c r="AD538" s="4"/>
      <c r="AE538" s="4" t="s">
        <v>58</v>
      </c>
      <c r="AF538" s="4" t="s">
        <v>58</v>
      </c>
      <c r="AG538" s="4" t="s">
        <v>58</v>
      </c>
      <c r="AH538" s="4" t="s">
        <v>83</v>
      </c>
      <c r="AI538" s="4">
        <v>57428860</v>
      </c>
      <c r="AJ538" s="4"/>
      <c r="AK538" s="4" t="s">
        <v>58</v>
      </c>
      <c r="AL538" s="4" t="s">
        <v>58</v>
      </c>
      <c r="AM538" s="4" t="s">
        <v>3288</v>
      </c>
      <c r="AN538" s="4">
        <v>330</v>
      </c>
      <c r="AO538" s="4" t="s">
        <v>85</v>
      </c>
      <c r="AP538" s="4">
        <v>0</v>
      </c>
      <c r="AQ538" s="4" t="s">
        <v>92</v>
      </c>
      <c r="AR538" s="4">
        <v>0</v>
      </c>
      <c r="AS538" s="4">
        <v>0</v>
      </c>
      <c r="AT538" s="3" t="s">
        <v>3516</v>
      </c>
      <c r="AU538" s="3" t="s">
        <v>58</v>
      </c>
      <c r="AV538" s="3" t="s">
        <v>58</v>
      </c>
      <c r="AW538" s="4">
        <v>19</v>
      </c>
      <c r="AX538" s="4">
        <v>19</v>
      </c>
      <c r="AY538" s="4">
        <v>19</v>
      </c>
      <c r="AZ538" s="4">
        <v>19</v>
      </c>
      <c r="BA538" s="4" t="s">
        <v>58</v>
      </c>
    </row>
    <row r="539" spans="1:53" ht="15.75" thickBot="1" x14ac:dyDescent="0.3">
      <c r="A539" s="19">
        <v>529</v>
      </c>
      <c r="B539" s="22" t="s">
        <v>5800</v>
      </c>
      <c r="C539" s="4" t="s">
        <v>60</v>
      </c>
      <c r="D539" s="4" t="s">
        <v>58</v>
      </c>
      <c r="E539" s="4" t="s">
        <v>3603</v>
      </c>
      <c r="F539" s="3" t="s">
        <v>3516</v>
      </c>
      <c r="G539" s="4" t="s">
        <v>61</v>
      </c>
      <c r="H539" s="4" t="s">
        <v>3604</v>
      </c>
      <c r="I539" s="4" t="s">
        <v>292</v>
      </c>
      <c r="J539" s="4" t="s">
        <v>320</v>
      </c>
      <c r="K539" s="4" t="s">
        <v>58</v>
      </c>
      <c r="L539" s="4" t="s">
        <v>1733</v>
      </c>
      <c r="M539" s="4">
        <v>39940956</v>
      </c>
      <c r="N539" s="4" t="s">
        <v>69</v>
      </c>
      <c r="O539" s="4"/>
      <c r="P539" s="4" t="s">
        <v>58</v>
      </c>
      <c r="Q539" s="4" t="s">
        <v>64</v>
      </c>
      <c r="R539" s="4" t="s">
        <v>83</v>
      </c>
      <c r="S539" s="4">
        <v>80160852</v>
      </c>
      <c r="T539" s="4"/>
      <c r="U539" s="4" t="s">
        <v>58</v>
      </c>
      <c r="V539" s="4" t="s">
        <v>58</v>
      </c>
      <c r="W539" s="4" t="s">
        <v>3605</v>
      </c>
      <c r="X539" s="4" t="s">
        <v>205</v>
      </c>
      <c r="Y539" s="4" t="s">
        <v>209</v>
      </c>
      <c r="Z539" s="3" t="s">
        <v>3518</v>
      </c>
      <c r="AA539" s="4" t="s">
        <v>75</v>
      </c>
      <c r="AB539" s="4" t="s">
        <v>97</v>
      </c>
      <c r="AC539" s="4"/>
      <c r="AD539" s="4"/>
      <c r="AE539" s="4" t="s">
        <v>58</v>
      </c>
      <c r="AF539" s="4" t="s">
        <v>58</v>
      </c>
      <c r="AG539" s="4" t="s">
        <v>58</v>
      </c>
      <c r="AH539" s="4" t="s">
        <v>83</v>
      </c>
      <c r="AI539" s="4">
        <v>31840089</v>
      </c>
      <c r="AJ539" s="4"/>
      <c r="AK539" s="4" t="s">
        <v>58</v>
      </c>
      <c r="AL539" s="4" t="s">
        <v>58</v>
      </c>
      <c r="AM539" s="4" t="s">
        <v>3473</v>
      </c>
      <c r="AN539" s="4">
        <v>330</v>
      </c>
      <c r="AO539" s="4" t="s">
        <v>85</v>
      </c>
      <c r="AP539" s="4">
        <v>0</v>
      </c>
      <c r="AQ539" s="4" t="s">
        <v>92</v>
      </c>
      <c r="AR539" s="4">
        <v>0</v>
      </c>
      <c r="AS539" s="4">
        <v>0</v>
      </c>
      <c r="AT539" s="3" t="s">
        <v>3518</v>
      </c>
      <c r="AU539" s="3" t="s">
        <v>58</v>
      </c>
      <c r="AV539" s="3" t="s">
        <v>58</v>
      </c>
      <c r="AW539" s="4">
        <v>18</v>
      </c>
      <c r="AX539" s="4">
        <v>18</v>
      </c>
      <c r="AY539" s="4">
        <v>18</v>
      </c>
      <c r="AZ539" s="4">
        <v>18</v>
      </c>
      <c r="BA539" s="4" t="s">
        <v>58</v>
      </c>
    </row>
    <row r="540" spans="1:53" ht="15.75" thickBot="1" x14ac:dyDescent="0.3">
      <c r="A540" s="19">
        <v>530</v>
      </c>
      <c r="B540" s="22" t="s">
        <v>5801</v>
      </c>
      <c r="C540" s="4" t="s">
        <v>60</v>
      </c>
      <c r="D540" s="4" t="s">
        <v>58</v>
      </c>
      <c r="E540" s="4" t="s">
        <v>3606</v>
      </c>
      <c r="F540" s="3" t="s">
        <v>3516</v>
      </c>
      <c r="G540" s="4" t="s">
        <v>61</v>
      </c>
      <c r="H540" s="4" t="s">
        <v>3551</v>
      </c>
      <c r="I540" s="4" t="s">
        <v>292</v>
      </c>
      <c r="J540" s="4" t="s">
        <v>320</v>
      </c>
      <c r="K540" s="4" t="s">
        <v>58</v>
      </c>
      <c r="L540" s="4" t="s">
        <v>1733</v>
      </c>
      <c r="M540" s="4">
        <v>13867920</v>
      </c>
      <c r="N540" s="4" t="s">
        <v>69</v>
      </c>
      <c r="O540" s="4"/>
      <c r="P540" s="4" t="s">
        <v>58</v>
      </c>
      <c r="Q540" s="4" t="s">
        <v>64</v>
      </c>
      <c r="R540" s="4" t="s">
        <v>83</v>
      </c>
      <c r="S540" s="4">
        <v>85461432</v>
      </c>
      <c r="T540" s="4"/>
      <c r="U540" s="4" t="s">
        <v>58</v>
      </c>
      <c r="V540" s="4" t="s">
        <v>58</v>
      </c>
      <c r="W540" s="4" t="s">
        <v>3607</v>
      </c>
      <c r="X540" s="4" t="s">
        <v>205</v>
      </c>
      <c r="Y540" s="4" t="s">
        <v>209</v>
      </c>
      <c r="Z540" s="3" t="s">
        <v>3516</v>
      </c>
      <c r="AA540" s="4" t="s">
        <v>75</v>
      </c>
      <c r="AB540" s="4" t="s">
        <v>97</v>
      </c>
      <c r="AC540" s="4"/>
      <c r="AD540" s="4"/>
      <c r="AE540" s="4" t="s">
        <v>58</v>
      </c>
      <c r="AF540" s="4" t="s">
        <v>58</v>
      </c>
      <c r="AG540" s="4" t="s">
        <v>58</v>
      </c>
      <c r="AH540" s="4" t="s">
        <v>83</v>
      </c>
      <c r="AI540" s="4">
        <v>57428860</v>
      </c>
      <c r="AJ540" s="4"/>
      <c r="AK540" s="4" t="s">
        <v>58</v>
      </c>
      <c r="AL540" s="4" t="s">
        <v>58</v>
      </c>
      <c r="AM540" s="4" t="s">
        <v>3288</v>
      </c>
      <c r="AN540" s="4">
        <v>330</v>
      </c>
      <c r="AO540" s="4" t="s">
        <v>85</v>
      </c>
      <c r="AP540" s="4">
        <v>0</v>
      </c>
      <c r="AQ540" s="4" t="s">
        <v>92</v>
      </c>
      <c r="AR540" s="4">
        <v>0</v>
      </c>
      <c r="AS540" s="4">
        <v>0</v>
      </c>
      <c r="AT540" s="3" t="s">
        <v>3516</v>
      </c>
      <c r="AU540" s="3" t="s">
        <v>58</v>
      </c>
      <c r="AV540" s="3" t="s">
        <v>58</v>
      </c>
      <c r="AW540" s="4">
        <v>19</v>
      </c>
      <c r="AX540" s="4">
        <v>19</v>
      </c>
      <c r="AY540" s="4">
        <v>19</v>
      </c>
      <c r="AZ540" s="4">
        <v>19</v>
      </c>
      <c r="BA540" s="4" t="s">
        <v>58</v>
      </c>
    </row>
    <row r="541" spans="1:53" ht="15.75" thickBot="1" x14ac:dyDescent="0.3">
      <c r="A541" s="19">
        <v>531</v>
      </c>
      <c r="B541" s="22" t="s">
        <v>5802</v>
      </c>
      <c r="C541" s="4" t="s">
        <v>60</v>
      </c>
      <c r="D541" s="4" t="s">
        <v>58</v>
      </c>
      <c r="E541" s="4" t="s">
        <v>3608</v>
      </c>
      <c r="F541" s="3" t="s">
        <v>3516</v>
      </c>
      <c r="G541" s="4" t="s">
        <v>61</v>
      </c>
      <c r="H541" s="4" t="s">
        <v>3609</v>
      </c>
      <c r="I541" s="4" t="s">
        <v>292</v>
      </c>
      <c r="J541" s="4" t="s">
        <v>320</v>
      </c>
      <c r="K541" s="4" t="s">
        <v>58</v>
      </c>
      <c r="L541" s="4" t="s">
        <v>1733</v>
      </c>
      <c r="M541" s="4">
        <v>29755440</v>
      </c>
      <c r="N541" s="4" t="s">
        <v>69</v>
      </c>
      <c r="O541" s="4"/>
      <c r="P541" s="4" t="s">
        <v>58</v>
      </c>
      <c r="Q541" s="4" t="s">
        <v>64</v>
      </c>
      <c r="R541" s="4" t="s">
        <v>83</v>
      </c>
      <c r="S541" s="4">
        <v>1068661586</v>
      </c>
      <c r="T541" s="4"/>
      <c r="U541" s="4" t="s">
        <v>58</v>
      </c>
      <c r="V541" s="4" t="s">
        <v>58</v>
      </c>
      <c r="W541" s="4" t="s">
        <v>3610</v>
      </c>
      <c r="X541" s="4" t="s">
        <v>205</v>
      </c>
      <c r="Y541" s="4" t="s">
        <v>209</v>
      </c>
      <c r="Z541" s="3" t="s">
        <v>3611</v>
      </c>
      <c r="AA541" s="4" t="s">
        <v>75</v>
      </c>
      <c r="AB541" s="4" t="s">
        <v>97</v>
      </c>
      <c r="AC541" s="4"/>
      <c r="AD541" s="4"/>
      <c r="AE541" s="4" t="s">
        <v>58</v>
      </c>
      <c r="AF541" s="4" t="s">
        <v>58</v>
      </c>
      <c r="AG541" s="4" t="s">
        <v>58</v>
      </c>
      <c r="AH541" s="4" t="s">
        <v>83</v>
      </c>
      <c r="AI541" s="4">
        <v>6876915</v>
      </c>
      <c r="AJ541" s="4"/>
      <c r="AK541" s="4" t="s">
        <v>58</v>
      </c>
      <c r="AL541" s="4" t="s">
        <v>58</v>
      </c>
      <c r="AM541" s="4" t="s">
        <v>3517</v>
      </c>
      <c r="AN541" s="4">
        <v>300</v>
      </c>
      <c r="AO541" s="4" t="s">
        <v>85</v>
      </c>
      <c r="AP541" s="4">
        <v>0</v>
      </c>
      <c r="AQ541" s="4" t="s">
        <v>92</v>
      </c>
      <c r="AR541" s="4">
        <v>0</v>
      </c>
      <c r="AS541" s="4">
        <v>0</v>
      </c>
      <c r="AT541" s="3" t="s">
        <v>3611</v>
      </c>
      <c r="AU541" s="3" t="s">
        <v>58</v>
      </c>
      <c r="AV541" s="3" t="s">
        <v>58</v>
      </c>
      <c r="AW541" s="4">
        <v>20</v>
      </c>
      <c r="AX541" s="4">
        <v>20</v>
      </c>
      <c r="AY541" s="4">
        <v>20</v>
      </c>
      <c r="AZ541" s="4">
        <v>20</v>
      </c>
      <c r="BA541" s="4" t="s">
        <v>58</v>
      </c>
    </row>
    <row r="542" spans="1:53" ht="15.75" thickBot="1" x14ac:dyDescent="0.3">
      <c r="A542" s="19">
        <v>532</v>
      </c>
      <c r="B542" s="22" t="s">
        <v>5803</v>
      </c>
      <c r="C542" s="4" t="s">
        <v>60</v>
      </c>
      <c r="D542" s="4" t="s">
        <v>58</v>
      </c>
      <c r="E542" s="4" t="s">
        <v>3612</v>
      </c>
      <c r="F542" s="3" t="s">
        <v>3516</v>
      </c>
      <c r="G542" s="4" t="s">
        <v>61</v>
      </c>
      <c r="H542" s="4" t="s">
        <v>3613</v>
      </c>
      <c r="I542" s="4" t="s">
        <v>292</v>
      </c>
      <c r="J542" s="4" t="s">
        <v>320</v>
      </c>
      <c r="K542" s="4" t="s">
        <v>58</v>
      </c>
      <c r="L542" s="4" t="s">
        <v>1617</v>
      </c>
      <c r="M542" s="4">
        <v>14868617</v>
      </c>
      <c r="N542" s="4" t="s">
        <v>69</v>
      </c>
      <c r="O542" s="4"/>
      <c r="P542" s="4" t="s">
        <v>58</v>
      </c>
      <c r="Q542" s="4" t="s">
        <v>64</v>
      </c>
      <c r="R542" s="4" t="s">
        <v>83</v>
      </c>
      <c r="S542" s="4">
        <v>78764916</v>
      </c>
      <c r="T542" s="4"/>
      <c r="U542" s="4" t="s">
        <v>58</v>
      </c>
      <c r="V542" s="4" t="s">
        <v>58</v>
      </c>
      <c r="W542" s="4" t="s">
        <v>3614</v>
      </c>
      <c r="X542" s="4" t="s">
        <v>205</v>
      </c>
      <c r="Y542" s="4" t="s">
        <v>209</v>
      </c>
      <c r="Z542" s="3" t="s">
        <v>3518</v>
      </c>
      <c r="AA542" s="4" t="s">
        <v>75</v>
      </c>
      <c r="AB542" s="4" t="s">
        <v>97</v>
      </c>
      <c r="AC542" s="4"/>
      <c r="AD542" s="4"/>
      <c r="AE542" s="4" t="s">
        <v>58</v>
      </c>
      <c r="AF542" s="4" t="s">
        <v>58</v>
      </c>
      <c r="AG542" s="4" t="s">
        <v>58</v>
      </c>
      <c r="AH542" s="4" t="s">
        <v>83</v>
      </c>
      <c r="AI542" s="4">
        <v>6876915</v>
      </c>
      <c r="AJ542" s="4"/>
      <c r="AK542" s="4" t="s">
        <v>58</v>
      </c>
      <c r="AL542" s="4" t="s">
        <v>58</v>
      </c>
      <c r="AM542" s="4" t="s">
        <v>3517</v>
      </c>
      <c r="AN542" s="4">
        <v>255</v>
      </c>
      <c r="AO542" s="4" t="s">
        <v>85</v>
      </c>
      <c r="AP542" s="4">
        <v>0</v>
      </c>
      <c r="AQ542" s="4" t="s">
        <v>92</v>
      </c>
      <c r="AR542" s="4">
        <v>0</v>
      </c>
      <c r="AS542" s="4">
        <v>0</v>
      </c>
      <c r="AT542" s="3" t="s">
        <v>3518</v>
      </c>
      <c r="AU542" s="3" t="s">
        <v>58</v>
      </c>
      <c r="AV542" s="3" t="s">
        <v>58</v>
      </c>
      <c r="AW542" s="4">
        <v>24</v>
      </c>
      <c r="AX542" s="4">
        <v>24</v>
      </c>
      <c r="AY542" s="4">
        <v>24</v>
      </c>
      <c r="AZ542" s="4">
        <v>24</v>
      </c>
      <c r="BA542" s="4" t="s">
        <v>58</v>
      </c>
    </row>
    <row r="543" spans="1:53" ht="15.75" thickBot="1" x14ac:dyDescent="0.3">
      <c r="A543" s="19">
        <v>533</v>
      </c>
      <c r="B543" s="22" t="s">
        <v>5804</v>
      </c>
      <c r="C543" s="4" t="s">
        <v>60</v>
      </c>
      <c r="D543" s="4" t="s">
        <v>58</v>
      </c>
      <c r="E543" s="4" t="s">
        <v>3615</v>
      </c>
      <c r="F543" s="3" t="s">
        <v>3516</v>
      </c>
      <c r="G543" s="4" t="s">
        <v>61</v>
      </c>
      <c r="H543" s="4" t="s">
        <v>3616</v>
      </c>
      <c r="I543" s="4" t="s">
        <v>292</v>
      </c>
      <c r="J543" s="4" t="s">
        <v>320</v>
      </c>
      <c r="K543" s="4" t="s">
        <v>58</v>
      </c>
      <c r="L543" s="4" t="s">
        <v>1617</v>
      </c>
      <c r="M543" s="4">
        <v>19761786</v>
      </c>
      <c r="N543" s="4" t="s">
        <v>69</v>
      </c>
      <c r="O543" s="4"/>
      <c r="P543" s="4" t="s">
        <v>58</v>
      </c>
      <c r="Q543" s="4" t="s">
        <v>64</v>
      </c>
      <c r="R543" s="4" t="s">
        <v>83</v>
      </c>
      <c r="S543" s="4">
        <v>1063164774</v>
      </c>
      <c r="T543" s="4"/>
      <c r="U543" s="4" t="s">
        <v>58</v>
      </c>
      <c r="V543" s="4" t="s">
        <v>58</v>
      </c>
      <c r="W543" s="4" t="s">
        <v>3617</v>
      </c>
      <c r="X543" s="4" t="s">
        <v>205</v>
      </c>
      <c r="Y543" s="4" t="s">
        <v>209</v>
      </c>
      <c r="Z543" s="3" t="s">
        <v>3518</v>
      </c>
      <c r="AA543" s="4" t="s">
        <v>75</v>
      </c>
      <c r="AB543" s="4" t="s">
        <v>97</v>
      </c>
      <c r="AC543" s="4"/>
      <c r="AD543" s="4"/>
      <c r="AE543" s="4" t="s">
        <v>58</v>
      </c>
      <c r="AF543" s="4" t="s">
        <v>58</v>
      </c>
      <c r="AG543" s="4" t="s">
        <v>58</v>
      </c>
      <c r="AH543" s="4" t="s">
        <v>83</v>
      </c>
      <c r="AI543" s="4">
        <v>6876915</v>
      </c>
      <c r="AJ543" s="4"/>
      <c r="AK543" s="4" t="s">
        <v>58</v>
      </c>
      <c r="AL543" s="4" t="s">
        <v>58</v>
      </c>
      <c r="AM543" s="4" t="s">
        <v>3517</v>
      </c>
      <c r="AN543" s="4">
        <v>285</v>
      </c>
      <c r="AO543" s="4" t="s">
        <v>85</v>
      </c>
      <c r="AP543" s="4">
        <v>0</v>
      </c>
      <c r="AQ543" s="4" t="s">
        <v>92</v>
      </c>
      <c r="AR543" s="4">
        <v>0</v>
      </c>
      <c r="AS543" s="4">
        <v>0</v>
      </c>
      <c r="AT543" s="3" t="s">
        <v>3518</v>
      </c>
      <c r="AU543" s="3" t="s">
        <v>58</v>
      </c>
      <c r="AV543" s="3" t="s">
        <v>58</v>
      </c>
      <c r="AW543" s="4">
        <v>21</v>
      </c>
      <c r="AX543" s="4">
        <v>21</v>
      </c>
      <c r="AY543" s="4">
        <v>21</v>
      </c>
      <c r="AZ543" s="4">
        <v>21</v>
      </c>
      <c r="BA543" s="4" t="s">
        <v>58</v>
      </c>
    </row>
    <row r="544" spans="1:53" ht="15.75" thickBot="1" x14ac:dyDescent="0.3">
      <c r="A544" s="19">
        <v>534</v>
      </c>
      <c r="B544" s="22" t="s">
        <v>5805</v>
      </c>
      <c r="C544" s="4" t="s">
        <v>60</v>
      </c>
      <c r="D544" s="4" t="s">
        <v>58</v>
      </c>
      <c r="E544" s="4" t="s">
        <v>3618</v>
      </c>
      <c r="F544" s="3" t="s">
        <v>3516</v>
      </c>
      <c r="G544" s="4" t="s">
        <v>61</v>
      </c>
      <c r="H544" s="4" t="s">
        <v>3616</v>
      </c>
      <c r="I544" s="4" t="s">
        <v>292</v>
      </c>
      <c r="J544" s="4" t="s">
        <v>320</v>
      </c>
      <c r="K544" s="4" t="s">
        <v>58</v>
      </c>
      <c r="L544" s="4" t="s">
        <v>1617</v>
      </c>
      <c r="M544" s="4">
        <v>19761786</v>
      </c>
      <c r="N544" s="4" t="s">
        <v>69</v>
      </c>
      <c r="O544" s="4"/>
      <c r="P544" s="4" t="s">
        <v>58</v>
      </c>
      <c r="Q544" s="4" t="s">
        <v>64</v>
      </c>
      <c r="R544" s="4" t="s">
        <v>83</v>
      </c>
      <c r="S544" s="4">
        <v>1067917655</v>
      </c>
      <c r="T544" s="4"/>
      <c r="U544" s="4" t="s">
        <v>58</v>
      </c>
      <c r="V544" s="4" t="s">
        <v>58</v>
      </c>
      <c r="W544" s="4" t="s">
        <v>3619</v>
      </c>
      <c r="X544" s="4" t="s">
        <v>205</v>
      </c>
      <c r="Y544" s="4" t="s">
        <v>209</v>
      </c>
      <c r="Z544" s="3" t="s">
        <v>3620</v>
      </c>
      <c r="AA544" s="4" t="s">
        <v>75</v>
      </c>
      <c r="AB544" s="4" t="s">
        <v>97</v>
      </c>
      <c r="AC544" s="4"/>
      <c r="AD544" s="4"/>
      <c r="AE544" s="4" t="s">
        <v>58</v>
      </c>
      <c r="AF544" s="4" t="s">
        <v>58</v>
      </c>
      <c r="AG544" s="4" t="s">
        <v>58</v>
      </c>
      <c r="AH544" s="4" t="s">
        <v>83</v>
      </c>
      <c r="AI544" s="4">
        <v>6876915</v>
      </c>
      <c r="AJ544" s="4"/>
      <c r="AK544" s="4" t="s">
        <v>58</v>
      </c>
      <c r="AL544" s="4" t="s">
        <v>58</v>
      </c>
      <c r="AM544" s="4" t="s">
        <v>3517</v>
      </c>
      <c r="AN544" s="4">
        <v>285</v>
      </c>
      <c r="AO544" s="4" t="s">
        <v>85</v>
      </c>
      <c r="AP544" s="4">
        <v>0</v>
      </c>
      <c r="AQ544" s="4" t="s">
        <v>92</v>
      </c>
      <c r="AR544" s="4">
        <v>0</v>
      </c>
      <c r="AS544" s="4">
        <v>0</v>
      </c>
      <c r="AT544" s="3" t="s">
        <v>3620</v>
      </c>
      <c r="AU544" s="3" t="s">
        <v>58</v>
      </c>
      <c r="AV544" s="3" t="s">
        <v>58</v>
      </c>
      <c r="AW544" s="4">
        <v>19</v>
      </c>
      <c r="AX544" s="4">
        <v>19</v>
      </c>
      <c r="AY544" s="4">
        <v>19</v>
      </c>
      <c r="AZ544" s="4">
        <v>19</v>
      </c>
      <c r="BA544" s="4" t="s">
        <v>58</v>
      </c>
    </row>
    <row r="545" spans="1:53" ht="15.75" thickBot="1" x14ac:dyDescent="0.3">
      <c r="A545" s="19">
        <v>535</v>
      </c>
      <c r="B545" s="22" t="s">
        <v>5806</v>
      </c>
      <c r="C545" s="4" t="s">
        <v>60</v>
      </c>
      <c r="D545" s="4" t="s">
        <v>58</v>
      </c>
      <c r="E545" s="4" t="s">
        <v>3621</v>
      </c>
      <c r="F545" s="3" t="s">
        <v>3516</v>
      </c>
      <c r="G545" s="4" t="s">
        <v>61</v>
      </c>
      <c r="H545" s="4" t="s">
        <v>3622</v>
      </c>
      <c r="I545" s="4" t="s">
        <v>292</v>
      </c>
      <c r="J545" s="4" t="s">
        <v>320</v>
      </c>
      <c r="K545" s="4" t="s">
        <v>58</v>
      </c>
      <c r="L545" s="4" t="s">
        <v>1617</v>
      </c>
      <c r="M545" s="4">
        <v>21841974</v>
      </c>
      <c r="N545" s="4" t="s">
        <v>69</v>
      </c>
      <c r="O545" s="4"/>
      <c r="P545" s="4" t="s">
        <v>58</v>
      </c>
      <c r="Q545" s="4" t="s">
        <v>64</v>
      </c>
      <c r="R545" s="4" t="s">
        <v>83</v>
      </c>
      <c r="S545" s="4">
        <v>2825565</v>
      </c>
      <c r="T545" s="4"/>
      <c r="U545" s="4" t="s">
        <v>58</v>
      </c>
      <c r="V545" s="4" t="s">
        <v>58</v>
      </c>
      <c r="W545" s="4" t="s">
        <v>3623</v>
      </c>
      <c r="X545" s="4" t="s">
        <v>205</v>
      </c>
      <c r="Y545" s="4" t="s">
        <v>209</v>
      </c>
      <c r="Z545" s="3" t="s">
        <v>3518</v>
      </c>
      <c r="AA545" s="4" t="s">
        <v>75</v>
      </c>
      <c r="AB545" s="4" t="s">
        <v>97</v>
      </c>
      <c r="AC545" s="4"/>
      <c r="AD545" s="4"/>
      <c r="AE545" s="4" t="s">
        <v>58</v>
      </c>
      <c r="AF545" s="4" t="s">
        <v>58</v>
      </c>
      <c r="AG545" s="4" t="s">
        <v>58</v>
      </c>
      <c r="AH545" s="4" t="s">
        <v>83</v>
      </c>
      <c r="AI545" s="4">
        <v>6876915</v>
      </c>
      <c r="AJ545" s="4"/>
      <c r="AK545" s="4" t="s">
        <v>58</v>
      </c>
      <c r="AL545" s="4" t="s">
        <v>58</v>
      </c>
      <c r="AM545" s="4" t="s">
        <v>3517</v>
      </c>
      <c r="AN545" s="4">
        <v>315</v>
      </c>
      <c r="AO545" s="4" t="s">
        <v>85</v>
      </c>
      <c r="AP545" s="4">
        <v>0</v>
      </c>
      <c r="AQ545" s="4" t="s">
        <v>92</v>
      </c>
      <c r="AR545" s="4">
        <v>0</v>
      </c>
      <c r="AS545" s="4">
        <v>0</v>
      </c>
      <c r="AT545" s="3" t="s">
        <v>3518</v>
      </c>
      <c r="AU545" s="3" t="s">
        <v>58</v>
      </c>
      <c r="AV545" s="3" t="s">
        <v>58</v>
      </c>
      <c r="AW545" s="4">
        <v>19</v>
      </c>
      <c r="AX545" s="4">
        <v>19</v>
      </c>
      <c r="AY545" s="4">
        <v>19</v>
      </c>
      <c r="AZ545" s="4">
        <v>19</v>
      </c>
      <c r="BA545" s="4" t="s">
        <v>58</v>
      </c>
    </row>
    <row r="546" spans="1:53" ht="15.75" thickBot="1" x14ac:dyDescent="0.3">
      <c r="A546" s="19">
        <v>536</v>
      </c>
      <c r="B546" s="22" t="s">
        <v>5807</v>
      </c>
      <c r="C546" s="4" t="s">
        <v>60</v>
      </c>
      <c r="D546" s="4" t="s">
        <v>58</v>
      </c>
      <c r="E546" s="4" t="s">
        <v>3624</v>
      </c>
      <c r="F546" s="3" t="s">
        <v>3516</v>
      </c>
      <c r="G546" s="4" t="s">
        <v>61</v>
      </c>
      <c r="H546" s="4" t="s">
        <v>3625</v>
      </c>
      <c r="I546" s="4" t="s">
        <v>292</v>
      </c>
      <c r="J546" s="4" t="s">
        <v>320</v>
      </c>
      <c r="K546" s="4" t="s">
        <v>58</v>
      </c>
      <c r="L546" s="4" t="s">
        <v>1789</v>
      </c>
      <c r="M546" s="4">
        <v>10400940</v>
      </c>
      <c r="N546" s="4" t="s">
        <v>69</v>
      </c>
      <c r="O546" s="4"/>
      <c r="P546" s="4" t="s">
        <v>58</v>
      </c>
      <c r="Q546" s="4" t="s">
        <v>64</v>
      </c>
      <c r="R546" s="4" t="s">
        <v>83</v>
      </c>
      <c r="S546" s="4">
        <v>1118837800</v>
      </c>
      <c r="T546" s="4"/>
      <c r="U546" s="4" t="s">
        <v>58</v>
      </c>
      <c r="V546" s="4" t="s">
        <v>58</v>
      </c>
      <c r="W546" s="4" t="s">
        <v>3626</v>
      </c>
      <c r="X546" s="4" t="s">
        <v>205</v>
      </c>
      <c r="Y546" s="4" t="s">
        <v>209</v>
      </c>
      <c r="Z546" s="3" t="s">
        <v>3518</v>
      </c>
      <c r="AA546" s="4" t="s">
        <v>75</v>
      </c>
      <c r="AB546" s="4" t="s">
        <v>97</v>
      </c>
      <c r="AC546" s="4"/>
      <c r="AD546" s="4"/>
      <c r="AE546" s="4" t="s">
        <v>58</v>
      </c>
      <c r="AF546" s="4" t="s">
        <v>58</v>
      </c>
      <c r="AG546" s="4" t="s">
        <v>58</v>
      </c>
      <c r="AH546" s="4" t="s">
        <v>83</v>
      </c>
      <c r="AI546" s="4">
        <v>79531595</v>
      </c>
      <c r="AJ546" s="4"/>
      <c r="AK546" s="4" t="s">
        <v>58</v>
      </c>
      <c r="AL546" s="4" t="s">
        <v>58</v>
      </c>
      <c r="AM546" s="4" t="s">
        <v>3267</v>
      </c>
      <c r="AN546" s="4">
        <v>150</v>
      </c>
      <c r="AO546" s="4" t="s">
        <v>85</v>
      </c>
      <c r="AP546" s="4">
        <v>0</v>
      </c>
      <c r="AQ546" s="4" t="s">
        <v>92</v>
      </c>
      <c r="AR546" s="4">
        <v>0</v>
      </c>
      <c r="AS546" s="4">
        <v>0</v>
      </c>
      <c r="AT546" s="3" t="s">
        <v>3518</v>
      </c>
      <c r="AU546" s="3" t="s">
        <v>58</v>
      </c>
      <c r="AV546" s="3" t="s">
        <v>58</v>
      </c>
      <c r="AW546" s="4">
        <v>41</v>
      </c>
      <c r="AX546" s="4">
        <v>41</v>
      </c>
      <c r="AY546" s="4">
        <v>41</v>
      </c>
      <c r="AZ546" s="4">
        <v>41</v>
      </c>
      <c r="BA546" s="4" t="s">
        <v>58</v>
      </c>
    </row>
    <row r="547" spans="1:53" ht="15.75" thickBot="1" x14ac:dyDescent="0.3">
      <c r="A547" s="19">
        <v>537</v>
      </c>
      <c r="B547" s="22" t="s">
        <v>5808</v>
      </c>
      <c r="C547" s="4" t="s">
        <v>60</v>
      </c>
      <c r="D547" s="4" t="s">
        <v>58</v>
      </c>
      <c r="E547" s="4" t="s">
        <v>3628</v>
      </c>
      <c r="F547" s="3" t="s">
        <v>3516</v>
      </c>
      <c r="G547" s="4" t="s">
        <v>61</v>
      </c>
      <c r="H547" s="4" t="s">
        <v>3629</v>
      </c>
      <c r="I547" s="4" t="s">
        <v>292</v>
      </c>
      <c r="J547" s="4" t="s">
        <v>320</v>
      </c>
      <c r="K547" s="4" t="s">
        <v>58</v>
      </c>
      <c r="L547" s="4" t="s">
        <v>1789</v>
      </c>
      <c r="M547" s="4">
        <v>13867920</v>
      </c>
      <c r="N547" s="4" t="s">
        <v>69</v>
      </c>
      <c r="O547" s="4"/>
      <c r="P547" s="4" t="s">
        <v>58</v>
      </c>
      <c r="Q547" s="4" t="s">
        <v>64</v>
      </c>
      <c r="R547" s="4" t="s">
        <v>83</v>
      </c>
      <c r="S547" s="4">
        <v>32298596</v>
      </c>
      <c r="T547" s="4"/>
      <c r="U547" s="4" t="s">
        <v>58</v>
      </c>
      <c r="V547" s="4" t="s">
        <v>58</v>
      </c>
      <c r="W547" s="4" t="s">
        <v>3630</v>
      </c>
      <c r="X547" s="4" t="s">
        <v>205</v>
      </c>
      <c r="Y547" s="4" t="s">
        <v>209</v>
      </c>
      <c r="Z547" s="3" t="s">
        <v>3518</v>
      </c>
      <c r="AA547" s="4" t="s">
        <v>75</v>
      </c>
      <c r="AB547" s="4" t="s">
        <v>97</v>
      </c>
      <c r="AC547" s="4"/>
      <c r="AD547" s="4"/>
      <c r="AE547" s="4" t="s">
        <v>58</v>
      </c>
      <c r="AF547" s="4" t="s">
        <v>58</v>
      </c>
      <c r="AG547" s="4" t="s">
        <v>58</v>
      </c>
      <c r="AH547" s="4" t="s">
        <v>83</v>
      </c>
      <c r="AI547" s="4">
        <v>6876915</v>
      </c>
      <c r="AJ547" s="4"/>
      <c r="AK547" s="4" t="s">
        <v>58</v>
      </c>
      <c r="AL547" s="4" t="s">
        <v>58</v>
      </c>
      <c r="AM547" s="4" t="s">
        <v>3517</v>
      </c>
      <c r="AN547" s="4">
        <v>330</v>
      </c>
      <c r="AO547" s="4" t="s">
        <v>85</v>
      </c>
      <c r="AP547" s="4">
        <v>0</v>
      </c>
      <c r="AQ547" s="4" t="s">
        <v>92</v>
      </c>
      <c r="AR547" s="4">
        <v>0</v>
      </c>
      <c r="AS547" s="4">
        <v>0</v>
      </c>
      <c r="AT547" s="3" t="s">
        <v>3518</v>
      </c>
      <c r="AU547" s="3" t="s">
        <v>58</v>
      </c>
      <c r="AV547" s="3" t="s">
        <v>58</v>
      </c>
      <c r="AW547" s="4">
        <v>18</v>
      </c>
      <c r="AX547" s="4">
        <v>18</v>
      </c>
      <c r="AY547" s="4">
        <v>18</v>
      </c>
      <c r="AZ547" s="4">
        <v>18</v>
      </c>
      <c r="BA547" s="4" t="s">
        <v>58</v>
      </c>
    </row>
    <row r="548" spans="1:53" ht="15.75" thickBot="1" x14ac:dyDescent="0.3">
      <c r="A548" s="19">
        <v>538</v>
      </c>
      <c r="B548" s="22" t="s">
        <v>5809</v>
      </c>
      <c r="C548" s="4" t="s">
        <v>60</v>
      </c>
      <c r="D548" s="4" t="s">
        <v>58</v>
      </c>
      <c r="E548" s="4" t="s">
        <v>3632</v>
      </c>
      <c r="F548" s="3" t="s">
        <v>3516</v>
      </c>
      <c r="G548" s="4" t="s">
        <v>61</v>
      </c>
      <c r="H548" s="4" t="s">
        <v>3633</v>
      </c>
      <c r="I548" s="4" t="s">
        <v>292</v>
      </c>
      <c r="J548" s="4" t="s">
        <v>320</v>
      </c>
      <c r="K548" s="4" t="s">
        <v>58</v>
      </c>
      <c r="L548" s="4" t="s">
        <v>1777</v>
      </c>
      <c r="M548" s="4">
        <v>22882068</v>
      </c>
      <c r="N548" s="4" t="s">
        <v>69</v>
      </c>
      <c r="O548" s="4"/>
      <c r="P548" s="4" t="s">
        <v>58</v>
      </c>
      <c r="Q548" s="4" t="s">
        <v>64</v>
      </c>
      <c r="R548" s="4" t="s">
        <v>83</v>
      </c>
      <c r="S548" s="4">
        <v>12554116</v>
      </c>
      <c r="T548" s="4"/>
      <c r="U548" s="4" t="s">
        <v>58</v>
      </c>
      <c r="V548" s="4" t="s">
        <v>58</v>
      </c>
      <c r="W548" s="4" t="s">
        <v>3634</v>
      </c>
      <c r="X548" s="4" t="s">
        <v>205</v>
      </c>
      <c r="Y548" s="4" t="s">
        <v>209</v>
      </c>
      <c r="Z548" s="3" t="s">
        <v>3516</v>
      </c>
      <c r="AA548" s="4" t="s">
        <v>75</v>
      </c>
      <c r="AB548" s="4" t="s">
        <v>97</v>
      </c>
      <c r="AC548" s="4"/>
      <c r="AD548" s="4"/>
      <c r="AE548" s="4" t="s">
        <v>58</v>
      </c>
      <c r="AF548" s="4" t="s">
        <v>58</v>
      </c>
      <c r="AG548" s="4" t="s">
        <v>58</v>
      </c>
      <c r="AH548" s="4" t="s">
        <v>83</v>
      </c>
      <c r="AI548" s="4">
        <v>18496006</v>
      </c>
      <c r="AJ548" s="4"/>
      <c r="AK548" s="4" t="s">
        <v>58</v>
      </c>
      <c r="AL548" s="4" t="s">
        <v>58</v>
      </c>
      <c r="AM548" s="4" t="s">
        <v>3548</v>
      </c>
      <c r="AN548" s="4">
        <v>330</v>
      </c>
      <c r="AO548" s="4" t="s">
        <v>85</v>
      </c>
      <c r="AP548" s="4">
        <v>0</v>
      </c>
      <c r="AQ548" s="4" t="s">
        <v>92</v>
      </c>
      <c r="AR548" s="4">
        <v>0</v>
      </c>
      <c r="AS548" s="4">
        <v>0</v>
      </c>
      <c r="AT548" s="3" t="s">
        <v>3516</v>
      </c>
      <c r="AU548" s="3" t="s">
        <v>58</v>
      </c>
      <c r="AV548" s="3" t="s">
        <v>58</v>
      </c>
      <c r="AW548" s="4">
        <v>19</v>
      </c>
      <c r="AX548" s="4">
        <v>19</v>
      </c>
      <c r="AY548" s="4">
        <v>19</v>
      </c>
      <c r="AZ548" s="4">
        <v>19</v>
      </c>
      <c r="BA548" s="4" t="s">
        <v>58</v>
      </c>
    </row>
    <row r="549" spans="1:53" ht="15.75" thickBot="1" x14ac:dyDescent="0.3">
      <c r="A549" s="19">
        <v>539</v>
      </c>
      <c r="B549" s="22" t="s">
        <v>5810</v>
      </c>
      <c r="C549" s="4" t="s">
        <v>60</v>
      </c>
      <c r="D549" s="4" t="s">
        <v>58</v>
      </c>
      <c r="E549" s="4" t="s">
        <v>3636</v>
      </c>
      <c r="F549" s="3" t="s">
        <v>3516</v>
      </c>
      <c r="G549" s="4" t="s">
        <v>61</v>
      </c>
      <c r="H549" s="4" t="s">
        <v>3291</v>
      </c>
      <c r="I549" s="4" t="s">
        <v>292</v>
      </c>
      <c r="J549" s="4" t="s">
        <v>320</v>
      </c>
      <c r="K549" s="4" t="s">
        <v>58</v>
      </c>
      <c r="L549" s="4" t="s">
        <v>1617</v>
      </c>
      <c r="M549" s="4">
        <v>13867920</v>
      </c>
      <c r="N549" s="4" t="s">
        <v>69</v>
      </c>
      <c r="O549" s="4"/>
      <c r="P549" s="4" t="s">
        <v>58</v>
      </c>
      <c r="Q549" s="4" t="s">
        <v>64</v>
      </c>
      <c r="R549" s="4" t="s">
        <v>83</v>
      </c>
      <c r="S549" s="4">
        <v>84456428</v>
      </c>
      <c r="T549" s="4"/>
      <c r="U549" s="4" t="s">
        <v>58</v>
      </c>
      <c r="V549" s="4" t="s">
        <v>58</v>
      </c>
      <c r="W549" s="4" t="s">
        <v>3637</v>
      </c>
      <c r="X549" s="4" t="s">
        <v>205</v>
      </c>
      <c r="Y549" s="4" t="s">
        <v>209</v>
      </c>
      <c r="Z549" s="3" t="s">
        <v>3516</v>
      </c>
      <c r="AA549" s="4" t="s">
        <v>75</v>
      </c>
      <c r="AB549" s="4" t="s">
        <v>97</v>
      </c>
      <c r="AC549" s="4"/>
      <c r="AD549" s="4"/>
      <c r="AE549" s="4" t="s">
        <v>58</v>
      </c>
      <c r="AF549" s="4" t="s">
        <v>58</v>
      </c>
      <c r="AG549" s="4" t="s">
        <v>58</v>
      </c>
      <c r="AH549" s="4" t="s">
        <v>83</v>
      </c>
      <c r="AI549" s="4">
        <v>93404206</v>
      </c>
      <c r="AJ549" s="4"/>
      <c r="AK549" s="4" t="s">
        <v>58</v>
      </c>
      <c r="AL549" s="4" t="s">
        <v>58</v>
      </c>
      <c r="AM549" s="4" t="s">
        <v>3284</v>
      </c>
      <c r="AN549" s="4">
        <v>330</v>
      </c>
      <c r="AO549" s="4" t="s">
        <v>85</v>
      </c>
      <c r="AP549" s="4">
        <v>0</v>
      </c>
      <c r="AQ549" s="4" t="s">
        <v>92</v>
      </c>
      <c r="AR549" s="4">
        <v>0</v>
      </c>
      <c r="AS549" s="4">
        <v>0</v>
      </c>
      <c r="AT549" s="3" t="s">
        <v>3516</v>
      </c>
      <c r="AU549" s="3" t="s">
        <v>58</v>
      </c>
      <c r="AV549" s="3" t="s">
        <v>58</v>
      </c>
      <c r="AW549" s="4">
        <v>19</v>
      </c>
      <c r="AX549" s="4">
        <v>19</v>
      </c>
      <c r="AY549" s="4">
        <v>19</v>
      </c>
      <c r="AZ549" s="4">
        <v>19</v>
      </c>
      <c r="BA549" s="4" t="s">
        <v>58</v>
      </c>
    </row>
    <row r="550" spans="1:53" ht="15.75" thickBot="1" x14ac:dyDescent="0.3">
      <c r="A550" s="19">
        <v>540</v>
      </c>
      <c r="B550" s="22" t="s">
        <v>5811</v>
      </c>
      <c r="C550" s="4" t="s">
        <v>60</v>
      </c>
      <c r="D550" s="4" t="s">
        <v>58</v>
      </c>
      <c r="E550" s="4" t="s">
        <v>3639</v>
      </c>
      <c r="F550" s="3" t="s">
        <v>3516</v>
      </c>
      <c r="G550" s="4" t="s">
        <v>61</v>
      </c>
      <c r="H550" s="4" t="s">
        <v>3640</v>
      </c>
      <c r="I550" s="4" t="s">
        <v>292</v>
      </c>
      <c r="J550" s="4" t="s">
        <v>320</v>
      </c>
      <c r="K550" s="4" t="s">
        <v>58</v>
      </c>
      <c r="L550" s="4" t="s">
        <v>1617</v>
      </c>
      <c r="M550" s="4">
        <v>32730984</v>
      </c>
      <c r="N550" s="4" t="s">
        <v>69</v>
      </c>
      <c r="O550" s="4"/>
      <c r="P550" s="4" t="s">
        <v>58</v>
      </c>
      <c r="Q550" s="4" t="s">
        <v>64</v>
      </c>
      <c r="R550" s="4" t="s">
        <v>83</v>
      </c>
      <c r="S550" s="4">
        <v>1082907432</v>
      </c>
      <c r="T550" s="4"/>
      <c r="U550" s="4" t="s">
        <v>58</v>
      </c>
      <c r="V550" s="4" t="s">
        <v>58</v>
      </c>
      <c r="W550" s="4" t="s">
        <v>3372</v>
      </c>
      <c r="X550" s="4" t="s">
        <v>205</v>
      </c>
      <c r="Y550" s="4" t="s">
        <v>209</v>
      </c>
      <c r="Z550" s="3" t="s">
        <v>3516</v>
      </c>
      <c r="AA550" s="4" t="s">
        <v>75</v>
      </c>
      <c r="AB550" s="4" t="s">
        <v>97</v>
      </c>
      <c r="AC550" s="4"/>
      <c r="AD550" s="4"/>
      <c r="AE550" s="4" t="s">
        <v>58</v>
      </c>
      <c r="AF550" s="4" t="s">
        <v>58</v>
      </c>
      <c r="AG550" s="4" t="s">
        <v>58</v>
      </c>
      <c r="AH550" s="4" t="s">
        <v>83</v>
      </c>
      <c r="AI550" s="4">
        <v>93404206</v>
      </c>
      <c r="AJ550" s="4"/>
      <c r="AK550" s="4" t="s">
        <v>58</v>
      </c>
      <c r="AL550" s="4" t="s">
        <v>58</v>
      </c>
      <c r="AM550" s="4" t="s">
        <v>3284</v>
      </c>
      <c r="AN550" s="4">
        <v>330</v>
      </c>
      <c r="AO550" s="4" t="s">
        <v>85</v>
      </c>
      <c r="AP550" s="4">
        <v>0</v>
      </c>
      <c r="AQ550" s="4" t="s">
        <v>92</v>
      </c>
      <c r="AR550" s="4">
        <v>0</v>
      </c>
      <c r="AS550" s="4">
        <v>0</v>
      </c>
      <c r="AT550" s="3" t="s">
        <v>3516</v>
      </c>
      <c r="AU550" s="3" t="s">
        <v>58</v>
      </c>
      <c r="AV550" s="3" t="s">
        <v>58</v>
      </c>
      <c r="AW550" s="4">
        <v>19</v>
      </c>
      <c r="AX550" s="4">
        <v>19</v>
      </c>
      <c r="AY550" s="4">
        <v>19</v>
      </c>
      <c r="AZ550" s="4">
        <v>19</v>
      </c>
      <c r="BA550" s="4" t="s">
        <v>58</v>
      </c>
    </row>
    <row r="551" spans="1:53" ht="15.75" thickBot="1" x14ac:dyDescent="0.3">
      <c r="A551" s="19">
        <v>541</v>
      </c>
      <c r="B551" s="22" t="s">
        <v>5812</v>
      </c>
      <c r="C551" s="4" t="s">
        <v>60</v>
      </c>
      <c r="D551" s="4" t="s">
        <v>58</v>
      </c>
      <c r="E551" s="4" t="s">
        <v>2078</v>
      </c>
      <c r="F551" s="3" t="s">
        <v>3516</v>
      </c>
      <c r="G551" s="4" t="s">
        <v>61</v>
      </c>
      <c r="H551" s="4" t="s">
        <v>3642</v>
      </c>
      <c r="I551" s="4" t="s">
        <v>292</v>
      </c>
      <c r="J551" s="4" t="s">
        <v>320</v>
      </c>
      <c r="K551" s="4" t="s">
        <v>58</v>
      </c>
      <c r="L551" s="4" t="s">
        <v>1789</v>
      </c>
      <c r="M551" s="4">
        <v>22882068</v>
      </c>
      <c r="N551" s="4" t="s">
        <v>69</v>
      </c>
      <c r="O551" s="4"/>
      <c r="P551" s="4" t="s">
        <v>58</v>
      </c>
      <c r="Q551" s="4" t="s">
        <v>64</v>
      </c>
      <c r="R551" s="4" t="s">
        <v>83</v>
      </c>
      <c r="S551" s="4">
        <v>36548982</v>
      </c>
      <c r="T551" s="4"/>
      <c r="U551" s="4" t="s">
        <v>58</v>
      </c>
      <c r="V551" s="4" t="s">
        <v>58</v>
      </c>
      <c r="W551" s="4" t="s">
        <v>3643</v>
      </c>
      <c r="X551" s="4" t="s">
        <v>205</v>
      </c>
      <c r="Y551" s="4" t="s">
        <v>209</v>
      </c>
      <c r="Z551" s="3" t="s">
        <v>3516</v>
      </c>
      <c r="AA551" s="4" t="s">
        <v>75</v>
      </c>
      <c r="AB551" s="4" t="s">
        <v>97</v>
      </c>
      <c r="AC551" s="4"/>
      <c r="AD551" s="4"/>
      <c r="AE551" s="4" t="s">
        <v>58</v>
      </c>
      <c r="AF551" s="4" t="s">
        <v>58</v>
      </c>
      <c r="AG551" s="4" t="s">
        <v>58</v>
      </c>
      <c r="AH551" s="4" t="s">
        <v>83</v>
      </c>
      <c r="AI551" s="4">
        <v>32617970</v>
      </c>
      <c r="AJ551" s="4"/>
      <c r="AK551" s="4" t="s">
        <v>58</v>
      </c>
      <c r="AL551" s="4" t="s">
        <v>58</v>
      </c>
      <c r="AM551" s="4" t="s">
        <v>3644</v>
      </c>
      <c r="AN551" s="4">
        <v>330</v>
      </c>
      <c r="AO551" s="4" t="s">
        <v>85</v>
      </c>
      <c r="AP551" s="4">
        <v>0</v>
      </c>
      <c r="AQ551" s="4" t="s">
        <v>92</v>
      </c>
      <c r="AR551" s="4">
        <v>0</v>
      </c>
      <c r="AS551" s="4">
        <v>0</v>
      </c>
      <c r="AT551" s="3" t="s">
        <v>3516</v>
      </c>
      <c r="AU551" s="3" t="s">
        <v>58</v>
      </c>
      <c r="AV551" s="3" t="s">
        <v>58</v>
      </c>
      <c r="AW551" s="4">
        <v>19</v>
      </c>
      <c r="AX551" s="4">
        <v>19</v>
      </c>
      <c r="AY551" s="4">
        <v>19</v>
      </c>
      <c r="AZ551" s="4">
        <v>19</v>
      </c>
      <c r="BA551" s="4" t="s">
        <v>58</v>
      </c>
    </row>
    <row r="552" spans="1:53" ht="15.75" thickBot="1" x14ac:dyDescent="0.3">
      <c r="A552" s="19">
        <v>542</v>
      </c>
      <c r="B552" s="22" t="s">
        <v>5813</v>
      </c>
      <c r="C552" s="4" t="s">
        <v>60</v>
      </c>
      <c r="D552" s="4" t="s">
        <v>58</v>
      </c>
      <c r="E552" s="4" t="s">
        <v>3646</v>
      </c>
      <c r="F552" s="3" t="s">
        <v>3516</v>
      </c>
      <c r="G552" s="4" t="s">
        <v>61</v>
      </c>
      <c r="H552" s="4" t="s">
        <v>3647</v>
      </c>
      <c r="I552" s="4" t="s">
        <v>292</v>
      </c>
      <c r="J552" s="4" t="s">
        <v>320</v>
      </c>
      <c r="K552" s="4" t="s">
        <v>58</v>
      </c>
      <c r="L552" s="4" t="s">
        <v>1733</v>
      </c>
      <c r="M552" s="4">
        <v>45892044</v>
      </c>
      <c r="N552" s="4" t="s">
        <v>69</v>
      </c>
      <c r="O552" s="4"/>
      <c r="P552" s="4" t="s">
        <v>58</v>
      </c>
      <c r="Q552" s="4" t="s">
        <v>64</v>
      </c>
      <c r="R552" s="4" t="s">
        <v>83</v>
      </c>
      <c r="S552" s="4">
        <v>45490972</v>
      </c>
      <c r="T552" s="4"/>
      <c r="U552" s="4" t="s">
        <v>58</v>
      </c>
      <c r="V552" s="4" t="s">
        <v>58</v>
      </c>
      <c r="W552" s="4" t="s">
        <v>3648</v>
      </c>
      <c r="X552" s="4" t="s">
        <v>205</v>
      </c>
      <c r="Y552" s="4" t="s">
        <v>209</v>
      </c>
      <c r="Z552" s="3" t="s">
        <v>3518</v>
      </c>
      <c r="AA552" s="4" t="s">
        <v>75</v>
      </c>
      <c r="AB552" s="4" t="s">
        <v>97</v>
      </c>
      <c r="AC552" s="4"/>
      <c r="AD552" s="4"/>
      <c r="AE552" s="4" t="s">
        <v>58</v>
      </c>
      <c r="AF552" s="4" t="s">
        <v>58</v>
      </c>
      <c r="AG552" s="4" t="s">
        <v>58</v>
      </c>
      <c r="AH552" s="4" t="s">
        <v>83</v>
      </c>
      <c r="AI552" s="4">
        <v>32617970</v>
      </c>
      <c r="AJ552" s="4"/>
      <c r="AK552" s="4" t="s">
        <v>58</v>
      </c>
      <c r="AL552" s="4" t="s">
        <v>58</v>
      </c>
      <c r="AM552" s="4" t="s">
        <v>3644</v>
      </c>
      <c r="AN552" s="4">
        <v>330</v>
      </c>
      <c r="AO552" s="4" t="s">
        <v>85</v>
      </c>
      <c r="AP552" s="4">
        <v>0</v>
      </c>
      <c r="AQ552" s="4" t="s">
        <v>92</v>
      </c>
      <c r="AR552" s="4">
        <v>0</v>
      </c>
      <c r="AS552" s="4">
        <v>0</v>
      </c>
      <c r="AT552" s="3" t="s">
        <v>3518</v>
      </c>
      <c r="AU552" s="3" t="s">
        <v>58</v>
      </c>
      <c r="AV552" s="3" t="s">
        <v>58</v>
      </c>
      <c r="AW552" s="4">
        <v>18</v>
      </c>
      <c r="AX552" s="4">
        <v>18</v>
      </c>
      <c r="AY552" s="4">
        <v>18</v>
      </c>
      <c r="AZ552" s="4">
        <v>18</v>
      </c>
      <c r="BA552" s="4" t="s">
        <v>58</v>
      </c>
    </row>
    <row r="553" spans="1:53" ht="15.75" thickBot="1" x14ac:dyDescent="0.3">
      <c r="A553" s="19">
        <v>543</v>
      </c>
      <c r="B553" s="22" t="s">
        <v>5814</v>
      </c>
      <c r="C553" s="4" t="s">
        <v>60</v>
      </c>
      <c r="D553" s="4" t="s">
        <v>58</v>
      </c>
      <c r="E553" s="4" t="s">
        <v>3650</v>
      </c>
      <c r="F553" s="3" t="s">
        <v>3516</v>
      </c>
      <c r="G553" s="4" t="s">
        <v>61</v>
      </c>
      <c r="H553" s="4" t="s">
        <v>3651</v>
      </c>
      <c r="I553" s="4" t="s">
        <v>292</v>
      </c>
      <c r="J553" s="4" t="s">
        <v>320</v>
      </c>
      <c r="K553" s="4" t="s">
        <v>58</v>
      </c>
      <c r="L553" s="4" t="s">
        <v>1733</v>
      </c>
      <c r="M553" s="4">
        <v>32730984</v>
      </c>
      <c r="N553" s="4" t="s">
        <v>69</v>
      </c>
      <c r="O553" s="4"/>
      <c r="P553" s="4" t="s">
        <v>58</v>
      </c>
      <c r="Q553" s="4" t="s">
        <v>64</v>
      </c>
      <c r="R553" s="4" t="s">
        <v>83</v>
      </c>
      <c r="S553" s="4">
        <v>12540090</v>
      </c>
      <c r="T553" s="4"/>
      <c r="U553" s="4" t="s">
        <v>58</v>
      </c>
      <c r="V553" s="4" t="s">
        <v>58</v>
      </c>
      <c r="W553" s="4" t="s">
        <v>3652</v>
      </c>
      <c r="X553" s="4" t="s">
        <v>205</v>
      </c>
      <c r="Y553" s="4" t="s">
        <v>209</v>
      </c>
      <c r="Z553" s="3" t="s">
        <v>3516</v>
      </c>
      <c r="AA553" s="4" t="s">
        <v>75</v>
      </c>
      <c r="AB553" s="4" t="s">
        <v>97</v>
      </c>
      <c r="AC553" s="4"/>
      <c r="AD553" s="4"/>
      <c r="AE553" s="4" t="s">
        <v>58</v>
      </c>
      <c r="AF553" s="4" t="s">
        <v>58</v>
      </c>
      <c r="AG553" s="4" t="s">
        <v>58</v>
      </c>
      <c r="AH553" s="4" t="s">
        <v>83</v>
      </c>
      <c r="AI553" s="4">
        <v>32617970</v>
      </c>
      <c r="AJ553" s="4"/>
      <c r="AK553" s="4" t="s">
        <v>58</v>
      </c>
      <c r="AL553" s="4" t="s">
        <v>58</v>
      </c>
      <c r="AM553" s="4" t="s">
        <v>3644</v>
      </c>
      <c r="AN553" s="4">
        <v>330</v>
      </c>
      <c r="AO553" s="4" t="s">
        <v>85</v>
      </c>
      <c r="AP553" s="4">
        <v>0</v>
      </c>
      <c r="AQ553" s="4" t="s">
        <v>92</v>
      </c>
      <c r="AR553" s="4">
        <v>0</v>
      </c>
      <c r="AS553" s="4">
        <v>0</v>
      </c>
      <c r="AT553" s="3" t="s">
        <v>3516</v>
      </c>
      <c r="AU553" s="3" t="s">
        <v>58</v>
      </c>
      <c r="AV553" s="3" t="s">
        <v>58</v>
      </c>
      <c r="AW553" s="4">
        <v>19</v>
      </c>
      <c r="AX553" s="4">
        <v>19</v>
      </c>
      <c r="AY553" s="4">
        <v>19</v>
      </c>
      <c r="AZ553" s="4">
        <v>19</v>
      </c>
      <c r="BA553" s="4" t="s">
        <v>58</v>
      </c>
    </row>
    <row r="554" spans="1:53" ht="15.75" thickBot="1" x14ac:dyDescent="0.3">
      <c r="A554" s="19">
        <v>544</v>
      </c>
      <c r="B554" s="22" t="s">
        <v>5815</v>
      </c>
      <c r="C554" s="4" t="s">
        <v>60</v>
      </c>
      <c r="D554" s="4" t="s">
        <v>58</v>
      </c>
      <c r="E554" s="4" t="s">
        <v>3654</v>
      </c>
      <c r="F554" s="3" t="s">
        <v>3516</v>
      </c>
      <c r="G554" s="4" t="s">
        <v>61</v>
      </c>
      <c r="H554" s="4" t="s">
        <v>3655</v>
      </c>
      <c r="I554" s="4" t="s">
        <v>292</v>
      </c>
      <c r="J554" s="4" t="s">
        <v>320</v>
      </c>
      <c r="K554" s="4" t="s">
        <v>58</v>
      </c>
      <c r="L554" s="4" t="s">
        <v>1789</v>
      </c>
      <c r="M554" s="4">
        <v>19219079</v>
      </c>
      <c r="N554" s="4" t="s">
        <v>69</v>
      </c>
      <c r="O554" s="4"/>
      <c r="P554" s="4" t="s">
        <v>58</v>
      </c>
      <c r="Q554" s="4" t="s">
        <v>64</v>
      </c>
      <c r="R554" s="4" t="s">
        <v>83</v>
      </c>
      <c r="S554" s="4">
        <v>1045667406</v>
      </c>
      <c r="T554" s="4"/>
      <c r="U554" s="4" t="s">
        <v>58</v>
      </c>
      <c r="V554" s="4" t="s">
        <v>58</v>
      </c>
      <c r="W554" s="4" t="s">
        <v>3656</v>
      </c>
      <c r="X554" s="4" t="s">
        <v>205</v>
      </c>
      <c r="Y554" s="4" t="s">
        <v>209</v>
      </c>
      <c r="Z554" s="3" t="s">
        <v>3611</v>
      </c>
      <c r="AA554" s="4" t="s">
        <v>75</v>
      </c>
      <c r="AB554" s="4" t="s">
        <v>97</v>
      </c>
      <c r="AC554" s="4"/>
      <c r="AD554" s="4"/>
      <c r="AE554" s="4" t="s">
        <v>58</v>
      </c>
      <c r="AF554" s="4" t="s">
        <v>58</v>
      </c>
      <c r="AG554" s="4" t="s">
        <v>58</v>
      </c>
      <c r="AH554" s="4" t="s">
        <v>83</v>
      </c>
      <c r="AI554" s="4">
        <v>57428860</v>
      </c>
      <c r="AJ554" s="4"/>
      <c r="AK554" s="4" t="s">
        <v>58</v>
      </c>
      <c r="AL554" s="4" t="s">
        <v>58</v>
      </c>
      <c r="AM554" s="4" t="s">
        <v>3288</v>
      </c>
      <c r="AN554" s="4">
        <v>330</v>
      </c>
      <c r="AO554" s="4" t="s">
        <v>85</v>
      </c>
      <c r="AP554" s="4">
        <v>0</v>
      </c>
      <c r="AQ554" s="4" t="s">
        <v>92</v>
      </c>
      <c r="AR554" s="4">
        <v>0</v>
      </c>
      <c r="AS554" s="4">
        <v>0</v>
      </c>
      <c r="AT554" s="3" t="s">
        <v>3611</v>
      </c>
      <c r="AU554" s="3" t="s">
        <v>58</v>
      </c>
      <c r="AV554" s="3" t="s">
        <v>58</v>
      </c>
      <c r="AW554" s="4">
        <v>18</v>
      </c>
      <c r="AX554" s="4">
        <v>18</v>
      </c>
      <c r="AY554" s="4">
        <v>18</v>
      </c>
      <c r="AZ554" s="4">
        <v>18</v>
      </c>
      <c r="BA554" s="4" t="s">
        <v>58</v>
      </c>
    </row>
    <row r="555" spans="1:53" ht="15.75" thickBot="1" x14ac:dyDescent="0.3">
      <c r="A555" s="19">
        <v>545</v>
      </c>
      <c r="B555" s="22" t="s">
        <v>5816</v>
      </c>
      <c r="C555" s="4" t="s">
        <v>60</v>
      </c>
      <c r="D555" s="4" t="s">
        <v>58</v>
      </c>
      <c r="E555" s="4" t="s">
        <v>3658</v>
      </c>
      <c r="F555" s="3" t="s">
        <v>3516</v>
      </c>
      <c r="G555" s="4" t="s">
        <v>61</v>
      </c>
      <c r="H555" s="4" t="s">
        <v>3659</v>
      </c>
      <c r="I555" s="4" t="s">
        <v>292</v>
      </c>
      <c r="J555" s="4" t="s">
        <v>320</v>
      </c>
      <c r="K555" s="4" t="s">
        <v>58</v>
      </c>
      <c r="L555" s="4" t="s">
        <v>1789</v>
      </c>
      <c r="M555" s="4">
        <v>7107310</v>
      </c>
      <c r="N555" s="4" t="s">
        <v>69</v>
      </c>
      <c r="O555" s="4"/>
      <c r="P555" s="4" t="s">
        <v>58</v>
      </c>
      <c r="Q555" s="4" t="s">
        <v>64</v>
      </c>
      <c r="R555" s="4" t="s">
        <v>83</v>
      </c>
      <c r="S555" s="4">
        <v>41524048</v>
      </c>
      <c r="T555" s="4"/>
      <c r="U555" s="4" t="s">
        <v>58</v>
      </c>
      <c r="V555" s="4" t="s">
        <v>58</v>
      </c>
      <c r="W555" s="4" t="s">
        <v>3660</v>
      </c>
      <c r="X555" s="4" t="s">
        <v>205</v>
      </c>
      <c r="Y555" s="4" t="s">
        <v>209</v>
      </c>
      <c r="Z555" s="3" t="s">
        <v>3516</v>
      </c>
      <c r="AA555" s="4" t="s">
        <v>75</v>
      </c>
      <c r="AB555" s="4" t="s">
        <v>97</v>
      </c>
      <c r="AC555" s="4"/>
      <c r="AD555" s="4"/>
      <c r="AE555" s="4" t="s">
        <v>58</v>
      </c>
      <c r="AF555" s="4" t="s">
        <v>58</v>
      </c>
      <c r="AG555" s="4" t="s">
        <v>58</v>
      </c>
      <c r="AH555" s="4" t="s">
        <v>83</v>
      </c>
      <c r="AI555" s="4">
        <v>36726898</v>
      </c>
      <c r="AJ555" s="4"/>
      <c r="AK555" s="4" t="s">
        <v>58</v>
      </c>
      <c r="AL555" s="4" t="s">
        <v>58</v>
      </c>
      <c r="AM555" s="4" t="s">
        <v>3439</v>
      </c>
      <c r="AN555" s="4">
        <v>150</v>
      </c>
      <c r="AO555" s="4" t="s">
        <v>85</v>
      </c>
      <c r="AP555" s="4">
        <v>0</v>
      </c>
      <c r="AQ555" s="4" t="s">
        <v>92</v>
      </c>
      <c r="AR555" s="4">
        <v>0</v>
      </c>
      <c r="AS555" s="4">
        <v>0</v>
      </c>
      <c r="AT555" s="3" t="s">
        <v>3516</v>
      </c>
      <c r="AU555" s="3" t="s">
        <v>58</v>
      </c>
      <c r="AV555" s="3" t="s">
        <v>58</v>
      </c>
      <c r="AW555" s="4">
        <v>41</v>
      </c>
      <c r="AX555" s="4">
        <v>41</v>
      </c>
      <c r="AY555" s="4">
        <v>41</v>
      </c>
      <c r="AZ555" s="4">
        <v>41</v>
      </c>
      <c r="BA555" s="4" t="s">
        <v>58</v>
      </c>
    </row>
    <row r="556" spans="1:53" ht="15.75" thickBot="1" x14ac:dyDescent="0.3">
      <c r="A556" s="19">
        <v>546</v>
      </c>
      <c r="B556" s="22" t="s">
        <v>5817</v>
      </c>
      <c r="C556" s="4" t="s">
        <v>60</v>
      </c>
      <c r="D556" s="4" t="s">
        <v>58</v>
      </c>
      <c r="E556" s="4" t="s">
        <v>2766</v>
      </c>
      <c r="F556" s="3" t="s">
        <v>3516</v>
      </c>
      <c r="G556" s="4" t="s">
        <v>61</v>
      </c>
      <c r="H556" s="4" t="s">
        <v>3662</v>
      </c>
      <c r="I556" s="4" t="s">
        <v>292</v>
      </c>
      <c r="J556" s="4" t="s">
        <v>320</v>
      </c>
      <c r="K556" s="4" t="s">
        <v>58</v>
      </c>
      <c r="L556" s="4" t="s">
        <v>1617</v>
      </c>
      <c r="M556" s="4">
        <v>21841974</v>
      </c>
      <c r="N556" s="4" t="s">
        <v>69</v>
      </c>
      <c r="O556" s="4"/>
      <c r="P556" s="4" t="s">
        <v>58</v>
      </c>
      <c r="Q556" s="4" t="s">
        <v>64</v>
      </c>
      <c r="R556" s="4" t="s">
        <v>83</v>
      </c>
      <c r="S556" s="4">
        <v>85463387</v>
      </c>
      <c r="T556" s="4"/>
      <c r="U556" s="4" t="s">
        <v>58</v>
      </c>
      <c r="V556" s="4" t="s">
        <v>58</v>
      </c>
      <c r="W556" s="4" t="s">
        <v>3369</v>
      </c>
      <c r="X556" s="4" t="s">
        <v>205</v>
      </c>
      <c r="Y556" s="4" t="s">
        <v>209</v>
      </c>
      <c r="Z556" s="3" t="s">
        <v>3516</v>
      </c>
      <c r="AA556" s="4" t="s">
        <v>75</v>
      </c>
      <c r="AB556" s="4" t="s">
        <v>97</v>
      </c>
      <c r="AC556" s="4"/>
      <c r="AD556" s="4"/>
      <c r="AE556" s="4" t="s">
        <v>58</v>
      </c>
      <c r="AF556" s="4" t="s">
        <v>58</v>
      </c>
      <c r="AG556" s="4" t="s">
        <v>58</v>
      </c>
      <c r="AH556" s="4" t="s">
        <v>83</v>
      </c>
      <c r="AI556" s="4">
        <v>93404206</v>
      </c>
      <c r="AJ556" s="4"/>
      <c r="AK556" s="4" t="s">
        <v>58</v>
      </c>
      <c r="AL556" s="4" t="s">
        <v>58</v>
      </c>
      <c r="AM556" s="4" t="s">
        <v>3284</v>
      </c>
      <c r="AN556" s="4">
        <v>315</v>
      </c>
      <c r="AO556" s="4" t="s">
        <v>85</v>
      </c>
      <c r="AP556" s="4">
        <v>0</v>
      </c>
      <c r="AQ556" s="4" t="s">
        <v>92</v>
      </c>
      <c r="AR556" s="4">
        <v>0</v>
      </c>
      <c r="AS556" s="4">
        <v>0</v>
      </c>
      <c r="AT556" s="3" t="s">
        <v>3516</v>
      </c>
      <c r="AU556" s="3" t="s">
        <v>58</v>
      </c>
      <c r="AV556" s="3" t="s">
        <v>58</v>
      </c>
      <c r="AW556" s="4">
        <v>19</v>
      </c>
      <c r="AX556" s="4">
        <v>19</v>
      </c>
      <c r="AY556" s="4">
        <v>19</v>
      </c>
      <c r="AZ556" s="4">
        <v>19</v>
      </c>
      <c r="BA556" s="4" t="s">
        <v>58</v>
      </c>
    </row>
    <row r="557" spans="1:53" ht="15.75" thickBot="1" x14ac:dyDescent="0.3">
      <c r="A557" s="19">
        <v>547</v>
      </c>
      <c r="B557" s="22" t="s">
        <v>5818</v>
      </c>
      <c r="C557" s="4" t="s">
        <v>60</v>
      </c>
      <c r="D557" s="4" t="s">
        <v>58</v>
      </c>
      <c r="E557" s="4" t="s">
        <v>2769</v>
      </c>
      <c r="F557" s="3" t="s">
        <v>3516</v>
      </c>
      <c r="G557" s="4" t="s">
        <v>61</v>
      </c>
      <c r="H557" s="4" t="s">
        <v>3651</v>
      </c>
      <c r="I557" s="4" t="s">
        <v>292</v>
      </c>
      <c r="J557" s="4" t="s">
        <v>320</v>
      </c>
      <c r="K557" s="4" t="s">
        <v>58</v>
      </c>
      <c r="L557" s="4" t="s">
        <v>1733</v>
      </c>
      <c r="M557" s="4">
        <v>32730984</v>
      </c>
      <c r="N557" s="4" t="s">
        <v>69</v>
      </c>
      <c r="O557" s="4"/>
      <c r="P557" s="4" t="s">
        <v>58</v>
      </c>
      <c r="Q557" s="4" t="s">
        <v>64</v>
      </c>
      <c r="R557" s="4" t="s">
        <v>83</v>
      </c>
      <c r="S557" s="4">
        <v>1082881283</v>
      </c>
      <c r="T557" s="4"/>
      <c r="U557" s="4" t="s">
        <v>58</v>
      </c>
      <c r="V557" s="4" t="s">
        <v>58</v>
      </c>
      <c r="W557" s="4" t="s">
        <v>3664</v>
      </c>
      <c r="X557" s="4" t="s">
        <v>205</v>
      </c>
      <c r="Y557" s="4" t="s">
        <v>209</v>
      </c>
      <c r="Z557" s="3" t="s">
        <v>3516</v>
      </c>
      <c r="AA557" s="4" t="s">
        <v>75</v>
      </c>
      <c r="AB557" s="4" t="s">
        <v>97</v>
      </c>
      <c r="AC557" s="4"/>
      <c r="AD557" s="4"/>
      <c r="AE557" s="4" t="s">
        <v>58</v>
      </c>
      <c r="AF557" s="4" t="s">
        <v>58</v>
      </c>
      <c r="AG557" s="4" t="s">
        <v>58</v>
      </c>
      <c r="AH557" s="4" t="s">
        <v>83</v>
      </c>
      <c r="AI557" s="4">
        <v>32617970</v>
      </c>
      <c r="AJ557" s="4"/>
      <c r="AK557" s="4" t="s">
        <v>58</v>
      </c>
      <c r="AL557" s="4" t="s">
        <v>58</v>
      </c>
      <c r="AM557" s="4" t="s">
        <v>3644</v>
      </c>
      <c r="AN557" s="4">
        <v>330</v>
      </c>
      <c r="AO557" s="4" t="s">
        <v>85</v>
      </c>
      <c r="AP557" s="4">
        <v>0</v>
      </c>
      <c r="AQ557" s="4" t="s">
        <v>92</v>
      </c>
      <c r="AR557" s="4">
        <v>0</v>
      </c>
      <c r="AS557" s="4">
        <v>0</v>
      </c>
      <c r="AT557" s="3" t="s">
        <v>3516</v>
      </c>
      <c r="AU557" s="3" t="s">
        <v>58</v>
      </c>
      <c r="AV557" s="3" t="s">
        <v>58</v>
      </c>
      <c r="AW557" s="4">
        <v>19</v>
      </c>
      <c r="AX557" s="4">
        <v>19</v>
      </c>
      <c r="AY557" s="4">
        <v>19</v>
      </c>
      <c r="AZ557" s="4">
        <v>19</v>
      </c>
      <c r="BA557" s="4" t="s">
        <v>58</v>
      </c>
    </row>
    <row r="558" spans="1:53" ht="15.75" thickBot="1" x14ac:dyDescent="0.3">
      <c r="A558" s="19">
        <v>548</v>
      </c>
      <c r="B558" s="22" t="s">
        <v>5819</v>
      </c>
      <c r="C558" s="4" t="s">
        <v>60</v>
      </c>
      <c r="D558" s="4" t="s">
        <v>58</v>
      </c>
      <c r="E558" s="4" t="s">
        <v>2772</v>
      </c>
      <c r="F558" s="3" t="s">
        <v>3516</v>
      </c>
      <c r="G558" s="4" t="s">
        <v>61</v>
      </c>
      <c r="H558" s="4" t="s">
        <v>3647</v>
      </c>
      <c r="I558" s="4" t="s">
        <v>292</v>
      </c>
      <c r="J558" s="4" t="s">
        <v>320</v>
      </c>
      <c r="K558" s="4" t="s">
        <v>58</v>
      </c>
      <c r="L558" s="4" t="s">
        <v>1733</v>
      </c>
      <c r="M558" s="4">
        <v>32730984</v>
      </c>
      <c r="N558" s="4" t="s">
        <v>69</v>
      </c>
      <c r="O558" s="4"/>
      <c r="P558" s="4" t="s">
        <v>58</v>
      </c>
      <c r="Q558" s="4" t="s">
        <v>64</v>
      </c>
      <c r="R558" s="4" t="s">
        <v>83</v>
      </c>
      <c r="S558" s="4">
        <v>1047413269</v>
      </c>
      <c r="T558" s="4"/>
      <c r="U558" s="4" t="s">
        <v>58</v>
      </c>
      <c r="V558" s="4" t="s">
        <v>58</v>
      </c>
      <c r="W558" s="4" t="s">
        <v>3666</v>
      </c>
      <c r="X558" s="4" t="s">
        <v>205</v>
      </c>
      <c r="Y558" s="4" t="s">
        <v>209</v>
      </c>
      <c r="Z558" s="3" t="s">
        <v>3518</v>
      </c>
      <c r="AA558" s="4" t="s">
        <v>75</v>
      </c>
      <c r="AB558" s="4" t="s">
        <v>97</v>
      </c>
      <c r="AC558" s="4"/>
      <c r="AD558" s="4"/>
      <c r="AE558" s="4" t="s">
        <v>58</v>
      </c>
      <c r="AF558" s="4" t="s">
        <v>58</v>
      </c>
      <c r="AG558" s="4" t="s">
        <v>58</v>
      </c>
      <c r="AH558" s="4" t="s">
        <v>83</v>
      </c>
      <c r="AI558" s="4">
        <v>32617970</v>
      </c>
      <c r="AJ558" s="4"/>
      <c r="AK558" s="4" t="s">
        <v>58</v>
      </c>
      <c r="AL558" s="4" t="s">
        <v>58</v>
      </c>
      <c r="AM558" s="4" t="s">
        <v>3644</v>
      </c>
      <c r="AN558" s="4">
        <v>330</v>
      </c>
      <c r="AO558" s="4" t="s">
        <v>85</v>
      </c>
      <c r="AP558" s="4">
        <v>0</v>
      </c>
      <c r="AQ558" s="4" t="s">
        <v>92</v>
      </c>
      <c r="AR558" s="4">
        <v>0</v>
      </c>
      <c r="AS558" s="4">
        <v>0</v>
      </c>
      <c r="AT558" s="3" t="s">
        <v>3518</v>
      </c>
      <c r="AU558" s="3" t="s">
        <v>58</v>
      </c>
      <c r="AV558" s="3" t="s">
        <v>58</v>
      </c>
      <c r="AW558" s="4">
        <v>18</v>
      </c>
      <c r="AX558" s="4">
        <v>18</v>
      </c>
      <c r="AY558" s="4">
        <v>18</v>
      </c>
      <c r="AZ558" s="4">
        <v>18</v>
      </c>
      <c r="BA558" s="4" t="s">
        <v>58</v>
      </c>
    </row>
    <row r="559" spans="1:53" ht="15.75" thickBot="1" x14ac:dyDescent="0.3">
      <c r="A559" s="19">
        <v>549</v>
      </c>
      <c r="B559" s="22" t="s">
        <v>5820</v>
      </c>
      <c r="C559" s="4" t="s">
        <v>60</v>
      </c>
      <c r="D559" s="4" t="s">
        <v>58</v>
      </c>
      <c r="E559" s="4" t="s">
        <v>2774</v>
      </c>
      <c r="F559" s="3" t="s">
        <v>3518</v>
      </c>
      <c r="G559" s="4" t="s">
        <v>61</v>
      </c>
      <c r="H559" s="4" t="s">
        <v>3551</v>
      </c>
      <c r="I559" s="4" t="s">
        <v>292</v>
      </c>
      <c r="J559" s="4" t="s">
        <v>320</v>
      </c>
      <c r="K559" s="4" t="s">
        <v>58</v>
      </c>
      <c r="L559" s="4" t="s">
        <v>1733</v>
      </c>
      <c r="M559" s="4">
        <v>13867920</v>
      </c>
      <c r="N559" s="4" t="s">
        <v>69</v>
      </c>
      <c r="O559" s="4"/>
      <c r="P559" s="4" t="s">
        <v>58</v>
      </c>
      <c r="Q559" s="4" t="s">
        <v>64</v>
      </c>
      <c r="R559" s="4" t="s">
        <v>83</v>
      </c>
      <c r="S559" s="4">
        <v>85448232</v>
      </c>
      <c r="T559" s="4"/>
      <c r="U559" s="4" t="s">
        <v>58</v>
      </c>
      <c r="V559" s="4" t="s">
        <v>58</v>
      </c>
      <c r="W559" s="4" t="s">
        <v>3668</v>
      </c>
      <c r="X559" s="4" t="s">
        <v>205</v>
      </c>
      <c r="Y559" s="4" t="s">
        <v>209</v>
      </c>
      <c r="Z559" s="3" t="s">
        <v>3518</v>
      </c>
      <c r="AA559" s="4" t="s">
        <v>75</v>
      </c>
      <c r="AB559" s="4" t="s">
        <v>97</v>
      </c>
      <c r="AC559" s="4"/>
      <c r="AD559" s="4"/>
      <c r="AE559" s="4" t="s">
        <v>58</v>
      </c>
      <c r="AF559" s="4" t="s">
        <v>58</v>
      </c>
      <c r="AG559" s="4" t="s">
        <v>58</v>
      </c>
      <c r="AH559" s="4" t="s">
        <v>83</v>
      </c>
      <c r="AI559" s="4">
        <v>57428860</v>
      </c>
      <c r="AJ559" s="4"/>
      <c r="AK559" s="4" t="s">
        <v>58</v>
      </c>
      <c r="AL559" s="4" t="s">
        <v>58</v>
      </c>
      <c r="AM559" s="4" t="s">
        <v>3288</v>
      </c>
      <c r="AN559" s="4">
        <v>330</v>
      </c>
      <c r="AO559" s="4" t="s">
        <v>85</v>
      </c>
      <c r="AP559" s="4">
        <v>0</v>
      </c>
      <c r="AQ559" s="4" t="s">
        <v>92</v>
      </c>
      <c r="AR559" s="4">
        <v>0</v>
      </c>
      <c r="AS559" s="4">
        <v>0</v>
      </c>
      <c r="AT559" s="3" t="s">
        <v>3518</v>
      </c>
      <c r="AU559" s="3" t="s">
        <v>58</v>
      </c>
      <c r="AV559" s="3" t="s">
        <v>58</v>
      </c>
      <c r="AW559" s="4">
        <v>18</v>
      </c>
      <c r="AX559" s="4">
        <v>18</v>
      </c>
      <c r="AY559" s="4">
        <v>18</v>
      </c>
      <c r="AZ559" s="4">
        <v>18</v>
      </c>
      <c r="BA559" s="4" t="s">
        <v>58</v>
      </c>
    </row>
    <row r="560" spans="1:53" ht="15.75" thickBot="1" x14ac:dyDescent="0.3">
      <c r="A560" s="19">
        <v>550</v>
      </c>
      <c r="B560" s="22" t="s">
        <v>5821</v>
      </c>
      <c r="C560" s="4" t="s">
        <v>60</v>
      </c>
      <c r="D560" s="4" t="s">
        <v>58</v>
      </c>
      <c r="E560" s="4" t="s">
        <v>2777</v>
      </c>
      <c r="F560" s="3" t="s">
        <v>3518</v>
      </c>
      <c r="G560" s="4" t="s">
        <v>61</v>
      </c>
      <c r="H560" s="4" t="s">
        <v>3670</v>
      </c>
      <c r="I560" s="4" t="s">
        <v>292</v>
      </c>
      <c r="J560" s="4" t="s">
        <v>320</v>
      </c>
      <c r="K560" s="4" t="s">
        <v>58</v>
      </c>
      <c r="L560" s="4" t="s">
        <v>1770</v>
      </c>
      <c r="M560" s="4">
        <v>74388600</v>
      </c>
      <c r="N560" s="4" t="s">
        <v>69</v>
      </c>
      <c r="O560" s="4"/>
      <c r="P560" s="4" t="s">
        <v>58</v>
      </c>
      <c r="Q560" s="4" t="s">
        <v>64</v>
      </c>
      <c r="R560" s="4" t="s">
        <v>83</v>
      </c>
      <c r="S560" s="4">
        <v>52087909</v>
      </c>
      <c r="T560" s="4"/>
      <c r="U560" s="4" t="s">
        <v>58</v>
      </c>
      <c r="V560" s="4" t="s">
        <v>58</v>
      </c>
      <c r="W560" s="4" t="s">
        <v>3671</v>
      </c>
      <c r="X560" s="4" t="s">
        <v>205</v>
      </c>
      <c r="Y560" s="4" t="s">
        <v>209</v>
      </c>
      <c r="Z560" s="3" t="s">
        <v>3518</v>
      </c>
      <c r="AA560" s="4" t="s">
        <v>75</v>
      </c>
      <c r="AB560" s="4" t="s">
        <v>97</v>
      </c>
      <c r="AC560" s="4"/>
      <c r="AD560" s="4"/>
      <c r="AE560" s="4" t="s">
        <v>58</v>
      </c>
      <c r="AF560" s="4" t="s">
        <v>58</v>
      </c>
      <c r="AG560" s="4" t="s">
        <v>58</v>
      </c>
      <c r="AH560" s="4" t="s">
        <v>83</v>
      </c>
      <c r="AI560" s="4">
        <v>41749934</v>
      </c>
      <c r="AJ560" s="4"/>
      <c r="AK560" s="4" t="s">
        <v>58</v>
      </c>
      <c r="AL560" s="4" t="s">
        <v>58</v>
      </c>
      <c r="AM560" s="4" t="s">
        <v>3271</v>
      </c>
      <c r="AN560" s="4">
        <v>330</v>
      </c>
      <c r="AO560" s="4" t="s">
        <v>85</v>
      </c>
      <c r="AP560" s="4">
        <v>0</v>
      </c>
      <c r="AQ560" s="4" t="s">
        <v>92</v>
      </c>
      <c r="AR560" s="4">
        <v>0</v>
      </c>
      <c r="AS560" s="4">
        <v>0</v>
      </c>
      <c r="AT560" s="3" t="s">
        <v>3518</v>
      </c>
      <c r="AU560" s="3" t="s">
        <v>58</v>
      </c>
      <c r="AV560" s="3" t="s">
        <v>58</v>
      </c>
      <c r="AW560" s="4">
        <v>18</v>
      </c>
      <c r="AX560" s="4">
        <v>18</v>
      </c>
      <c r="AY560" s="4">
        <v>18</v>
      </c>
      <c r="AZ560" s="4">
        <v>18</v>
      </c>
      <c r="BA560" s="4" t="s">
        <v>58</v>
      </c>
    </row>
    <row r="561" spans="1:53" ht="15.75" thickBot="1" x14ac:dyDescent="0.3">
      <c r="A561" s="19">
        <v>551</v>
      </c>
      <c r="B561" s="22" t="s">
        <v>5822</v>
      </c>
      <c r="C561" s="4" t="s">
        <v>60</v>
      </c>
      <c r="D561" s="4" t="s">
        <v>58</v>
      </c>
      <c r="E561" s="4" t="s">
        <v>2083</v>
      </c>
      <c r="F561" s="3" t="s">
        <v>3518</v>
      </c>
      <c r="G561" s="4" t="s">
        <v>61</v>
      </c>
      <c r="H561" s="4" t="s">
        <v>3673</v>
      </c>
      <c r="I561" s="4" t="s">
        <v>292</v>
      </c>
      <c r="J561" s="4" t="s">
        <v>320</v>
      </c>
      <c r="K561" s="4" t="s">
        <v>58</v>
      </c>
      <c r="L561" s="4" t="s">
        <v>1617</v>
      </c>
      <c r="M561" s="4">
        <v>13867920</v>
      </c>
      <c r="N561" s="4" t="s">
        <v>69</v>
      </c>
      <c r="O561" s="4"/>
      <c r="P561" s="4" t="s">
        <v>58</v>
      </c>
      <c r="Q561" s="4" t="s">
        <v>64</v>
      </c>
      <c r="R561" s="4" t="s">
        <v>83</v>
      </c>
      <c r="S561" s="4">
        <v>17825789</v>
      </c>
      <c r="T561" s="4"/>
      <c r="U561" s="4" t="s">
        <v>58</v>
      </c>
      <c r="V561" s="4" t="s">
        <v>58</v>
      </c>
      <c r="W561" s="4" t="s">
        <v>3674</v>
      </c>
      <c r="X561" s="4" t="s">
        <v>205</v>
      </c>
      <c r="Y561" s="4" t="s">
        <v>209</v>
      </c>
      <c r="Z561" s="3" t="s">
        <v>3675</v>
      </c>
      <c r="AA561" s="4" t="s">
        <v>75</v>
      </c>
      <c r="AB561" s="4" t="s">
        <v>97</v>
      </c>
      <c r="AC561" s="4"/>
      <c r="AD561" s="4"/>
      <c r="AE561" s="4" t="s">
        <v>58</v>
      </c>
      <c r="AF561" s="4" t="s">
        <v>58</v>
      </c>
      <c r="AG561" s="4" t="s">
        <v>58</v>
      </c>
      <c r="AH561" s="4" t="s">
        <v>83</v>
      </c>
      <c r="AI561" s="4">
        <v>84456367</v>
      </c>
      <c r="AJ561" s="4"/>
      <c r="AK561" s="4" t="s">
        <v>58</v>
      </c>
      <c r="AL561" s="4" t="s">
        <v>58</v>
      </c>
      <c r="AM561" s="4" t="s">
        <v>3521</v>
      </c>
      <c r="AN561" s="4">
        <v>330</v>
      </c>
      <c r="AO561" s="4" t="s">
        <v>85</v>
      </c>
      <c r="AP561" s="4">
        <v>0</v>
      </c>
      <c r="AQ561" s="4" t="s">
        <v>92</v>
      </c>
      <c r="AR561" s="4">
        <v>0</v>
      </c>
      <c r="AS561" s="4">
        <v>0</v>
      </c>
      <c r="AT561" s="3" t="s">
        <v>3675</v>
      </c>
      <c r="AU561" s="3" t="s">
        <v>58</v>
      </c>
      <c r="AV561" s="3" t="s">
        <v>58</v>
      </c>
      <c r="AW561" s="4">
        <v>17</v>
      </c>
      <c r="AX561" s="4">
        <v>17</v>
      </c>
      <c r="AY561" s="4">
        <v>17</v>
      </c>
      <c r="AZ561" s="4">
        <v>17</v>
      </c>
      <c r="BA561" s="4" t="s">
        <v>58</v>
      </c>
    </row>
    <row r="562" spans="1:53" ht="15.75" thickBot="1" x14ac:dyDescent="0.3">
      <c r="A562" s="19">
        <v>552</v>
      </c>
      <c r="B562" s="22" t="s">
        <v>5823</v>
      </c>
      <c r="C562" s="4" t="s">
        <v>60</v>
      </c>
      <c r="D562" s="4" t="s">
        <v>58</v>
      </c>
      <c r="E562" s="4" t="s">
        <v>2781</v>
      </c>
      <c r="F562" s="3" t="s">
        <v>3518</v>
      </c>
      <c r="G562" s="4" t="s">
        <v>61</v>
      </c>
      <c r="H562" s="4" t="s">
        <v>3677</v>
      </c>
      <c r="I562" s="4" t="s">
        <v>292</v>
      </c>
      <c r="J562" s="4" t="s">
        <v>320</v>
      </c>
      <c r="K562" s="4" t="s">
        <v>58</v>
      </c>
      <c r="L562" s="4" t="s">
        <v>1617</v>
      </c>
      <c r="M562" s="4">
        <v>29204028</v>
      </c>
      <c r="N562" s="4" t="s">
        <v>69</v>
      </c>
      <c r="O562" s="4"/>
      <c r="P562" s="4" t="s">
        <v>58</v>
      </c>
      <c r="Q562" s="4" t="s">
        <v>64</v>
      </c>
      <c r="R562" s="4" t="s">
        <v>83</v>
      </c>
      <c r="S562" s="4">
        <v>4978283</v>
      </c>
      <c r="T562" s="4"/>
      <c r="U562" s="4" t="s">
        <v>58</v>
      </c>
      <c r="V562" s="4" t="s">
        <v>58</v>
      </c>
      <c r="W562" s="4" t="s">
        <v>3678</v>
      </c>
      <c r="X562" s="4" t="s">
        <v>205</v>
      </c>
      <c r="Y562" s="4" t="s">
        <v>209</v>
      </c>
      <c r="Z562" s="3" t="s">
        <v>3611</v>
      </c>
      <c r="AA562" s="4" t="s">
        <v>75</v>
      </c>
      <c r="AB562" s="4" t="s">
        <v>97</v>
      </c>
      <c r="AC562" s="4"/>
      <c r="AD562" s="4"/>
      <c r="AE562" s="4" t="s">
        <v>58</v>
      </c>
      <c r="AF562" s="4" t="s">
        <v>58</v>
      </c>
      <c r="AG562" s="4" t="s">
        <v>58</v>
      </c>
      <c r="AH562" s="4" t="s">
        <v>83</v>
      </c>
      <c r="AI562" s="4">
        <v>79589872</v>
      </c>
      <c r="AJ562" s="4"/>
      <c r="AK562" s="4" t="s">
        <v>58</v>
      </c>
      <c r="AL562" s="4" t="s">
        <v>58</v>
      </c>
      <c r="AM562" s="4" t="s">
        <v>3510</v>
      </c>
      <c r="AN562" s="4">
        <v>210</v>
      </c>
      <c r="AO562" s="4" t="s">
        <v>85</v>
      </c>
      <c r="AP562" s="4">
        <v>0</v>
      </c>
      <c r="AQ562" s="4" t="s">
        <v>92</v>
      </c>
      <c r="AR562" s="4">
        <v>0</v>
      </c>
      <c r="AS562" s="4">
        <v>0</v>
      </c>
      <c r="AT562" s="3" t="s">
        <v>3611</v>
      </c>
      <c r="AU562" s="3" t="s">
        <v>58</v>
      </c>
      <c r="AV562" s="3" t="s">
        <v>58</v>
      </c>
      <c r="AW562" s="4">
        <v>28</v>
      </c>
      <c r="AX562" s="4">
        <v>28</v>
      </c>
      <c r="AY562" s="4">
        <v>28</v>
      </c>
      <c r="AZ562" s="4">
        <v>28</v>
      </c>
      <c r="BA562" s="4" t="s">
        <v>58</v>
      </c>
    </row>
    <row r="563" spans="1:53" ht="15.75" thickBot="1" x14ac:dyDescent="0.3">
      <c r="A563" s="19">
        <v>553</v>
      </c>
      <c r="B563" s="22" t="s">
        <v>5824</v>
      </c>
      <c r="C563" s="4" t="s">
        <v>60</v>
      </c>
      <c r="D563" s="4" t="s">
        <v>58</v>
      </c>
      <c r="E563" s="4" t="s">
        <v>2784</v>
      </c>
      <c r="F563" s="3" t="s">
        <v>3518</v>
      </c>
      <c r="G563" s="4" t="s">
        <v>61</v>
      </c>
      <c r="H563" s="4" t="s">
        <v>3680</v>
      </c>
      <c r="I563" s="4" t="s">
        <v>292</v>
      </c>
      <c r="J563" s="4" t="s">
        <v>320</v>
      </c>
      <c r="K563" s="4" t="s">
        <v>58</v>
      </c>
      <c r="L563" s="4" t="s">
        <v>1617</v>
      </c>
      <c r="M563" s="4">
        <v>45892044</v>
      </c>
      <c r="N563" s="4" t="s">
        <v>69</v>
      </c>
      <c r="O563" s="4"/>
      <c r="P563" s="4" t="s">
        <v>58</v>
      </c>
      <c r="Q563" s="4" t="s">
        <v>64</v>
      </c>
      <c r="R563" s="4" t="s">
        <v>83</v>
      </c>
      <c r="S563" s="4">
        <v>52709446</v>
      </c>
      <c r="T563" s="4"/>
      <c r="U563" s="4" t="s">
        <v>58</v>
      </c>
      <c r="V563" s="4" t="s">
        <v>58</v>
      </c>
      <c r="W563" s="4" t="s">
        <v>3681</v>
      </c>
      <c r="X563" s="4" t="s">
        <v>205</v>
      </c>
      <c r="Y563" s="4" t="s">
        <v>209</v>
      </c>
      <c r="Z563" s="3" t="s">
        <v>3611</v>
      </c>
      <c r="AA563" s="4" t="s">
        <v>75</v>
      </c>
      <c r="AB563" s="4" t="s">
        <v>97</v>
      </c>
      <c r="AC563" s="4"/>
      <c r="AD563" s="4"/>
      <c r="AE563" s="4" t="s">
        <v>58</v>
      </c>
      <c r="AF563" s="4" t="s">
        <v>58</v>
      </c>
      <c r="AG563" s="4" t="s">
        <v>58</v>
      </c>
      <c r="AH563" s="4" t="s">
        <v>83</v>
      </c>
      <c r="AI563" s="4">
        <v>79589872</v>
      </c>
      <c r="AJ563" s="4"/>
      <c r="AK563" s="4" t="s">
        <v>58</v>
      </c>
      <c r="AL563" s="4" t="s">
        <v>58</v>
      </c>
      <c r="AM563" s="4" t="s">
        <v>3510</v>
      </c>
      <c r="AN563" s="4">
        <v>330</v>
      </c>
      <c r="AO563" s="4" t="s">
        <v>85</v>
      </c>
      <c r="AP563" s="4">
        <v>0</v>
      </c>
      <c r="AQ563" s="4" t="s">
        <v>92</v>
      </c>
      <c r="AR563" s="4">
        <v>0</v>
      </c>
      <c r="AS563" s="4">
        <v>0</v>
      </c>
      <c r="AT563" s="3" t="s">
        <v>3611</v>
      </c>
      <c r="AU563" s="3" t="s">
        <v>58</v>
      </c>
      <c r="AV563" s="3" t="s">
        <v>58</v>
      </c>
      <c r="AW563" s="4">
        <v>18</v>
      </c>
      <c r="AX563" s="4">
        <v>18</v>
      </c>
      <c r="AY563" s="4">
        <v>18</v>
      </c>
      <c r="AZ563" s="4">
        <v>18</v>
      </c>
      <c r="BA563" s="4" t="s">
        <v>58</v>
      </c>
    </row>
    <row r="564" spans="1:53" ht="15.75" thickBot="1" x14ac:dyDescent="0.3">
      <c r="A564" s="19">
        <v>554</v>
      </c>
      <c r="B564" s="22" t="s">
        <v>5825</v>
      </c>
      <c r="C564" s="4" t="s">
        <v>60</v>
      </c>
      <c r="D564" s="4" t="s">
        <v>58</v>
      </c>
      <c r="E564" s="4" t="s">
        <v>2786</v>
      </c>
      <c r="F564" s="3" t="s">
        <v>3518</v>
      </c>
      <c r="G564" s="4" t="s">
        <v>61</v>
      </c>
      <c r="H564" s="4" t="s">
        <v>3683</v>
      </c>
      <c r="I564" s="4" t="s">
        <v>292</v>
      </c>
      <c r="J564" s="4" t="s">
        <v>320</v>
      </c>
      <c r="K564" s="4" t="s">
        <v>58</v>
      </c>
      <c r="L564" s="4" t="s">
        <v>1777</v>
      </c>
      <c r="M564" s="4">
        <v>55963116</v>
      </c>
      <c r="N564" s="4" t="s">
        <v>69</v>
      </c>
      <c r="O564" s="4"/>
      <c r="P564" s="4" t="s">
        <v>58</v>
      </c>
      <c r="Q564" s="4" t="s">
        <v>64</v>
      </c>
      <c r="R564" s="4" t="s">
        <v>83</v>
      </c>
      <c r="S564" s="4">
        <v>57294264</v>
      </c>
      <c r="T564" s="4"/>
      <c r="U564" s="4" t="s">
        <v>58</v>
      </c>
      <c r="V564" s="4" t="s">
        <v>58</v>
      </c>
      <c r="W564" s="4" t="s">
        <v>3684</v>
      </c>
      <c r="X564" s="4" t="s">
        <v>205</v>
      </c>
      <c r="Y564" s="4" t="s">
        <v>209</v>
      </c>
      <c r="Z564" s="3" t="s">
        <v>3518</v>
      </c>
      <c r="AA564" s="4" t="s">
        <v>75</v>
      </c>
      <c r="AB564" s="4" t="s">
        <v>97</v>
      </c>
      <c r="AC564" s="4"/>
      <c r="AD564" s="4"/>
      <c r="AE564" s="4" t="s">
        <v>58</v>
      </c>
      <c r="AF564" s="4" t="s">
        <v>58</v>
      </c>
      <c r="AG564" s="4" t="s">
        <v>58</v>
      </c>
      <c r="AH564" s="4" t="s">
        <v>83</v>
      </c>
      <c r="AI564" s="4">
        <v>41749934</v>
      </c>
      <c r="AJ564" s="4"/>
      <c r="AK564" s="4" t="s">
        <v>58</v>
      </c>
      <c r="AL564" s="4" t="s">
        <v>58</v>
      </c>
      <c r="AM564" s="4" t="s">
        <v>3271</v>
      </c>
      <c r="AN564" s="4">
        <v>330</v>
      </c>
      <c r="AO564" s="4" t="s">
        <v>85</v>
      </c>
      <c r="AP564" s="4">
        <v>0</v>
      </c>
      <c r="AQ564" s="4" t="s">
        <v>92</v>
      </c>
      <c r="AR564" s="4">
        <v>0</v>
      </c>
      <c r="AS564" s="4">
        <v>0</v>
      </c>
      <c r="AT564" s="3" t="s">
        <v>3518</v>
      </c>
      <c r="AU564" s="3" t="s">
        <v>58</v>
      </c>
      <c r="AV564" s="3" t="s">
        <v>58</v>
      </c>
      <c r="AW564" s="4">
        <v>18</v>
      </c>
      <c r="AX564" s="4">
        <v>18</v>
      </c>
      <c r="AY564" s="4">
        <v>18</v>
      </c>
      <c r="AZ564" s="4">
        <v>18</v>
      </c>
      <c r="BA564" s="4" t="s">
        <v>58</v>
      </c>
    </row>
    <row r="565" spans="1:53" ht="15.75" thickBot="1" x14ac:dyDescent="0.3">
      <c r="A565" s="19">
        <v>555</v>
      </c>
      <c r="B565" s="22" t="s">
        <v>5826</v>
      </c>
      <c r="C565" s="4" t="s">
        <v>60</v>
      </c>
      <c r="D565" s="4" t="s">
        <v>58</v>
      </c>
      <c r="E565" s="4" t="s">
        <v>2789</v>
      </c>
      <c r="F565" s="3" t="s">
        <v>3518</v>
      </c>
      <c r="G565" s="4" t="s">
        <v>61</v>
      </c>
      <c r="H565" s="4" t="s">
        <v>3686</v>
      </c>
      <c r="I565" s="4" t="s">
        <v>292</v>
      </c>
      <c r="J565" s="4" t="s">
        <v>320</v>
      </c>
      <c r="K565" s="4" t="s">
        <v>58</v>
      </c>
      <c r="L565" s="4" t="s">
        <v>1815</v>
      </c>
      <c r="M565" s="4">
        <v>45889800</v>
      </c>
      <c r="N565" s="4" t="s">
        <v>69</v>
      </c>
      <c r="O565" s="4"/>
      <c r="P565" s="4" t="s">
        <v>58</v>
      </c>
      <c r="Q565" s="4" t="s">
        <v>64</v>
      </c>
      <c r="R565" s="4" t="s">
        <v>83</v>
      </c>
      <c r="S565" s="4">
        <v>80206488</v>
      </c>
      <c r="T565" s="4"/>
      <c r="U565" s="4" t="s">
        <v>58</v>
      </c>
      <c r="V565" s="4" t="s">
        <v>58</v>
      </c>
      <c r="W565" s="4" t="s">
        <v>3687</v>
      </c>
      <c r="X565" s="4" t="s">
        <v>205</v>
      </c>
      <c r="Y565" s="4" t="s">
        <v>209</v>
      </c>
      <c r="Z565" s="3" t="s">
        <v>3518</v>
      </c>
      <c r="AA565" s="4" t="s">
        <v>75</v>
      </c>
      <c r="AB565" s="4" t="s">
        <v>97</v>
      </c>
      <c r="AC565" s="4"/>
      <c r="AD565" s="4"/>
      <c r="AE565" s="4" t="s">
        <v>58</v>
      </c>
      <c r="AF565" s="4" t="s">
        <v>58</v>
      </c>
      <c r="AG565" s="4" t="s">
        <v>58</v>
      </c>
      <c r="AH565" s="4" t="s">
        <v>83</v>
      </c>
      <c r="AI565" s="4">
        <v>31840089</v>
      </c>
      <c r="AJ565" s="4"/>
      <c r="AK565" s="4" t="s">
        <v>58</v>
      </c>
      <c r="AL565" s="4" t="s">
        <v>58</v>
      </c>
      <c r="AM565" s="4" t="s">
        <v>3473</v>
      </c>
      <c r="AN565" s="4">
        <v>330</v>
      </c>
      <c r="AO565" s="4" t="s">
        <v>85</v>
      </c>
      <c r="AP565" s="4">
        <v>0</v>
      </c>
      <c r="AQ565" s="4" t="s">
        <v>92</v>
      </c>
      <c r="AR565" s="4">
        <v>0</v>
      </c>
      <c r="AS565" s="4">
        <v>0</v>
      </c>
      <c r="AT565" s="3" t="s">
        <v>3518</v>
      </c>
      <c r="AU565" s="3" t="s">
        <v>58</v>
      </c>
      <c r="AV565" s="3" t="s">
        <v>58</v>
      </c>
      <c r="AW565" s="4">
        <v>18</v>
      </c>
      <c r="AX565" s="4">
        <v>18</v>
      </c>
      <c r="AY565" s="4">
        <v>18</v>
      </c>
      <c r="AZ565" s="4">
        <v>18</v>
      </c>
      <c r="BA565" s="4" t="s">
        <v>58</v>
      </c>
    </row>
    <row r="566" spans="1:53" ht="15.75" thickBot="1" x14ac:dyDescent="0.3">
      <c r="A566" s="19">
        <v>556</v>
      </c>
      <c r="B566" s="22" t="s">
        <v>5827</v>
      </c>
      <c r="C566" s="4" t="s">
        <v>60</v>
      </c>
      <c r="D566" s="4" t="s">
        <v>58</v>
      </c>
      <c r="E566" s="4" t="s">
        <v>2792</v>
      </c>
      <c r="F566" s="3" t="s">
        <v>3518</v>
      </c>
      <c r="G566" s="4" t="s">
        <v>61</v>
      </c>
      <c r="H566" s="4" t="s">
        <v>3320</v>
      </c>
      <c r="I566" s="4" t="s">
        <v>292</v>
      </c>
      <c r="J566" s="4" t="s">
        <v>320</v>
      </c>
      <c r="K566" s="4" t="s">
        <v>58</v>
      </c>
      <c r="L566" s="4" t="s">
        <v>1789</v>
      </c>
      <c r="M566" s="4">
        <v>24690851</v>
      </c>
      <c r="N566" s="4" t="s">
        <v>69</v>
      </c>
      <c r="O566" s="4"/>
      <c r="P566" s="4" t="s">
        <v>58</v>
      </c>
      <c r="Q566" s="4" t="s">
        <v>64</v>
      </c>
      <c r="R566" s="4" t="s">
        <v>83</v>
      </c>
      <c r="S566" s="4">
        <v>36697717</v>
      </c>
      <c r="T566" s="4"/>
      <c r="U566" s="4" t="s">
        <v>58</v>
      </c>
      <c r="V566" s="4" t="s">
        <v>58</v>
      </c>
      <c r="W566" s="4" t="s">
        <v>3689</v>
      </c>
      <c r="X566" s="4" t="s">
        <v>205</v>
      </c>
      <c r="Y566" s="4" t="s">
        <v>209</v>
      </c>
      <c r="Z566" s="3" t="s">
        <v>3518</v>
      </c>
      <c r="AA566" s="4" t="s">
        <v>75</v>
      </c>
      <c r="AB566" s="4" t="s">
        <v>97</v>
      </c>
      <c r="AC566" s="4"/>
      <c r="AD566" s="4"/>
      <c r="AE566" s="4" t="s">
        <v>58</v>
      </c>
      <c r="AF566" s="4" t="s">
        <v>58</v>
      </c>
      <c r="AG566" s="4" t="s">
        <v>58</v>
      </c>
      <c r="AH566" s="4" t="s">
        <v>83</v>
      </c>
      <c r="AI566" s="4">
        <v>93404206</v>
      </c>
      <c r="AJ566" s="4"/>
      <c r="AK566" s="4" t="s">
        <v>58</v>
      </c>
      <c r="AL566" s="4" t="s">
        <v>58</v>
      </c>
      <c r="AM566" s="4" t="s">
        <v>3284</v>
      </c>
      <c r="AN566" s="4">
        <v>295</v>
      </c>
      <c r="AO566" s="4" t="s">
        <v>85</v>
      </c>
      <c r="AP566" s="4">
        <v>0</v>
      </c>
      <c r="AQ566" s="4" t="s">
        <v>92</v>
      </c>
      <c r="AR566" s="4">
        <v>0</v>
      </c>
      <c r="AS566" s="4">
        <v>0</v>
      </c>
      <c r="AT566" s="3" t="s">
        <v>3518</v>
      </c>
      <c r="AU566" s="3" t="s">
        <v>58</v>
      </c>
      <c r="AV566" s="3" t="s">
        <v>58</v>
      </c>
      <c r="AW566" s="4">
        <v>21</v>
      </c>
      <c r="AX566" s="4">
        <v>21</v>
      </c>
      <c r="AY566" s="4">
        <v>21</v>
      </c>
      <c r="AZ566" s="4">
        <v>21</v>
      </c>
      <c r="BA566" s="4" t="s">
        <v>58</v>
      </c>
    </row>
    <row r="567" spans="1:53" ht="15.75" thickBot="1" x14ac:dyDescent="0.3">
      <c r="A567" s="19">
        <v>557</v>
      </c>
      <c r="B567" s="22" t="s">
        <v>5828</v>
      </c>
      <c r="C567" s="4" t="s">
        <v>60</v>
      </c>
      <c r="D567" s="4" t="s">
        <v>58</v>
      </c>
      <c r="E567" s="4" t="s">
        <v>2794</v>
      </c>
      <c r="F567" s="3" t="s">
        <v>3518</v>
      </c>
      <c r="G567" s="4" t="s">
        <v>61</v>
      </c>
      <c r="H567" s="4" t="s">
        <v>3530</v>
      </c>
      <c r="I567" s="4" t="s">
        <v>292</v>
      </c>
      <c r="J567" s="4" t="s">
        <v>320</v>
      </c>
      <c r="K567" s="4" t="s">
        <v>58</v>
      </c>
      <c r="L567" s="4" t="s">
        <v>1617</v>
      </c>
      <c r="M567" s="4">
        <v>13867920</v>
      </c>
      <c r="N567" s="4" t="s">
        <v>69</v>
      </c>
      <c r="O567" s="4"/>
      <c r="P567" s="4" t="s">
        <v>58</v>
      </c>
      <c r="Q567" s="4" t="s">
        <v>64</v>
      </c>
      <c r="R567" s="4" t="s">
        <v>83</v>
      </c>
      <c r="S567" s="4">
        <v>1082912074</v>
      </c>
      <c r="T567" s="4"/>
      <c r="U567" s="4" t="s">
        <v>58</v>
      </c>
      <c r="V567" s="4" t="s">
        <v>58</v>
      </c>
      <c r="W567" s="4" t="s">
        <v>3691</v>
      </c>
      <c r="X567" s="4" t="s">
        <v>205</v>
      </c>
      <c r="Y567" s="4" t="s">
        <v>209</v>
      </c>
      <c r="Z567" s="3" t="s">
        <v>3611</v>
      </c>
      <c r="AA567" s="4" t="s">
        <v>75</v>
      </c>
      <c r="AB567" s="4" t="s">
        <v>97</v>
      </c>
      <c r="AC567" s="4"/>
      <c r="AD567" s="4"/>
      <c r="AE567" s="4" t="s">
        <v>58</v>
      </c>
      <c r="AF567" s="4" t="s">
        <v>58</v>
      </c>
      <c r="AG567" s="4" t="s">
        <v>58</v>
      </c>
      <c r="AH567" s="4" t="s">
        <v>83</v>
      </c>
      <c r="AI567" s="4">
        <v>79589872</v>
      </c>
      <c r="AJ567" s="4"/>
      <c r="AK567" s="4" t="s">
        <v>58</v>
      </c>
      <c r="AL567" s="4" t="s">
        <v>58</v>
      </c>
      <c r="AM567" s="4" t="s">
        <v>3510</v>
      </c>
      <c r="AN567" s="4">
        <v>330</v>
      </c>
      <c r="AO567" s="4" t="s">
        <v>85</v>
      </c>
      <c r="AP567" s="4">
        <v>0</v>
      </c>
      <c r="AQ567" s="4" t="s">
        <v>92</v>
      </c>
      <c r="AR567" s="4">
        <v>0</v>
      </c>
      <c r="AS567" s="4">
        <v>0</v>
      </c>
      <c r="AT567" s="3" t="s">
        <v>3611</v>
      </c>
      <c r="AU567" s="3" t="s">
        <v>58</v>
      </c>
      <c r="AV567" s="3" t="s">
        <v>58</v>
      </c>
      <c r="AW567" s="4">
        <v>18</v>
      </c>
      <c r="AX567" s="4">
        <v>18</v>
      </c>
      <c r="AY567" s="4">
        <v>18</v>
      </c>
      <c r="AZ567" s="4">
        <v>18</v>
      </c>
      <c r="BA567" s="4" t="s">
        <v>58</v>
      </c>
    </row>
    <row r="568" spans="1:53" ht="15.75" thickBot="1" x14ac:dyDescent="0.3">
      <c r="A568" s="19">
        <v>558</v>
      </c>
      <c r="B568" s="22" t="s">
        <v>5829</v>
      </c>
      <c r="C568" s="4" t="s">
        <v>60</v>
      </c>
      <c r="D568" s="4" t="s">
        <v>58</v>
      </c>
      <c r="E568" s="4" t="s">
        <v>2797</v>
      </c>
      <c r="F568" s="3" t="s">
        <v>3518</v>
      </c>
      <c r="G568" s="4" t="s">
        <v>61</v>
      </c>
      <c r="H568" s="4" t="s">
        <v>3551</v>
      </c>
      <c r="I568" s="4" t="s">
        <v>292</v>
      </c>
      <c r="J568" s="4" t="s">
        <v>320</v>
      </c>
      <c r="K568" s="4" t="s">
        <v>58</v>
      </c>
      <c r="L568" s="4" t="s">
        <v>1733</v>
      </c>
      <c r="M568" s="4">
        <v>13867920</v>
      </c>
      <c r="N568" s="4" t="s">
        <v>69</v>
      </c>
      <c r="O568" s="4"/>
      <c r="P568" s="4" t="s">
        <v>58</v>
      </c>
      <c r="Q568" s="4" t="s">
        <v>64</v>
      </c>
      <c r="R568" s="4" t="s">
        <v>83</v>
      </c>
      <c r="S568" s="4">
        <v>73549499</v>
      </c>
      <c r="T568" s="4"/>
      <c r="U568" s="4" t="s">
        <v>58</v>
      </c>
      <c r="V568" s="4" t="s">
        <v>58</v>
      </c>
      <c r="W568" s="4" t="s">
        <v>3693</v>
      </c>
      <c r="X568" s="4" t="s">
        <v>205</v>
      </c>
      <c r="Y568" s="4" t="s">
        <v>209</v>
      </c>
      <c r="Z568" s="3" t="s">
        <v>3675</v>
      </c>
      <c r="AA568" s="4" t="s">
        <v>75</v>
      </c>
      <c r="AB568" s="4" t="s">
        <v>97</v>
      </c>
      <c r="AC568" s="4"/>
      <c r="AD568" s="4"/>
      <c r="AE568" s="4" t="s">
        <v>58</v>
      </c>
      <c r="AF568" s="4" t="s">
        <v>58</v>
      </c>
      <c r="AG568" s="4" t="s">
        <v>58</v>
      </c>
      <c r="AH568" s="4" t="s">
        <v>83</v>
      </c>
      <c r="AI568" s="4">
        <v>57428860</v>
      </c>
      <c r="AJ568" s="4"/>
      <c r="AK568" s="4" t="s">
        <v>58</v>
      </c>
      <c r="AL568" s="4" t="s">
        <v>58</v>
      </c>
      <c r="AM568" s="4" t="s">
        <v>3288</v>
      </c>
      <c r="AN568" s="4">
        <v>330</v>
      </c>
      <c r="AO568" s="4" t="s">
        <v>85</v>
      </c>
      <c r="AP568" s="4">
        <v>0</v>
      </c>
      <c r="AQ568" s="4" t="s">
        <v>92</v>
      </c>
      <c r="AR568" s="4">
        <v>0</v>
      </c>
      <c r="AS568" s="4">
        <v>0</v>
      </c>
      <c r="AT568" s="3" t="s">
        <v>3675</v>
      </c>
      <c r="AU568" s="3" t="s">
        <v>58</v>
      </c>
      <c r="AV568" s="3" t="s">
        <v>58</v>
      </c>
      <c r="AW568" s="4">
        <v>17</v>
      </c>
      <c r="AX568" s="4">
        <v>17</v>
      </c>
      <c r="AY568" s="4">
        <v>17</v>
      </c>
      <c r="AZ568" s="4">
        <v>17</v>
      </c>
      <c r="BA568" s="4" t="s">
        <v>58</v>
      </c>
    </row>
    <row r="569" spans="1:53" ht="15.75" thickBot="1" x14ac:dyDescent="0.3">
      <c r="A569" s="19">
        <v>559</v>
      </c>
      <c r="B569" s="22" t="s">
        <v>5830</v>
      </c>
      <c r="C569" s="4" t="s">
        <v>60</v>
      </c>
      <c r="D569" s="4" t="s">
        <v>58</v>
      </c>
      <c r="E569" s="4" t="s">
        <v>3695</v>
      </c>
      <c r="F569" s="3" t="s">
        <v>3518</v>
      </c>
      <c r="G569" s="4" t="s">
        <v>61</v>
      </c>
      <c r="H569" s="4" t="s">
        <v>3673</v>
      </c>
      <c r="I569" s="4" t="s">
        <v>292</v>
      </c>
      <c r="J569" s="4" t="s">
        <v>320</v>
      </c>
      <c r="K569" s="4" t="s">
        <v>58</v>
      </c>
      <c r="L569" s="4" t="s">
        <v>1617</v>
      </c>
      <c r="M569" s="4">
        <v>13867920</v>
      </c>
      <c r="N569" s="4" t="s">
        <v>69</v>
      </c>
      <c r="O569" s="4"/>
      <c r="P569" s="4" t="s">
        <v>58</v>
      </c>
      <c r="Q569" s="4" t="s">
        <v>64</v>
      </c>
      <c r="R569" s="4" t="s">
        <v>83</v>
      </c>
      <c r="S569" s="4">
        <v>1147936085</v>
      </c>
      <c r="T569" s="4"/>
      <c r="U569" s="4" t="s">
        <v>58</v>
      </c>
      <c r="V569" s="4" t="s">
        <v>58</v>
      </c>
      <c r="W569" s="4" t="s">
        <v>3696</v>
      </c>
      <c r="X569" s="4" t="s">
        <v>205</v>
      </c>
      <c r="Y569" s="4" t="s">
        <v>209</v>
      </c>
      <c r="Z569" s="3" t="s">
        <v>3675</v>
      </c>
      <c r="AA569" s="4" t="s">
        <v>75</v>
      </c>
      <c r="AB569" s="4" t="s">
        <v>97</v>
      </c>
      <c r="AC569" s="4"/>
      <c r="AD569" s="4"/>
      <c r="AE569" s="4" t="s">
        <v>58</v>
      </c>
      <c r="AF569" s="4" t="s">
        <v>58</v>
      </c>
      <c r="AG569" s="4" t="s">
        <v>58</v>
      </c>
      <c r="AH569" s="4" t="s">
        <v>83</v>
      </c>
      <c r="AI569" s="4">
        <v>84456367</v>
      </c>
      <c r="AJ569" s="4"/>
      <c r="AK569" s="4" t="s">
        <v>58</v>
      </c>
      <c r="AL569" s="4" t="s">
        <v>58</v>
      </c>
      <c r="AM569" s="4" t="s">
        <v>3521</v>
      </c>
      <c r="AN569" s="4">
        <v>330</v>
      </c>
      <c r="AO569" s="4" t="s">
        <v>85</v>
      </c>
      <c r="AP569" s="4">
        <v>0</v>
      </c>
      <c r="AQ569" s="4" t="s">
        <v>92</v>
      </c>
      <c r="AR569" s="4">
        <v>0</v>
      </c>
      <c r="AS569" s="4">
        <v>0</v>
      </c>
      <c r="AT569" s="3" t="s">
        <v>3675</v>
      </c>
      <c r="AU569" s="3" t="s">
        <v>58</v>
      </c>
      <c r="AV569" s="3" t="s">
        <v>58</v>
      </c>
      <c r="AW569" s="4">
        <v>17</v>
      </c>
      <c r="AX569" s="4">
        <v>17</v>
      </c>
      <c r="AY569" s="4">
        <v>17</v>
      </c>
      <c r="AZ569" s="4">
        <v>17</v>
      </c>
      <c r="BA569" s="4" t="s">
        <v>58</v>
      </c>
    </row>
    <row r="570" spans="1:53" ht="15.75" thickBot="1" x14ac:dyDescent="0.3">
      <c r="A570" s="19">
        <v>560</v>
      </c>
      <c r="B570" s="22" t="s">
        <v>5831</v>
      </c>
      <c r="C570" s="4" t="s">
        <v>60</v>
      </c>
      <c r="D570" s="4" t="s">
        <v>58</v>
      </c>
      <c r="E570" s="4" t="s">
        <v>3698</v>
      </c>
      <c r="F570" s="3" t="s">
        <v>3518</v>
      </c>
      <c r="G570" s="4" t="s">
        <v>61</v>
      </c>
      <c r="H570" s="4" t="s">
        <v>3699</v>
      </c>
      <c r="I570" s="4" t="s">
        <v>292</v>
      </c>
      <c r="J570" s="4" t="s">
        <v>320</v>
      </c>
      <c r="K570" s="4" t="s">
        <v>58</v>
      </c>
      <c r="L570" s="4" t="s">
        <v>1789</v>
      </c>
      <c r="M570" s="4">
        <v>13867920</v>
      </c>
      <c r="N570" s="4" t="s">
        <v>69</v>
      </c>
      <c r="O570" s="4"/>
      <c r="P570" s="4" t="s">
        <v>58</v>
      </c>
      <c r="Q570" s="4" t="s">
        <v>64</v>
      </c>
      <c r="R570" s="4" t="s">
        <v>83</v>
      </c>
      <c r="S570" s="4">
        <v>82331457</v>
      </c>
      <c r="T570" s="4"/>
      <c r="U570" s="4" t="s">
        <v>58</v>
      </c>
      <c r="V570" s="4" t="s">
        <v>58</v>
      </c>
      <c r="W570" s="4" t="s">
        <v>3700</v>
      </c>
      <c r="X570" s="4" t="s">
        <v>205</v>
      </c>
      <c r="Y570" s="4" t="s">
        <v>209</v>
      </c>
      <c r="Z570" s="3" t="s">
        <v>3701</v>
      </c>
      <c r="AA570" s="4" t="s">
        <v>75</v>
      </c>
      <c r="AB570" s="4" t="s">
        <v>97</v>
      </c>
      <c r="AC570" s="4"/>
      <c r="AD570" s="4"/>
      <c r="AE570" s="4" t="s">
        <v>58</v>
      </c>
      <c r="AF570" s="4" t="s">
        <v>58</v>
      </c>
      <c r="AG570" s="4" t="s">
        <v>58</v>
      </c>
      <c r="AH570" s="4" t="s">
        <v>83</v>
      </c>
      <c r="AI570" s="4">
        <v>71673303</v>
      </c>
      <c r="AJ570" s="4"/>
      <c r="AK570" s="4" t="s">
        <v>58</v>
      </c>
      <c r="AL570" s="4" t="s">
        <v>58</v>
      </c>
      <c r="AM570" s="4" t="s">
        <v>3702</v>
      </c>
      <c r="AN570" s="4">
        <v>330</v>
      </c>
      <c r="AO570" s="4" t="s">
        <v>85</v>
      </c>
      <c r="AP570" s="4">
        <v>0</v>
      </c>
      <c r="AQ570" s="4" t="s">
        <v>92</v>
      </c>
      <c r="AR570" s="4">
        <v>0</v>
      </c>
      <c r="AS570" s="4">
        <v>0</v>
      </c>
      <c r="AT570" s="3" t="s">
        <v>3701</v>
      </c>
      <c r="AU570" s="3" t="s">
        <v>58</v>
      </c>
      <c r="AV570" s="3" t="s">
        <v>58</v>
      </c>
      <c r="AW570" s="4">
        <v>16</v>
      </c>
      <c r="AX570" s="4">
        <v>16</v>
      </c>
      <c r="AY570" s="4">
        <v>16</v>
      </c>
      <c r="AZ570" s="4">
        <v>16</v>
      </c>
      <c r="BA570" s="4" t="s">
        <v>58</v>
      </c>
    </row>
    <row r="571" spans="1:53" ht="15.75" thickBot="1" x14ac:dyDescent="0.3">
      <c r="A571" s="19">
        <v>561</v>
      </c>
      <c r="B571" s="22" t="s">
        <v>5832</v>
      </c>
      <c r="C571" s="4" t="s">
        <v>60</v>
      </c>
      <c r="D571" s="4" t="s">
        <v>58</v>
      </c>
      <c r="E571" s="4" t="s">
        <v>3704</v>
      </c>
      <c r="F571" s="3" t="s">
        <v>3518</v>
      </c>
      <c r="G571" s="4" t="s">
        <v>61</v>
      </c>
      <c r="H571" s="4" t="s">
        <v>3551</v>
      </c>
      <c r="I571" s="4" t="s">
        <v>292</v>
      </c>
      <c r="J571" s="4" t="s">
        <v>320</v>
      </c>
      <c r="K571" s="4" t="s">
        <v>58</v>
      </c>
      <c r="L571" s="4" t="s">
        <v>1733</v>
      </c>
      <c r="M571" s="4">
        <v>13867920</v>
      </c>
      <c r="N571" s="4" t="s">
        <v>69</v>
      </c>
      <c r="O571" s="4"/>
      <c r="P571" s="4" t="s">
        <v>58</v>
      </c>
      <c r="Q571" s="4" t="s">
        <v>64</v>
      </c>
      <c r="R571" s="4" t="s">
        <v>83</v>
      </c>
      <c r="S571" s="4">
        <v>8602013</v>
      </c>
      <c r="T571" s="4"/>
      <c r="U571" s="4" t="s">
        <v>58</v>
      </c>
      <c r="V571" s="4" t="s">
        <v>58</v>
      </c>
      <c r="W571" s="4" t="s">
        <v>3705</v>
      </c>
      <c r="X571" s="4" t="s">
        <v>205</v>
      </c>
      <c r="Y571" s="4" t="s">
        <v>209</v>
      </c>
      <c r="Z571" s="3" t="s">
        <v>3675</v>
      </c>
      <c r="AA571" s="4" t="s">
        <v>75</v>
      </c>
      <c r="AB571" s="4" t="s">
        <v>97</v>
      </c>
      <c r="AC571" s="4"/>
      <c r="AD571" s="4"/>
      <c r="AE571" s="4" t="s">
        <v>58</v>
      </c>
      <c r="AF571" s="4" t="s">
        <v>58</v>
      </c>
      <c r="AG571" s="4" t="s">
        <v>58</v>
      </c>
      <c r="AH571" s="4" t="s">
        <v>83</v>
      </c>
      <c r="AI571" s="4">
        <v>57428860</v>
      </c>
      <c r="AJ571" s="4"/>
      <c r="AK571" s="4" t="s">
        <v>58</v>
      </c>
      <c r="AL571" s="4" t="s">
        <v>58</v>
      </c>
      <c r="AM571" s="4" t="s">
        <v>3288</v>
      </c>
      <c r="AN571" s="4">
        <v>330</v>
      </c>
      <c r="AO571" s="4" t="s">
        <v>85</v>
      </c>
      <c r="AP571" s="4">
        <v>0</v>
      </c>
      <c r="AQ571" s="4" t="s">
        <v>92</v>
      </c>
      <c r="AR571" s="4">
        <v>0</v>
      </c>
      <c r="AS571" s="4">
        <v>0</v>
      </c>
      <c r="AT571" s="3" t="s">
        <v>3675</v>
      </c>
      <c r="AU571" s="3" t="s">
        <v>58</v>
      </c>
      <c r="AV571" s="3" t="s">
        <v>58</v>
      </c>
      <c r="AW571" s="4">
        <v>17</v>
      </c>
      <c r="AX571" s="4">
        <v>17</v>
      </c>
      <c r="AY571" s="4">
        <v>17</v>
      </c>
      <c r="AZ571" s="4">
        <v>17</v>
      </c>
      <c r="BA571" s="4" t="s">
        <v>58</v>
      </c>
    </row>
    <row r="572" spans="1:53" ht="15.75" thickBot="1" x14ac:dyDescent="0.3">
      <c r="A572" s="19">
        <v>562</v>
      </c>
      <c r="B572" s="22" t="s">
        <v>5833</v>
      </c>
      <c r="C572" s="4" t="s">
        <v>60</v>
      </c>
      <c r="D572" s="4" t="s">
        <v>58</v>
      </c>
      <c r="E572" s="4" t="s">
        <v>3707</v>
      </c>
      <c r="F572" s="3" t="s">
        <v>3518</v>
      </c>
      <c r="G572" s="4" t="s">
        <v>61</v>
      </c>
      <c r="H572" s="4" t="s">
        <v>3708</v>
      </c>
      <c r="I572" s="4" t="s">
        <v>292</v>
      </c>
      <c r="J572" s="4" t="s">
        <v>320</v>
      </c>
      <c r="K572" s="4" t="s">
        <v>58</v>
      </c>
      <c r="L572" s="4" t="s">
        <v>1733</v>
      </c>
      <c r="M572" s="4">
        <v>29755440</v>
      </c>
      <c r="N572" s="4" t="s">
        <v>69</v>
      </c>
      <c r="O572" s="4"/>
      <c r="P572" s="4" t="s">
        <v>58</v>
      </c>
      <c r="Q572" s="4" t="s">
        <v>64</v>
      </c>
      <c r="R572" s="4" t="s">
        <v>83</v>
      </c>
      <c r="S572" s="4">
        <v>1069480937</v>
      </c>
      <c r="T572" s="4"/>
      <c r="U572" s="4" t="s">
        <v>58</v>
      </c>
      <c r="V572" s="4" t="s">
        <v>58</v>
      </c>
      <c r="W572" s="4" t="s">
        <v>3709</v>
      </c>
      <c r="X572" s="4" t="s">
        <v>205</v>
      </c>
      <c r="Y572" s="4" t="s">
        <v>209</v>
      </c>
      <c r="Z572" s="3" t="s">
        <v>3611</v>
      </c>
      <c r="AA572" s="4" t="s">
        <v>75</v>
      </c>
      <c r="AB572" s="4" t="s">
        <v>97</v>
      </c>
      <c r="AC572" s="4"/>
      <c r="AD572" s="4"/>
      <c r="AE572" s="4" t="s">
        <v>58</v>
      </c>
      <c r="AF572" s="4" t="s">
        <v>58</v>
      </c>
      <c r="AG572" s="4" t="s">
        <v>58</v>
      </c>
      <c r="AH572" s="4" t="s">
        <v>83</v>
      </c>
      <c r="AI572" s="4">
        <v>6876915</v>
      </c>
      <c r="AJ572" s="4"/>
      <c r="AK572" s="4" t="s">
        <v>58</v>
      </c>
      <c r="AL572" s="4" t="s">
        <v>58</v>
      </c>
      <c r="AM572" s="4" t="s">
        <v>3517</v>
      </c>
      <c r="AN572" s="4">
        <v>300</v>
      </c>
      <c r="AO572" s="4" t="s">
        <v>85</v>
      </c>
      <c r="AP572" s="4">
        <v>0</v>
      </c>
      <c r="AQ572" s="4" t="s">
        <v>92</v>
      </c>
      <c r="AR572" s="4">
        <v>0</v>
      </c>
      <c r="AS572" s="4">
        <v>0</v>
      </c>
      <c r="AT572" s="3" t="s">
        <v>3611</v>
      </c>
      <c r="AU572" s="3" t="s">
        <v>58</v>
      </c>
      <c r="AV572" s="3" t="s">
        <v>58</v>
      </c>
      <c r="AW572" s="4">
        <v>20</v>
      </c>
      <c r="AX572" s="4">
        <v>20</v>
      </c>
      <c r="AY572" s="4">
        <v>20</v>
      </c>
      <c r="AZ572" s="4">
        <v>20</v>
      </c>
      <c r="BA572" s="4" t="s">
        <v>58</v>
      </c>
    </row>
    <row r="573" spans="1:53" ht="15.75" thickBot="1" x14ac:dyDescent="0.3">
      <c r="A573" s="19">
        <v>563</v>
      </c>
      <c r="B573" s="22" t="s">
        <v>5834</v>
      </c>
      <c r="C573" s="4" t="s">
        <v>60</v>
      </c>
      <c r="D573" s="4" t="s">
        <v>58</v>
      </c>
      <c r="E573" s="4" t="s">
        <v>3711</v>
      </c>
      <c r="F573" s="3" t="s">
        <v>3518</v>
      </c>
      <c r="G573" s="4" t="s">
        <v>61</v>
      </c>
      <c r="H573" s="4" t="s">
        <v>3712</v>
      </c>
      <c r="I573" s="4" t="s">
        <v>292</v>
      </c>
      <c r="J573" s="4" t="s">
        <v>320</v>
      </c>
      <c r="K573" s="4" t="s">
        <v>58</v>
      </c>
      <c r="L573" s="4" t="s">
        <v>1733</v>
      </c>
      <c r="M573" s="4">
        <v>36634038</v>
      </c>
      <c r="N573" s="4" t="s">
        <v>69</v>
      </c>
      <c r="O573" s="4"/>
      <c r="P573" s="4" t="s">
        <v>58</v>
      </c>
      <c r="Q573" s="4" t="s">
        <v>64</v>
      </c>
      <c r="R573" s="4" t="s">
        <v>83</v>
      </c>
      <c r="S573" s="4">
        <v>20469753</v>
      </c>
      <c r="T573" s="4"/>
      <c r="U573" s="4" t="s">
        <v>58</v>
      </c>
      <c r="V573" s="4" t="s">
        <v>58</v>
      </c>
      <c r="W573" s="4" t="s">
        <v>3713</v>
      </c>
      <c r="X573" s="4" t="s">
        <v>205</v>
      </c>
      <c r="Y573" s="4" t="s">
        <v>209</v>
      </c>
      <c r="Z573" s="3" t="s">
        <v>3518</v>
      </c>
      <c r="AA573" s="4" t="s">
        <v>75</v>
      </c>
      <c r="AB573" s="4" t="s">
        <v>97</v>
      </c>
      <c r="AC573" s="4"/>
      <c r="AD573" s="4"/>
      <c r="AE573" s="4" t="s">
        <v>58</v>
      </c>
      <c r="AF573" s="4" t="s">
        <v>58</v>
      </c>
      <c r="AG573" s="4" t="s">
        <v>58</v>
      </c>
      <c r="AH573" s="4" t="s">
        <v>83</v>
      </c>
      <c r="AI573" s="4">
        <v>31840089</v>
      </c>
      <c r="AJ573" s="4"/>
      <c r="AK573" s="4" t="s">
        <v>58</v>
      </c>
      <c r="AL573" s="4" t="s">
        <v>58</v>
      </c>
      <c r="AM573" s="4" t="s">
        <v>3473</v>
      </c>
      <c r="AN573" s="4">
        <v>285</v>
      </c>
      <c r="AO573" s="4" t="s">
        <v>85</v>
      </c>
      <c r="AP573" s="4">
        <v>0</v>
      </c>
      <c r="AQ573" s="4" t="s">
        <v>92</v>
      </c>
      <c r="AR573" s="4">
        <v>0</v>
      </c>
      <c r="AS573" s="4">
        <v>0</v>
      </c>
      <c r="AT573" s="3" t="s">
        <v>3518</v>
      </c>
      <c r="AU573" s="3" t="s">
        <v>58</v>
      </c>
      <c r="AV573" s="3" t="s">
        <v>58</v>
      </c>
      <c r="AW573" s="4">
        <v>21</v>
      </c>
      <c r="AX573" s="4">
        <v>21</v>
      </c>
      <c r="AY573" s="4">
        <v>21</v>
      </c>
      <c r="AZ573" s="4">
        <v>21</v>
      </c>
      <c r="BA573" s="4" t="s">
        <v>58</v>
      </c>
    </row>
    <row r="574" spans="1:53" ht="15.75" thickBot="1" x14ac:dyDescent="0.3">
      <c r="A574" s="19">
        <v>564</v>
      </c>
      <c r="B574" s="22" t="s">
        <v>5835</v>
      </c>
      <c r="C574" s="4" t="s">
        <v>60</v>
      </c>
      <c r="D574" s="4" t="s">
        <v>58</v>
      </c>
      <c r="E574" s="4" t="s">
        <v>3715</v>
      </c>
      <c r="F574" s="3" t="s">
        <v>3518</v>
      </c>
      <c r="G574" s="4" t="s">
        <v>61</v>
      </c>
      <c r="H574" s="4" t="s">
        <v>3551</v>
      </c>
      <c r="I574" s="4" t="s">
        <v>292</v>
      </c>
      <c r="J574" s="4" t="s">
        <v>320</v>
      </c>
      <c r="K574" s="4" t="s">
        <v>58</v>
      </c>
      <c r="L574" s="4" t="s">
        <v>1733</v>
      </c>
      <c r="M574" s="4">
        <v>13867920</v>
      </c>
      <c r="N574" s="4" t="s">
        <v>69</v>
      </c>
      <c r="O574" s="4"/>
      <c r="P574" s="4" t="s">
        <v>58</v>
      </c>
      <c r="Q574" s="4" t="s">
        <v>64</v>
      </c>
      <c r="R574" s="4" t="s">
        <v>83</v>
      </c>
      <c r="S574" s="4">
        <v>85488949</v>
      </c>
      <c r="T574" s="4"/>
      <c r="U574" s="4" t="s">
        <v>58</v>
      </c>
      <c r="V574" s="4" t="s">
        <v>58</v>
      </c>
      <c r="W574" s="4" t="s">
        <v>3716</v>
      </c>
      <c r="X574" s="4" t="s">
        <v>205</v>
      </c>
      <c r="Y574" s="4" t="s">
        <v>209</v>
      </c>
      <c r="Z574" s="3" t="s">
        <v>3568</v>
      </c>
      <c r="AA574" s="4" t="s">
        <v>75</v>
      </c>
      <c r="AB574" s="4" t="s">
        <v>97</v>
      </c>
      <c r="AC574" s="4"/>
      <c r="AD574" s="4"/>
      <c r="AE574" s="4" t="s">
        <v>58</v>
      </c>
      <c r="AF574" s="4" t="s">
        <v>58</v>
      </c>
      <c r="AG574" s="4" t="s">
        <v>58</v>
      </c>
      <c r="AH574" s="4" t="s">
        <v>83</v>
      </c>
      <c r="AI574" s="4">
        <v>57428860</v>
      </c>
      <c r="AJ574" s="4"/>
      <c r="AK574" s="4" t="s">
        <v>58</v>
      </c>
      <c r="AL574" s="4" t="s">
        <v>58</v>
      </c>
      <c r="AM574" s="4" t="s">
        <v>3288</v>
      </c>
      <c r="AN574" s="4">
        <v>330</v>
      </c>
      <c r="AO574" s="4" t="s">
        <v>85</v>
      </c>
      <c r="AP574" s="4">
        <v>0</v>
      </c>
      <c r="AQ574" s="4" t="s">
        <v>92</v>
      </c>
      <c r="AR574" s="4">
        <v>0</v>
      </c>
      <c r="AS574" s="4">
        <v>0</v>
      </c>
      <c r="AT574" s="3" t="s">
        <v>3568</v>
      </c>
      <c r="AU574" s="3" t="s">
        <v>58</v>
      </c>
      <c r="AV574" s="3" t="s">
        <v>58</v>
      </c>
      <c r="AW574" s="4">
        <v>17</v>
      </c>
      <c r="AX574" s="4">
        <v>17</v>
      </c>
      <c r="AY574" s="4">
        <v>17</v>
      </c>
      <c r="AZ574" s="4">
        <v>17</v>
      </c>
      <c r="BA574" s="4" t="s">
        <v>58</v>
      </c>
    </row>
    <row r="575" spans="1:53" ht="15.75" thickBot="1" x14ac:dyDescent="0.3">
      <c r="A575" s="19">
        <v>565</v>
      </c>
      <c r="B575" s="22" t="s">
        <v>5836</v>
      </c>
      <c r="C575" s="4" t="s">
        <v>60</v>
      </c>
      <c r="D575" s="4" t="s">
        <v>58</v>
      </c>
      <c r="E575" s="4" t="s">
        <v>2087</v>
      </c>
      <c r="F575" s="3" t="s">
        <v>3518</v>
      </c>
      <c r="G575" s="4" t="s">
        <v>61</v>
      </c>
      <c r="H575" s="4" t="s">
        <v>3718</v>
      </c>
      <c r="I575" s="4" t="s">
        <v>292</v>
      </c>
      <c r="J575" s="4" t="s">
        <v>320</v>
      </c>
      <c r="K575" s="4" t="s">
        <v>58</v>
      </c>
      <c r="L575" s="4" t="s">
        <v>1733</v>
      </c>
      <c r="M575" s="4">
        <v>15636080</v>
      </c>
      <c r="N575" s="4" t="s">
        <v>69</v>
      </c>
      <c r="O575" s="4"/>
      <c r="P575" s="4" t="s">
        <v>58</v>
      </c>
      <c r="Q575" s="4" t="s">
        <v>64</v>
      </c>
      <c r="R575" s="4" t="s">
        <v>83</v>
      </c>
      <c r="S575" s="4">
        <v>85474460</v>
      </c>
      <c r="T575" s="4"/>
      <c r="U575" s="4" t="s">
        <v>58</v>
      </c>
      <c r="V575" s="4" t="s">
        <v>58</v>
      </c>
      <c r="W575" s="4" t="s">
        <v>3719</v>
      </c>
      <c r="X575" s="4" t="s">
        <v>205</v>
      </c>
      <c r="Y575" s="4" t="s">
        <v>209</v>
      </c>
      <c r="Z575" s="3" t="s">
        <v>3518</v>
      </c>
      <c r="AA575" s="4" t="s">
        <v>75</v>
      </c>
      <c r="AB575" s="4" t="s">
        <v>97</v>
      </c>
      <c r="AC575" s="4"/>
      <c r="AD575" s="4"/>
      <c r="AE575" s="4" t="s">
        <v>58</v>
      </c>
      <c r="AF575" s="4" t="s">
        <v>58</v>
      </c>
      <c r="AG575" s="4" t="s">
        <v>58</v>
      </c>
      <c r="AH575" s="4" t="s">
        <v>83</v>
      </c>
      <c r="AI575" s="4">
        <v>79159692</v>
      </c>
      <c r="AJ575" s="4"/>
      <c r="AK575" s="4" t="s">
        <v>58</v>
      </c>
      <c r="AL575" s="4" t="s">
        <v>58</v>
      </c>
      <c r="AM575" s="4" t="s">
        <v>3720</v>
      </c>
      <c r="AN575" s="4">
        <v>330</v>
      </c>
      <c r="AO575" s="4" t="s">
        <v>85</v>
      </c>
      <c r="AP575" s="4">
        <v>0</v>
      </c>
      <c r="AQ575" s="4" t="s">
        <v>92</v>
      </c>
      <c r="AR575" s="4">
        <v>0</v>
      </c>
      <c r="AS575" s="4">
        <v>0</v>
      </c>
      <c r="AT575" s="3" t="s">
        <v>3518</v>
      </c>
      <c r="AU575" s="3" t="s">
        <v>58</v>
      </c>
      <c r="AV575" s="3" t="s">
        <v>58</v>
      </c>
      <c r="AW575" s="4">
        <v>18</v>
      </c>
      <c r="AX575" s="4">
        <v>18</v>
      </c>
      <c r="AY575" s="4">
        <v>18</v>
      </c>
      <c r="AZ575" s="4">
        <v>18</v>
      </c>
      <c r="BA575" s="4" t="s">
        <v>58</v>
      </c>
    </row>
    <row r="576" spans="1:53" ht="15.75" thickBot="1" x14ac:dyDescent="0.3">
      <c r="A576" s="19">
        <v>566</v>
      </c>
      <c r="B576" s="22" t="s">
        <v>5837</v>
      </c>
      <c r="C576" s="4" t="s">
        <v>60</v>
      </c>
      <c r="D576" s="4" t="s">
        <v>58</v>
      </c>
      <c r="E576" s="4" t="s">
        <v>2089</v>
      </c>
      <c r="F576" s="3" t="s">
        <v>3518</v>
      </c>
      <c r="G576" s="4" t="s">
        <v>61</v>
      </c>
      <c r="H576" s="4" t="s">
        <v>3722</v>
      </c>
      <c r="I576" s="4" t="s">
        <v>292</v>
      </c>
      <c r="J576" s="4" t="s">
        <v>320</v>
      </c>
      <c r="K576" s="4" t="s">
        <v>58</v>
      </c>
      <c r="L576" s="4" t="s">
        <v>1789</v>
      </c>
      <c r="M576" s="4">
        <v>11441034</v>
      </c>
      <c r="N576" s="4" t="s">
        <v>69</v>
      </c>
      <c r="O576" s="4"/>
      <c r="P576" s="4" t="s">
        <v>58</v>
      </c>
      <c r="Q576" s="4" t="s">
        <v>64</v>
      </c>
      <c r="R576" s="4" t="s">
        <v>83</v>
      </c>
      <c r="S576" s="4">
        <v>57429489</v>
      </c>
      <c r="T576" s="4"/>
      <c r="U576" s="4" t="s">
        <v>58</v>
      </c>
      <c r="V576" s="4" t="s">
        <v>58</v>
      </c>
      <c r="W576" s="4" t="s">
        <v>3723</v>
      </c>
      <c r="X576" s="4" t="s">
        <v>205</v>
      </c>
      <c r="Y576" s="4" t="s">
        <v>209</v>
      </c>
      <c r="Z576" s="3" t="s">
        <v>3518</v>
      </c>
      <c r="AA576" s="4" t="s">
        <v>75</v>
      </c>
      <c r="AB576" s="4" t="s">
        <v>97</v>
      </c>
      <c r="AC576" s="4"/>
      <c r="AD576" s="4"/>
      <c r="AE576" s="4" t="s">
        <v>58</v>
      </c>
      <c r="AF576" s="4" t="s">
        <v>58</v>
      </c>
      <c r="AG576" s="4" t="s">
        <v>58</v>
      </c>
      <c r="AH576" s="4" t="s">
        <v>83</v>
      </c>
      <c r="AI576" s="4">
        <v>79159692</v>
      </c>
      <c r="AJ576" s="4"/>
      <c r="AK576" s="4" t="s">
        <v>58</v>
      </c>
      <c r="AL576" s="4" t="s">
        <v>58</v>
      </c>
      <c r="AM576" s="4" t="s">
        <v>3720</v>
      </c>
      <c r="AN576" s="4">
        <v>165</v>
      </c>
      <c r="AO576" s="4" t="s">
        <v>85</v>
      </c>
      <c r="AP576" s="4">
        <v>0</v>
      </c>
      <c r="AQ576" s="4" t="s">
        <v>92</v>
      </c>
      <c r="AR576" s="4">
        <v>0</v>
      </c>
      <c r="AS576" s="4">
        <v>0</v>
      </c>
      <c r="AT576" s="3" t="s">
        <v>3518</v>
      </c>
      <c r="AU576" s="3" t="s">
        <v>58</v>
      </c>
      <c r="AV576" s="3" t="s">
        <v>58</v>
      </c>
      <c r="AW576" s="4">
        <v>37</v>
      </c>
      <c r="AX576" s="4">
        <v>37</v>
      </c>
      <c r="AY576" s="4">
        <v>37</v>
      </c>
      <c r="AZ576" s="4">
        <v>37</v>
      </c>
      <c r="BA576" s="4" t="s">
        <v>58</v>
      </c>
    </row>
    <row r="577" spans="1:53" ht="15.75" thickBot="1" x14ac:dyDescent="0.3">
      <c r="A577" s="19">
        <v>567</v>
      </c>
      <c r="B577" s="22" t="s">
        <v>5838</v>
      </c>
      <c r="C577" s="4" t="s">
        <v>60</v>
      </c>
      <c r="D577" s="4" t="s">
        <v>58</v>
      </c>
      <c r="E577" s="4" t="s">
        <v>2091</v>
      </c>
      <c r="F577" s="3" t="s">
        <v>3611</v>
      </c>
      <c r="G577" s="4" t="s">
        <v>61</v>
      </c>
      <c r="H577" s="4" t="s">
        <v>3725</v>
      </c>
      <c r="I577" s="4" t="s">
        <v>292</v>
      </c>
      <c r="J577" s="4" t="s">
        <v>320</v>
      </c>
      <c r="K577" s="4" t="s">
        <v>58</v>
      </c>
      <c r="L577" s="4" t="s">
        <v>1789</v>
      </c>
      <c r="M577" s="4">
        <v>22882068</v>
      </c>
      <c r="N577" s="4" t="s">
        <v>69</v>
      </c>
      <c r="O577" s="4"/>
      <c r="P577" s="4" t="s">
        <v>58</v>
      </c>
      <c r="Q577" s="4" t="s">
        <v>64</v>
      </c>
      <c r="R577" s="4" t="s">
        <v>83</v>
      </c>
      <c r="S577" s="4">
        <v>82330594</v>
      </c>
      <c r="T577" s="4"/>
      <c r="U577" s="4" t="s">
        <v>58</v>
      </c>
      <c r="V577" s="4" t="s">
        <v>58</v>
      </c>
      <c r="W577" s="4" t="s">
        <v>3726</v>
      </c>
      <c r="X577" s="4" t="s">
        <v>205</v>
      </c>
      <c r="Y577" s="4" t="s">
        <v>209</v>
      </c>
      <c r="Z577" s="3" t="s">
        <v>3620</v>
      </c>
      <c r="AA577" s="4" t="s">
        <v>75</v>
      </c>
      <c r="AB577" s="4" t="s">
        <v>97</v>
      </c>
      <c r="AC577" s="4"/>
      <c r="AD577" s="4"/>
      <c r="AE577" s="4" t="s">
        <v>58</v>
      </c>
      <c r="AF577" s="4" t="s">
        <v>58</v>
      </c>
      <c r="AG577" s="4" t="s">
        <v>58</v>
      </c>
      <c r="AH577" s="4" t="s">
        <v>83</v>
      </c>
      <c r="AI577" s="4">
        <v>1077428180</v>
      </c>
      <c r="AJ577" s="4"/>
      <c r="AK577" s="4" t="s">
        <v>58</v>
      </c>
      <c r="AL577" s="4" t="s">
        <v>58</v>
      </c>
      <c r="AM577" s="4" t="s">
        <v>3727</v>
      </c>
      <c r="AN577" s="4">
        <v>330</v>
      </c>
      <c r="AO577" s="4" t="s">
        <v>85</v>
      </c>
      <c r="AP577" s="4">
        <v>0</v>
      </c>
      <c r="AQ577" s="4" t="s">
        <v>92</v>
      </c>
      <c r="AR577" s="4">
        <v>0</v>
      </c>
      <c r="AS577" s="4">
        <v>0</v>
      </c>
      <c r="AT577" s="3" t="s">
        <v>3620</v>
      </c>
      <c r="AU577" s="3" t="s">
        <v>58</v>
      </c>
      <c r="AV577" s="3" t="s">
        <v>58</v>
      </c>
      <c r="AW577" s="4">
        <v>17</v>
      </c>
      <c r="AX577" s="4">
        <v>17</v>
      </c>
      <c r="AY577" s="4">
        <v>17</v>
      </c>
      <c r="AZ577" s="4">
        <v>17</v>
      </c>
      <c r="BA577" s="4" t="s">
        <v>58</v>
      </c>
    </row>
    <row r="578" spans="1:53" ht="15.75" thickBot="1" x14ac:dyDescent="0.3">
      <c r="A578" s="19">
        <v>568</v>
      </c>
      <c r="B578" s="22" t="s">
        <v>5839</v>
      </c>
      <c r="C578" s="4" t="s">
        <v>60</v>
      </c>
      <c r="D578" s="4" t="s">
        <v>58</v>
      </c>
      <c r="E578" s="4" t="s">
        <v>2093</v>
      </c>
      <c r="F578" s="3" t="s">
        <v>3611</v>
      </c>
      <c r="G578" s="4" t="s">
        <v>61</v>
      </c>
      <c r="H578" s="4" t="s">
        <v>3729</v>
      </c>
      <c r="I578" s="4" t="s">
        <v>292</v>
      </c>
      <c r="J578" s="4" t="s">
        <v>320</v>
      </c>
      <c r="K578" s="4" t="s">
        <v>58</v>
      </c>
      <c r="L578" s="4" t="s">
        <v>1789</v>
      </c>
      <c r="M578" s="4">
        <v>36965412</v>
      </c>
      <c r="N578" s="4" t="s">
        <v>69</v>
      </c>
      <c r="O578" s="4"/>
      <c r="P578" s="4" t="s">
        <v>58</v>
      </c>
      <c r="Q578" s="4" t="s">
        <v>64</v>
      </c>
      <c r="R578" s="4" t="s">
        <v>83</v>
      </c>
      <c r="S578" s="4">
        <v>80111604</v>
      </c>
      <c r="T578" s="4"/>
      <c r="U578" s="4" t="s">
        <v>58</v>
      </c>
      <c r="V578" s="4" t="s">
        <v>58</v>
      </c>
      <c r="W578" s="4" t="s">
        <v>3730</v>
      </c>
      <c r="X578" s="4" t="s">
        <v>205</v>
      </c>
      <c r="Y578" s="4" t="s">
        <v>209</v>
      </c>
      <c r="Z578" s="3" t="s">
        <v>3620</v>
      </c>
      <c r="AA578" s="4" t="s">
        <v>75</v>
      </c>
      <c r="AB578" s="4" t="s">
        <v>97</v>
      </c>
      <c r="AC578" s="4"/>
      <c r="AD578" s="4"/>
      <c r="AE578" s="4" t="s">
        <v>58</v>
      </c>
      <c r="AF578" s="4" t="s">
        <v>58</v>
      </c>
      <c r="AG578" s="4" t="s">
        <v>58</v>
      </c>
      <c r="AH578" s="4" t="s">
        <v>83</v>
      </c>
      <c r="AI578" s="4">
        <v>71673303</v>
      </c>
      <c r="AJ578" s="4"/>
      <c r="AK578" s="4" t="s">
        <v>58</v>
      </c>
      <c r="AL578" s="4" t="s">
        <v>58</v>
      </c>
      <c r="AM578" s="4" t="s">
        <v>3702</v>
      </c>
      <c r="AN578" s="4">
        <v>330</v>
      </c>
      <c r="AO578" s="4" t="s">
        <v>85</v>
      </c>
      <c r="AP578" s="4">
        <v>0</v>
      </c>
      <c r="AQ578" s="4" t="s">
        <v>92</v>
      </c>
      <c r="AR578" s="4">
        <v>0</v>
      </c>
      <c r="AS578" s="4">
        <v>0</v>
      </c>
      <c r="AT578" s="3" t="s">
        <v>3620</v>
      </c>
      <c r="AU578" s="3" t="s">
        <v>58</v>
      </c>
      <c r="AV578" s="3" t="s">
        <v>58</v>
      </c>
      <c r="AW578" s="4">
        <v>17</v>
      </c>
      <c r="AX578" s="4">
        <v>17</v>
      </c>
      <c r="AY578" s="4">
        <v>17</v>
      </c>
      <c r="AZ578" s="4">
        <v>17</v>
      </c>
      <c r="BA578" s="4" t="s">
        <v>58</v>
      </c>
    </row>
    <row r="579" spans="1:53" ht="15.75" thickBot="1" x14ac:dyDescent="0.3">
      <c r="A579" s="19">
        <v>569</v>
      </c>
      <c r="B579" s="22" t="s">
        <v>5840</v>
      </c>
      <c r="C579" s="4" t="s">
        <v>60</v>
      </c>
      <c r="D579" s="4" t="s">
        <v>58</v>
      </c>
      <c r="E579" s="4" t="s">
        <v>3732</v>
      </c>
      <c r="F579" s="3" t="s">
        <v>3611</v>
      </c>
      <c r="G579" s="4" t="s">
        <v>61</v>
      </c>
      <c r="H579" s="4" t="s">
        <v>3673</v>
      </c>
      <c r="I579" s="4" t="s">
        <v>292</v>
      </c>
      <c r="J579" s="4" t="s">
        <v>320</v>
      </c>
      <c r="K579" s="4" t="s">
        <v>58</v>
      </c>
      <c r="L579" s="4" t="s">
        <v>1617</v>
      </c>
      <c r="M579" s="4">
        <v>13867920</v>
      </c>
      <c r="N579" s="4" t="s">
        <v>69</v>
      </c>
      <c r="O579" s="4"/>
      <c r="P579" s="4" t="s">
        <v>58</v>
      </c>
      <c r="Q579" s="4" t="s">
        <v>64</v>
      </c>
      <c r="R579" s="4" t="s">
        <v>83</v>
      </c>
      <c r="S579" s="4">
        <v>1134193383</v>
      </c>
      <c r="T579" s="4"/>
      <c r="U579" s="4" t="s">
        <v>58</v>
      </c>
      <c r="V579" s="4" t="s">
        <v>58</v>
      </c>
      <c r="W579" s="4" t="s">
        <v>3733</v>
      </c>
      <c r="X579" s="4" t="s">
        <v>205</v>
      </c>
      <c r="Y579" s="4" t="s">
        <v>209</v>
      </c>
      <c r="Z579" s="3" t="s">
        <v>3675</v>
      </c>
      <c r="AA579" s="4" t="s">
        <v>75</v>
      </c>
      <c r="AB579" s="4" t="s">
        <v>97</v>
      </c>
      <c r="AC579" s="4"/>
      <c r="AD579" s="4"/>
      <c r="AE579" s="4" t="s">
        <v>58</v>
      </c>
      <c r="AF579" s="4" t="s">
        <v>58</v>
      </c>
      <c r="AG579" s="4" t="s">
        <v>58</v>
      </c>
      <c r="AH579" s="4" t="s">
        <v>83</v>
      </c>
      <c r="AI579" s="4">
        <v>84456367</v>
      </c>
      <c r="AJ579" s="4"/>
      <c r="AK579" s="4" t="s">
        <v>58</v>
      </c>
      <c r="AL579" s="4" t="s">
        <v>58</v>
      </c>
      <c r="AM579" s="4" t="s">
        <v>3521</v>
      </c>
      <c r="AN579" s="4">
        <v>330</v>
      </c>
      <c r="AO579" s="4" t="s">
        <v>85</v>
      </c>
      <c r="AP579" s="4">
        <v>0</v>
      </c>
      <c r="AQ579" s="4" t="s">
        <v>92</v>
      </c>
      <c r="AR579" s="4">
        <v>0</v>
      </c>
      <c r="AS579" s="4">
        <v>0</v>
      </c>
      <c r="AT579" s="3" t="s">
        <v>3675</v>
      </c>
      <c r="AU579" s="3" t="s">
        <v>58</v>
      </c>
      <c r="AV579" s="3" t="s">
        <v>58</v>
      </c>
      <c r="AW579" s="4">
        <v>17</v>
      </c>
      <c r="AX579" s="4">
        <v>17</v>
      </c>
      <c r="AY579" s="4">
        <v>17</v>
      </c>
      <c r="AZ579" s="4">
        <v>17</v>
      </c>
      <c r="BA579" s="4" t="s">
        <v>58</v>
      </c>
    </row>
    <row r="580" spans="1:53" ht="15.75" thickBot="1" x14ac:dyDescent="0.3">
      <c r="A580" s="19">
        <v>570</v>
      </c>
      <c r="B580" s="22" t="s">
        <v>5841</v>
      </c>
      <c r="C580" s="4" t="s">
        <v>60</v>
      </c>
      <c r="D580" s="4" t="s">
        <v>58</v>
      </c>
      <c r="E580" s="4" t="s">
        <v>3735</v>
      </c>
      <c r="F580" s="3" t="s">
        <v>3611</v>
      </c>
      <c r="G580" s="4" t="s">
        <v>61</v>
      </c>
      <c r="H580" s="4" t="s">
        <v>3736</v>
      </c>
      <c r="I580" s="4" t="s">
        <v>292</v>
      </c>
      <c r="J580" s="4" t="s">
        <v>320</v>
      </c>
      <c r="K580" s="4" t="s">
        <v>58</v>
      </c>
      <c r="L580" s="4" t="s">
        <v>1789</v>
      </c>
      <c r="M580" s="4">
        <v>13867920</v>
      </c>
      <c r="N580" s="4" t="s">
        <v>69</v>
      </c>
      <c r="O580" s="4"/>
      <c r="P580" s="4" t="s">
        <v>58</v>
      </c>
      <c r="Q580" s="4" t="s">
        <v>64</v>
      </c>
      <c r="R580" s="4" t="s">
        <v>83</v>
      </c>
      <c r="S580" s="4">
        <v>50850383</v>
      </c>
      <c r="T580" s="4"/>
      <c r="U580" s="4" t="s">
        <v>58</v>
      </c>
      <c r="V580" s="4" t="s">
        <v>58</v>
      </c>
      <c r="W580" s="4" t="s">
        <v>3737</v>
      </c>
      <c r="X580" s="4" t="s">
        <v>205</v>
      </c>
      <c r="Y580" s="4" t="s">
        <v>209</v>
      </c>
      <c r="Z580" s="3" t="s">
        <v>3611</v>
      </c>
      <c r="AA580" s="4" t="s">
        <v>75</v>
      </c>
      <c r="AB580" s="4" t="s">
        <v>97</v>
      </c>
      <c r="AC580" s="4"/>
      <c r="AD580" s="4"/>
      <c r="AE580" s="4" t="s">
        <v>58</v>
      </c>
      <c r="AF580" s="4" t="s">
        <v>58</v>
      </c>
      <c r="AG580" s="4" t="s">
        <v>58</v>
      </c>
      <c r="AH580" s="4" t="s">
        <v>83</v>
      </c>
      <c r="AI580" s="4">
        <v>50975897</v>
      </c>
      <c r="AJ580" s="4"/>
      <c r="AK580" s="4" t="s">
        <v>58</v>
      </c>
      <c r="AL580" s="4" t="s">
        <v>58</v>
      </c>
      <c r="AM580" s="4" t="s">
        <v>3513</v>
      </c>
      <c r="AN580" s="4">
        <v>330</v>
      </c>
      <c r="AO580" s="4" t="s">
        <v>85</v>
      </c>
      <c r="AP580" s="4">
        <v>0</v>
      </c>
      <c r="AQ580" s="4" t="s">
        <v>92</v>
      </c>
      <c r="AR580" s="4">
        <v>0</v>
      </c>
      <c r="AS580" s="4">
        <v>0</v>
      </c>
      <c r="AT580" s="3" t="s">
        <v>3611</v>
      </c>
      <c r="AU580" s="3" t="s">
        <v>58</v>
      </c>
      <c r="AV580" s="3" t="s">
        <v>58</v>
      </c>
      <c r="AW580" s="4">
        <v>18</v>
      </c>
      <c r="AX580" s="4">
        <v>18</v>
      </c>
      <c r="AY580" s="4">
        <v>18</v>
      </c>
      <c r="AZ580" s="4">
        <v>18</v>
      </c>
      <c r="BA580" s="4" t="s">
        <v>58</v>
      </c>
    </row>
    <row r="581" spans="1:53" ht="15.75" thickBot="1" x14ac:dyDescent="0.3">
      <c r="A581" s="19">
        <v>571</v>
      </c>
      <c r="B581" s="22" t="s">
        <v>5842</v>
      </c>
      <c r="C581" s="4" t="s">
        <v>60</v>
      </c>
      <c r="D581" s="4" t="s">
        <v>58</v>
      </c>
      <c r="E581" s="4" t="s">
        <v>2871</v>
      </c>
      <c r="F581" s="3" t="s">
        <v>3611</v>
      </c>
      <c r="G581" s="4" t="s">
        <v>61</v>
      </c>
      <c r="H581" s="4" t="s">
        <v>3739</v>
      </c>
      <c r="I581" s="4" t="s">
        <v>292</v>
      </c>
      <c r="J581" s="4" t="s">
        <v>320</v>
      </c>
      <c r="K581" s="4" t="s">
        <v>58</v>
      </c>
      <c r="L581" s="4" t="s">
        <v>1789</v>
      </c>
      <c r="M581" s="4">
        <v>13867720</v>
      </c>
      <c r="N581" s="4" t="s">
        <v>69</v>
      </c>
      <c r="O581" s="4"/>
      <c r="P581" s="4" t="s">
        <v>58</v>
      </c>
      <c r="Q581" s="4" t="s">
        <v>64</v>
      </c>
      <c r="R581" s="4" t="s">
        <v>83</v>
      </c>
      <c r="S581" s="4">
        <v>4810482</v>
      </c>
      <c r="T581" s="4"/>
      <c r="U581" s="4" t="s">
        <v>58</v>
      </c>
      <c r="V581" s="4" t="s">
        <v>58</v>
      </c>
      <c r="W581" s="4" t="s">
        <v>3740</v>
      </c>
      <c r="X581" s="4" t="s">
        <v>205</v>
      </c>
      <c r="Y581" s="4" t="s">
        <v>209</v>
      </c>
      <c r="Z581" s="3" t="s">
        <v>3620</v>
      </c>
      <c r="AA581" s="4" t="s">
        <v>75</v>
      </c>
      <c r="AB581" s="4" t="s">
        <v>97</v>
      </c>
      <c r="AC581" s="4"/>
      <c r="AD581" s="4"/>
      <c r="AE581" s="4" t="s">
        <v>58</v>
      </c>
      <c r="AF581" s="4" t="s">
        <v>58</v>
      </c>
      <c r="AG581" s="4" t="s">
        <v>58</v>
      </c>
      <c r="AH581" s="4" t="s">
        <v>83</v>
      </c>
      <c r="AI581" s="4">
        <v>71673303</v>
      </c>
      <c r="AJ581" s="4"/>
      <c r="AK581" s="4" t="s">
        <v>58</v>
      </c>
      <c r="AL581" s="4" t="s">
        <v>58</v>
      </c>
      <c r="AM581" s="4" t="s">
        <v>3702</v>
      </c>
      <c r="AN581" s="4">
        <v>330</v>
      </c>
      <c r="AO581" s="4" t="s">
        <v>85</v>
      </c>
      <c r="AP581" s="4">
        <v>0</v>
      </c>
      <c r="AQ581" s="4" t="s">
        <v>92</v>
      </c>
      <c r="AR581" s="4">
        <v>0</v>
      </c>
      <c r="AS581" s="4">
        <v>0</v>
      </c>
      <c r="AT581" s="3" t="s">
        <v>3620</v>
      </c>
      <c r="AU581" s="3" t="s">
        <v>58</v>
      </c>
      <c r="AV581" s="3" t="s">
        <v>58</v>
      </c>
      <c r="AW581" s="4">
        <v>17</v>
      </c>
      <c r="AX581" s="4">
        <v>17</v>
      </c>
      <c r="AY581" s="4">
        <v>17</v>
      </c>
      <c r="AZ581" s="4">
        <v>17</v>
      </c>
      <c r="BA581" s="4" t="s">
        <v>58</v>
      </c>
    </row>
    <row r="582" spans="1:53" ht="15.75" thickBot="1" x14ac:dyDescent="0.3">
      <c r="A582" s="19">
        <v>572</v>
      </c>
      <c r="B582" s="22" t="s">
        <v>5843</v>
      </c>
      <c r="C582" s="4" t="s">
        <v>60</v>
      </c>
      <c r="D582" s="4" t="s">
        <v>58</v>
      </c>
      <c r="E582" s="4" t="s">
        <v>3742</v>
      </c>
      <c r="F582" s="3" t="s">
        <v>3611</v>
      </c>
      <c r="G582" s="4" t="s">
        <v>61</v>
      </c>
      <c r="H582" s="4" t="s">
        <v>3743</v>
      </c>
      <c r="I582" s="4" t="s">
        <v>292</v>
      </c>
      <c r="J582" s="4" t="s">
        <v>320</v>
      </c>
      <c r="K582" s="4" t="s">
        <v>58</v>
      </c>
      <c r="L582" s="4" t="s">
        <v>1617</v>
      </c>
      <c r="M582" s="4">
        <v>12271008</v>
      </c>
      <c r="N582" s="4" t="s">
        <v>69</v>
      </c>
      <c r="O582" s="4"/>
      <c r="P582" s="4" t="s">
        <v>58</v>
      </c>
      <c r="Q582" s="4" t="s">
        <v>64</v>
      </c>
      <c r="R582" s="4" t="s">
        <v>83</v>
      </c>
      <c r="S582" s="4">
        <v>73215052</v>
      </c>
      <c r="T582" s="4"/>
      <c r="U582" s="4" t="s">
        <v>58</v>
      </c>
      <c r="V582" s="4" t="s">
        <v>58</v>
      </c>
      <c r="W582" s="4" t="s">
        <v>3744</v>
      </c>
      <c r="X582" s="4" t="s">
        <v>205</v>
      </c>
      <c r="Y582" s="4" t="s">
        <v>209</v>
      </c>
      <c r="Z582" s="3" t="s">
        <v>3620</v>
      </c>
      <c r="AA582" s="4" t="s">
        <v>75</v>
      </c>
      <c r="AB582" s="4" t="s">
        <v>97</v>
      </c>
      <c r="AC582" s="4"/>
      <c r="AD582" s="4"/>
      <c r="AE582" s="4" t="s">
        <v>58</v>
      </c>
      <c r="AF582" s="4" t="s">
        <v>58</v>
      </c>
      <c r="AG582" s="4" t="s">
        <v>58</v>
      </c>
      <c r="AH582" s="4" t="s">
        <v>83</v>
      </c>
      <c r="AI582" s="4">
        <v>1019010929</v>
      </c>
      <c r="AJ582" s="4"/>
      <c r="AK582" s="4" t="s">
        <v>58</v>
      </c>
      <c r="AL582" s="4" t="s">
        <v>58</v>
      </c>
      <c r="AM582" s="4" t="s">
        <v>3254</v>
      </c>
      <c r="AN582" s="4">
        <v>292</v>
      </c>
      <c r="AO582" s="4" t="s">
        <v>85</v>
      </c>
      <c r="AP582" s="4">
        <v>0</v>
      </c>
      <c r="AQ582" s="4" t="s">
        <v>92</v>
      </c>
      <c r="AR582" s="4">
        <v>0</v>
      </c>
      <c r="AS582" s="4">
        <v>0</v>
      </c>
      <c r="AT582" s="3" t="s">
        <v>3620</v>
      </c>
      <c r="AU582" s="3" t="s">
        <v>58</v>
      </c>
      <c r="AV582" s="3" t="s">
        <v>58</v>
      </c>
      <c r="AW582" s="4">
        <v>19</v>
      </c>
      <c r="AX582" s="4">
        <v>19</v>
      </c>
      <c r="AY582" s="4">
        <v>19</v>
      </c>
      <c r="AZ582" s="4">
        <v>19</v>
      </c>
      <c r="BA582" s="4" t="s">
        <v>58</v>
      </c>
    </row>
    <row r="583" spans="1:53" ht="15.75" thickBot="1" x14ac:dyDescent="0.3">
      <c r="A583" s="19">
        <v>573</v>
      </c>
      <c r="B583" s="22" t="s">
        <v>5844</v>
      </c>
      <c r="C583" s="4" t="s">
        <v>60</v>
      </c>
      <c r="D583" s="4" t="s">
        <v>58</v>
      </c>
      <c r="E583" s="4" t="s">
        <v>3746</v>
      </c>
      <c r="F583" s="3" t="s">
        <v>3611</v>
      </c>
      <c r="G583" s="4" t="s">
        <v>61</v>
      </c>
      <c r="H583" s="4" t="s">
        <v>3747</v>
      </c>
      <c r="I583" s="4" t="s">
        <v>292</v>
      </c>
      <c r="J583" s="4" t="s">
        <v>320</v>
      </c>
      <c r="K583" s="4" t="s">
        <v>58</v>
      </c>
      <c r="L583" s="4" t="s">
        <v>1733</v>
      </c>
      <c r="M583" s="4">
        <v>22882068</v>
      </c>
      <c r="N583" s="4" t="s">
        <v>69</v>
      </c>
      <c r="O583" s="4"/>
      <c r="P583" s="4" t="s">
        <v>58</v>
      </c>
      <c r="Q583" s="4" t="s">
        <v>64</v>
      </c>
      <c r="R583" s="4" t="s">
        <v>83</v>
      </c>
      <c r="S583" s="4">
        <v>52968454</v>
      </c>
      <c r="T583" s="4"/>
      <c r="U583" s="4" t="s">
        <v>58</v>
      </c>
      <c r="V583" s="4" t="s">
        <v>58</v>
      </c>
      <c r="W583" s="4" t="s">
        <v>3748</v>
      </c>
      <c r="X583" s="4" t="s">
        <v>205</v>
      </c>
      <c r="Y583" s="4" t="s">
        <v>209</v>
      </c>
      <c r="Z583" s="3" t="s">
        <v>3611</v>
      </c>
      <c r="AA583" s="4" t="s">
        <v>75</v>
      </c>
      <c r="AB583" s="4" t="s">
        <v>97</v>
      </c>
      <c r="AC583" s="4"/>
      <c r="AD583" s="4"/>
      <c r="AE583" s="4" t="s">
        <v>58</v>
      </c>
      <c r="AF583" s="4" t="s">
        <v>58</v>
      </c>
      <c r="AG583" s="4" t="s">
        <v>58</v>
      </c>
      <c r="AH583" s="4" t="s">
        <v>83</v>
      </c>
      <c r="AI583" s="4">
        <v>35460963</v>
      </c>
      <c r="AJ583" s="4"/>
      <c r="AK583" s="4" t="s">
        <v>58</v>
      </c>
      <c r="AL583" s="4" t="s">
        <v>58</v>
      </c>
      <c r="AM583" s="4" t="s">
        <v>3388</v>
      </c>
      <c r="AN583" s="4">
        <v>330</v>
      </c>
      <c r="AO583" s="4" t="s">
        <v>85</v>
      </c>
      <c r="AP583" s="4">
        <v>0</v>
      </c>
      <c r="AQ583" s="4" t="s">
        <v>92</v>
      </c>
      <c r="AR583" s="4">
        <v>0</v>
      </c>
      <c r="AS583" s="4">
        <v>0</v>
      </c>
      <c r="AT583" s="3" t="s">
        <v>3611</v>
      </c>
      <c r="AU583" s="3" t="s">
        <v>58</v>
      </c>
      <c r="AV583" s="3" t="s">
        <v>58</v>
      </c>
      <c r="AW583" s="4">
        <v>18</v>
      </c>
      <c r="AX583" s="4">
        <v>18</v>
      </c>
      <c r="AY583" s="4">
        <v>18</v>
      </c>
      <c r="AZ583" s="4">
        <v>18</v>
      </c>
      <c r="BA583" s="4" t="s">
        <v>58</v>
      </c>
    </row>
    <row r="584" spans="1:53" ht="15.75" thickBot="1" x14ac:dyDescent="0.3">
      <c r="A584" s="19">
        <v>574</v>
      </c>
      <c r="B584" s="22" t="s">
        <v>5845</v>
      </c>
      <c r="C584" s="4" t="s">
        <v>60</v>
      </c>
      <c r="D584" s="4" t="s">
        <v>58</v>
      </c>
      <c r="E584" s="4" t="s">
        <v>3750</v>
      </c>
      <c r="F584" s="3" t="s">
        <v>3611</v>
      </c>
      <c r="G584" s="4" t="s">
        <v>61</v>
      </c>
      <c r="H584" s="4" t="s">
        <v>3747</v>
      </c>
      <c r="I584" s="4" t="s">
        <v>292</v>
      </c>
      <c r="J584" s="4" t="s">
        <v>320</v>
      </c>
      <c r="K584" s="4" t="s">
        <v>58</v>
      </c>
      <c r="L584" s="4" t="s">
        <v>1617</v>
      </c>
      <c r="M584" s="4">
        <v>13867920</v>
      </c>
      <c r="N584" s="4" t="s">
        <v>69</v>
      </c>
      <c r="O584" s="4"/>
      <c r="P584" s="4" t="s">
        <v>58</v>
      </c>
      <c r="Q584" s="4" t="s">
        <v>64</v>
      </c>
      <c r="R584" s="4" t="s">
        <v>83</v>
      </c>
      <c r="S584" s="4">
        <v>18005614</v>
      </c>
      <c r="T584" s="4"/>
      <c r="U584" s="4" t="s">
        <v>58</v>
      </c>
      <c r="V584" s="4" t="s">
        <v>58</v>
      </c>
      <c r="W584" s="4" t="s">
        <v>3751</v>
      </c>
      <c r="X584" s="4" t="s">
        <v>205</v>
      </c>
      <c r="Y584" s="4" t="s">
        <v>209</v>
      </c>
      <c r="Z584" s="3" t="s">
        <v>3611</v>
      </c>
      <c r="AA584" s="4" t="s">
        <v>75</v>
      </c>
      <c r="AB584" s="4" t="s">
        <v>97</v>
      </c>
      <c r="AC584" s="4"/>
      <c r="AD584" s="4"/>
      <c r="AE584" s="4" t="s">
        <v>58</v>
      </c>
      <c r="AF584" s="4" t="s">
        <v>58</v>
      </c>
      <c r="AG584" s="4" t="s">
        <v>58</v>
      </c>
      <c r="AH584" s="4" t="s">
        <v>83</v>
      </c>
      <c r="AI584" s="4">
        <v>35460963</v>
      </c>
      <c r="AJ584" s="4"/>
      <c r="AK584" s="4" t="s">
        <v>58</v>
      </c>
      <c r="AL584" s="4" t="s">
        <v>58</v>
      </c>
      <c r="AM584" s="4" t="s">
        <v>3388</v>
      </c>
      <c r="AN584" s="4">
        <v>330</v>
      </c>
      <c r="AO584" s="4" t="s">
        <v>85</v>
      </c>
      <c r="AP584" s="4">
        <v>0</v>
      </c>
      <c r="AQ584" s="4" t="s">
        <v>92</v>
      </c>
      <c r="AR584" s="4">
        <v>0</v>
      </c>
      <c r="AS584" s="4">
        <v>0</v>
      </c>
      <c r="AT584" s="3" t="s">
        <v>3611</v>
      </c>
      <c r="AU584" s="3" t="s">
        <v>58</v>
      </c>
      <c r="AV584" s="3" t="s">
        <v>58</v>
      </c>
      <c r="AW584" s="4">
        <v>18</v>
      </c>
      <c r="AX584" s="4">
        <v>18</v>
      </c>
      <c r="AY584" s="4">
        <v>18</v>
      </c>
      <c r="AZ584" s="4">
        <v>18</v>
      </c>
      <c r="BA584" s="4" t="s">
        <v>58</v>
      </c>
    </row>
    <row r="585" spans="1:53" ht="15.75" thickBot="1" x14ac:dyDescent="0.3">
      <c r="A585" s="19">
        <v>575</v>
      </c>
      <c r="B585" s="22" t="s">
        <v>5846</v>
      </c>
      <c r="C585" s="4" t="s">
        <v>60</v>
      </c>
      <c r="D585" s="4" t="s">
        <v>58</v>
      </c>
      <c r="E585" s="4" t="s">
        <v>3753</v>
      </c>
      <c r="F585" s="3" t="s">
        <v>3611</v>
      </c>
      <c r="G585" s="4" t="s">
        <v>61</v>
      </c>
      <c r="H585" s="4" t="s">
        <v>3754</v>
      </c>
      <c r="I585" s="4" t="s">
        <v>292</v>
      </c>
      <c r="J585" s="4" t="s">
        <v>320</v>
      </c>
      <c r="K585" s="4" t="s">
        <v>58</v>
      </c>
      <c r="L585" s="4" t="s">
        <v>1733</v>
      </c>
      <c r="M585" s="4">
        <v>17853264</v>
      </c>
      <c r="N585" s="4" t="s">
        <v>69</v>
      </c>
      <c r="O585" s="4"/>
      <c r="P585" s="4" t="s">
        <v>58</v>
      </c>
      <c r="Q585" s="4" t="s">
        <v>64</v>
      </c>
      <c r="R585" s="4" t="s">
        <v>83</v>
      </c>
      <c r="S585" s="4">
        <v>1123625711</v>
      </c>
      <c r="T585" s="4"/>
      <c r="U585" s="4" t="s">
        <v>58</v>
      </c>
      <c r="V585" s="4" t="s">
        <v>58</v>
      </c>
      <c r="W585" s="4" t="s">
        <v>3755</v>
      </c>
      <c r="X585" s="4" t="s">
        <v>205</v>
      </c>
      <c r="Y585" s="4" t="s">
        <v>209</v>
      </c>
      <c r="Z585" s="3" t="s">
        <v>3611</v>
      </c>
      <c r="AA585" s="4" t="s">
        <v>75</v>
      </c>
      <c r="AB585" s="4" t="s">
        <v>97</v>
      </c>
      <c r="AC585" s="4"/>
      <c r="AD585" s="4"/>
      <c r="AE585" s="4" t="s">
        <v>58</v>
      </c>
      <c r="AF585" s="4" t="s">
        <v>58</v>
      </c>
      <c r="AG585" s="4" t="s">
        <v>58</v>
      </c>
      <c r="AH585" s="4" t="s">
        <v>83</v>
      </c>
      <c r="AI585" s="4">
        <v>35460963</v>
      </c>
      <c r="AJ585" s="4"/>
      <c r="AK585" s="4" t="s">
        <v>58</v>
      </c>
      <c r="AL585" s="4" t="s">
        <v>58</v>
      </c>
      <c r="AM585" s="4" t="s">
        <v>3388</v>
      </c>
      <c r="AN585" s="4">
        <v>180</v>
      </c>
      <c r="AO585" s="4" t="s">
        <v>85</v>
      </c>
      <c r="AP585" s="4">
        <v>0</v>
      </c>
      <c r="AQ585" s="4" t="s">
        <v>92</v>
      </c>
      <c r="AR585" s="4">
        <v>0</v>
      </c>
      <c r="AS585" s="4">
        <v>0</v>
      </c>
      <c r="AT585" s="3" t="s">
        <v>3611</v>
      </c>
      <c r="AU585" s="3" t="s">
        <v>58</v>
      </c>
      <c r="AV585" s="3" t="s">
        <v>58</v>
      </c>
      <c r="AW585" s="4">
        <v>33</v>
      </c>
      <c r="AX585" s="4">
        <v>33</v>
      </c>
      <c r="AY585" s="4">
        <v>33</v>
      </c>
      <c r="AZ585" s="4">
        <v>33</v>
      </c>
      <c r="BA585" s="4" t="s">
        <v>58</v>
      </c>
    </row>
    <row r="586" spans="1:53" ht="15.75" thickBot="1" x14ac:dyDescent="0.3">
      <c r="A586" s="19">
        <v>576</v>
      </c>
      <c r="B586" s="22" t="s">
        <v>5847</v>
      </c>
      <c r="C586" s="4" t="s">
        <v>60</v>
      </c>
      <c r="D586" s="4" t="s">
        <v>58</v>
      </c>
      <c r="E586" s="4" t="s">
        <v>3757</v>
      </c>
      <c r="F586" s="3" t="s">
        <v>3611</v>
      </c>
      <c r="G586" s="4" t="s">
        <v>61</v>
      </c>
      <c r="H586" s="4" t="s">
        <v>3758</v>
      </c>
      <c r="I586" s="4" t="s">
        <v>292</v>
      </c>
      <c r="J586" s="4" t="s">
        <v>320</v>
      </c>
      <c r="K586" s="4" t="s">
        <v>58</v>
      </c>
      <c r="L586" s="4" t="s">
        <v>1617</v>
      </c>
      <c r="M586" s="4">
        <v>13867920</v>
      </c>
      <c r="N586" s="4" t="s">
        <v>69</v>
      </c>
      <c r="O586" s="4"/>
      <c r="P586" s="4" t="s">
        <v>58</v>
      </c>
      <c r="Q586" s="4" t="s">
        <v>64</v>
      </c>
      <c r="R586" s="4" t="s">
        <v>83</v>
      </c>
      <c r="S586" s="4">
        <v>1047375448</v>
      </c>
      <c r="T586" s="4"/>
      <c r="U586" s="4" t="s">
        <v>58</v>
      </c>
      <c r="V586" s="4" t="s">
        <v>58</v>
      </c>
      <c r="W586" s="4" t="s">
        <v>3759</v>
      </c>
      <c r="X586" s="4" t="s">
        <v>205</v>
      </c>
      <c r="Y586" s="4" t="s">
        <v>209</v>
      </c>
      <c r="Z586" s="3" t="s">
        <v>3611</v>
      </c>
      <c r="AA586" s="4" t="s">
        <v>75</v>
      </c>
      <c r="AB586" s="4" t="s">
        <v>97</v>
      </c>
      <c r="AC586" s="4"/>
      <c r="AD586" s="4"/>
      <c r="AE586" s="4" t="s">
        <v>58</v>
      </c>
      <c r="AF586" s="4" t="s">
        <v>58</v>
      </c>
      <c r="AG586" s="4" t="s">
        <v>58</v>
      </c>
      <c r="AH586" s="4" t="s">
        <v>83</v>
      </c>
      <c r="AI586" s="4">
        <v>1019010929</v>
      </c>
      <c r="AJ586" s="4"/>
      <c r="AK586" s="4" t="s">
        <v>58</v>
      </c>
      <c r="AL586" s="4" t="s">
        <v>58</v>
      </c>
      <c r="AM586" s="4" t="s">
        <v>3254</v>
      </c>
      <c r="AN586" s="4">
        <v>330</v>
      </c>
      <c r="AO586" s="4" t="s">
        <v>85</v>
      </c>
      <c r="AP586" s="4">
        <v>0</v>
      </c>
      <c r="AQ586" s="4" t="s">
        <v>92</v>
      </c>
      <c r="AR586" s="4">
        <v>0</v>
      </c>
      <c r="AS586" s="4">
        <v>0</v>
      </c>
      <c r="AT586" s="3" t="s">
        <v>3611</v>
      </c>
      <c r="AU586" s="3" t="s">
        <v>58</v>
      </c>
      <c r="AV586" s="3" t="s">
        <v>58</v>
      </c>
      <c r="AW586" s="4">
        <v>18</v>
      </c>
      <c r="AX586" s="4">
        <v>18</v>
      </c>
      <c r="AY586" s="4">
        <v>18</v>
      </c>
      <c r="AZ586" s="4">
        <v>18</v>
      </c>
      <c r="BA586" s="4" t="s">
        <v>58</v>
      </c>
    </row>
    <row r="587" spans="1:53" ht="15.75" thickBot="1" x14ac:dyDescent="0.3">
      <c r="A587" s="19">
        <v>577</v>
      </c>
      <c r="B587" s="22" t="s">
        <v>5848</v>
      </c>
      <c r="C587" s="4" t="s">
        <v>60</v>
      </c>
      <c r="D587" s="4" t="s">
        <v>58</v>
      </c>
      <c r="E587" s="4" t="s">
        <v>3761</v>
      </c>
      <c r="F587" s="3" t="s">
        <v>3611</v>
      </c>
      <c r="G587" s="4" t="s">
        <v>61</v>
      </c>
      <c r="H587" s="4" t="s">
        <v>3762</v>
      </c>
      <c r="I587" s="4" t="s">
        <v>292</v>
      </c>
      <c r="J587" s="4" t="s">
        <v>320</v>
      </c>
      <c r="K587" s="4" t="s">
        <v>58</v>
      </c>
      <c r="L587" s="4" t="s">
        <v>1617</v>
      </c>
      <c r="M587" s="4">
        <v>13867920</v>
      </c>
      <c r="N587" s="4" t="s">
        <v>69</v>
      </c>
      <c r="O587" s="4"/>
      <c r="P587" s="4" t="s">
        <v>58</v>
      </c>
      <c r="Q587" s="4" t="s">
        <v>64</v>
      </c>
      <c r="R587" s="4" t="s">
        <v>83</v>
      </c>
      <c r="S587" s="4">
        <v>1102857544</v>
      </c>
      <c r="T587" s="4"/>
      <c r="U587" s="4" t="s">
        <v>58</v>
      </c>
      <c r="V587" s="4" t="s">
        <v>58</v>
      </c>
      <c r="W587" s="4" t="s">
        <v>3763</v>
      </c>
      <c r="X587" s="4" t="s">
        <v>205</v>
      </c>
      <c r="Y587" s="4" t="s">
        <v>209</v>
      </c>
      <c r="Z587" s="3" t="s">
        <v>3611</v>
      </c>
      <c r="AA587" s="4" t="s">
        <v>75</v>
      </c>
      <c r="AB587" s="4" t="s">
        <v>97</v>
      </c>
      <c r="AC587" s="4"/>
      <c r="AD587" s="4"/>
      <c r="AE587" s="4" t="s">
        <v>58</v>
      </c>
      <c r="AF587" s="4" t="s">
        <v>58</v>
      </c>
      <c r="AG587" s="4" t="s">
        <v>58</v>
      </c>
      <c r="AH587" s="4" t="s">
        <v>83</v>
      </c>
      <c r="AI587" s="4">
        <v>1019010929</v>
      </c>
      <c r="AJ587" s="4"/>
      <c r="AK587" s="4" t="s">
        <v>58</v>
      </c>
      <c r="AL587" s="4" t="s">
        <v>58</v>
      </c>
      <c r="AM587" s="4" t="s">
        <v>3254</v>
      </c>
      <c r="AN587" s="4">
        <v>330</v>
      </c>
      <c r="AO587" s="4" t="s">
        <v>85</v>
      </c>
      <c r="AP587" s="4">
        <v>0</v>
      </c>
      <c r="AQ587" s="4" t="s">
        <v>92</v>
      </c>
      <c r="AR587" s="4">
        <v>0</v>
      </c>
      <c r="AS587" s="4">
        <v>0</v>
      </c>
      <c r="AT587" s="3" t="s">
        <v>3611</v>
      </c>
      <c r="AU587" s="3" t="s">
        <v>58</v>
      </c>
      <c r="AV587" s="3" t="s">
        <v>58</v>
      </c>
      <c r="AW587" s="4">
        <v>18</v>
      </c>
      <c r="AX587" s="4">
        <v>18</v>
      </c>
      <c r="AY587" s="4">
        <v>18</v>
      </c>
      <c r="AZ587" s="4">
        <v>18</v>
      </c>
      <c r="BA587" s="4" t="s">
        <v>58</v>
      </c>
    </row>
    <row r="588" spans="1:53" ht="15.75" thickBot="1" x14ac:dyDescent="0.3">
      <c r="A588" s="19">
        <v>578</v>
      </c>
      <c r="B588" s="22" t="s">
        <v>5849</v>
      </c>
      <c r="C588" s="4" t="s">
        <v>60</v>
      </c>
      <c r="D588" s="4" t="s">
        <v>58</v>
      </c>
      <c r="E588" s="4" t="s">
        <v>3765</v>
      </c>
      <c r="F588" s="3" t="s">
        <v>3611</v>
      </c>
      <c r="G588" s="4" t="s">
        <v>61</v>
      </c>
      <c r="H588" s="4" t="s">
        <v>3766</v>
      </c>
      <c r="I588" s="4" t="s">
        <v>292</v>
      </c>
      <c r="J588" s="4" t="s">
        <v>320</v>
      </c>
      <c r="K588" s="4" t="s">
        <v>58</v>
      </c>
      <c r="L588" s="4" t="s">
        <v>1617</v>
      </c>
      <c r="M588" s="4">
        <v>22882068</v>
      </c>
      <c r="N588" s="4" t="s">
        <v>69</v>
      </c>
      <c r="O588" s="4"/>
      <c r="P588" s="4" t="s">
        <v>58</v>
      </c>
      <c r="Q588" s="4" t="s">
        <v>64</v>
      </c>
      <c r="R588" s="4" t="s">
        <v>83</v>
      </c>
      <c r="S588" s="4">
        <v>1143354978</v>
      </c>
      <c r="T588" s="4"/>
      <c r="U588" s="4" t="s">
        <v>58</v>
      </c>
      <c r="V588" s="4" t="s">
        <v>58</v>
      </c>
      <c r="W588" s="4" t="s">
        <v>3767</v>
      </c>
      <c r="X588" s="4" t="s">
        <v>205</v>
      </c>
      <c r="Y588" s="4" t="s">
        <v>209</v>
      </c>
      <c r="Z588" s="3" t="s">
        <v>3701</v>
      </c>
      <c r="AA588" s="4" t="s">
        <v>75</v>
      </c>
      <c r="AB588" s="4" t="s">
        <v>97</v>
      </c>
      <c r="AC588" s="4"/>
      <c r="AD588" s="4"/>
      <c r="AE588" s="4" t="s">
        <v>58</v>
      </c>
      <c r="AF588" s="4" t="s">
        <v>58</v>
      </c>
      <c r="AG588" s="4" t="s">
        <v>58</v>
      </c>
      <c r="AH588" s="4" t="s">
        <v>83</v>
      </c>
      <c r="AI588" s="4">
        <v>1019010929</v>
      </c>
      <c r="AJ588" s="4"/>
      <c r="AK588" s="4" t="s">
        <v>58</v>
      </c>
      <c r="AL588" s="4" t="s">
        <v>58</v>
      </c>
      <c r="AM588" s="4" t="s">
        <v>3254</v>
      </c>
      <c r="AN588" s="4">
        <v>330</v>
      </c>
      <c r="AO588" s="4" t="s">
        <v>85</v>
      </c>
      <c r="AP588" s="4">
        <v>0</v>
      </c>
      <c r="AQ588" s="4" t="s">
        <v>92</v>
      </c>
      <c r="AR588" s="4">
        <v>0</v>
      </c>
      <c r="AS588" s="4">
        <v>0</v>
      </c>
      <c r="AT588" s="3" t="s">
        <v>3701</v>
      </c>
      <c r="AU588" s="3" t="s">
        <v>58</v>
      </c>
      <c r="AV588" s="3" t="s">
        <v>58</v>
      </c>
      <c r="AW588" s="4">
        <v>16</v>
      </c>
      <c r="AX588" s="4">
        <v>16</v>
      </c>
      <c r="AY588" s="4">
        <v>16</v>
      </c>
      <c r="AZ588" s="4">
        <v>16</v>
      </c>
      <c r="BA588" s="4" t="s">
        <v>58</v>
      </c>
    </row>
    <row r="589" spans="1:53" ht="15.75" thickBot="1" x14ac:dyDescent="0.3">
      <c r="A589" s="19">
        <v>579</v>
      </c>
      <c r="B589" s="22" t="s">
        <v>5850</v>
      </c>
      <c r="C589" s="4" t="s">
        <v>60</v>
      </c>
      <c r="D589" s="4" t="s">
        <v>58</v>
      </c>
      <c r="E589" s="4" t="s">
        <v>3769</v>
      </c>
      <c r="F589" s="3" t="s">
        <v>3611</v>
      </c>
      <c r="G589" s="4" t="s">
        <v>61</v>
      </c>
      <c r="H589" s="4" t="s">
        <v>3770</v>
      </c>
      <c r="I589" s="4" t="s">
        <v>292</v>
      </c>
      <c r="J589" s="4" t="s">
        <v>320</v>
      </c>
      <c r="K589" s="4" t="s">
        <v>58</v>
      </c>
      <c r="L589" s="4" t="s">
        <v>1617</v>
      </c>
      <c r="M589" s="4">
        <v>12271008</v>
      </c>
      <c r="N589" s="4" t="s">
        <v>69</v>
      </c>
      <c r="O589" s="4"/>
      <c r="P589" s="4" t="s">
        <v>58</v>
      </c>
      <c r="Q589" s="4" t="s">
        <v>64</v>
      </c>
      <c r="R589" s="4" t="s">
        <v>83</v>
      </c>
      <c r="S589" s="4">
        <v>1143325145</v>
      </c>
      <c r="T589" s="4"/>
      <c r="U589" s="4" t="s">
        <v>58</v>
      </c>
      <c r="V589" s="4" t="s">
        <v>58</v>
      </c>
      <c r="W589" s="4" t="s">
        <v>3771</v>
      </c>
      <c r="X589" s="4" t="s">
        <v>205</v>
      </c>
      <c r="Y589" s="4" t="s">
        <v>209</v>
      </c>
      <c r="Z589" s="3" t="s">
        <v>3611</v>
      </c>
      <c r="AA589" s="4" t="s">
        <v>75</v>
      </c>
      <c r="AB589" s="4" t="s">
        <v>97</v>
      </c>
      <c r="AC589" s="4"/>
      <c r="AD589" s="4"/>
      <c r="AE589" s="4" t="s">
        <v>58</v>
      </c>
      <c r="AF589" s="4" t="s">
        <v>58</v>
      </c>
      <c r="AG589" s="4" t="s">
        <v>58</v>
      </c>
      <c r="AH589" s="4" t="s">
        <v>83</v>
      </c>
      <c r="AI589" s="4">
        <v>1019010929</v>
      </c>
      <c r="AJ589" s="4"/>
      <c r="AK589" s="4" t="s">
        <v>58</v>
      </c>
      <c r="AL589" s="4" t="s">
        <v>58</v>
      </c>
      <c r="AM589" s="4" t="s">
        <v>3254</v>
      </c>
      <c r="AN589" s="4">
        <v>292</v>
      </c>
      <c r="AO589" s="4" t="s">
        <v>85</v>
      </c>
      <c r="AP589" s="4">
        <v>0</v>
      </c>
      <c r="AQ589" s="4" t="s">
        <v>92</v>
      </c>
      <c r="AR589" s="4">
        <v>0</v>
      </c>
      <c r="AS589" s="4">
        <v>0</v>
      </c>
      <c r="AT589" s="3" t="s">
        <v>3611</v>
      </c>
      <c r="AU589" s="3" t="s">
        <v>58</v>
      </c>
      <c r="AV589" s="3" t="s">
        <v>58</v>
      </c>
      <c r="AW589" s="4">
        <v>20</v>
      </c>
      <c r="AX589" s="4">
        <v>20</v>
      </c>
      <c r="AY589" s="4">
        <v>20</v>
      </c>
      <c r="AZ589" s="4">
        <v>20</v>
      </c>
      <c r="BA589" s="4" t="s">
        <v>58</v>
      </c>
    </row>
    <row r="590" spans="1:53" ht="15.75" thickBot="1" x14ac:dyDescent="0.3">
      <c r="A590" s="19">
        <v>580</v>
      </c>
      <c r="B590" s="22" t="s">
        <v>5851</v>
      </c>
      <c r="C590" s="4" t="s">
        <v>60</v>
      </c>
      <c r="D590" s="4" t="s">
        <v>58</v>
      </c>
      <c r="E590" s="4" t="s">
        <v>3773</v>
      </c>
      <c r="F590" s="3" t="s">
        <v>3518</v>
      </c>
      <c r="G590" s="4" t="s">
        <v>61</v>
      </c>
      <c r="H590" s="4" t="s">
        <v>3774</v>
      </c>
      <c r="I590" s="4" t="s">
        <v>292</v>
      </c>
      <c r="J590" s="4" t="s">
        <v>320</v>
      </c>
      <c r="K590" s="4" t="s">
        <v>58</v>
      </c>
      <c r="L590" s="4" t="s">
        <v>1731</v>
      </c>
      <c r="M590" s="4">
        <v>32730984</v>
      </c>
      <c r="N590" s="4" t="s">
        <v>69</v>
      </c>
      <c r="O590" s="4"/>
      <c r="P590" s="4" t="s">
        <v>58</v>
      </c>
      <c r="Q590" s="4" t="s">
        <v>64</v>
      </c>
      <c r="R590" s="4" t="s">
        <v>83</v>
      </c>
      <c r="S590" s="4">
        <v>14295557</v>
      </c>
      <c r="T590" s="4"/>
      <c r="U590" s="4" t="s">
        <v>58</v>
      </c>
      <c r="V590" s="4" t="s">
        <v>58</v>
      </c>
      <c r="W590" s="4" t="s">
        <v>3775</v>
      </c>
      <c r="X590" s="4" t="s">
        <v>205</v>
      </c>
      <c r="Y590" s="4" t="s">
        <v>209</v>
      </c>
      <c r="Z590" s="3" t="s">
        <v>3675</v>
      </c>
      <c r="AA590" s="4" t="s">
        <v>75</v>
      </c>
      <c r="AB590" s="4" t="s">
        <v>97</v>
      </c>
      <c r="AC590" s="4"/>
      <c r="AD590" s="4"/>
      <c r="AE590" s="4" t="s">
        <v>58</v>
      </c>
      <c r="AF590" s="4" t="s">
        <v>58</v>
      </c>
      <c r="AG590" s="4" t="s">
        <v>58</v>
      </c>
      <c r="AH590" s="4" t="s">
        <v>83</v>
      </c>
      <c r="AI590" s="4">
        <v>79589872</v>
      </c>
      <c r="AJ590" s="4"/>
      <c r="AK590" s="4" t="s">
        <v>58</v>
      </c>
      <c r="AL590" s="4" t="s">
        <v>58</v>
      </c>
      <c r="AM590" s="4" t="s">
        <v>3510</v>
      </c>
      <c r="AN590" s="4">
        <v>330</v>
      </c>
      <c r="AO590" s="4" t="s">
        <v>85</v>
      </c>
      <c r="AP590" s="4">
        <v>0</v>
      </c>
      <c r="AQ590" s="4" t="s">
        <v>92</v>
      </c>
      <c r="AR590" s="4">
        <v>0</v>
      </c>
      <c r="AS590" s="4">
        <v>0</v>
      </c>
      <c r="AT590" s="3" t="s">
        <v>3675</v>
      </c>
      <c r="AU590" s="3" t="s">
        <v>58</v>
      </c>
      <c r="AV590" s="3" t="s">
        <v>58</v>
      </c>
      <c r="AW590" s="4">
        <v>17</v>
      </c>
      <c r="AX590" s="4">
        <v>17</v>
      </c>
      <c r="AY590" s="4">
        <v>17</v>
      </c>
      <c r="AZ590" s="4">
        <v>17</v>
      </c>
      <c r="BA590" s="4" t="s">
        <v>58</v>
      </c>
    </row>
    <row r="591" spans="1:53" ht="15.75" thickBot="1" x14ac:dyDescent="0.3">
      <c r="A591" s="19">
        <v>581</v>
      </c>
      <c r="B591" s="22" t="s">
        <v>5852</v>
      </c>
      <c r="C591" s="4" t="s">
        <v>60</v>
      </c>
      <c r="D591" s="4" t="s">
        <v>58</v>
      </c>
      <c r="E591" s="4" t="s">
        <v>3777</v>
      </c>
      <c r="F591" s="3" t="s">
        <v>3611</v>
      </c>
      <c r="G591" s="4" t="s">
        <v>61</v>
      </c>
      <c r="H591" s="4" t="s">
        <v>3778</v>
      </c>
      <c r="I591" s="4" t="s">
        <v>292</v>
      </c>
      <c r="J591" s="4" t="s">
        <v>320</v>
      </c>
      <c r="K591" s="4" t="s">
        <v>58</v>
      </c>
      <c r="L591" s="4" t="s">
        <v>1617</v>
      </c>
      <c r="M591" s="4">
        <v>14561316</v>
      </c>
      <c r="N591" s="4" t="s">
        <v>69</v>
      </c>
      <c r="O591" s="4"/>
      <c r="P591" s="4" t="s">
        <v>58</v>
      </c>
      <c r="Q591" s="4" t="s">
        <v>64</v>
      </c>
      <c r="R591" s="4" t="s">
        <v>83</v>
      </c>
      <c r="S591" s="4">
        <v>52501019</v>
      </c>
      <c r="T591" s="4"/>
      <c r="U591" s="4" t="s">
        <v>58</v>
      </c>
      <c r="V591" s="4" t="s">
        <v>58</v>
      </c>
      <c r="W591" s="4" t="s">
        <v>3779</v>
      </c>
      <c r="X591" s="4" t="s">
        <v>205</v>
      </c>
      <c r="Y591" s="4" t="s">
        <v>209</v>
      </c>
      <c r="Z591" s="3" t="s">
        <v>3675</v>
      </c>
      <c r="AA591" s="4" t="s">
        <v>75</v>
      </c>
      <c r="AB591" s="4" t="s">
        <v>97</v>
      </c>
      <c r="AC591" s="4"/>
      <c r="AD591" s="4"/>
      <c r="AE591" s="4" t="s">
        <v>58</v>
      </c>
      <c r="AF591" s="4" t="s">
        <v>58</v>
      </c>
      <c r="AG591" s="4" t="s">
        <v>58</v>
      </c>
      <c r="AH591" s="4" t="s">
        <v>83</v>
      </c>
      <c r="AI591" s="4">
        <v>79589872</v>
      </c>
      <c r="AJ591" s="4"/>
      <c r="AK591" s="4" t="s">
        <v>58</v>
      </c>
      <c r="AL591" s="4" t="s">
        <v>58</v>
      </c>
      <c r="AM591" s="4" t="s">
        <v>3510</v>
      </c>
      <c r="AN591" s="4">
        <v>210</v>
      </c>
      <c r="AO591" s="4" t="s">
        <v>85</v>
      </c>
      <c r="AP591" s="4">
        <v>0</v>
      </c>
      <c r="AQ591" s="4" t="s">
        <v>92</v>
      </c>
      <c r="AR591" s="4">
        <v>0</v>
      </c>
      <c r="AS591" s="4">
        <v>0</v>
      </c>
      <c r="AT591" s="3" t="s">
        <v>3675</v>
      </c>
      <c r="AU591" s="3" t="s">
        <v>58</v>
      </c>
      <c r="AV591" s="3" t="s">
        <v>58</v>
      </c>
      <c r="AW591" s="4">
        <v>27</v>
      </c>
      <c r="AX591" s="4">
        <v>27</v>
      </c>
      <c r="AY591" s="4">
        <v>27</v>
      </c>
      <c r="AZ591" s="4">
        <v>27</v>
      </c>
      <c r="BA591" s="4" t="s">
        <v>58</v>
      </c>
    </row>
    <row r="592" spans="1:53" ht="15.75" thickBot="1" x14ac:dyDescent="0.3">
      <c r="A592" s="19">
        <v>582</v>
      </c>
      <c r="B592" s="22" t="s">
        <v>5853</v>
      </c>
      <c r="C592" s="4" t="s">
        <v>60</v>
      </c>
      <c r="D592" s="4" t="s">
        <v>58</v>
      </c>
      <c r="E592" s="4" t="s">
        <v>3781</v>
      </c>
      <c r="F592" s="3" t="s">
        <v>3568</v>
      </c>
      <c r="G592" s="4" t="s">
        <v>61</v>
      </c>
      <c r="H592" s="4" t="s">
        <v>3782</v>
      </c>
      <c r="I592" s="4" t="s">
        <v>292</v>
      </c>
      <c r="J592" s="4" t="s">
        <v>320</v>
      </c>
      <c r="K592" s="4" t="s">
        <v>58</v>
      </c>
      <c r="L592" s="4" t="s">
        <v>1736</v>
      </c>
      <c r="M592" s="4">
        <v>27620274</v>
      </c>
      <c r="N592" s="4" t="s">
        <v>69</v>
      </c>
      <c r="O592" s="4"/>
      <c r="P592" s="4" t="s">
        <v>58</v>
      </c>
      <c r="Q592" s="4" t="s">
        <v>64</v>
      </c>
      <c r="R592" s="4" t="s">
        <v>83</v>
      </c>
      <c r="S592" s="4">
        <v>52804309</v>
      </c>
      <c r="T592" s="4"/>
      <c r="U592" s="4" t="s">
        <v>58</v>
      </c>
      <c r="V592" s="4" t="s">
        <v>58</v>
      </c>
      <c r="W592" s="4" t="s">
        <v>3783</v>
      </c>
      <c r="X592" s="4" t="s">
        <v>205</v>
      </c>
      <c r="Y592" s="4" t="s">
        <v>209</v>
      </c>
      <c r="Z592" s="3" t="s">
        <v>3568</v>
      </c>
      <c r="AA592" s="4" t="s">
        <v>75</v>
      </c>
      <c r="AB592" s="4" t="s">
        <v>97</v>
      </c>
      <c r="AC592" s="4"/>
      <c r="AD592" s="4"/>
      <c r="AE592" s="4" t="s">
        <v>58</v>
      </c>
      <c r="AF592" s="4" t="s">
        <v>58</v>
      </c>
      <c r="AG592" s="4" t="s">
        <v>58</v>
      </c>
      <c r="AH592" s="4" t="s">
        <v>83</v>
      </c>
      <c r="AI592" s="4">
        <v>79589872</v>
      </c>
      <c r="AJ592" s="4"/>
      <c r="AK592" s="4" t="s">
        <v>58</v>
      </c>
      <c r="AL592" s="4" t="s">
        <v>58</v>
      </c>
      <c r="AM592" s="4" t="s">
        <v>3510</v>
      </c>
      <c r="AN592" s="4">
        <v>330</v>
      </c>
      <c r="AO592" s="4" t="s">
        <v>85</v>
      </c>
      <c r="AP592" s="4">
        <v>0</v>
      </c>
      <c r="AQ592" s="4" t="s">
        <v>92</v>
      </c>
      <c r="AR592" s="4">
        <v>0</v>
      </c>
      <c r="AS592" s="4">
        <v>0</v>
      </c>
      <c r="AT592" s="3" t="s">
        <v>3568</v>
      </c>
      <c r="AU592" s="3" t="s">
        <v>58</v>
      </c>
      <c r="AV592" s="3" t="s">
        <v>58</v>
      </c>
      <c r="AW592" s="4">
        <v>17</v>
      </c>
      <c r="AX592" s="4">
        <v>17</v>
      </c>
      <c r="AY592" s="4">
        <v>17</v>
      </c>
      <c r="AZ592" s="4">
        <v>17</v>
      </c>
      <c r="BA592" s="4" t="s">
        <v>58</v>
      </c>
    </row>
    <row r="593" spans="1:53" ht="15.75" thickBot="1" x14ac:dyDescent="0.3">
      <c r="A593" s="19">
        <v>583</v>
      </c>
      <c r="B593" s="22" t="s">
        <v>5854</v>
      </c>
      <c r="C593" s="4" t="s">
        <v>60</v>
      </c>
      <c r="D593" s="4" t="s">
        <v>58</v>
      </c>
      <c r="E593" s="4" t="s">
        <v>3785</v>
      </c>
      <c r="F593" s="3" t="s">
        <v>3568</v>
      </c>
      <c r="G593" s="4" t="s">
        <v>61</v>
      </c>
      <c r="H593" s="4" t="s">
        <v>3786</v>
      </c>
      <c r="I593" s="4" t="s">
        <v>292</v>
      </c>
      <c r="J593" s="4" t="s">
        <v>320</v>
      </c>
      <c r="K593" s="4" t="s">
        <v>58</v>
      </c>
      <c r="L593" s="4" t="s">
        <v>1789</v>
      </c>
      <c r="M593" s="4">
        <v>25416972</v>
      </c>
      <c r="N593" s="4" t="s">
        <v>69</v>
      </c>
      <c r="O593" s="4"/>
      <c r="P593" s="4" t="s">
        <v>58</v>
      </c>
      <c r="Q593" s="4" t="s">
        <v>64</v>
      </c>
      <c r="R593" s="4" t="s">
        <v>83</v>
      </c>
      <c r="S593" s="4">
        <v>40941050</v>
      </c>
      <c r="T593" s="4"/>
      <c r="U593" s="4" t="s">
        <v>58</v>
      </c>
      <c r="V593" s="4" t="s">
        <v>58</v>
      </c>
      <c r="W593" s="4" t="s">
        <v>3787</v>
      </c>
      <c r="X593" s="4" t="s">
        <v>205</v>
      </c>
      <c r="Y593" s="4" t="s">
        <v>209</v>
      </c>
      <c r="Z593" s="3" t="s">
        <v>3568</v>
      </c>
      <c r="AA593" s="4" t="s">
        <v>75</v>
      </c>
      <c r="AB593" s="4" t="s">
        <v>97</v>
      </c>
      <c r="AC593" s="4"/>
      <c r="AD593" s="4"/>
      <c r="AE593" s="4" t="s">
        <v>58</v>
      </c>
      <c r="AF593" s="4" t="s">
        <v>58</v>
      </c>
      <c r="AG593" s="4" t="s">
        <v>58</v>
      </c>
      <c r="AH593" s="4" t="s">
        <v>83</v>
      </c>
      <c r="AI593" s="4">
        <v>79531595</v>
      </c>
      <c r="AJ593" s="4"/>
      <c r="AK593" s="4" t="s">
        <v>58</v>
      </c>
      <c r="AL593" s="4" t="s">
        <v>58</v>
      </c>
      <c r="AM593" s="4" t="s">
        <v>3267</v>
      </c>
      <c r="AN593" s="4">
        <v>210</v>
      </c>
      <c r="AO593" s="4" t="s">
        <v>85</v>
      </c>
      <c r="AP593" s="4">
        <v>0</v>
      </c>
      <c r="AQ593" s="4" t="s">
        <v>92</v>
      </c>
      <c r="AR593" s="4">
        <v>0</v>
      </c>
      <c r="AS593" s="4">
        <v>0</v>
      </c>
      <c r="AT593" s="3" t="s">
        <v>3568</v>
      </c>
      <c r="AU593" s="3" t="s">
        <v>58</v>
      </c>
      <c r="AV593" s="3" t="s">
        <v>58</v>
      </c>
      <c r="AW593" s="4">
        <v>27</v>
      </c>
      <c r="AX593" s="4">
        <v>27</v>
      </c>
      <c r="AY593" s="4">
        <v>27</v>
      </c>
      <c r="AZ593" s="4">
        <v>27</v>
      </c>
      <c r="BA593" s="4" t="s">
        <v>58</v>
      </c>
    </row>
    <row r="594" spans="1:53" ht="15.75" thickBot="1" x14ac:dyDescent="0.3">
      <c r="A594" s="19">
        <v>584</v>
      </c>
      <c r="B594" s="22" t="s">
        <v>5855</v>
      </c>
      <c r="C594" s="4" t="s">
        <v>60</v>
      </c>
      <c r="D594" s="4" t="s">
        <v>58</v>
      </c>
      <c r="E594" s="4" t="s">
        <v>3789</v>
      </c>
      <c r="F594" s="3" t="s">
        <v>3568</v>
      </c>
      <c r="G594" s="4" t="s">
        <v>61</v>
      </c>
      <c r="H594" s="4" t="s">
        <v>3790</v>
      </c>
      <c r="I594" s="4" t="s">
        <v>292</v>
      </c>
      <c r="J594" s="4" t="s">
        <v>320</v>
      </c>
      <c r="K594" s="4" t="s">
        <v>58</v>
      </c>
      <c r="L594" s="4" t="s">
        <v>1769</v>
      </c>
      <c r="M594" s="4">
        <v>19241739</v>
      </c>
      <c r="N594" s="4" t="s">
        <v>69</v>
      </c>
      <c r="O594" s="4"/>
      <c r="P594" s="4" t="s">
        <v>58</v>
      </c>
      <c r="Q594" s="4" t="s">
        <v>64</v>
      </c>
      <c r="R594" s="4" t="s">
        <v>83</v>
      </c>
      <c r="S594" s="4">
        <v>1006569830</v>
      </c>
      <c r="T594" s="4"/>
      <c r="U594" s="4" t="s">
        <v>58</v>
      </c>
      <c r="V594" s="4" t="s">
        <v>58</v>
      </c>
      <c r="W594" s="4" t="s">
        <v>3791</v>
      </c>
      <c r="X594" s="4" t="s">
        <v>205</v>
      </c>
      <c r="Y594" s="4" t="s">
        <v>209</v>
      </c>
      <c r="Z594" s="3" t="s">
        <v>3568</v>
      </c>
      <c r="AA594" s="4" t="s">
        <v>75</v>
      </c>
      <c r="AB594" s="4" t="s">
        <v>97</v>
      </c>
      <c r="AC594" s="4"/>
      <c r="AD594" s="4"/>
      <c r="AE594" s="4" t="s">
        <v>58</v>
      </c>
      <c r="AF594" s="4" t="s">
        <v>58</v>
      </c>
      <c r="AG594" s="4" t="s">
        <v>58</v>
      </c>
      <c r="AH594" s="4" t="s">
        <v>83</v>
      </c>
      <c r="AI594" s="4">
        <v>79531595</v>
      </c>
      <c r="AJ594" s="4"/>
      <c r="AK594" s="4" t="s">
        <v>58</v>
      </c>
      <c r="AL594" s="4" t="s">
        <v>58</v>
      </c>
      <c r="AM594" s="4" t="s">
        <v>3267</v>
      </c>
      <c r="AN594" s="4">
        <v>330</v>
      </c>
      <c r="AO594" s="4" t="s">
        <v>85</v>
      </c>
      <c r="AP594" s="4">
        <v>0</v>
      </c>
      <c r="AQ594" s="4" t="s">
        <v>92</v>
      </c>
      <c r="AR594" s="4">
        <v>0</v>
      </c>
      <c r="AS594" s="4">
        <v>0</v>
      </c>
      <c r="AT594" s="3" t="s">
        <v>3568</v>
      </c>
      <c r="AU594" s="3" t="s">
        <v>58</v>
      </c>
      <c r="AV594" s="3" t="s">
        <v>58</v>
      </c>
      <c r="AW594" s="4">
        <v>17</v>
      </c>
      <c r="AX594" s="4">
        <v>17</v>
      </c>
      <c r="AY594" s="4">
        <v>17</v>
      </c>
      <c r="AZ594" s="4">
        <v>17</v>
      </c>
      <c r="BA594" s="4" t="s">
        <v>58</v>
      </c>
    </row>
    <row r="595" spans="1:53" ht="15.75" thickBot="1" x14ac:dyDescent="0.3">
      <c r="A595" s="19">
        <v>585</v>
      </c>
      <c r="B595" s="22" t="s">
        <v>5856</v>
      </c>
      <c r="C595" s="4" t="s">
        <v>60</v>
      </c>
      <c r="D595" s="4" t="s">
        <v>58</v>
      </c>
      <c r="E595" s="4" t="s">
        <v>3793</v>
      </c>
      <c r="F595" s="3" t="s">
        <v>3568</v>
      </c>
      <c r="G595" s="4" t="s">
        <v>61</v>
      </c>
      <c r="H595" s="4" t="s">
        <v>3794</v>
      </c>
      <c r="I595" s="4" t="s">
        <v>292</v>
      </c>
      <c r="J595" s="4" t="s">
        <v>320</v>
      </c>
      <c r="K595" s="4" t="s">
        <v>58</v>
      </c>
      <c r="L595" s="4" t="s">
        <v>1789</v>
      </c>
      <c r="M595" s="4">
        <v>8825040</v>
      </c>
      <c r="N595" s="4" t="s">
        <v>69</v>
      </c>
      <c r="O595" s="4"/>
      <c r="P595" s="4" t="s">
        <v>58</v>
      </c>
      <c r="Q595" s="4" t="s">
        <v>64</v>
      </c>
      <c r="R595" s="4" t="s">
        <v>83</v>
      </c>
      <c r="S595" s="4">
        <v>1192810159</v>
      </c>
      <c r="T595" s="4"/>
      <c r="U595" s="4" t="s">
        <v>58</v>
      </c>
      <c r="V595" s="4" t="s">
        <v>58</v>
      </c>
      <c r="W595" s="4" t="s">
        <v>3795</v>
      </c>
      <c r="X595" s="4" t="s">
        <v>205</v>
      </c>
      <c r="Y595" s="4" t="s">
        <v>209</v>
      </c>
      <c r="Z595" s="3" t="s">
        <v>3568</v>
      </c>
      <c r="AA595" s="4" t="s">
        <v>75</v>
      </c>
      <c r="AB595" s="4" t="s">
        <v>97</v>
      </c>
      <c r="AC595" s="4"/>
      <c r="AD595" s="4"/>
      <c r="AE595" s="4" t="s">
        <v>58</v>
      </c>
      <c r="AF595" s="4" t="s">
        <v>58</v>
      </c>
      <c r="AG595" s="4" t="s">
        <v>58</v>
      </c>
      <c r="AH595" s="4" t="s">
        <v>83</v>
      </c>
      <c r="AI595" s="4">
        <v>79531595</v>
      </c>
      <c r="AJ595" s="4"/>
      <c r="AK595" s="4" t="s">
        <v>58</v>
      </c>
      <c r="AL595" s="4" t="s">
        <v>58</v>
      </c>
      <c r="AM595" s="4" t="s">
        <v>3267</v>
      </c>
      <c r="AN595" s="4">
        <v>210</v>
      </c>
      <c r="AO595" s="4" t="s">
        <v>85</v>
      </c>
      <c r="AP595" s="4">
        <v>0</v>
      </c>
      <c r="AQ595" s="4" t="s">
        <v>92</v>
      </c>
      <c r="AR595" s="4">
        <v>0</v>
      </c>
      <c r="AS595" s="4">
        <v>0</v>
      </c>
      <c r="AT595" s="3" t="s">
        <v>3568</v>
      </c>
      <c r="AU595" s="3" t="s">
        <v>58</v>
      </c>
      <c r="AV595" s="3" t="s">
        <v>58</v>
      </c>
      <c r="AW595" s="4">
        <v>27</v>
      </c>
      <c r="AX595" s="4">
        <v>27</v>
      </c>
      <c r="AY595" s="4">
        <v>27</v>
      </c>
      <c r="AZ595" s="4">
        <v>27</v>
      </c>
      <c r="BA595" s="4" t="s">
        <v>58</v>
      </c>
    </row>
    <row r="596" spans="1:53" ht="15.75" thickBot="1" x14ac:dyDescent="0.3">
      <c r="A596" s="19">
        <v>586</v>
      </c>
      <c r="B596" s="22" t="s">
        <v>5857</v>
      </c>
      <c r="C596" s="4" t="s">
        <v>60</v>
      </c>
      <c r="D596" s="4" t="s">
        <v>58</v>
      </c>
      <c r="E596" s="4" t="s">
        <v>3797</v>
      </c>
      <c r="F596" s="3" t="s">
        <v>3568</v>
      </c>
      <c r="G596" s="4" t="s">
        <v>61</v>
      </c>
      <c r="H596" s="4" t="s">
        <v>3798</v>
      </c>
      <c r="I596" s="4" t="s">
        <v>292</v>
      </c>
      <c r="J596" s="4" t="s">
        <v>320</v>
      </c>
      <c r="K596" s="4" t="s">
        <v>58</v>
      </c>
      <c r="L596" s="4" t="s">
        <v>1769</v>
      </c>
      <c r="M596" s="4">
        <v>19241739</v>
      </c>
      <c r="N596" s="4" t="s">
        <v>69</v>
      </c>
      <c r="O596" s="4"/>
      <c r="P596" s="4" t="s">
        <v>58</v>
      </c>
      <c r="Q596" s="4" t="s">
        <v>64</v>
      </c>
      <c r="R596" s="4" t="s">
        <v>83</v>
      </c>
      <c r="S596" s="4">
        <v>84090404</v>
      </c>
      <c r="T596" s="4"/>
      <c r="U596" s="4" t="s">
        <v>58</v>
      </c>
      <c r="V596" s="4" t="s">
        <v>58</v>
      </c>
      <c r="W596" s="4" t="s">
        <v>3799</v>
      </c>
      <c r="X596" s="4" t="s">
        <v>205</v>
      </c>
      <c r="Y596" s="4" t="s">
        <v>209</v>
      </c>
      <c r="Z596" s="3" t="s">
        <v>3568</v>
      </c>
      <c r="AA596" s="4" t="s">
        <v>75</v>
      </c>
      <c r="AB596" s="4" t="s">
        <v>97</v>
      </c>
      <c r="AC596" s="4"/>
      <c r="AD596" s="4"/>
      <c r="AE596" s="4" t="s">
        <v>58</v>
      </c>
      <c r="AF596" s="4" t="s">
        <v>58</v>
      </c>
      <c r="AG596" s="4" t="s">
        <v>58</v>
      </c>
      <c r="AH596" s="4" t="s">
        <v>83</v>
      </c>
      <c r="AI596" s="4">
        <v>79531595</v>
      </c>
      <c r="AJ596" s="4"/>
      <c r="AK596" s="4" t="s">
        <v>58</v>
      </c>
      <c r="AL596" s="4" t="s">
        <v>58</v>
      </c>
      <c r="AM596" s="4" t="s">
        <v>3267</v>
      </c>
      <c r="AN596" s="4">
        <v>330</v>
      </c>
      <c r="AO596" s="4" t="s">
        <v>85</v>
      </c>
      <c r="AP596" s="4">
        <v>0</v>
      </c>
      <c r="AQ596" s="4" t="s">
        <v>92</v>
      </c>
      <c r="AR596" s="4">
        <v>0</v>
      </c>
      <c r="AS596" s="4">
        <v>0</v>
      </c>
      <c r="AT596" s="3" t="s">
        <v>3568</v>
      </c>
      <c r="AU596" s="3" t="s">
        <v>58</v>
      </c>
      <c r="AV596" s="3" t="s">
        <v>58</v>
      </c>
      <c r="AW596" s="4">
        <v>17</v>
      </c>
      <c r="AX596" s="4">
        <v>17</v>
      </c>
      <c r="AY596" s="4">
        <v>17</v>
      </c>
      <c r="AZ596" s="4">
        <v>17</v>
      </c>
      <c r="BA596" s="4" t="s">
        <v>58</v>
      </c>
    </row>
    <row r="597" spans="1:53" ht="15.75" thickBot="1" x14ac:dyDescent="0.3">
      <c r="A597" s="19">
        <v>587</v>
      </c>
      <c r="B597" s="22" t="s">
        <v>5858</v>
      </c>
      <c r="C597" s="4" t="s">
        <v>60</v>
      </c>
      <c r="D597" s="4" t="s">
        <v>58</v>
      </c>
      <c r="E597" s="4" t="s">
        <v>3801</v>
      </c>
      <c r="F597" s="3" t="s">
        <v>3568</v>
      </c>
      <c r="G597" s="4" t="s">
        <v>61</v>
      </c>
      <c r="H597" s="4" t="s">
        <v>3802</v>
      </c>
      <c r="I597" s="4" t="s">
        <v>292</v>
      </c>
      <c r="J597" s="4" t="s">
        <v>320</v>
      </c>
      <c r="K597" s="4" t="s">
        <v>58</v>
      </c>
      <c r="L597" s="4" t="s">
        <v>1617</v>
      </c>
      <c r="M597" s="4">
        <v>13867920</v>
      </c>
      <c r="N597" s="4" t="s">
        <v>69</v>
      </c>
      <c r="O597" s="4"/>
      <c r="P597" s="4" t="s">
        <v>58</v>
      </c>
      <c r="Q597" s="4" t="s">
        <v>64</v>
      </c>
      <c r="R597" s="4" t="s">
        <v>83</v>
      </c>
      <c r="S597" s="4">
        <v>1192777308</v>
      </c>
      <c r="T597" s="4"/>
      <c r="U597" s="4" t="s">
        <v>58</v>
      </c>
      <c r="V597" s="4" t="s">
        <v>58</v>
      </c>
      <c r="W597" s="4" t="s">
        <v>3803</v>
      </c>
      <c r="X597" s="4" t="s">
        <v>205</v>
      </c>
      <c r="Y597" s="4" t="s">
        <v>209</v>
      </c>
      <c r="Z597" s="3" t="s">
        <v>3568</v>
      </c>
      <c r="AA597" s="4" t="s">
        <v>75</v>
      </c>
      <c r="AB597" s="4" t="s">
        <v>97</v>
      </c>
      <c r="AC597" s="4"/>
      <c r="AD597" s="4"/>
      <c r="AE597" s="4" t="s">
        <v>58</v>
      </c>
      <c r="AF597" s="4" t="s">
        <v>58</v>
      </c>
      <c r="AG597" s="4" t="s">
        <v>58</v>
      </c>
      <c r="AH597" s="4" t="s">
        <v>83</v>
      </c>
      <c r="AI597" s="4">
        <v>79531595</v>
      </c>
      <c r="AJ597" s="4"/>
      <c r="AK597" s="4" t="s">
        <v>58</v>
      </c>
      <c r="AL597" s="4" t="s">
        <v>58</v>
      </c>
      <c r="AM597" s="4" t="s">
        <v>3267</v>
      </c>
      <c r="AN597" s="4">
        <v>330</v>
      </c>
      <c r="AO597" s="4" t="s">
        <v>85</v>
      </c>
      <c r="AP597" s="4">
        <v>0</v>
      </c>
      <c r="AQ597" s="4" t="s">
        <v>92</v>
      </c>
      <c r="AR597" s="4">
        <v>0</v>
      </c>
      <c r="AS597" s="4">
        <v>0</v>
      </c>
      <c r="AT597" s="3" t="s">
        <v>3568</v>
      </c>
      <c r="AU597" s="3" t="s">
        <v>58</v>
      </c>
      <c r="AV597" s="3" t="s">
        <v>58</v>
      </c>
      <c r="AW597" s="4">
        <v>17</v>
      </c>
      <c r="AX597" s="4">
        <v>17</v>
      </c>
      <c r="AY597" s="4">
        <v>17</v>
      </c>
      <c r="AZ597" s="4">
        <v>17</v>
      </c>
      <c r="BA597" s="4" t="s">
        <v>58</v>
      </c>
    </row>
    <row r="598" spans="1:53" ht="15.75" thickBot="1" x14ac:dyDescent="0.3">
      <c r="A598" s="19">
        <v>588</v>
      </c>
      <c r="B598" s="22" t="s">
        <v>5859</v>
      </c>
      <c r="C598" s="4" t="s">
        <v>60</v>
      </c>
      <c r="D598" s="4" t="s">
        <v>58</v>
      </c>
      <c r="E598" s="4" t="s">
        <v>3805</v>
      </c>
      <c r="F598" s="3" t="s">
        <v>3568</v>
      </c>
      <c r="G598" s="4" t="s">
        <v>61</v>
      </c>
      <c r="H598" s="4" t="s">
        <v>3806</v>
      </c>
      <c r="I598" s="4" t="s">
        <v>292</v>
      </c>
      <c r="J598" s="4" t="s">
        <v>320</v>
      </c>
      <c r="K598" s="4" t="s">
        <v>58</v>
      </c>
      <c r="L598" s="4" t="s">
        <v>1769</v>
      </c>
      <c r="M598" s="4">
        <v>19241739</v>
      </c>
      <c r="N598" s="4" t="s">
        <v>69</v>
      </c>
      <c r="O598" s="4"/>
      <c r="P598" s="4" t="s">
        <v>58</v>
      </c>
      <c r="Q598" s="4" t="s">
        <v>64</v>
      </c>
      <c r="R598" s="4" t="s">
        <v>83</v>
      </c>
      <c r="S598" s="4">
        <v>1007937153</v>
      </c>
      <c r="T598" s="4"/>
      <c r="U598" s="4" t="s">
        <v>58</v>
      </c>
      <c r="V598" s="4" t="s">
        <v>58</v>
      </c>
      <c r="W598" s="4" t="s">
        <v>3807</v>
      </c>
      <c r="X598" s="4" t="s">
        <v>205</v>
      </c>
      <c r="Y598" s="4" t="s">
        <v>209</v>
      </c>
      <c r="Z598" s="3" t="s">
        <v>3568</v>
      </c>
      <c r="AA598" s="4" t="s">
        <v>75</v>
      </c>
      <c r="AB598" s="4" t="s">
        <v>97</v>
      </c>
      <c r="AC598" s="4"/>
      <c r="AD598" s="4"/>
      <c r="AE598" s="4" t="s">
        <v>58</v>
      </c>
      <c r="AF598" s="4" t="s">
        <v>58</v>
      </c>
      <c r="AG598" s="4" t="s">
        <v>58</v>
      </c>
      <c r="AH598" s="4" t="s">
        <v>83</v>
      </c>
      <c r="AI598" s="4">
        <v>79531595</v>
      </c>
      <c r="AJ598" s="4"/>
      <c r="AK598" s="4" t="s">
        <v>58</v>
      </c>
      <c r="AL598" s="4" t="s">
        <v>58</v>
      </c>
      <c r="AM598" s="4" t="s">
        <v>3267</v>
      </c>
      <c r="AN598" s="4">
        <v>330</v>
      </c>
      <c r="AO598" s="4" t="s">
        <v>85</v>
      </c>
      <c r="AP598" s="4">
        <v>0</v>
      </c>
      <c r="AQ598" s="4" t="s">
        <v>92</v>
      </c>
      <c r="AR598" s="4">
        <v>0</v>
      </c>
      <c r="AS598" s="4">
        <v>0</v>
      </c>
      <c r="AT598" s="3" t="s">
        <v>3568</v>
      </c>
      <c r="AU598" s="3" t="s">
        <v>58</v>
      </c>
      <c r="AV598" s="3" t="s">
        <v>58</v>
      </c>
      <c r="AW598" s="4">
        <v>17</v>
      </c>
      <c r="AX598" s="4">
        <v>17</v>
      </c>
      <c r="AY598" s="4">
        <v>17</v>
      </c>
      <c r="AZ598" s="4">
        <v>17</v>
      </c>
      <c r="BA598" s="4" t="s">
        <v>58</v>
      </c>
    </row>
    <row r="599" spans="1:53" ht="15.75" thickBot="1" x14ac:dyDescent="0.3">
      <c r="A599" s="19">
        <v>589</v>
      </c>
      <c r="B599" s="22" t="s">
        <v>5860</v>
      </c>
      <c r="C599" s="4" t="s">
        <v>60</v>
      </c>
      <c r="D599" s="4" t="s">
        <v>58</v>
      </c>
      <c r="E599" s="4" t="s">
        <v>3809</v>
      </c>
      <c r="F599" s="3" t="s">
        <v>3568</v>
      </c>
      <c r="G599" s="4" t="s">
        <v>61</v>
      </c>
      <c r="H599" s="4" t="s">
        <v>3810</v>
      </c>
      <c r="I599" s="4" t="s">
        <v>292</v>
      </c>
      <c r="J599" s="4" t="s">
        <v>320</v>
      </c>
      <c r="K599" s="4" t="s">
        <v>58</v>
      </c>
      <c r="L599" s="4" t="s">
        <v>1617</v>
      </c>
      <c r="M599" s="4">
        <v>32730984</v>
      </c>
      <c r="N599" s="4" t="s">
        <v>69</v>
      </c>
      <c r="O599" s="4"/>
      <c r="P599" s="4" t="s">
        <v>58</v>
      </c>
      <c r="Q599" s="4" t="s">
        <v>64</v>
      </c>
      <c r="R599" s="4" t="s">
        <v>83</v>
      </c>
      <c r="S599" s="4">
        <v>39321027</v>
      </c>
      <c r="T599" s="4"/>
      <c r="U599" s="4" t="s">
        <v>58</v>
      </c>
      <c r="V599" s="4" t="s">
        <v>58</v>
      </c>
      <c r="W599" s="4" t="s">
        <v>3811</v>
      </c>
      <c r="X599" s="4" t="s">
        <v>205</v>
      </c>
      <c r="Y599" s="4" t="s">
        <v>209</v>
      </c>
      <c r="Z599" s="3" t="s">
        <v>3675</v>
      </c>
      <c r="AA599" s="4" t="s">
        <v>75</v>
      </c>
      <c r="AB599" s="4" t="s">
        <v>97</v>
      </c>
      <c r="AC599" s="4"/>
      <c r="AD599" s="4"/>
      <c r="AE599" s="4" t="s">
        <v>58</v>
      </c>
      <c r="AF599" s="4" t="s">
        <v>58</v>
      </c>
      <c r="AG599" s="4" t="s">
        <v>58</v>
      </c>
      <c r="AH599" s="4" t="s">
        <v>83</v>
      </c>
      <c r="AI599" s="4">
        <v>71673303</v>
      </c>
      <c r="AJ599" s="4"/>
      <c r="AK599" s="4" t="s">
        <v>58</v>
      </c>
      <c r="AL599" s="4" t="s">
        <v>58</v>
      </c>
      <c r="AM599" s="4" t="s">
        <v>3702</v>
      </c>
      <c r="AN599" s="4">
        <v>330</v>
      </c>
      <c r="AO599" s="4" t="s">
        <v>85</v>
      </c>
      <c r="AP599" s="4">
        <v>0</v>
      </c>
      <c r="AQ599" s="4" t="s">
        <v>92</v>
      </c>
      <c r="AR599" s="4">
        <v>0</v>
      </c>
      <c r="AS599" s="4">
        <v>0</v>
      </c>
      <c r="AT599" s="3" t="s">
        <v>3675</v>
      </c>
      <c r="AU599" s="3" t="s">
        <v>58</v>
      </c>
      <c r="AV599" s="3" t="s">
        <v>58</v>
      </c>
      <c r="AW599" s="4">
        <v>17</v>
      </c>
      <c r="AX599" s="4">
        <v>17</v>
      </c>
      <c r="AY599" s="4">
        <v>17</v>
      </c>
      <c r="AZ599" s="4">
        <v>17</v>
      </c>
      <c r="BA599" s="4" t="s">
        <v>58</v>
      </c>
    </row>
    <row r="600" spans="1:53" ht="15.75" thickBot="1" x14ac:dyDescent="0.3">
      <c r="A600" s="19">
        <v>590</v>
      </c>
      <c r="B600" s="22" t="s">
        <v>5861</v>
      </c>
      <c r="C600" s="4" t="s">
        <v>60</v>
      </c>
      <c r="D600" s="4" t="s">
        <v>58</v>
      </c>
      <c r="E600" s="4" t="s">
        <v>3813</v>
      </c>
      <c r="F600" s="3" t="s">
        <v>3568</v>
      </c>
      <c r="G600" s="4" t="s">
        <v>61</v>
      </c>
      <c r="H600" s="4" t="s">
        <v>3814</v>
      </c>
      <c r="I600" s="4" t="s">
        <v>292</v>
      </c>
      <c r="J600" s="4" t="s">
        <v>320</v>
      </c>
      <c r="K600" s="4" t="s">
        <v>58</v>
      </c>
      <c r="L600" s="4" t="s">
        <v>1789</v>
      </c>
      <c r="M600" s="4">
        <v>22882068</v>
      </c>
      <c r="N600" s="4" t="s">
        <v>69</v>
      </c>
      <c r="O600" s="4"/>
      <c r="P600" s="4" t="s">
        <v>58</v>
      </c>
      <c r="Q600" s="4" t="s">
        <v>64</v>
      </c>
      <c r="R600" s="4" t="s">
        <v>83</v>
      </c>
      <c r="S600" s="4">
        <v>26367396</v>
      </c>
      <c r="T600" s="4"/>
      <c r="U600" s="4" t="s">
        <v>58</v>
      </c>
      <c r="V600" s="4" t="s">
        <v>58</v>
      </c>
      <c r="W600" s="4" t="s">
        <v>3815</v>
      </c>
      <c r="X600" s="4" t="s">
        <v>205</v>
      </c>
      <c r="Y600" s="4" t="s">
        <v>209</v>
      </c>
      <c r="Z600" s="3" t="s">
        <v>3701</v>
      </c>
      <c r="AA600" s="4" t="s">
        <v>75</v>
      </c>
      <c r="AB600" s="4" t="s">
        <v>97</v>
      </c>
      <c r="AC600" s="4"/>
      <c r="AD600" s="4"/>
      <c r="AE600" s="4" t="s">
        <v>58</v>
      </c>
      <c r="AF600" s="4" t="s">
        <v>58</v>
      </c>
      <c r="AG600" s="4" t="s">
        <v>58</v>
      </c>
      <c r="AH600" s="4" t="s">
        <v>83</v>
      </c>
      <c r="AI600" s="4">
        <v>71673303</v>
      </c>
      <c r="AJ600" s="4"/>
      <c r="AK600" s="4" t="s">
        <v>58</v>
      </c>
      <c r="AL600" s="4" t="s">
        <v>58</v>
      </c>
      <c r="AM600" s="4" t="s">
        <v>3702</v>
      </c>
      <c r="AN600" s="4">
        <v>330</v>
      </c>
      <c r="AO600" s="4" t="s">
        <v>85</v>
      </c>
      <c r="AP600" s="4">
        <v>0</v>
      </c>
      <c r="AQ600" s="4" t="s">
        <v>92</v>
      </c>
      <c r="AR600" s="4">
        <v>0</v>
      </c>
      <c r="AS600" s="4">
        <v>0</v>
      </c>
      <c r="AT600" s="3" t="s">
        <v>3701</v>
      </c>
      <c r="AU600" s="3" t="s">
        <v>58</v>
      </c>
      <c r="AV600" s="3" t="s">
        <v>58</v>
      </c>
      <c r="AW600" s="4">
        <v>16</v>
      </c>
      <c r="AX600" s="4">
        <v>16</v>
      </c>
      <c r="AY600" s="4">
        <v>16</v>
      </c>
      <c r="AZ600" s="4">
        <v>16</v>
      </c>
      <c r="BA600" s="4" t="s">
        <v>58</v>
      </c>
    </row>
    <row r="601" spans="1:53" ht="15.75" thickBot="1" x14ac:dyDescent="0.3">
      <c r="A601" s="19">
        <v>591</v>
      </c>
      <c r="B601" s="22" t="s">
        <v>5862</v>
      </c>
      <c r="C601" s="4" t="s">
        <v>60</v>
      </c>
      <c r="D601" s="4" t="s">
        <v>58</v>
      </c>
      <c r="E601" s="4" t="s">
        <v>3817</v>
      </c>
      <c r="F601" s="3" t="s">
        <v>3568</v>
      </c>
      <c r="G601" s="4" t="s">
        <v>61</v>
      </c>
      <c r="H601" s="4" t="s">
        <v>3818</v>
      </c>
      <c r="I601" s="4" t="s">
        <v>292</v>
      </c>
      <c r="J601" s="4" t="s">
        <v>320</v>
      </c>
      <c r="K601" s="4" t="s">
        <v>58</v>
      </c>
      <c r="L601" s="4" t="s">
        <v>1789</v>
      </c>
      <c r="M601" s="4">
        <v>22882068</v>
      </c>
      <c r="N601" s="4" t="s">
        <v>69</v>
      </c>
      <c r="O601" s="4"/>
      <c r="P601" s="4" t="s">
        <v>58</v>
      </c>
      <c r="Q601" s="4" t="s">
        <v>64</v>
      </c>
      <c r="R601" s="4" t="s">
        <v>83</v>
      </c>
      <c r="S601" s="4">
        <v>1048278856</v>
      </c>
      <c r="T601" s="4"/>
      <c r="U601" s="4" t="s">
        <v>58</v>
      </c>
      <c r="V601" s="4" t="s">
        <v>58</v>
      </c>
      <c r="W601" s="4" t="s">
        <v>3819</v>
      </c>
      <c r="X601" s="4" t="s">
        <v>205</v>
      </c>
      <c r="Y601" s="4" t="s">
        <v>209</v>
      </c>
      <c r="Z601" s="3" t="s">
        <v>3701</v>
      </c>
      <c r="AA601" s="4" t="s">
        <v>75</v>
      </c>
      <c r="AB601" s="4" t="s">
        <v>97</v>
      </c>
      <c r="AC601" s="4"/>
      <c r="AD601" s="4"/>
      <c r="AE601" s="4" t="s">
        <v>58</v>
      </c>
      <c r="AF601" s="4" t="s">
        <v>58</v>
      </c>
      <c r="AG601" s="4" t="s">
        <v>58</v>
      </c>
      <c r="AH601" s="4" t="s">
        <v>83</v>
      </c>
      <c r="AI601" s="4">
        <v>71673303</v>
      </c>
      <c r="AJ601" s="4"/>
      <c r="AK601" s="4" t="s">
        <v>58</v>
      </c>
      <c r="AL601" s="4" t="s">
        <v>58</v>
      </c>
      <c r="AM601" s="4" t="s">
        <v>3702</v>
      </c>
      <c r="AN601" s="4">
        <v>330</v>
      </c>
      <c r="AO601" s="4" t="s">
        <v>85</v>
      </c>
      <c r="AP601" s="4">
        <v>0</v>
      </c>
      <c r="AQ601" s="4" t="s">
        <v>92</v>
      </c>
      <c r="AR601" s="4">
        <v>0</v>
      </c>
      <c r="AS601" s="4">
        <v>0</v>
      </c>
      <c r="AT601" s="3" t="s">
        <v>3701</v>
      </c>
      <c r="AU601" s="3" t="s">
        <v>58</v>
      </c>
      <c r="AV601" s="3" t="s">
        <v>58</v>
      </c>
      <c r="AW601" s="4">
        <v>16</v>
      </c>
      <c r="AX601" s="4">
        <v>16</v>
      </c>
      <c r="AY601" s="4">
        <v>16</v>
      </c>
      <c r="AZ601" s="4">
        <v>16</v>
      </c>
      <c r="BA601" s="4" t="s">
        <v>58</v>
      </c>
    </row>
    <row r="602" spans="1:53" ht="15.75" thickBot="1" x14ac:dyDescent="0.3">
      <c r="A602" s="19">
        <v>592</v>
      </c>
      <c r="B602" s="22" t="s">
        <v>5863</v>
      </c>
      <c r="C602" s="4" t="s">
        <v>60</v>
      </c>
      <c r="D602" s="4" t="s">
        <v>58</v>
      </c>
      <c r="E602" s="4" t="s">
        <v>3821</v>
      </c>
      <c r="F602" s="3" t="s">
        <v>3568</v>
      </c>
      <c r="G602" s="4" t="s">
        <v>61</v>
      </c>
      <c r="H602" s="4" t="s">
        <v>3822</v>
      </c>
      <c r="I602" s="4" t="s">
        <v>292</v>
      </c>
      <c r="J602" s="4" t="s">
        <v>320</v>
      </c>
      <c r="K602" s="4" t="s">
        <v>58</v>
      </c>
      <c r="L602" s="4" t="s">
        <v>1733</v>
      </c>
      <c r="M602" s="4">
        <v>29204028</v>
      </c>
      <c r="N602" s="4" t="s">
        <v>69</v>
      </c>
      <c r="O602" s="4"/>
      <c r="P602" s="4" t="s">
        <v>58</v>
      </c>
      <c r="Q602" s="4" t="s">
        <v>64</v>
      </c>
      <c r="R602" s="4" t="s">
        <v>83</v>
      </c>
      <c r="S602" s="4">
        <v>59310931</v>
      </c>
      <c r="T602" s="4"/>
      <c r="U602" s="4" t="s">
        <v>58</v>
      </c>
      <c r="V602" s="4" t="s">
        <v>58</v>
      </c>
      <c r="W602" s="4" t="s">
        <v>3823</v>
      </c>
      <c r="X602" s="4" t="s">
        <v>205</v>
      </c>
      <c r="Y602" s="4" t="s">
        <v>209</v>
      </c>
      <c r="Z602" s="3" t="s">
        <v>3568</v>
      </c>
      <c r="AA602" s="4" t="s">
        <v>75</v>
      </c>
      <c r="AB602" s="4" t="s">
        <v>97</v>
      </c>
      <c r="AC602" s="4"/>
      <c r="AD602" s="4"/>
      <c r="AE602" s="4" t="s">
        <v>58</v>
      </c>
      <c r="AF602" s="4" t="s">
        <v>58</v>
      </c>
      <c r="AG602" s="4" t="s">
        <v>58</v>
      </c>
      <c r="AH602" s="4" t="s">
        <v>83</v>
      </c>
      <c r="AI602" s="4">
        <v>1019010929</v>
      </c>
      <c r="AJ602" s="4"/>
      <c r="AK602" s="4" t="s">
        <v>58</v>
      </c>
      <c r="AL602" s="4" t="s">
        <v>58</v>
      </c>
      <c r="AM602" s="4" t="s">
        <v>3254</v>
      </c>
      <c r="AN602" s="4">
        <v>210</v>
      </c>
      <c r="AO602" s="4" t="s">
        <v>85</v>
      </c>
      <c r="AP602" s="4">
        <v>0</v>
      </c>
      <c r="AQ602" s="4" t="s">
        <v>92</v>
      </c>
      <c r="AR602" s="4">
        <v>0</v>
      </c>
      <c r="AS602" s="4">
        <v>0</v>
      </c>
      <c r="AT602" s="3" t="s">
        <v>3568</v>
      </c>
      <c r="AU602" s="3" t="s">
        <v>58</v>
      </c>
      <c r="AV602" s="3" t="s">
        <v>58</v>
      </c>
      <c r="AW602" s="4">
        <v>27</v>
      </c>
      <c r="AX602" s="4">
        <v>27</v>
      </c>
      <c r="AY602" s="4">
        <v>27</v>
      </c>
      <c r="AZ602" s="4">
        <v>27</v>
      </c>
      <c r="BA602" s="4" t="s">
        <v>58</v>
      </c>
    </row>
    <row r="603" spans="1:53" ht="15.75" thickBot="1" x14ac:dyDescent="0.3">
      <c r="A603" s="19">
        <v>593</v>
      </c>
      <c r="B603" s="22" t="s">
        <v>5864</v>
      </c>
      <c r="C603" s="4" t="s">
        <v>60</v>
      </c>
      <c r="D603" s="4" t="s">
        <v>58</v>
      </c>
      <c r="E603" s="4" t="s">
        <v>3825</v>
      </c>
      <c r="F603" s="3" t="s">
        <v>3568</v>
      </c>
      <c r="G603" s="4" t="s">
        <v>61</v>
      </c>
      <c r="H603" s="4" t="s">
        <v>3826</v>
      </c>
      <c r="I603" s="4" t="s">
        <v>292</v>
      </c>
      <c r="J603" s="4" t="s">
        <v>320</v>
      </c>
      <c r="K603" s="4" t="s">
        <v>58</v>
      </c>
      <c r="L603" s="4" t="s">
        <v>1733</v>
      </c>
      <c r="M603" s="4">
        <v>14561316</v>
      </c>
      <c r="N603" s="4" t="s">
        <v>69</v>
      </c>
      <c r="O603" s="4"/>
      <c r="P603" s="4" t="s">
        <v>58</v>
      </c>
      <c r="Q603" s="4" t="s">
        <v>64</v>
      </c>
      <c r="R603" s="4" t="s">
        <v>83</v>
      </c>
      <c r="S603" s="4">
        <v>1128048148</v>
      </c>
      <c r="T603" s="4"/>
      <c r="U603" s="4" t="s">
        <v>58</v>
      </c>
      <c r="V603" s="4" t="s">
        <v>58</v>
      </c>
      <c r="W603" s="4" t="s">
        <v>3827</v>
      </c>
      <c r="X603" s="4" t="s">
        <v>205</v>
      </c>
      <c r="Y603" s="4" t="s">
        <v>209</v>
      </c>
      <c r="Z603" s="3" t="s">
        <v>3568</v>
      </c>
      <c r="AA603" s="4" t="s">
        <v>75</v>
      </c>
      <c r="AB603" s="4" t="s">
        <v>97</v>
      </c>
      <c r="AC603" s="4"/>
      <c r="AD603" s="4"/>
      <c r="AE603" s="4" t="s">
        <v>58</v>
      </c>
      <c r="AF603" s="4" t="s">
        <v>58</v>
      </c>
      <c r="AG603" s="4" t="s">
        <v>58</v>
      </c>
      <c r="AH603" s="4" t="s">
        <v>83</v>
      </c>
      <c r="AI603" s="4">
        <v>1019010929</v>
      </c>
      <c r="AJ603" s="4"/>
      <c r="AK603" s="4" t="s">
        <v>58</v>
      </c>
      <c r="AL603" s="4" t="s">
        <v>58</v>
      </c>
      <c r="AM603" s="4" t="s">
        <v>3254</v>
      </c>
      <c r="AN603" s="4">
        <v>210</v>
      </c>
      <c r="AO603" s="4" t="s">
        <v>85</v>
      </c>
      <c r="AP603" s="4">
        <v>0</v>
      </c>
      <c r="AQ603" s="4" t="s">
        <v>92</v>
      </c>
      <c r="AR603" s="4">
        <v>0</v>
      </c>
      <c r="AS603" s="4">
        <v>0</v>
      </c>
      <c r="AT603" s="3" t="s">
        <v>3568</v>
      </c>
      <c r="AU603" s="3" t="s">
        <v>58</v>
      </c>
      <c r="AV603" s="3" t="s">
        <v>58</v>
      </c>
      <c r="AW603" s="4">
        <v>27</v>
      </c>
      <c r="AX603" s="4">
        <v>27</v>
      </c>
      <c r="AY603" s="4">
        <v>27</v>
      </c>
      <c r="AZ603" s="4">
        <v>27</v>
      </c>
      <c r="BA603" s="4" t="s">
        <v>58</v>
      </c>
    </row>
    <row r="604" spans="1:53" ht="15.75" thickBot="1" x14ac:dyDescent="0.3">
      <c r="A604" s="19">
        <v>594</v>
      </c>
      <c r="B604" s="22" t="s">
        <v>5865</v>
      </c>
      <c r="C604" s="4" t="s">
        <v>60</v>
      </c>
      <c r="D604" s="4" t="s">
        <v>58</v>
      </c>
      <c r="E604" s="4" t="s">
        <v>3829</v>
      </c>
      <c r="F604" s="3" t="s">
        <v>3568</v>
      </c>
      <c r="G604" s="4" t="s">
        <v>61</v>
      </c>
      <c r="H604" s="4" t="s">
        <v>3830</v>
      </c>
      <c r="I604" s="4" t="s">
        <v>292</v>
      </c>
      <c r="J604" s="4" t="s">
        <v>320</v>
      </c>
      <c r="K604" s="4" t="s">
        <v>58</v>
      </c>
      <c r="L604" s="4" t="s">
        <v>1774</v>
      </c>
      <c r="M604" s="4">
        <v>22882068</v>
      </c>
      <c r="N604" s="4" t="s">
        <v>69</v>
      </c>
      <c r="O604" s="4"/>
      <c r="P604" s="4" t="s">
        <v>58</v>
      </c>
      <c r="Q604" s="4" t="s">
        <v>64</v>
      </c>
      <c r="R604" s="4" t="s">
        <v>83</v>
      </c>
      <c r="S604" s="4">
        <v>1123627606</v>
      </c>
      <c r="T604" s="4"/>
      <c r="U604" s="4" t="s">
        <v>58</v>
      </c>
      <c r="V604" s="4" t="s">
        <v>58</v>
      </c>
      <c r="W604" s="4" t="s">
        <v>3831</v>
      </c>
      <c r="X604" s="4" t="s">
        <v>205</v>
      </c>
      <c r="Y604" s="4" t="s">
        <v>209</v>
      </c>
      <c r="Z604" s="3" t="s">
        <v>3568</v>
      </c>
      <c r="AA604" s="4" t="s">
        <v>75</v>
      </c>
      <c r="AB604" s="4" t="s">
        <v>97</v>
      </c>
      <c r="AC604" s="4"/>
      <c r="AD604" s="4"/>
      <c r="AE604" s="4" t="s">
        <v>58</v>
      </c>
      <c r="AF604" s="4" t="s">
        <v>58</v>
      </c>
      <c r="AG604" s="4" t="s">
        <v>58</v>
      </c>
      <c r="AH604" s="4" t="s">
        <v>83</v>
      </c>
      <c r="AI604" s="4">
        <v>1123627606</v>
      </c>
      <c r="AJ604" s="4"/>
      <c r="AK604" s="4" t="s">
        <v>58</v>
      </c>
      <c r="AL604" s="4" t="s">
        <v>58</v>
      </c>
      <c r="AM604" s="4" t="s">
        <v>3832</v>
      </c>
      <c r="AN604" s="4">
        <v>330</v>
      </c>
      <c r="AO604" s="4" t="s">
        <v>85</v>
      </c>
      <c r="AP604" s="4">
        <v>0</v>
      </c>
      <c r="AQ604" s="4" t="s">
        <v>92</v>
      </c>
      <c r="AR604" s="4">
        <v>0</v>
      </c>
      <c r="AS604" s="4">
        <v>0</v>
      </c>
      <c r="AT604" s="3" t="s">
        <v>3833</v>
      </c>
      <c r="AU604" s="3" t="s">
        <v>58</v>
      </c>
      <c r="AV604" s="3" t="s">
        <v>58</v>
      </c>
      <c r="AW604" s="4">
        <v>16</v>
      </c>
      <c r="AX604" s="4">
        <v>16</v>
      </c>
      <c r="AY604" s="4">
        <v>16</v>
      </c>
      <c r="AZ604" s="4">
        <v>16</v>
      </c>
      <c r="BA604" s="4" t="s">
        <v>58</v>
      </c>
    </row>
    <row r="605" spans="1:53" ht="15.75" thickBot="1" x14ac:dyDescent="0.3">
      <c r="A605" s="19">
        <v>595</v>
      </c>
      <c r="B605" s="22" t="s">
        <v>5866</v>
      </c>
      <c r="C605" s="4" t="s">
        <v>60</v>
      </c>
      <c r="D605" s="4" t="s">
        <v>58</v>
      </c>
      <c r="E605" s="4" t="s">
        <v>3835</v>
      </c>
      <c r="F605" s="3" t="s">
        <v>3568</v>
      </c>
      <c r="G605" s="4" t="s">
        <v>61</v>
      </c>
      <c r="H605" s="4" t="s">
        <v>3836</v>
      </c>
      <c r="I605" s="4" t="s">
        <v>292</v>
      </c>
      <c r="J605" s="4" t="s">
        <v>320</v>
      </c>
      <c r="K605" s="4" t="s">
        <v>58</v>
      </c>
      <c r="L605" s="4" t="s">
        <v>1789</v>
      </c>
      <c r="M605" s="4">
        <v>22882068</v>
      </c>
      <c r="N605" s="4" t="s">
        <v>69</v>
      </c>
      <c r="O605" s="4"/>
      <c r="P605" s="4" t="s">
        <v>58</v>
      </c>
      <c r="Q605" s="4" t="s">
        <v>64</v>
      </c>
      <c r="R605" s="4" t="s">
        <v>83</v>
      </c>
      <c r="S605" s="4">
        <v>77184492</v>
      </c>
      <c r="T605" s="4"/>
      <c r="U605" s="4" t="s">
        <v>58</v>
      </c>
      <c r="V605" s="4" t="s">
        <v>58</v>
      </c>
      <c r="W605" s="4" t="s">
        <v>3837</v>
      </c>
      <c r="X605" s="4" t="s">
        <v>205</v>
      </c>
      <c r="Y605" s="4" t="s">
        <v>209</v>
      </c>
      <c r="Z605" s="3" t="s">
        <v>3568</v>
      </c>
      <c r="AA605" s="4" t="s">
        <v>75</v>
      </c>
      <c r="AB605" s="4" t="s">
        <v>97</v>
      </c>
      <c r="AC605" s="4"/>
      <c r="AD605" s="4"/>
      <c r="AE605" s="4" t="s">
        <v>58</v>
      </c>
      <c r="AF605" s="4" t="s">
        <v>58</v>
      </c>
      <c r="AG605" s="4" t="s">
        <v>58</v>
      </c>
      <c r="AH605" s="4" t="s">
        <v>83</v>
      </c>
      <c r="AI605" s="4">
        <v>79159692</v>
      </c>
      <c r="AJ605" s="4"/>
      <c r="AK605" s="4" t="s">
        <v>58</v>
      </c>
      <c r="AL605" s="4" t="s">
        <v>58</v>
      </c>
      <c r="AM605" s="4" t="s">
        <v>3720</v>
      </c>
      <c r="AN605" s="4">
        <v>330</v>
      </c>
      <c r="AO605" s="4" t="s">
        <v>85</v>
      </c>
      <c r="AP605" s="4">
        <v>0</v>
      </c>
      <c r="AQ605" s="4" t="s">
        <v>92</v>
      </c>
      <c r="AR605" s="4">
        <v>0</v>
      </c>
      <c r="AS605" s="4">
        <v>0</v>
      </c>
      <c r="AT605" s="3" t="s">
        <v>3568</v>
      </c>
      <c r="AU605" s="3" t="s">
        <v>58</v>
      </c>
      <c r="AV605" s="3" t="s">
        <v>58</v>
      </c>
      <c r="AW605" s="4">
        <v>17</v>
      </c>
      <c r="AX605" s="4">
        <v>17</v>
      </c>
      <c r="AY605" s="4">
        <v>17</v>
      </c>
      <c r="AZ605" s="4">
        <v>17</v>
      </c>
      <c r="BA605" s="4" t="s">
        <v>58</v>
      </c>
    </row>
    <row r="606" spans="1:53" ht="15.75" thickBot="1" x14ac:dyDescent="0.3">
      <c r="A606" s="19">
        <v>596</v>
      </c>
      <c r="B606" s="22" t="s">
        <v>5867</v>
      </c>
      <c r="C606" s="4" t="s">
        <v>60</v>
      </c>
      <c r="D606" s="4" t="s">
        <v>58</v>
      </c>
      <c r="E606" s="4" t="s">
        <v>3839</v>
      </c>
      <c r="F606" s="3" t="s">
        <v>3568</v>
      </c>
      <c r="G606" s="4" t="s">
        <v>61</v>
      </c>
      <c r="H606" s="4" t="s">
        <v>3840</v>
      </c>
      <c r="I606" s="4" t="s">
        <v>292</v>
      </c>
      <c r="J606" s="4" t="s">
        <v>320</v>
      </c>
      <c r="K606" s="4" t="s">
        <v>58</v>
      </c>
      <c r="L606" s="4" t="s">
        <v>1617</v>
      </c>
      <c r="M606" s="4">
        <v>13867920</v>
      </c>
      <c r="N606" s="4" t="s">
        <v>69</v>
      </c>
      <c r="O606" s="4"/>
      <c r="P606" s="4" t="s">
        <v>58</v>
      </c>
      <c r="Q606" s="4" t="s">
        <v>64</v>
      </c>
      <c r="R606" s="4" t="s">
        <v>83</v>
      </c>
      <c r="S606" s="4">
        <v>1120981031</v>
      </c>
      <c r="T606" s="4"/>
      <c r="U606" s="4" t="s">
        <v>58</v>
      </c>
      <c r="V606" s="4" t="s">
        <v>58</v>
      </c>
      <c r="W606" s="4" t="s">
        <v>3841</v>
      </c>
      <c r="X606" s="4" t="s">
        <v>205</v>
      </c>
      <c r="Y606" s="4" t="s">
        <v>209</v>
      </c>
      <c r="Z606" s="3" t="s">
        <v>3675</v>
      </c>
      <c r="AA606" s="4" t="s">
        <v>75</v>
      </c>
      <c r="AB606" s="4" t="s">
        <v>97</v>
      </c>
      <c r="AC606" s="4"/>
      <c r="AD606" s="4"/>
      <c r="AE606" s="4" t="s">
        <v>58</v>
      </c>
      <c r="AF606" s="4" t="s">
        <v>58</v>
      </c>
      <c r="AG606" s="4" t="s">
        <v>58</v>
      </c>
      <c r="AH606" s="4" t="s">
        <v>83</v>
      </c>
      <c r="AI606" s="4">
        <v>35460963</v>
      </c>
      <c r="AJ606" s="4"/>
      <c r="AK606" s="4" t="s">
        <v>58</v>
      </c>
      <c r="AL606" s="4" t="s">
        <v>58</v>
      </c>
      <c r="AM606" s="4" t="s">
        <v>3388</v>
      </c>
      <c r="AN606" s="4">
        <v>330</v>
      </c>
      <c r="AO606" s="4" t="s">
        <v>85</v>
      </c>
      <c r="AP606" s="4">
        <v>0</v>
      </c>
      <c r="AQ606" s="4" t="s">
        <v>92</v>
      </c>
      <c r="AR606" s="4">
        <v>0</v>
      </c>
      <c r="AS606" s="4">
        <v>0</v>
      </c>
      <c r="AT606" s="3" t="s">
        <v>3833</v>
      </c>
      <c r="AU606" s="3" t="s">
        <v>58</v>
      </c>
      <c r="AV606" s="3" t="s">
        <v>58</v>
      </c>
      <c r="AW606" s="4">
        <v>16</v>
      </c>
      <c r="AX606" s="4">
        <v>16</v>
      </c>
      <c r="AY606" s="4">
        <v>16</v>
      </c>
      <c r="AZ606" s="4">
        <v>16</v>
      </c>
      <c r="BA606" s="4" t="s">
        <v>58</v>
      </c>
    </row>
    <row r="607" spans="1:53" ht="15.75" thickBot="1" x14ac:dyDescent="0.3">
      <c r="A607" s="19">
        <v>597</v>
      </c>
      <c r="B607" s="22" t="s">
        <v>5868</v>
      </c>
      <c r="C607" s="4" t="s">
        <v>60</v>
      </c>
      <c r="D607" s="4" t="s">
        <v>58</v>
      </c>
      <c r="E607" s="4" t="s">
        <v>3843</v>
      </c>
      <c r="F607" s="3" t="s">
        <v>3568</v>
      </c>
      <c r="G607" s="4" t="s">
        <v>61</v>
      </c>
      <c r="H607" s="4" t="s">
        <v>3844</v>
      </c>
      <c r="I607" s="4" t="s">
        <v>292</v>
      </c>
      <c r="J607" s="4" t="s">
        <v>320</v>
      </c>
      <c r="K607" s="4" t="s">
        <v>58</v>
      </c>
      <c r="L607" s="4" t="s">
        <v>1789</v>
      </c>
      <c r="M607" s="4">
        <v>15636077</v>
      </c>
      <c r="N607" s="4" t="s">
        <v>69</v>
      </c>
      <c r="O607" s="4"/>
      <c r="P607" s="4" t="s">
        <v>58</v>
      </c>
      <c r="Q607" s="4" t="s">
        <v>64</v>
      </c>
      <c r="R607" s="4" t="s">
        <v>83</v>
      </c>
      <c r="S607" s="4">
        <v>1082909223</v>
      </c>
      <c r="T607" s="4"/>
      <c r="U607" s="4" t="s">
        <v>58</v>
      </c>
      <c r="V607" s="4" t="s">
        <v>58</v>
      </c>
      <c r="W607" s="4" t="s">
        <v>3845</v>
      </c>
      <c r="X607" s="4" t="s">
        <v>205</v>
      </c>
      <c r="Y607" s="4" t="s">
        <v>209</v>
      </c>
      <c r="Z607" s="3" t="s">
        <v>3568</v>
      </c>
      <c r="AA607" s="4" t="s">
        <v>75</v>
      </c>
      <c r="AB607" s="4" t="s">
        <v>97</v>
      </c>
      <c r="AC607" s="4"/>
      <c r="AD607" s="4"/>
      <c r="AE607" s="4" t="s">
        <v>58</v>
      </c>
      <c r="AF607" s="4" t="s">
        <v>58</v>
      </c>
      <c r="AG607" s="4" t="s">
        <v>58</v>
      </c>
      <c r="AH607" s="4" t="s">
        <v>83</v>
      </c>
      <c r="AI607" s="4">
        <v>32617970</v>
      </c>
      <c r="AJ607" s="4"/>
      <c r="AK607" s="4" t="s">
        <v>58</v>
      </c>
      <c r="AL607" s="4" t="s">
        <v>58</v>
      </c>
      <c r="AM607" s="4" t="s">
        <v>3644</v>
      </c>
      <c r="AN607" s="4">
        <v>330</v>
      </c>
      <c r="AO607" s="4" t="s">
        <v>85</v>
      </c>
      <c r="AP607" s="4">
        <v>0</v>
      </c>
      <c r="AQ607" s="4" t="s">
        <v>92</v>
      </c>
      <c r="AR607" s="4">
        <v>0</v>
      </c>
      <c r="AS607" s="4">
        <v>0</v>
      </c>
      <c r="AT607" s="3" t="s">
        <v>3568</v>
      </c>
      <c r="AU607" s="3" t="s">
        <v>58</v>
      </c>
      <c r="AV607" s="3" t="s">
        <v>58</v>
      </c>
      <c r="AW607" s="4">
        <v>17</v>
      </c>
      <c r="AX607" s="4">
        <v>17</v>
      </c>
      <c r="AY607" s="4">
        <v>17</v>
      </c>
      <c r="AZ607" s="4">
        <v>17</v>
      </c>
      <c r="BA607" s="4" t="s">
        <v>58</v>
      </c>
    </row>
    <row r="608" spans="1:53" ht="15.75" thickBot="1" x14ac:dyDescent="0.3">
      <c r="A608" s="19">
        <v>598</v>
      </c>
      <c r="B608" s="22" t="s">
        <v>5869</v>
      </c>
      <c r="C608" s="4" t="s">
        <v>60</v>
      </c>
      <c r="D608" s="4" t="s">
        <v>58</v>
      </c>
      <c r="E608" s="4" t="s">
        <v>3847</v>
      </c>
      <c r="F608" s="3" t="s">
        <v>3568</v>
      </c>
      <c r="G608" s="4" t="s">
        <v>61</v>
      </c>
      <c r="H608" s="4" t="s">
        <v>3848</v>
      </c>
      <c r="I608" s="4" t="s">
        <v>292</v>
      </c>
      <c r="J608" s="4" t="s">
        <v>320</v>
      </c>
      <c r="K608" s="4" t="s">
        <v>58</v>
      </c>
      <c r="L608" s="4" t="s">
        <v>1770</v>
      </c>
      <c r="M608" s="4">
        <v>39399948</v>
      </c>
      <c r="N608" s="4" t="s">
        <v>69</v>
      </c>
      <c r="O608" s="4"/>
      <c r="P608" s="4" t="s">
        <v>58</v>
      </c>
      <c r="Q608" s="4" t="s">
        <v>64</v>
      </c>
      <c r="R608" s="4" t="s">
        <v>83</v>
      </c>
      <c r="S608" s="4">
        <v>16688820</v>
      </c>
      <c r="T608" s="4"/>
      <c r="U608" s="4" t="s">
        <v>58</v>
      </c>
      <c r="V608" s="4" t="s">
        <v>58</v>
      </c>
      <c r="W608" s="4" t="s">
        <v>3849</v>
      </c>
      <c r="X608" s="4" t="s">
        <v>205</v>
      </c>
      <c r="Y608" s="4" t="s">
        <v>209</v>
      </c>
      <c r="Z608" s="3" t="s">
        <v>3568</v>
      </c>
      <c r="AA608" s="4" t="s">
        <v>75</v>
      </c>
      <c r="AB608" s="4" t="s">
        <v>97</v>
      </c>
      <c r="AC608" s="4"/>
      <c r="AD608" s="4"/>
      <c r="AE608" s="4" t="s">
        <v>58</v>
      </c>
      <c r="AF608" s="4" t="s">
        <v>58</v>
      </c>
      <c r="AG608" s="4" t="s">
        <v>58</v>
      </c>
      <c r="AH608" s="4" t="s">
        <v>83</v>
      </c>
      <c r="AI608" s="4">
        <v>41749934</v>
      </c>
      <c r="AJ608" s="4"/>
      <c r="AK608" s="4" t="s">
        <v>58</v>
      </c>
      <c r="AL608" s="4" t="s">
        <v>58</v>
      </c>
      <c r="AM608" s="4" t="s">
        <v>3271</v>
      </c>
      <c r="AN608" s="4">
        <v>210</v>
      </c>
      <c r="AO608" s="4" t="s">
        <v>85</v>
      </c>
      <c r="AP608" s="4">
        <v>0</v>
      </c>
      <c r="AQ608" s="4" t="s">
        <v>92</v>
      </c>
      <c r="AR608" s="4">
        <v>0</v>
      </c>
      <c r="AS608" s="4">
        <v>0</v>
      </c>
      <c r="AT608" s="3" t="s">
        <v>3568</v>
      </c>
      <c r="AU608" s="3" t="s">
        <v>58</v>
      </c>
      <c r="AV608" s="3" t="s">
        <v>58</v>
      </c>
      <c r="AW608" s="4">
        <v>27</v>
      </c>
      <c r="AX608" s="4">
        <v>27</v>
      </c>
      <c r="AY608" s="4">
        <v>27</v>
      </c>
      <c r="AZ608" s="4">
        <v>27</v>
      </c>
      <c r="BA608" s="4" t="s">
        <v>58</v>
      </c>
    </row>
    <row r="609" spans="1:53" ht="15.75" thickBot="1" x14ac:dyDescent="0.3">
      <c r="A609" s="19">
        <v>599</v>
      </c>
      <c r="B609" s="22" t="s">
        <v>5870</v>
      </c>
      <c r="C609" s="4" t="s">
        <v>60</v>
      </c>
      <c r="D609" s="4" t="s">
        <v>58</v>
      </c>
      <c r="E609" s="4" t="s">
        <v>3851</v>
      </c>
      <c r="F609" s="3" t="s">
        <v>3568</v>
      </c>
      <c r="G609" s="4" t="s">
        <v>61</v>
      </c>
      <c r="H609" s="4" t="s">
        <v>3852</v>
      </c>
      <c r="I609" s="4" t="s">
        <v>292</v>
      </c>
      <c r="J609" s="4" t="s">
        <v>320</v>
      </c>
      <c r="K609" s="4" t="s">
        <v>58</v>
      </c>
      <c r="L609" s="4" t="s">
        <v>1789</v>
      </c>
      <c r="M609" s="4">
        <v>36965412</v>
      </c>
      <c r="N609" s="4" t="s">
        <v>69</v>
      </c>
      <c r="O609" s="4"/>
      <c r="P609" s="4" t="s">
        <v>58</v>
      </c>
      <c r="Q609" s="4" t="s">
        <v>64</v>
      </c>
      <c r="R609" s="4" t="s">
        <v>83</v>
      </c>
      <c r="S609" s="4">
        <v>80192897</v>
      </c>
      <c r="T609" s="4"/>
      <c r="U609" s="4" t="s">
        <v>58</v>
      </c>
      <c r="V609" s="4" t="s">
        <v>58</v>
      </c>
      <c r="W609" s="4" t="s">
        <v>3853</v>
      </c>
      <c r="X609" s="4" t="s">
        <v>205</v>
      </c>
      <c r="Y609" s="4" t="s">
        <v>209</v>
      </c>
      <c r="Z609" s="3" t="s">
        <v>3675</v>
      </c>
      <c r="AA609" s="4" t="s">
        <v>75</v>
      </c>
      <c r="AB609" s="4" t="s">
        <v>97</v>
      </c>
      <c r="AC609" s="4"/>
      <c r="AD609" s="4"/>
      <c r="AE609" s="4" t="s">
        <v>58</v>
      </c>
      <c r="AF609" s="4" t="s">
        <v>58</v>
      </c>
      <c r="AG609" s="4" t="s">
        <v>58</v>
      </c>
      <c r="AH609" s="4" t="s">
        <v>83</v>
      </c>
      <c r="AI609" s="4">
        <v>79531595</v>
      </c>
      <c r="AJ609" s="4"/>
      <c r="AK609" s="4" t="s">
        <v>58</v>
      </c>
      <c r="AL609" s="4" t="s">
        <v>58</v>
      </c>
      <c r="AM609" s="4" t="s">
        <v>3267</v>
      </c>
      <c r="AN609" s="4">
        <v>330</v>
      </c>
      <c r="AO609" s="4" t="s">
        <v>85</v>
      </c>
      <c r="AP609" s="4">
        <v>0</v>
      </c>
      <c r="AQ609" s="4" t="s">
        <v>92</v>
      </c>
      <c r="AR609" s="4">
        <v>0</v>
      </c>
      <c r="AS609" s="4">
        <v>0</v>
      </c>
      <c r="AT609" s="3" t="s">
        <v>3568</v>
      </c>
      <c r="AU609" s="3" t="s">
        <v>58</v>
      </c>
      <c r="AV609" s="3" t="s">
        <v>58</v>
      </c>
      <c r="AW609" s="4">
        <v>17</v>
      </c>
      <c r="AX609" s="4">
        <v>17</v>
      </c>
      <c r="AY609" s="4">
        <v>17</v>
      </c>
      <c r="AZ609" s="4">
        <v>17</v>
      </c>
      <c r="BA609" s="4" t="s">
        <v>58</v>
      </c>
    </row>
    <row r="610" spans="1:53" ht="15.75" thickBot="1" x14ac:dyDescent="0.3">
      <c r="A610" s="19">
        <v>600</v>
      </c>
      <c r="B610" s="22" t="s">
        <v>5871</v>
      </c>
      <c r="C610" s="4" t="s">
        <v>60</v>
      </c>
      <c r="D610" s="4" t="s">
        <v>58</v>
      </c>
      <c r="E610" s="4" t="s">
        <v>3855</v>
      </c>
      <c r="F610" s="3" t="s">
        <v>3568</v>
      </c>
      <c r="G610" s="4" t="s">
        <v>61</v>
      </c>
      <c r="H610" s="4" t="s">
        <v>3856</v>
      </c>
      <c r="I610" s="4" t="s">
        <v>292</v>
      </c>
      <c r="J610" s="4" t="s">
        <v>320</v>
      </c>
      <c r="K610" s="4" t="s">
        <v>58</v>
      </c>
      <c r="L610" s="4" t="s">
        <v>1731</v>
      </c>
      <c r="M610" s="4">
        <v>13867920</v>
      </c>
      <c r="N610" s="4" t="s">
        <v>69</v>
      </c>
      <c r="O610" s="4"/>
      <c r="P610" s="4" t="s">
        <v>58</v>
      </c>
      <c r="Q610" s="4" t="s">
        <v>64</v>
      </c>
      <c r="R610" s="4" t="s">
        <v>83</v>
      </c>
      <c r="S610" s="4">
        <v>12615439</v>
      </c>
      <c r="T610" s="4"/>
      <c r="U610" s="4" t="s">
        <v>58</v>
      </c>
      <c r="V610" s="4" t="s">
        <v>58</v>
      </c>
      <c r="W610" s="4" t="s">
        <v>3857</v>
      </c>
      <c r="X610" s="4" t="s">
        <v>205</v>
      </c>
      <c r="Y610" s="4" t="s">
        <v>209</v>
      </c>
      <c r="Z610" s="3" t="s">
        <v>3568</v>
      </c>
      <c r="AA610" s="4" t="s">
        <v>75</v>
      </c>
      <c r="AB610" s="4" t="s">
        <v>97</v>
      </c>
      <c r="AC610" s="4"/>
      <c r="AD610" s="4"/>
      <c r="AE610" s="4" t="s">
        <v>58</v>
      </c>
      <c r="AF610" s="4" t="s">
        <v>58</v>
      </c>
      <c r="AG610" s="4" t="s">
        <v>58</v>
      </c>
      <c r="AH610" s="4" t="s">
        <v>83</v>
      </c>
      <c r="AI610" s="4">
        <v>57428860</v>
      </c>
      <c r="AJ610" s="4"/>
      <c r="AK610" s="4" t="s">
        <v>58</v>
      </c>
      <c r="AL610" s="4" t="s">
        <v>58</v>
      </c>
      <c r="AM610" s="4" t="s">
        <v>3288</v>
      </c>
      <c r="AN610" s="4">
        <v>330</v>
      </c>
      <c r="AO610" s="4" t="s">
        <v>85</v>
      </c>
      <c r="AP610" s="4">
        <v>0</v>
      </c>
      <c r="AQ610" s="4" t="s">
        <v>92</v>
      </c>
      <c r="AR610" s="4">
        <v>0</v>
      </c>
      <c r="AS610" s="4">
        <v>0</v>
      </c>
      <c r="AT610" s="3" t="s">
        <v>3568</v>
      </c>
      <c r="AU610" s="3" t="s">
        <v>58</v>
      </c>
      <c r="AV610" s="3" t="s">
        <v>58</v>
      </c>
      <c r="AW610" s="4">
        <v>17</v>
      </c>
      <c r="AX610" s="4">
        <v>17</v>
      </c>
      <c r="AY610" s="4">
        <v>17</v>
      </c>
      <c r="AZ610" s="4">
        <v>17</v>
      </c>
      <c r="BA610" s="4" t="s">
        <v>58</v>
      </c>
    </row>
    <row r="611" spans="1:53" ht="15.75" thickBot="1" x14ac:dyDescent="0.3">
      <c r="A611" s="19">
        <v>601</v>
      </c>
      <c r="B611" s="22" t="s">
        <v>5872</v>
      </c>
      <c r="C611" s="4" t="s">
        <v>60</v>
      </c>
      <c r="D611" s="4" t="s">
        <v>58</v>
      </c>
      <c r="E611" s="4" t="s">
        <v>2098</v>
      </c>
      <c r="F611" s="3" t="s">
        <v>3568</v>
      </c>
      <c r="G611" s="4" t="s">
        <v>61</v>
      </c>
      <c r="H611" s="4" t="s">
        <v>3859</v>
      </c>
      <c r="I611" s="4" t="s">
        <v>292</v>
      </c>
      <c r="J611" s="4" t="s">
        <v>320</v>
      </c>
      <c r="K611" s="4" t="s">
        <v>58</v>
      </c>
      <c r="L611" s="4" t="s">
        <v>1731</v>
      </c>
      <c r="M611" s="4">
        <v>29204028</v>
      </c>
      <c r="N611" s="4" t="s">
        <v>69</v>
      </c>
      <c r="O611" s="4"/>
      <c r="P611" s="4" t="s">
        <v>58</v>
      </c>
      <c r="Q611" s="4" t="s">
        <v>64</v>
      </c>
      <c r="R611" s="4" t="s">
        <v>83</v>
      </c>
      <c r="S611" s="4">
        <v>80492372</v>
      </c>
      <c r="T611" s="4"/>
      <c r="U611" s="4" t="s">
        <v>58</v>
      </c>
      <c r="V611" s="4" t="s">
        <v>58</v>
      </c>
      <c r="W611" s="4" t="s">
        <v>3860</v>
      </c>
      <c r="X611" s="4" t="s">
        <v>205</v>
      </c>
      <c r="Y611" s="4" t="s">
        <v>209</v>
      </c>
      <c r="Z611" s="3" t="s">
        <v>3568</v>
      </c>
      <c r="AA611" s="4" t="s">
        <v>75</v>
      </c>
      <c r="AB611" s="4" t="s">
        <v>97</v>
      </c>
      <c r="AC611" s="4"/>
      <c r="AD611" s="4"/>
      <c r="AE611" s="4" t="s">
        <v>58</v>
      </c>
      <c r="AF611" s="4" t="s">
        <v>58</v>
      </c>
      <c r="AG611" s="4" t="s">
        <v>58</v>
      </c>
      <c r="AH611" s="4" t="s">
        <v>83</v>
      </c>
      <c r="AI611" s="4">
        <v>57428860</v>
      </c>
      <c r="AJ611" s="4"/>
      <c r="AK611" s="4" t="s">
        <v>58</v>
      </c>
      <c r="AL611" s="4" t="s">
        <v>58</v>
      </c>
      <c r="AM611" s="4" t="s">
        <v>3288</v>
      </c>
      <c r="AN611" s="4">
        <v>210</v>
      </c>
      <c r="AO611" s="4" t="s">
        <v>85</v>
      </c>
      <c r="AP611" s="4">
        <v>0</v>
      </c>
      <c r="AQ611" s="4" t="s">
        <v>92</v>
      </c>
      <c r="AR611" s="4">
        <v>0</v>
      </c>
      <c r="AS611" s="4">
        <v>0</v>
      </c>
      <c r="AT611" s="3" t="s">
        <v>3568</v>
      </c>
      <c r="AU611" s="3" t="s">
        <v>58</v>
      </c>
      <c r="AV611" s="3" t="s">
        <v>58</v>
      </c>
      <c r="AW611" s="4">
        <v>27</v>
      </c>
      <c r="AX611" s="4">
        <v>27</v>
      </c>
      <c r="AY611" s="4">
        <v>27</v>
      </c>
      <c r="AZ611" s="4">
        <v>27</v>
      </c>
      <c r="BA611" s="4" t="s">
        <v>58</v>
      </c>
    </row>
    <row r="612" spans="1:53" ht="15.75" thickBot="1" x14ac:dyDescent="0.3">
      <c r="A612" s="19">
        <v>602</v>
      </c>
      <c r="B612" s="22" t="s">
        <v>5873</v>
      </c>
      <c r="C612" s="4" t="s">
        <v>60</v>
      </c>
      <c r="D612" s="4" t="s">
        <v>58</v>
      </c>
      <c r="E612" s="4" t="s">
        <v>3862</v>
      </c>
      <c r="F612" s="3" t="s">
        <v>3568</v>
      </c>
      <c r="G612" s="4" t="s">
        <v>61</v>
      </c>
      <c r="H612" s="4" t="s">
        <v>3863</v>
      </c>
      <c r="I612" s="4" t="s">
        <v>292</v>
      </c>
      <c r="J612" s="4" t="s">
        <v>320</v>
      </c>
      <c r="K612" s="4" t="s">
        <v>58</v>
      </c>
      <c r="L612" s="4" t="s">
        <v>1731</v>
      </c>
      <c r="M612" s="4">
        <v>22882068</v>
      </c>
      <c r="N612" s="4" t="s">
        <v>69</v>
      </c>
      <c r="O612" s="4"/>
      <c r="P612" s="4" t="s">
        <v>58</v>
      </c>
      <c r="Q612" s="4" t="s">
        <v>64</v>
      </c>
      <c r="R612" s="4" t="s">
        <v>83</v>
      </c>
      <c r="S612" s="4">
        <v>1122811013</v>
      </c>
      <c r="T612" s="4"/>
      <c r="U612" s="4" t="s">
        <v>58</v>
      </c>
      <c r="V612" s="4" t="s">
        <v>58</v>
      </c>
      <c r="W612" s="4" t="s">
        <v>3864</v>
      </c>
      <c r="X612" s="4" t="s">
        <v>205</v>
      </c>
      <c r="Y612" s="4" t="s">
        <v>209</v>
      </c>
      <c r="Z612" s="3" t="s">
        <v>3675</v>
      </c>
      <c r="AA612" s="4" t="s">
        <v>75</v>
      </c>
      <c r="AB612" s="4" t="s">
        <v>97</v>
      </c>
      <c r="AC612" s="4"/>
      <c r="AD612" s="4"/>
      <c r="AE612" s="4" t="s">
        <v>58</v>
      </c>
      <c r="AF612" s="4" t="s">
        <v>58</v>
      </c>
      <c r="AG612" s="4" t="s">
        <v>58</v>
      </c>
      <c r="AH612" s="4" t="s">
        <v>83</v>
      </c>
      <c r="AI612" s="4">
        <v>41749934</v>
      </c>
      <c r="AJ612" s="4"/>
      <c r="AK612" s="4" t="s">
        <v>58</v>
      </c>
      <c r="AL612" s="4" t="s">
        <v>58</v>
      </c>
      <c r="AM612" s="4" t="s">
        <v>3271</v>
      </c>
      <c r="AN612" s="4">
        <v>330</v>
      </c>
      <c r="AO612" s="4" t="s">
        <v>85</v>
      </c>
      <c r="AP612" s="4">
        <v>0</v>
      </c>
      <c r="AQ612" s="4" t="s">
        <v>92</v>
      </c>
      <c r="AR612" s="4">
        <v>0</v>
      </c>
      <c r="AS612" s="4">
        <v>0</v>
      </c>
      <c r="AT612" s="3" t="s">
        <v>3675</v>
      </c>
      <c r="AU612" s="3" t="s">
        <v>58</v>
      </c>
      <c r="AV612" s="3" t="s">
        <v>58</v>
      </c>
      <c r="AW612" s="4">
        <v>17</v>
      </c>
      <c r="AX612" s="4">
        <v>17</v>
      </c>
      <c r="AY612" s="4">
        <v>17</v>
      </c>
      <c r="AZ612" s="4">
        <v>17</v>
      </c>
      <c r="BA612" s="4" t="s">
        <v>58</v>
      </c>
    </row>
    <row r="613" spans="1:53" ht="15.75" thickBot="1" x14ac:dyDescent="0.3">
      <c r="A613" s="19">
        <v>603</v>
      </c>
      <c r="B613" s="22" t="s">
        <v>5874</v>
      </c>
      <c r="C613" s="4" t="s">
        <v>60</v>
      </c>
      <c r="D613" s="4" t="s">
        <v>58</v>
      </c>
      <c r="E613" s="4" t="s">
        <v>3866</v>
      </c>
      <c r="F613" s="3" t="s">
        <v>3568</v>
      </c>
      <c r="G613" s="4" t="s">
        <v>61</v>
      </c>
      <c r="H613" s="4" t="s">
        <v>3867</v>
      </c>
      <c r="I613" s="4" t="s">
        <v>292</v>
      </c>
      <c r="J613" s="4" t="s">
        <v>320</v>
      </c>
      <c r="K613" s="4" t="s">
        <v>58</v>
      </c>
      <c r="L613" s="4" t="s">
        <v>1617</v>
      </c>
      <c r="M613" s="4">
        <v>13867920</v>
      </c>
      <c r="N613" s="4" t="s">
        <v>69</v>
      </c>
      <c r="O613" s="4"/>
      <c r="P613" s="4" t="s">
        <v>58</v>
      </c>
      <c r="Q613" s="4" t="s">
        <v>64</v>
      </c>
      <c r="R613" s="4" t="s">
        <v>83</v>
      </c>
      <c r="S613" s="4">
        <v>1140375101</v>
      </c>
      <c r="T613" s="4"/>
      <c r="U613" s="4" t="s">
        <v>58</v>
      </c>
      <c r="V613" s="4" t="s">
        <v>58</v>
      </c>
      <c r="W613" s="4" t="s">
        <v>3868</v>
      </c>
      <c r="X613" s="4" t="s">
        <v>205</v>
      </c>
      <c r="Y613" s="4" t="s">
        <v>209</v>
      </c>
      <c r="Z613" s="3" t="s">
        <v>3675</v>
      </c>
      <c r="AA613" s="4" t="s">
        <v>75</v>
      </c>
      <c r="AB613" s="4" t="s">
        <v>97</v>
      </c>
      <c r="AC613" s="4"/>
      <c r="AD613" s="4"/>
      <c r="AE613" s="4" t="s">
        <v>58</v>
      </c>
      <c r="AF613" s="4" t="s">
        <v>58</v>
      </c>
      <c r="AG613" s="4" t="s">
        <v>58</v>
      </c>
      <c r="AH613" s="4" t="s">
        <v>83</v>
      </c>
      <c r="AI613" s="4">
        <v>41749934</v>
      </c>
      <c r="AJ613" s="4"/>
      <c r="AK613" s="4" t="s">
        <v>58</v>
      </c>
      <c r="AL613" s="4" t="s">
        <v>58</v>
      </c>
      <c r="AM613" s="4" t="s">
        <v>3271</v>
      </c>
      <c r="AN613" s="4">
        <v>330</v>
      </c>
      <c r="AO613" s="4" t="s">
        <v>85</v>
      </c>
      <c r="AP613" s="4">
        <v>0</v>
      </c>
      <c r="AQ613" s="4" t="s">
        <v>92</v>
      </c>
      <c r="AR613" s="4">
        <v>0</v>
      </c>
      <c r="AS613" s="4">
        <v>0</v>
      </c>
      <c r="AT613" s="3" t="s">
        <v>3833</v>
      </c>
      <c r="AU613" s="3" t="s">
        <v>58</v>
      </c>
      <c r="AV613" s="3" t="s">
        <v>58</v>
      </c>
      <c r="AW613" s="4">
        <v>16</v>
      </c>
      <c r="AX613" s="4">
        <v>16</v>
      </c>
      <c r="AY613" s="4">
        <v>16</v>
      </c>
      <c r="AZ613" s="4">
        <v>16</v>
      </c>
      <c r="BA613" s="4" t="s">
        <v>58</v>
      </c>
    </row>
    <row r="614" spans="1:53" ht="15.75" thickBot="1" x14ac:dyDescent="0.3">
      <c r="A614" s="19">
        <v>604</v>
      </c>
      <c r="B614" s="22" t="s">
        <v>5875</v>
      </c>
      <c r="C614" s="4" t="s">
        <v>60</v>
      </c>
      <c r="D614" s="4" t="s">
        <v>58</v>
      </c>
      <c r="E614" s="4" t="s">
        <v>3870</v>
      </c>
      <c r="F614" s="3" t="s">
        <v>3568</v>
      </c>
      <c r="G614" s="4" t="s">
        <v>61</v>
      </c>
      <c r="H614" s="4" t="s">
        <v>3871</v>
      </c>
      <c r="I614" s="4" t="s">
        <v>292</v>
      </c>
      <c r="J614" s="4" t="s">
        <v>320</v>
      </c>
      <c r="K614" s="4" t="s">
        <v>58</v>
      </c>
      <c r="L614" s="4" t="s">
        <v>1617</v>
      </c>
      <c r="M614" s="4">
        <v>13867920</v>
      </c>
      <c r="N614" s="4" t="s">
        <v>69</v>
      </c>
      <c r="O614" s="4"/>
      <c r="P614" s="4" t="s">
        <v>58</v>
      </c>
      <c r="Q614" s="4" t="s">
        <v>64</v>
      </c>
      <c r="R614" s="4" t="s">
        <v>83</v>
      </c>
      <c r="S614" s="4">
        <v>40820636</v>
      </c>
      <c r="T614" s="4"/>
      <c r="U614" s="4" t="s">
        <v>58</v>
      </c>
      <c r="V614" s="4" t="s">
        <v>58</v>
      </c>
      <c r="W614" s="4" t="s">
        <v>3872</v>
      </c>
      <c r="X614" s="4" t="s">
        <v>205</v>
      </c>
      <c r="Y614" s="4" t="s">
        <v>209</v>
      </c>
      <c r="Z614" s="3" t="s">
        <v>3675</v>
      </c>
      <c r="AA614" s="4" t="s">
        <v>75</v>
      </c>
      <c r="AB614" s="4" t="s">
        <v>97</v>
      </c>
      <c r="AC614" s="4"/>
      <c r="AD614" s="4"/>
      <c r="AE614" s="4" t="s">
        <v>58</v>
      </c>
      <c r="AF614" s="4" t="s">
        <v>58</v>
      </c>
      <c r="AG614" s="4" t="s">
        <v>58</v>
      </c>
      <c r="AH614" s="4" t="s">
        <v>83</v>
      </c>
      <c r="AI614" s="4">
        <v>41749934</v>
      </c>
      <c r="AJ614" s="4"/>
      <c r="AK614" s="4" t="s">
        <v>58</v>
      </c>
      <c r="AL614" s="4" t="s">
        <v>58</v>
      </c>
      <c r="AM614" s="4" t="s">
        <v>3271</v>
      </c>
      <c r="AN614" s="4">
        <v>330</v>
      </c>
      <c r="AO614" s="4" t="s">
        <v>85</v>
      </c>
      <c r="AP614" s="4">
        <v>0</v>
      </c>
      <c r="AQ614" s="4" t="s">
        <v>92</v>
      </c>
      <c r="AR614" s="4">
        <v>0</v>
      </c>
      <c r="AS614" s="4">
        <v>0</v>
      </c>
      <c r="AT614" s="3" t="s">
        <v>3675</v>
      </c>
      <c r="AU614" s="3" t="s">
        <v>58</v>
      </c>
      <c r="AV614" s="3" t="s">
        <v>58</v>
      </c>
      <c r="AW614" s="4">
        <v>17</v>
      </c>
      <c r="AX614" s="4">
        <v>17</v>
      </c>
      <c r="AY614" s="4">
        <v>17</v>
      </c>
      <c r="AZ614" s="4">
        <v>17</v>
      </c>
      <c r="BA614" s="4" t="s">
        <v>58</v>
      </c>
    </row>
    <row r="615" spans="1:53" ht="15.75" thickBot="1" x14ac:dyDescent="0.3">
      <c r="A615" s="19">
        <v>605</v>
      </c>
      <c r="B615" s="22" t="s">
        <v>5876</v>
      </c>
      <c r="C615" s="4" t="s">
        <v>60</v>
      </c>
      <c r="D615" s="4" t="s">
        <v>58</v>
      </c>
      <c r="E615" s="4" t="s">
        <v>3874</v>
      </c>
      <c r="F615" s="3" t="s">
        <v>3568</v>
      </c>
      <c r="G615" s="4" t="s">
        <v>61</v>
      </c>
      <c r="H615" s="4" t="s">
        <v>3875</v>
      </c>
      <c r="I615" s="4" t="s">
        <v>292</v>
      </c>
      <c r="J615" s="4" t="s">
        <v>320</v>
      </c>
      <c r="K615" s="4" t="s">
        <v>58</v>
      </c>
      <c r="L615" s="4" t="s">
        <v>1617</v>
      </c>
      <c r="M615" s="4">
        <v>13867920</v>
      </c>
      <c r="N615" s="4" t="s">
        <v>69</v>
      </c>
      <c r="O615" s="4"/>
      <c r="P615" s="4" t="s">
        <v>58</v>
      </c>
      <c r="Q615" s="4" t="s">
        <v>64</v>
      </c>
      <c r="R615" s="4" t="s">
        <v>83</v>
      </c>
      <c r="S615" s="4">
        <v>1124487365</v>
      </c>
      <c r="T615" s="4"/>
      <c r="U615" s="4" t="s">
        <v>58</v>
      </c>
      <c r="V615" s="4" t="s">
        <v>58</v>
      </c>
      <c r="W615" s="4" t="s">
        <v>3876</v>
      </c>
      <c r="X615" s="4" t="s">
        <v>205</v>
      </c>
      <c r="Y615" s="4" t="s">
        <v>209</v>
      </c>
      <c r="Z615" s="3" t="s">
        <v>3620</v>
      </c>
      <c r="AA615" s="4" t="s">
        <v>75</v>
      </c>
      <c r="AB615" s="4" t="s">
        <v>97</v>
      </c>
      <c r="AC615" s="4"/>
      <c r="AD615" s="4"/>
      <c r="AE615" s="4" t="s">
        <v>58</v>
      </c>
      <c r="AF615" s="4" t="s">
        <v>58</v>
      </c>
      <c r="AG615" s="4" t="s">
        <v>58</v>
      </c>
      <c r="AH615" s="4" t="s">
        <v>83</v>
      </c>
      <c r="AI615" s="4">
        <v>41749934</v>
      </c>
      <c r="AJ615" s="4"/>
      <c r="AK615" s="4" t="s">
        <v>58</v>
      </c>
      <c r="AL615" s="4" t="s">
        <v>58</v>
      </c>
      <c r="AM615" s="4" t="s">
        <v>3271</v>
      </c>
      <c r="AN615" s="4">
        <v>330</v>
      </c>
      <c r="AO615" s="4" t="s">
        <v>85</v>
      </c>
      <c r="AP615" s="4">
        <v>0</v>
      </c>
      <c r="AQ615" s="4" t="s">
        <v>92</v>
      </c>
      <c r="AR615" s="4">
        <v>0</v>
      </c>
      <c r="AS615" s="4">
        <v>0</v>
      </c>
      <c r="AT615" s="3" t="s">
        <v>3833</v>
      </c>
      <c r="AU615" s="3" t="s">
        <v>58</v>
      </c>
      <c r="AV615" s="3" t="s">
        <v>58</v>
      </c>
      <c r="AW615" s="4">
        <v>16</v>
      </c>
      <c r="AX615" s="4">
        <v>16</v>
      </c>
      <c r="AY615" s="4">
        <v>16</v>
      </c>
      <c r="AZ615" s="4">
        <v>16</v>
      </c>
      <c r="BA615" s="4" t="s">
        <v>58</v>
      </c>
    </row>
    <row r="616" spans="1:53" ht="15.75" thickBot="1" x14ac:dyDescent="0.3">
      <c r="A616" s="19">
        <v>606</v>
      </c>
      <c r="B616" s="22" t="s">
        <v>5877</v>
      </c>
      <c r="C616" s="4" t="s">
        <v>60</v>
      </c>
      <c r="D616" s="4" t="s">
        <v>58</v>
      </c>
      <c r="E616" s="4" t="s">
        <v>3878</v>
      </c>
      <c r="F616" s="3" t="s">
        <v>3568</v>
      </c>
      <c r="G616" s="4" t="s">
        <v>61</v>
      </c>
      <c r="H616" s="4" t="s">
        <v>3879</v>
      </c>
      <c r="I616" s="4" t="s">
        <v>292</v>
      </c>
      <c r="J616" s="4" t="s">
        <v>320</v>
      </c>
      <c r="K616" s="4" t="s">
        <v>58</v>
      </c>
      <c r="L616" s="4" t="s">
        <v>1733</v>
      </c>
      <c r="M616" s="4">
        <v>16365492</v>
      </c>
      <c r="N616" s="4" t="s">
        <v>69</v>
      </c>
      <c r="O616" s="4"/>
      <c r="P616" s="4" t="s">
        <v>58</v>
      </c>
      <c r="Q616" s="4" t="s">
        <v>64</v>
      </c>
      <c r="R616" s="4" t="s">
        <v>83</v>
      </c>
      <c r="S616" s="4">
        <v>1082932135</v>
      </c>
      <c r="T616" s="4"/>
      <c r="U616" s="4" t="s">
        <v>58</v>
      </c>
      <c r="V616" s="4" t="s">
        <v>58</v>
      </c>
      <c r="W616" s="4" t="s">
        <v>3880</v>
      </c>
      <c r="X616" s="4" t="s">
        <v>205</v>
      </c>
      <c r="Y616" s="4" t="s">
        <v>209</v>
      </c>
      <c r="Z616" s="3" t="s">
        <v>3568</v>
      </c>
      <c r="AA616" s="4" t="s">
        <v>75</v>
      </c>
      <c r="AB616" s="4" t="s">
        <v>97</v>
      </c>
      <c r="AC616" s="4"/>
      <c r="AD616" s="4"/>
      <c r="AE616" s="4" t="s">
        <v>58</v>
      </c>
      <c r="AF616" s="4" t="s">
        <v>58</v>
      </c>
      <c r="AG616" s="4" t="s">
        <v>58</v>
      </c>
      <c r="AH616" s="4" t="s">
        <v>83</v>
      </c>
      <c r="AI616" s="4">
        <v>31840089</v>
      </c>
      <c r="AJ616" s="4"/>
      <c r="AK616" s="4" t="s">
        <v>58</v>
      </c>
      <c r="AL616" s="4" t="s">
        <v>58</v>
      </c>
      <c r="AM616" s="4" t="s">
        <v>3473</v>
      </c>
      <c r="AN616" s="4">
        <v>165</v>
      </c>
      <c r="AO616" s="4" t="s">
        <v>85</v>
      </c>
      <c r="AP616" s="4">
        <v>0</v>
      </c>
      <c r="AQ616" s="4" t="s">
        <v>92</v>
      </c>
      <c r="AR616" s="4">
        <v>0</v>
      </c>
      <c r="AS616" s="4">
        <v>0</v>
      </c>
      <c r="AT616" s="3" t="s">
        <v>3568</v>
      </c>
      <c r="AU616" s="3" t="s">
        <v>58</v>
      </c>
      <c r="AV616" s="3" t="s">
        <v>58</v>
      </c>
      <c r="AW616" s="4">
        <v>35</v>
      </c>
      <c r="AX616" s="4">
        <v>35</v>
      </c>
      <c r="AY616" s="4">
        <v>35</v>
      </c>
      <c r="AZ616" s="4">
        <v>35</v>
      </c>
      <c r="BA616" s="4" t="s">
        <v>58</v>
      </c>
    </row>
    <row r="617" spans="1:53" ht="15.75" thickBot="1" x14ac:dyDescent="0.3">
      <c r="A617" s="19">
        <v>607</v>
      </c>
      <c r="B617" s="22" t="s">
        <v>5878</v>
      </c>
      <c r="C617" s="4" t="s">
        <v>60</v>
      </c>
      <c r="D617" s="4" t="s">
        <v>58</v>
      </c>
      <c r="E617" s="4" t="s">
        <v>3882</v>
      </c>
      <c r="F617" s="3" t="s">
        <v>3568</v>
      </c>
      <c r="G617" s="4" t="s">
        <v>61</v>
      </c>
      <c r="H617" s="4" t="s">
        <v>3883</v>
      </c>
      <c r="I617" s="4" t="s">
        <v>292</v>
      </c>
      <c r="J617" s="4" t="s">
        <v>320</v>
      </c>
      <c r="K617" s="4" t="s">
        <v>58</v>
      </c>
      <c r="L617" s="4" t="s">
        <v>1789</v>
      </c>
      <c r="M617" s="4">
        <v>13867920</v>
      </c>
      <c r="N617" s="4" t="s">
        <v>69</v>
      </c>
      <c r="O617" s="4"/>
      <c r="P617" s="4" t="s">
        <v>58</v>
      </c>
      <c r="Q617" s="4" t="s">
        <v>64</v>
      </c>
      <c r="R617" s="4" t="s">
        <v>83</v>
      </c>
      <c r="S617" s="4">
        <v>8723225</v>
      </c>
      <c r="T617" s="4"/>
      <c r="U617" s="4" t="s">
        <v>58</v>
      </c>
      <c r="V617" s="4" t="s">
        <v>58</v>
      </c>
      <c r="W617" s="4" t="s">
        <v>3884</v>
      </c>
      <c r="X617" s="4" t="s">
        <v>205</v>
      </c>
      <c r="Y617" s="4" t="s">
        <v>209</v>
      </c>
      <c r="Z617" s="3" t="s">
        <v>3620</v>
      </c>
      <c r="AA617" s="4" t="s">
        <v>75</v>
      </c>
      <c r="AB617" s="4" t="s">
        <v>97</v>
      </c>
      <c r="AC617" s="4"/>
      <c r="AD617" s="4"/>
      <c r="AE617" s="4" t="s">
        <v>58</v>
      </c>
      <c r="AF617" s="4" t="s">
        <v>58</v>
      </c>
      <c r="AG617" s="4" t="s">
        <v>58</v>
      </c>
      <c r="AH617" s="4" t="s">
        <v>83</v>
      </c>
      <c r="AI617" s="4">
        <v>79159692</v>
      </c>
      <c r="AJ617" s="4"/>
      <c r="AK617" s="4" t="s">
        <v>58</v>
      </c>
      <c r="AL617" s="4" t="s">
        <v>58</v>
      </c>
      <c r="AM617" s="4" t="s">
        <v>3720</v>
      </c>
      <c r="AN617" s="4">
        <v>330</v>
      </c>
      <c r="AO617" s="4" t="s">
        <v>85</v>
      </c>
      <c r="AP617" s="4">
        <v>0</v>
      </c>
      <c r="AQ617" s="4" t="s">
        <v>92</v>
      </c>
      <c r="AR617" s="4">
        <v>0</v>
      </c>
      <c r="AS617" s="4">
        <v>0</v>
      </c>
      <c r="AT617" s="3" t="s">
        <v>3620</v>
      </c>
      <c r="AU617" s="3" t="s">
        <v>58</v>
      </c>
      <c r="AV617" s="3" t="s">
        <v>58</v>
      </c>
      <c r="AW617" s="4">
        <v>17</v>
      </c>
      <c r="AX617" s="4">
        <v>17</v>
      </c>
      <c r="AY617" s="4">
        <v>17</v>
      </c>
      <c r="AZ617" s="4">
        <v>17</v>
      </c>
      <c r="BA617" s="4" t="s">
        <v>58</v>
      </c>
    </row>
    <row r="618" spans="1:53" ht="15.75" thickBot="1" x14ac:dyDescent="0.3">
      <c r="A618" s="19">
        <v>608</v>
      </c>
      <c r="B618" s="22" t="s">
        <v>5879</v>
      </c>
      <c r="C618" s="4" t="s">
        <v>60</v>
      </c>
      <c r="D618" s="4" t="s">
        <v>58</v>
      </c>
      <c r="E618" s="4" t="s">
        <v>3886</v>
      </c>
      <c r="F618" s="3" t="s">
        <v>3568</v>
      </c>
      <c r="G618" s="4" t="s">
        <v>61</v>
      </c>
      <c r="H618" s="4" t="s">
        <v>3530</v>
      </c>
      <c r="I618" s="4" t="s">
        <v>292</v>
      </c>
      <c r="J618" s="4" t="s">
        <v>320</v>
      </c>
      <c r="K618" s="4" t="s">
        <v>58</v>
      </c>
      <c r="L618" s="4" t="s">
        <v>1617</v>
      </c>
      <c r="M618" s="4">
        <v>13867920</v>
      </c>
      <c r="N618" s="4" t="s">
        <v>69</v>
      </c>
      <c r="O618" s="4"/>
      <c r="P618" s="4" t="s">
        <v>58</v>
      </c>
      <c r="Q618" s="4" t="s">
        <v>64</v>
      </c>
      <c r="R618" s="4" t="s">
        <v>83</v>
      </c>
      <c r="S618" s="4">
        <v>19602296</v>
      </c>
      <c r="T618" s="4"/>
      <c r="U618" s="4" t="s">
        <v>58</v>
      </c>
      <c r="V618" s="4" t="s">
        <v>58</v>
      </c>
      <c r="W618" s="4" t="s">
        <v>3887</v>
      </c>
      <c r="X618" s="4" t="s">
        <v>205</v>
      </c>
      <c r="Y618" s="4" t="s">
        <v>209</v>
      </c>
      <c r="Z618" s="3" t="s">
        <v>3675</v>
      </c>
      <c r="AA618" s="4" t="s">
        <v>75</v>
      </c>
      <c r="AB618" s="4" t="s">
        <v>97</v>
      </c>
      <c r="AC618" s="4"/>
      <c r="AD618" s="4"/>
      <c r="AE618" s="4" t="s">
        <v>58</v>
      </c>
      <c r="AF618" s="4" t="s">
        <v>58</v>
      </c>
      <c r="AG618" s="4" t="s">
        <v>58</v>
      </c>
      <c r="AH618" s="4" t="s">
        <v>83</v>
      </c>
      <c r="AI618" s="4">
        <v>79589872</v>
      </c>
      <c r="AJ618" s="4"/>
      <c r="AK618" s="4" t="s">
        <v>58</v>
      </c>
      <c r="AL618" s="4" t="s">
        <v>58</v>
      </c>
      <c r="AM618" s="4" t="s">
        <v>3510</v>
      </c>
      <c r="AN618" s="4">
        <v>330</v>
      </c>
      <c r="AO618" s="4" t="s">
        <v>85</v>
      </c>
      <c r="AP618" s="4">
        <v>0</v>
      </c>
      <c r="AQ618" s="4" t="s">
        <v>92</v>
      </c>
      <c r="AR618" s="4">
        <v>0</v>
      </c>
      <c r="AS618" s="4">
        <v>0</v>
      </c>
      <c r="AT618" s="3" t="s">
        <v>3675</v>
      </c>
      <c r="AU618" s="3" t="s">
        <v>58</v>
      </c>
      <c r="AV618" s="3" t="s">
        <v>58</v>
      </c>
      <c r="AW618" s="4">
        <v>17</v>
      </c>
      <c r="AX618" s="4">
        <v>17</v>
      </c>
      <c r="AY618" s="4">
        <v>17</v>
      </c>
      <c r="AZ618" s="4">
        <v>17</v>
      </c>
      <c r="BA618" s="4" t="s">
        <v>58</v>
      </c>
    </row>
    <row r="619" spans="1:53" ht="15.75" thickBot="1" x14ac:dyDescent="0.3">
      <c r="A619" s="19">
        <v>609</v>
      </c>
      <c r="B619" s="22" t="s">
        <v>5880</v>
      </c>
      <c r="C619" s="4" t="s">
        <v>60</v>
      </c>
      <c r="D619" s="4" t="s">
        <v>58</v>
      </c>
      <c r="E619" s="4" t="s">
        <v>3889</v>
      </c>
      <c r="F619" s="3" t="s">
        <v>3568</v>
      </c>
      <c r="G619" s="4" t="s">
        <v>61</v>
      </c>
      <c r="H619" s="4" t="s">
        <v>3890</v>
      </c>
      <c r="I619" s="4" t="s">
        <v>292</v>
      </c>
      <c r="J619" s="4" t="s">
        <v>320</v>
      </c>
      <c r="K619" s="4" t="s">
        <v>58</v>
      </c>
      <c r="L619" s="4" t="s">
        <v>1733</v>
      </c>
      <c r="M619" s="4">
        <v>13867920</v>
      </c>
      <c r="N619" s="4" t="s">
        <v>69</v>
      </c>
      <c r="O619" s="4"/>
      <c r="P619" s="4" t="s">
        <v>58</v>
      </c>
      <c r="Q619" s="4" t="s">
        <v>64</v>
      </c>
      <c r="R619" s="4" t="s">
        <v>83</v>
      </c>
      <c r="S619" s="4">
        <v>12528560</v>
      </c>
      <c r="T619" s="4"/>
      <c r="U619" s="4" t="s">
        <v>58</v>
      </c>
      <c r="V619" s="4" t="s">
        <v>58</v>
      </c>
      <c r="W619" s="4" t="s">
        <v>3891</v>
      </c>
      <c r="X619" s="4" t="s">
        <v>205</v>
      </c>
      <c r="Y619" s="4" t="s">
        <v>209</v>
      </c>
      <c r="Z619" s="3" t="s">
        <v>3568</v>
      </c>
      <c r="AA619" s="4" t="s">
        <v>75</v>
      </c>
      <c r="AB619" s="4" t="s">
        <v>97</v>
      </c>
      <c r="AC619" s="4"/>
      <c r="AD619" s="4"/>
      <c r="AE619" s="4" t="s">
        <v>58</v>
      </c>
      <c r="AF619" s="4" t="s">
        <v>58</v>
      </c>
      <c r="AG619" s="4" t="s">
        <v>58</v>
      </c>
      <c r="AH619" s="4" t="s">
        <v>83</v>
      </c>
      <c r="AI619" s="4">
        <v>57428860</v>
      </c>
      <c r="AJ619" s="4"/>
      <c r="AK619" s="4" t="s">
        <v>58</v>
      </c>
      <c r="AL619" s="4" t="s">
        <v>58</v>
      </c>
      <c r="AM619" s="4" t="s">
        <v>3288</v>
      </c>
      <c r="AN619" s="4">
        <v>330</v>
      </c>
      <c r="AO619" s="4" t="s">
        <v>85</v>
      </c>
      <c r="AP619" s="4">
        <v>0</v>
      </c>
      <c r="AQ619" s="4" t="s">
        <v>92</v>
      </c>
      <c r="AR619" s="4">
        <v>0</v>
      </c>
      <c r="AS619" s="4">
        <v>0</v>
      </c>
      <c r="AT619" s="3" t="s">
        <v>3568</v>
      </c>
      <c r="AU619" s="3" t="s">
        <v>58</v>
      </c>
      <c r="AV619" s="3" t="s">
        <v>58</v>
      </c>
      <c r="AW619" s="4">
        <v>17</v>
      </c>
      <c r="AX619" s="4">
        <v>17</v>
      </c>
      <c r="AY619" s="4">
        <v>17</v>
      </c>
      <c r="AZ619" s="4">
        <v>17</v>
      </c>
      <c r="BA619" s="4" t="s">
        <v>58</v>
      </c>
    </row>
    <row r="620" spans="1:53" ht="15.75" thickBot="1" x14ac:dyDescent="0.3">
      <c r="A620" s="19">
        <v>610</v>
      </c>
      <c r="B620" s="22" t="s">
        <v>5881</v>
      </c>
      <c r="C620" s="4" t="s">
        <v>60</v>
      </c>
      <c r="D620" s="4" t="s">
        <v>58</v>
      </c>
      <c r="E620" s="4" t="s">
        <v>3893</v>
      </c>
      <c r="F620" s="3" t="s">
        <v>3568</v>
      </c>
      <c r="G620" s="4" t="s">
        <v>61</v>
      </c>
      <c r="H620" s="4" t="s">
        <v>3894</v>
      </c>
      <c r="I620" s="4" t="s">
        <v>292</v>
      </c>
      <c r="J620" s="4" t="s">
        <v>320</v>
      </c>
      <c r="K620" s="4" t="s">
        <v>58</v>
      </c>
      <c r="L620" s="4" t="s">
        <v>1733</v>
      </c>
      <c r="M620" s="4">
        <v>15636082</v>
      </c>
      <c r="N620" s="4" t="s">
        <v>69</v>
      </c>
      <c r="O620" s="4"/>
      <c r="P620" s="4" t="s">
        <v>58</v>
      </c>
      <c r="Q620" s="4" t="s">
        <v>64</v>
      </c>
      <c r="R620" s="4" t="s">
        <v>83</v>
      </c>
      <c r="S620" s="4">
        <v>1118851633</v>
      </c>
      <c r="T620" s="4"/>
      <c r="U620" s="4" t="s">
        <v>58</v>
      </c>
      <c r="V620" s="4" t="s">
        <v>58</v>
      </c>
      <c r="W620" s="4" t="s">
        <v>3895</v>
      </c>
      <c r="X620" s="4" t="s">
        <v>205</v>
      </c>
      <c r="Y620" s="4" t="s">
        <v>209</v>
      </c>
      <c r="Z620" s="3" t="s">
        <v>3675</v>
      </c>
      <c r="AA620" s="4" t="s">
        <v>75</v>
      </c>
      <c r="AB620" s="4" t="s">
        <v>97</v>
      </c>
      <c r="AC620" s="4"/>
      <c r="AD620" s="4"/>
      <c r="AE620" s="4" t="s">
        <v>58</v>
      </c>
      <c r="AF620" s="4" t="s">
        <v>58</v>
      </c>
      <c r="AG620" s="4" t="s">
        <v>58</v>
      </c>
      <c r="AH620" s="4" t="s">
        <v>83</v>
      </c>
      <c r="AI620" s="4">
        <v>93404206</v>
      </c>
      <c r="AJ620" s="4"/>
      <c r="AK620" s="4" t="s">
        <v>58</v>
      </c>
      <c r="AL620" s="4" t="s">
        <v>58</v>
      </c>
      <c r="AM620" s="4" t="s">
        <v>3284</v>
      </c>
      <c r="AN620" s="4">
        <v>330</v>
      </c>
      <c r="AO620" s="4" t="s">
        <v>85</v>
      </c>
      <c r="AP620" s="4">
        <v>0</v>
      </c>
      <c r="AQ620" s="4" t="s">
        <v>92</v>
      </c>
      <c r="AR620" s="4">
        <v>0</v>
      </c>
      <c r="AS620" s="4">
        <v>0</v>
      </c>
      <c r="AT620" s="3" t="s">
        <v>3675</v>
      </c>
      <c r="AU620" s="3" t="s">
        <v>58</v>
      </c>
      <c r="AV620" s="3" t="s">
        <v>58</v>
      </c>
      <c r="AW620" s="4">
        <v>17</v>
      </c>
      <c r="AX620" s="4">
        <v>17</v>
      </c>
      <c r="AY620" s="4">
        <v>17</v>
      </c>
      <c r="AZ620" s="4">
        <v>17</v>
      </c>
      <c r="BA620" s="4" t="s">
        <v>58</v>
      </c>
    </row>
    <row r="621" spans="1:53" ht="15.75" thickBot="1" x14ac:dyDescent="0.3">
      <c r="A621" s="19">
        <v>611</v>
      </c>
      <c r="B621" s="22" t="s">
        <v>5882</v>
      </c>
      <c r="C621" s="4" t="s">
        <v>60</v>
      </c>
      <c r="D621" s="4" t="s">
        <v>58</v>
      </c>
      <c r="E621" s="4" t="s">
        <v>3897</v>
      </c>
      <c r="F621" s="3" t="s">
        <v>3568</v>
      </c>
      <c r="G621" s="4" t="s">
        <v>61</v>
      </c>
      <c r="H621" s="4" t="s">
        <v>3898</v>
      </c>
      <c r="I621" s="4" t="s">
        <v>292</v>
      </c>
      <c r="J621" s="4" t="s">
        <v>320</v>
      </c>
      <c r="K621" s="4" t="s">
        <v>58</v>
      </c>
      <c r="L621" s="4" t="s">
        <v>1733</v>
      </c>
      <c r="M621" s="4">
        <v>16365492</v>
      </c>
      <c r="N621" s="4" t="s">
        <v>69</v>
      </c>
      <c r="O621" s="4"/>
      <c r="P621" s="4" t="s">
        <v>58</v>
      </c>
      <c r="Q621" s="4" t="s">
        <v>64</v>
      </c>
      <c r="R621" s="4" t="s">
        <v>83</v>
      </c>
      <c r="S621" s="4">
        <v>1120980570</v>
      </c>
      <c r="T621" s="4"/>
      <c r="U621" s="4" t="s">
        <v>58</v>
      </c>
      <c r="V621" s="4" t="s">
        <v>58</v>
      </c>
      <c r="W621" s="4" t="s">
        <v>3899</v>
      </c>
      <c r="X621" s="4" t="s">
        <v>205</v>
      </c>
      <c r="Y621" s="4" t="s">
        <v>209</v>
      </c>
      <c r="Z621" s="3" t="s">
        <v>3675</v>
      </c>
      <c r="AA621" s="4" t="s">
        <v>75</v>
      </c>
      <c r="AB621" s="4" t="s">
        <v>97</v>
      </c>
      <c r="AC621" s="4"/>
      <c r="AD621" s="4"/>
      <c r="AE621" s="4" t="s">
        <v>58</v>
      </c>
      <c r="AF621" s="4" t="s">
        <v>58</v>
      </c>
      <c r="AG621" s="4" t="s">
        <v>58</v>
      </c>
      <c r="AH621" s="4" t="s">
        <v>83</v>
      </c>
      <c r="AI621" s="4">
        <v>35460963</v>
      </c>
      <c r="AJ621" s="4"/>
      <c r="AK621" s="4" t="s">
        <v>58</v>
      </c>
      <c r="AL621" s="4" t="s">
        <v>58</v>
      </c>
      <c r="AM621" s="4" t="s">
        <v>3388</v>
      </c>
      <c r="AN621" s="4">
        <v>180</v>
      </c>
      <c r="AO621" s="4" t="s">
        <v>85</v>
      </c>
      <c r="AP621" s="4">
        <v>0</v>
      </c>
      <c r="AQ621" s="4" t="s">
        <v>92</v>
      </c>
      <c r="AR621" s="4">
        <v>0</v>
      </c>
      <c r="AS621" s="4">
        <v>0</v>
      </c>
      <c r="AT621" s="3" t="s">
        <v>3833</v>
      </c>
      <c r="AU621" s="3" t="s">
        <v>58</v>
      </c>
      <c r="AV621" s="3" t="s">
        <v>58</v>
      </c>
      <c r="AW621" s="4">
        <v>29</v>
      </c>
      <c r="AX621" s="4">
        <v>29</v>
      </c>
      <c r="AY621" s="4">
        <v>29</v>
      </c>
      <c r="AZ621" s="4">
        <v>29</v>
      </c>
      <c r="BA621" s="4" t="s">
        <v>58</v>
      </c>
    </row>
    <row r="622" spans="1:53" ht="15.75" thickBot="1" x14ac:dyDescent="0.3">
      <c r="A622" s="19">
        <v>612</v>
      </c>
      <c r="B622" s="22" t="s">
        <v>5883</v>
      </c>
      <c r="C622" s="4" t="s">
        <v>60</v>
      </c>
      <c r="D622" s="4" t="s">
        <v>58</v>
      </c>
      <c r="E622" s="4" t="s">
        <v>3901</v>
      </c>
      <c r="F622" s="3" t="s">
        <v>3568</v>
      </c>
      <c r="G622" s="4" t="s">
        <v>61</v>
      </c>
      <c r="H622" s="4" t="s">
        <v>3902</v>
      </c>
      <c r="I622" s="4" t="s">
        <v>292</v>
      </c>
      <c r="J622" s="4" t="s">
        <v>320</v>
      </c>
      <c r="K622" s="4" t="s">
        <v>58</v>
      </c>
      <c r="L622" s="4" t="s">
        <v>1733</v>
      </c>
      <c r="M622" s="4">
        <v>16365492</v>
      </c>
      <c r="N622" s="4" t="s">
        <v>69</v>
      </c>
      <c r="O622" s="4"/>
      <c r="P622" s="4" t="s">
        <v>58</v>
      </c>
      <c r="Q622" s="4" t="s">
        <v>64</v>
      </c>
      <c r="R622" s="4" t="s">
        <v>83</v>
      </c>
      <c r="S622" s="4">
        <v>1120980210</v>
      </c>
      <c r="T622" s="4"/>
      <c r="U622" s="4" t="s">
        <v>58</v>
      </c>
      <c r="V622" s="4" t="s">
        <v>58</v>
      </c>
      <c r="W622" s="4" t="s">
        <v>3903</v>
      </c>
      <c r="X622" s="4" t="s">
        <v>205</v>
      </c>
      <c r="Y622" s="4" t="s">
        <v>209</v>
      </c>
      <c r="Z622" s="3" t="s">
        <v>3675</v>
      </c>
      <c r="AA622" s="4" t="s">
        <v>75</v>
      </c>
      <c r="AB622" s="4" t="s">
        <v>97</v>
      </c>
      <c r="AC622" s="4"/>
      <c r="AD622" s="4"/>
      <c r="AE622" s="4" t="s">
        <v>58</v>
      </c>
      <c r="AF622" s="4" t="s">
        <v>58</v>
      </c>
      <c r="AG622" s="4" t="s">
        <v>58</v>
      </c>
      <c r="AH622" s="4" t="s">
        <v>83</v>
      </c>
      <c r="AI622" s="4">
        <v>35460963</v>
      </c>
      <c r="AJ622" s="4"/>
      <c r="AK622" s="4" t="s">
        <v>58</v>
      </c>
      <c r="AL622" s="4" t="s">
        <v>58</v>
      </c>
      <c r="AM622" s="4" t="s">
        <v>3388</v>
      </c>
      <c r="AN622" s="4">
        <v>330</v>
      </c>
      <c r="AO622" s="4" t="s">
        <v>85</v>
      </c>
      <c r="AP622" s="4">
        <v>0</v>
      </c>
      <c r="AQ622" s="4" t="s">
        <v>92</v>
      </c>
      <c r="AR622" s="4">
        <v>0</v>
      </c>
      <c r="AS622" s="4">
        <v>0</v>
      </c>
      <c r="AT622" s="3" t="s">
        <v>3833</v>
      </c>
      <c r="AU622" s="3" t="s">
        <v>58</v>
      </c>
      <c r="AV622" s="3" t="s">
        <v>58</v>
      </c>
      <c r="AW622" s="4">
        <v>16</v>
      </c>
      <c r="AX622" s="4">
        <v>16</v>
      </c>
      <c r="AY622" s="4">
        <v>16</v>
      </c>
      <c r="AZ622" s="4">
        <v>16</v>
      </c>
      <c r="BA622" s="4" t="s">
        <v>58</v>
      </c>
    </row>
    <row r="623" spans="1:53" ht="15.75" thickBot="1" x14ac:dyDescent="0.3">
      <c r="A623" s="19">
        <v>613</v>
      </c>
      <c r="B623" s="22" t="s">
        <v>5884</v>
      </c>
      <c r="C623" s="4" t="s">
        <v>60</v>
      </c>
      <c r="D623" s="4" t="s">
        <v>58</v>
      </c>
      <c r="E623" s="4" t="s">
        <v>3177</v>
      </c>
      <c r="F623" s="3" t="s">
        <v>3568</v>
      </c>
      <c r="G623" s="4" t="s">
        <v>61</v>
      </c>
      <c r="H623" s="4" t="s">
        <v>3905</v>
      </c>
      <c r="I623" s="4" t="s">
        <v>292</v>
      </c>
      <c r="J623" s="4" t="s">
        <v>320</v>
      </c>
      <c r="K623" s="4" t="s">
        <v>58</v>
      </c>
      <c r="L623" s="4" t="s">
        <v>1733</v>
      </c>
      <c r="M623" s="4">
        <v>16365492</v>
      </c>
      <c r="N623" s="4" t="s">
        <v>69</v>
      </c>
      <c r="O623" s="4"/>
      <c r="P623" s="4" t="s">
        <v>58</v>
      </c>
      <c r="Q623" s="4" t="s">
        <v>64</v>
      </c>
      <c r="R623" s="4" t="s">
        <v>83</v>
      </c>
      <c r="S623" s="4">
        <v>1123626487</v>
      </c>
      <c r="T623" s="4"/>
      <c r="U623" s="4" t="s">
        <v>58</v>
      </c>
      <c r="V623" s="4" t="s">
        <v>58</v>
      </c>
      <c r="W623" s="4" t="s">
        <v>3906</v>
      </c>
      <c r="X623" s="4" t="s">
        <v>205</v>
      </c>
      <c r="Y623" s="4" t="s">
        <v>209</v>
      </c>
      <c r="Z623" s="3" t="s">
        <v>3675</v>
      </c>
      <c r="AA623" s="4" t="s">
        <v>75</v>
      </c>
      <c r="AB623" s="4" t="s">
        <v>97</v>
      </c>
      <c r="AC623" s="4"/>
      <c r="AD623" s="4"/>
      <c r="AE623" s="4" t="s">
        <v>58</v>
      </c>
      <c r="AF623" s="4" t="s">
        <v>58</v>
      </c>
      <c r="AG623" s="4" t="s">
        <v>58</v>
      </c>
      <c r="AH623" s="4" t="s">
        <v>83</v>
      </c>
      <c r="AI623" s="4">
        <v>35460963</v>
      </c>
      <c r="AJ623" s="4"/>
      <c r="AK623" s="4" t="s">
        <v>58</v>
      </c>
      <c r="AL623" s="4" t="s">
        <v>58</v>
      </c>
      <c r="AM623" s="4" t="s">
        <v>3388</v>
      </c>
      <c r="AN623" s="4">
        <v>180</v>
      </c>
      <c r="AO623" s="4" t="s">
        <v>85</v>
      </c>
      <c r="AP623" s="4">
        <v>0</v>
      </c>
      <c r="AQ623" s="4" t="s">
        <v>92</v>
      </c>
      <c r="AR623" s="4">
        <v>0</v>
      </c>
      <c r="AS623" s="4">
        <v>0</v>
      </c>
      <c r="AT623" s="3" t="s">
        <v>3833</v>
      </c>
      <c r="AU623" s="3" t="s">
        <v>58</v>
      </c>
      <c r="AV623" s="3" t="s">
        <v>58</v>
      </c>
      <c r="AW623" s="4">
        <v>29</v>
      </c>
      <c r="AX623" s="4">
        <v>29</v>
      </c>
      <c r="AY623" s="4">
        <v>29</v>
      </c>
      <c r="AZ623" s="4">
        <v>29</v>
      </c>
      <c r="BA623" s="4" t="s">
        <v>58</v>
      </c>
    </row>
    <row r="624" spans="1:53" ht="15.75" thickBot="1" x14ac:dyDescent="0.3">
      <c r="A624" s="19">
        <v>614</v>
      </c>
      <c r="B624" s="22" t="s">
        <v>5885</v>
      </c>
      <c r="C624" s="4" t="s">
        <v>60</v>
      </c>
      <c r="D624" s="4" t="s">
        <v>58</v>
      </c>
      <c r="E624" s="4" t="s">
        <v>3182</v>
      </c>
      <c r="F624" s="3" t="s">
        <v>3568</v>
      </c>
      <c r="G624" s="4" t="s">
        <v>61</v>
      </c>
      <c r="H624" s="4" t="s">
        <v>3673</v>
      </c>
      <c r="I624" s="4" t="s">
        <v>292</v>
      </c>
      <c r="J624" s="4" t="s">
        <v>320</v>
      </c>
      <c r="K624" s="4" t="s">
        <v>58</v>
      </c>
      <c r="L624" s="4" t="s">
        <v>1617</v>
      </c>
      <c r="M624" s="4">
        <v>13867920</v>
      </c>
      <c r="N624" s="4" t="s">
        <v>69</v>
      </c>
      <c r="O624" s="4"/>
      <c r="P624" s="4" t="s">
        <v>58</v>
      </c>
      <c r="Q624" s="4" t="s">
        <v>64</v>
      </c>
      <c r="R624" s="4" t="s">
        <v>83</v>
      </c>
      <c r="S624" s="4">
        <v>1140372058</v>
      </c>
      <c r="T624" s="4"/>
      <c r="U624" s="4" t="s">
        <v>58</v>
      </c>
      <c r="V624" s="4" t="s">
        <v>58</v>
      </c>
      <c r="W624" s="4" t="s">
        <v>3908</v>
      </c>
      <c r="X624" s="4" t="s">
        <v>205</v>
      </c>
      <c r="Y624" s="4" t="s">
        <v>209</v>
      </c>
      <c r="Z624" s="3" t="s">
        <v>3568</v>
      </c>
      <c r="AA624" s="4" t="s">
        <v>75</v>
      </c>
      <c r="AB624" s="4" t="s">
        <v>97</v>
      </c>
      <c r="AC624" s="4"/>
      <c r="AD624" s="4"/>
      <c r="AE624" s="4" t="s">
        <v>58</v>
      </c>
      <c r="AF624" s="4" t="s">
        <v>58</v>
      </c>
      <c r="AG624" s="4" t="s">
        <v>58</v>
      </c>
      <c r="AH624" s="4" t="s">
        <v>83</v>
      </c>
      <c r="AI624" s="4">
        <v>84456367</v>
      </c>
      <c r="AJ624" s="4"/>
      <c r="AK624" s="4" t="s">
        <v>58</v>
      </c>
      <c r="AL624" s="4" t="s">
        <v>58</v>
      </c>
      <c r="AM624" s="4" t="s">
        <v>3521</v>
      </c>
      <c r="AN624" s="4">
        <v>330</v>
      </c>
      <c r="AO624" s="4" t="s">
        <v>85</v>
      </c>
      <c r="AP624" s="4">
        <v>0</v>
      </c>
      <c r="AQ624" s="4" t="s">
        <v>92</v>
      </c>
      <c r="AR624" s="4">
        <v>0</v>
      </c>
      <c r="AS624" s="4">
        <v>0</v>
      </c>
      <c r="AT624" s="3" t="s">
        <v>3568</v>
      </c>
      <c r="AU624" s="3" t="s">
        <v>58</v>
      </c>
      <c r="AV624" s="3" t="s">
        <v>58</v>
      </c>
      <c r="AW624" s="4">
        <v>17</v>
      </c>
      <c r="AX624" s="4">
        <v>17</v>
      </c>
      <c r="AY624" s="4">
        <v>17</v>
      </c>
      <c r="AZ624" s="4">
        <v>17</v>
      </c>
      <c r="BA624" s="4" t="s">
        <v>58</v>
      </c>
    </row>
    <row r="625" spans="1:53" ht="15.75" thickBot="1" x14ac:dyDescent="0.3">
      <c r="A625" s="19">
        <v>615</v>
      </c>
      <c r="B625" s="22" t="s">
        <v>5886</v>
      </c>
      <c r="C625" s="4" t="s">
        <v>60</v>
      </c>
      <c r="D625" s="4" t="s">
        <v>58</v>
      </c>
      <c r="E625" s="4" t="s">
        <v>3910</v>
      </c>
      <c r="F625" s="3" t="s">
        <v>3568</v>
      </c>
      <c r="G625" s="4" t="s">
        <v>61</v>
      </c>
      <c r="H625" s="4" t="s">
        <v>3673</v>
      </c>
      <c r="I625" s="4" t="s">
        <v>292</v>
      </c>
      <c r="J625" s="4" t="s">
        <v>320</v>
      </c>
      <c r="K625" s="4" t="s">
        <v>58</v>
      </c>
      <c r="L625" s="4" t="s">
        <v>1617</v>
      </c>
      <c r="M625" s="4">
        <v>13867920</v>
      </c>
      <c r="N625" s="4" t="s">
        <v>69</v>
      </c>
      <c r="O625" s="4"/>
      <c r="P625" s="4" t="s">
        <v>58</v>
      </c>
      <c r="Q625" s="4" t="s">
        <v>64</v>
      </c>
      <c r="R625" s="4" t="s">
        <v>83</v>
      </c>
      <c r="S625" s="4">
        <v>1124045189</v>
      </c>
      <c r="T625" s="4"/>
      <c r="U625" s="4" t="s">
        <v>58</v>
      </c>
      <c r="V625" s="4" t="s">
        <v>58</v>
      </c>
      <c r="W625" s="4" t="s">
        <v>3911</v>
      </c>
      <c r="X625" s="4" t="s">
        <v>205</v>
      </c>
      <c r="Y625" s="4" t="s">
        <v>209</v>
      </c>
      <c r="Z625" s="3" t="s">
        <v>3675</v>
      </c>
      <c r="AA625" s="4" t="s">
        <v>75</v>
      </c>
      <c r="AB625" s="4" t="s">
        <v>97</v>
      </c>
      <c r="AC625" s="4"/>
      <c r="AD625" s="4"/>
      <c r="AE625" s="4" t="s">
        <v>58</v>
      </c>
      <c r="AF625" s="4" t="s">
        <v>58</v>
      </c>
      <c r="AG625" s="4" t="s">
        <v>58</v>
      </c>
      <c r="AH625" s="4" t="s">
        <v>83</v>
      </c>
      <c r="AI625" s="4">
        <v>84456367</v>
      </c>
      <c r="AJ625" s="4"/>
      <c r="AK625" s="4" t="s">
        <v>58</v>
      </c>
      <c r="AL625" s="4" t="s">
        <v>58</v>
      </c>
      <c r="AM625" s="4" t="s">
        <v>3521</v>
      </c>
      <c r="AN625" s="4">
        <v>330</v>
      </c>
      <c r="AO625" s="4" t="s">
        <v>85</v>
      </c>
      <c r="AP625" s="4">
        <v>0</v>
      </c>
      <c r="AQ625" s="4" t="s">
        <v>92</v>
      </c>
      <c r="AR625" s="4">
        <v>0</v>
      </c>
      <c r="AS625" s="4">
        <v>0</v>
      </c>
      <c r="AT625" s="3" t="s">
        <v>3675</v>
      </c>
      <c r="AU625" s="3" t="s">
        <v>58</v>
      </c>
      <c r="AV625" s="3" t="s">
        <v>58</v>
      </c>
      <c r="AW625" s="4">
        <v>17</v>
      </c>
      <c r="AX625" s="4">
        <v>17</v>
      </c>
      <c r="AY625" s="4">
        <v>17</v>
      </c>
      <c r="AZ625" s="4">
        <v>17</v>
      </c>
      <c r="BA625" s="4" t="s">
        <v>58</v>
      </c>
    </row>
    <row r="626" spans="1:53" ht="15.75" thickBot="1" x14ac:dyDescent="0.3">
      <c r="A626" s="19">
        <v>616</v>
      </c>
      <c r="B626" s="22" t="s">
        <v>5887</v>
      </c>
      <c r="C626" s="4" t="s">
        <v>60</v>
      </c>
      <c r="D626" s="4" t="s">
        <v>58</v>
      </c>
      <c r="E626" s="4" t="s">
        <v>3913</v>
      </c>
      <c r="F626" s="3" t="s">
        <v>3675</v>
      </c>
      <c r="G626" s="4" t="s">
        <v>61</v>
      </c>
      <c r="H626" s="4" t="s">
        <v>3914</v>
      </c>
      <c r="I626" s="4" t="s">
        <v>292</v>
      </c>
      <c r="J626" s="4" t="s">
        <v>320</v>
      </c>
      <c r="K626" s="4" t="s">
        <v>58</v>
      </c>
      <c r="L626" s="4" t="s">
        <v>1733</v>
      </c>
      <c r="M626" s="4">
        <v>45892044</v>
      </c>
      <c r="N626" s="4" t="s">
        <v>69</v>
      </c>
      <c r="O626" s="4"/>
      <c r="P626" s="4" t="s">
        <v>58</v>
      </c>
      <c r="Q626" s="4" t="s">
        <v>64</v>
      </c>
      <c r="R626" s="4" t="s">
        <v>83</v>
      </c>
      <c r="S626" s="4">
        <v>56069900</v>
      </c>
      <c r="T626" s="4"/>
      <c r="U626" s="4" t="s">
        <v>58</v>
      </c>
      <c r="V626" s="4" t="s">
        <v>58</v>
      </c>
      <c r="W626" s="4" t="s">
        <v>3915</v>
      </c>
      <c r="X626" s="4" t="s">
        <v>205</v>
      </c>
      <c r="Y626" s="4" t="s">
        <v>209</v>
      </c>
      <c r="Z626" s="3" t="s">
        <v>3701</v>
      </c>
      <c r="AA626" s="4" t="s">
        <v>75</v>
      </c>
      <c r="AB626" s="4" t="s">
        <v>97</v>
      </c>
      <c r="AC626" s="4"/>
      <c r="AD626" s="4"/>
      <c r="AE626" s="4" t="s">
        <v>58</v>
      </c>
      <c r="AF626" s="4" t="s">
        <v>58</v>
      </c>
      <c r="AG626" s="4" t="s">
        <v>58</v>
      </c>
      <c r="AH626" s="4" t="s">
        <v>83</v>
      </c>
      <c r="AI626" s="4">
        <v>7140333</v>
      </c>
      <c r="AJ626" s="4"/>
      <c r="AK626" s="4" t="s">
        <v>58</v>
      </c>
      <c r="AL626" s="4" t="s">
        <v>58</v>
      </c>
      <c r="AM626" s="4" t="s">
        <v>3565</v>
      </c>
      <c r="AN626" s="4">
        <v>330</v>
      </c>
      <c r="AO626" s="4" t="s">
        <v>85</v>
      </c>
      <c r="AP626" s="4">
        <v>0</v>
      </c>
      <c r="AQ626" s="4" t="s">
        <v>92</v>
      </c>
      <c r="AR626" s="4">
        <v>0</v>
      </c>
      <c r="AS626" s="4">
        <v>0</v>
      </c>
      <c r="AT626" s="3" t="s">
        <v>3833</v>
      </c>
      <c r="AU626" s="3" t="s">
        <v>58</v>
      </c>
      <c r="AV626" s="3" t="s">
        <v>58</v>
      </c>
      <c r="AW626" s="4">
        <v>16</v>
      </c>
      <c r="AX626" s="4">
        <v>16</v>
      </c>
      <c r="AY626" s="4">
        <v>16</v>
      </c>
      <c r="AZ626" s="4">
        <v>16</v>
      </c>
      <c r="BA626" s="4" t="s">
        <v>58</v>
      </c>
    </row>
    <row r="627" spans="1:53" ht="15.75" thickBot="1" x14ac:dyDescent="0.3">
      <c r="A627" s="19">
        <v>617</v>
      </c>
      <c r="B627" s="22" t="s">
        <v>5888</v>
      </c>
      <c r="C627" s="4" t="s">
        <v>60</v>
      </c>
      <c r="D627" s="4" t="s">
        <v>58</v>
      </c>
      <c r="E627" s="4" t="s">
        <v>3917</v>
      </c>
      <c r="F627" s="3" t="s">
        <v>3675</v>
      </c>
      <c r="G627" s="4" t="s">
        <v>61</v>
      </c>
      <c r="H627" s="4" t="s">
        <v>3918</v>
      </c>
      <c r="I627" s="4" t="s">
        <v>292</v>
      </c>
      <c r="J627" s="4" t="s">
        <v>320</v>
      </c>
      <c r="K627" s="4" t="s">
        <v>58</v>
      </c>
      <c r="L627" s="4" t="s">
        <v>1733</v>
      </c>
      <c r="M627" s="4">
        <v>29755440</v>
      </c>
      <c r="N627" s="4" t="s">
        <v>69</v>
      </c>
      <c r="O627" s="4"/>
      <c r="P627" s="4" t="s">
        <v>58</v>
      </c>
      <c r="Q627" s="4" t="s">
        <v>64</v>
      </c>
      <c r="R627" s="4" t="s">
        <v>83</v>
      </c>
      <c r="S627" s="4">
        <v>1064992486</v>
      </c>
      <c r="T627" s="4"/>
      <c r="U627" s="4" t="s">
        <v>58</v>
      </c>
      <c r="V627" s="4" t="s">
        <v>58</v>
      </c>
      <c r="W627" s="4" t="s">
        <v>3919</v>
      </c>
      <c r="X627" s="4" t="s">
        <v>205</v>
      </c>
      <c r="Y627" s="4" t="s">
        <v>209</v>
      </c>
      <c r="Z627" s="3" t="s">
        <v>3620</v>
      </c>
      <c r="AA627" s="4" t="s">
        <v>75</v>
      </c>
      <c r="AB627" s="4" t="s">
        <v>97</v>
      </c>
      <c r="AC627" s="4"/>
      <c r="AD627" s="4"/>
      <c r="AE627" s="4" t="s">
        <v>58</v>
      </c>
      <c r="AF627" s="4" t="s">
        <v>58</v>
      </c>
      <c r="AG627" s="4" t="s">
        <v>58</v>
      </c>
      <c r="AH627" s="4" t="s">
        <v>83</v>
      </c>
      <c r="AI627" s="4">
        <v>10775944</v>
      </c>
      <c r="AJ627" s="4"/>
      <c r="AK627" s="4" t="s">
        <v>58</v>
      </c>
      <c r="AL627" s="4" t="s">
        <v>58</v>
      </c>
      <c r="AM627" s="4" t="s">
        <v>3920</v>
      </c>
      <c r="AN627" s="4">
        <v>300</v>
      </c>
      <c r="AO627" s="4" t="s">
        <v>85</v>
      </c>
      <c r="AP627" s="4">
        <v>0</v>
      </c>
      <c r="AQ627" s="4" t="s">
        <v>92</v>
      </c>
      <c r="AR627" s="4">
        <v>0</v>
      </c>
      <c r="AS627" s="4">
        <v>0</v>
      </c>
      <c r="AT627" s="3" t="s">
        <v>3620</v>
      </c>
      <c r="AU627" s="3" t="s">
        <v>58</v>
      </c>
      <c r="AV627" s="3" t="s">
        <v>58</v>
      </c>
      <c r="AW627" s="4">
        <v>18</v>
      </c>
      <c r="AX627" s="4">
        <v>18</v>
      </c>
      <c r="AY627" s="4">
        <v>18</v>
      </c>
      <c r="AZ627" s="4">
        <v>18</v>
      </c>
      <c r="BA627" s="4" t="s">
        <v>58</v>
      </c>
    </row>
    <row r="628" spans="1:53" ht="15.75" thickBot="1" x14ac:dyDescent="0.3">
      <c r="A628" s="19">
        <v>618</v>
      </c>
      <c r="B628" s="22" t="s">
        <v>5889</v>
      </c>
      <c r="C628" s="4" t="s">
        <v>60</v>
      </c>
      <c r="D628" s="4" t="s">
        <v>58</v>
      </c>
      <c r="E628" s="4" t="s">
        <v>3922</v>
      </c>
      <c r="F628" s="3" t="s">
        <v>3675</v>
      </c>
      <c r="G628" s="4" t="s">
        <v>61</v>
      </c>
      <c r="H628" s="4" t="s">
        <v>3923</v>
      </c>
      <c r="I628" s="4" t="s">
        <v>292</v>
      </c>
      <c r="J628" s="4" t="s">
        <v>320</v>
      </c>
      <c r="K628" s="4" t="s">
        <v>58</v>
      </c>
      <c r="L628" s="4" t="s">
        <v>1733</v>
      </c>
      <c r="M628" s="4">
        <v>29755440</v>
      </c>
      <c r="N628" s="4" t="s">
        <v>69</v>
      </c>
      <c r="O628" s="4"/>
      <c r="P628" s="4" t="s">
        <v>58</v>
      </c>
      <c r="Q628" s="4" t="s">
        <v>64</v>
      </c>
      <c r="R628" s="4" t="s">
        <v>83</v>
      </c>
      <c r="S628" s="4">
        <v>43509447</v>
      </c>
      <c r="T628" s="4"/>
      <c r="U628" s="4" t="s">
        <v>58</v>
      </c>
      <c r="V628" s="4" t="s">
        <v>58</v>
      </c>
      <c r="W628" s="4" t="s">
        <v>3924</v>
      </c>
      <c r="X628" s="4" t="s">
        <v>205</v>
      </c>
      <c r="Y628" s="4" t="s">
        <v>209</v>
      </c>
      <c r="Z628" s="3" t="s">
        <v>3620</v>
      </c>
      <c r="AA628" s="4" t="s">
        <v>75</v>
      </c>
      <c r="AB628" s="4" t="s">
        <v>97</v>
      </c>
      <c r="AC628" s="4"/>
      <c r="AD628" s="4"/>
      <c r="AE628" s="4" t="s">
        <v>58</v>
      </c>
      <c r="AF628" s="4" t="s">
        <v>58</v>
      </c>
      <c r="AG628" s="4" t="s">
        <v>58</v>
      </c>
      <c r="AH628" s="4" t="s">
        <v>83</v>
      </c>
      <c r="AI628" s="4">
        <v>6876915</v>
      </c>
      <c r="AJ628" s="4"/>
      <c r="AK628" s="4" t="s">
        <v>58</v>
      </c>
      <c r="AL628" s="4" t="s">
        <v>58</v>
      </c>
      <c r="AM628" s="4" t="s">
        <v>3517</v>
      </c>
      <c r="AN628" s="4">
        <v>300</v>
      </c>
      <c r="AO628" s="4" t="s">
        <v>85</v>
      </c>
      <c r="AP628" s="4">
        <v>0</v>
      </c>
      <c r="AQ628" s="4" t="s">
        <v>92</v>
      </c>
      <c r="AR628" s="4">
        <v>0</v>
      </c>
      <c r="AS628" s="4">
        <v>0</v>
      </c>
      <c r="AT628" s="3" t="s">
        <v>3620</v>
      </c>
      <c r="AU628" s="3" t="s">
        <v>58</v>
      </c>
      <c r="AV628" s="3" t="s">
        <v>58</v>
      </c>
      <c r="AW628" s="4">
        <v>18</v>
      </c>
      <c r="AX628" s="4">
        <v>18</v>
      </c>
      <c r="AY628" s="4">
        <v>18</v>
      </c>
      <c r="AZ628" s="4">
        <v>18</v>
      </c>
      <c r="BA628" s="4" t="s">
        <v>58</v>
      </c>
    </row>
    <row r="629" spans="1:53" ht="15.75" thickBot="1" x14ac:dyDescent="0.3">
      <c r="A629" s="19">
        <v>619</v>
      </c>
      <c r="B629" s="22" t="s">
        <v>5890</v>
      </c>
      <c r="C629" s="4" t="s">
        <v>60</v>
      </c>
      <c r="D629" s="4" t="s">
        <v>58</v>
      </c>
      <c r="E629" s="4" t="s">
        <v>3926</v>
      </c>
      <c r="F629" s="3" t="s">
        <v>3675</v>
      </c>
      <c r="G629" s="4" t="s">
        <v>61</v>
      </c>
      <c r="H629" s="4" t="s">
        <v>3927</v>
      </c>
      <c r="I629" s="4" t="s">
        <v>292</v>
      </c>
      <c r="J629" s="4" t="s">
        <v>320</v>
      </c>
      <c r="K629" s="4" t="s">
        <v>58</v>
      </c>
      <c r="L629" s="4" t="s">
        <v>1733</v>
      </c>
      <c r="M629" s="4">
        <v>5042880</v>
      </c>
      <c r="N629" s="4" t="s">
        <v>69</v>
      </c>
      <c r="O629" s="4"/>
      <c r="P629" s="4" t="s">
        <v>58</v>
      </c>
      <c r="Q629" s="4" t="s">
        <v>64</v>
      </c>
      <c r="R629" s="4" t="s">
        <v>83</v>
      </c>
      <c r="S629" s="4">
        <v>15611810</v>
      </c>
      <c r="T629" s="4"/>
      <c r="U629" s="4" t="s">
        <v>58</v>
      </c>
      <c r="V629" s="4" t="s">
        <v>58</v>
      </c>
      <c r="W629" s="4" t="s">
        <v>3928</v>
      </c>
      <c r="X629" s="4" t="s">
        <v>205</v>
      </c>
      <c r="Y629" s="4" t="s">
        <v>209</v>
      </c>
      <c r="Z629" s="3" t="s">
        <v>3675</v>
      </c>
      <c r="AA629" s="4" t="s">
        <v>75</v>
      </c>
      <c r="AB629" s="4" t="s">
        <v>97</v>
      </c>
      <c r="AC629" s="4"/>
      <c r="AD629" s="4"/>
      <c r="AE629" s="4" t="s">
        <v>58</v>
      </c>
      <c r="AF629" s="4" t="s">
        <v>58</v>
      </c>
      <c r="AG629" s="4" t="s">
        <v>58</v>
      </c>
      <c r="AH629" s="4" t="s">
        <v>83</v>
      </c>
      <c r="AI629" s="4">
        <v>6876915</v>
      </c>
      <c r="AJ629" s="4"/>
      <c r="AK629" s="4" t="s">
        <v>58</v>
      </c>
      <c r="AL629" s="4" t="s">
        <v>58</v>
      </c>
      <c r="AM629" s="4" t="s">
        <v>3517</v>
      </c>
      <c r="AN629" s="4">
        <v>120</v>
      </c>
      <c r="AO629" s="4" t="s">
        <v>85</v>
      </c>
      <c r="AP629" s="4">
        <v>0</v>
      </c>
      <c r="AQ629" s="4" t="s">
        <v>92</v>
      </c>
      <c r="AR629" s="4">
        <v>0</v>
      </c>
      <c r="AS629" s="4">
        <v>0</v>
      </c>
      <c r="AT629" s="3" t="s">
        <v>3675</v>
      </c>
      <c r="AU629" s="3" t="s">
        <v>58</v>
      </c>
      <c r="AV629" s="3" t="s">
        <v>58</v>
      </c>
      <c r="AW629" s="4">
        <v>47</v>
      </c>
      <c r="AX629" s="4">
        <v>47</v>
      </c>
      <c r="AY629" s="4">
        <v>47</v>
      </c>
      <c r="AZ629" s="4">
        <v>47</v>
      </c>
      <c r="BA629" s="4" t="s">
        <v>58</v>
      </c>
    </row>
    <row r="630" spans="1:53" ht="15.75" thickBot="1" x14ac:dyDescent="0.3">
      <c r="A630" s="19">
        <v>620</v>
      </c>
      <c r="B630" s="22" t="s">
        <v>5891</v>
      </c>
      <c r="C630" s="4" t="s">
        <v>60</v>
      </c>
      <c r="D630" s="4" t="s">
        <v>58</v>
      </c>
      <c r="E630" s="4" t="s">
        <v>3930</v>
      </c>
      <c r="F630" s="3" t="s">
        <v>3675</v>
      </c>
      <c r="G630" s="4" t="s">
        <v>61</v>
      </c>
      <c r="H630" s="4" t="s">
        <v>3931</v>
      </c>
      <c r="I630" s="4" t="s">
        <v>292</v>
      </c>
      <c r="J630" s="4" t="s">
        <v>320</v>
      </c>
      <c r="K630" s="4" t="s">
        <v>58</v>
      </c>
      <c r="L630" s="4" t="s">
        <v>1617</v>
      </c>
      <c r="M630" s="4">
        <v>13867920</v>
      </c>
      <c r="N630" s="4" t="s">
        <v>69</v>
      </c>
      <c r="O630" s="4"/>
      <c r="P630" s="4" t="s">
        <v>58</v>
      </c>
      <c r="Q630" s="4" t="s">
        <v>64</v>
      </c>
      <c r="R630" s="4" t="s">
        <v>83</v>
      </c>
      <c r="S630" s="4">
        <v>18005345</v>
      </c>
      <c r="T630" s="4"/>
      <c r="U630" s="4" t="s">
        <v>58</v>
      </c>
      <c r="V630" s="4" t="s">
        <v>58</v>
      </c>
      <c r="W630" s="4" t="s">
        <v>3932</v>
      </c>
      <c r="X630" s="4" t="s">
        <v>205</v>
      </c>
      <c r="Y630" s="4" t="s">
        <v>209</v>
      </c>
      <c r="Z630" s="3" t="s">
        <v>3620</v>
      </c>
      <c r="AA630" s="4" t="s">
        <v>75</v>
      </c>
      <c r="AB630" s="4" t="s">
        <v>97</v>
      </c>
      <c r="AC630" s="4"/>
      <c r="AD630" s="4"/>
      <c r="AE630" s="4" t="s">
        <v>58</v>
      </c>
      <c r="AF630" s="4" t="s">
        <v>58</v>
      </c>
      <c r="AG630" s="4" t="s">
        <v>58</v>
      </c>
      <c r="AH630" s="4" t="s">
        <v>83</v>
      </c>
      <c r="AI630" s="4">
        <v>35460963</v>
      </c>
      <c r="AJ630" s="4"/>
      <c r="AK630" s="4" t="s">
        <v>58</v>
      </c>
      <c r="AL630" s="4" t="s">
        <v>58</v>
      </c>
      <c r="AM630" s="4" t="s">
        <v>3388</v>
      </c>
      <c r="AN630" s="4">
        <v>330</v>
      </c>
      <c r="AO630" s="4" t="s">
        <v>85</v>
      </c>
      <c r="AP630" s="4">
        <v>0</v>
      </c>
      <c r="AQ630" s="4" t="s">
        <v>92</v>
      </c>
      <c r="AR630" s="4">
        <v>0</v>
      </c>
      <c r="AS630" s="4">
        <v>0</v>
      </c>
      <c r="AT630" s="3" t="s">
        <v>3833</v>
      </c>
      <c r="AU630" s="3" t="s">
        <v>58</v>
      </c>
      <c r="AV630" s="3" t="s">
        <v>58</v>
      </c>
      <c r="AW630" s="4">
        <v>16</v>
      </c>
      <c r="AX630" s="4">
        <v>16</v>
      </c>
      <c r="AY630" s="4">
        <v>16</v>
      </c>
      <c r="AZ630" s="4">
        <v>16</v>
      </c>
      <c r="BA630" s="4" t="s">
        <v>58</v>
      </c>
    </row>
    <row r="631" spans="1:53" ht="15.75" thickBot="1" x14ac:dyDescent="0.3">
      <c r="A631" s="19">
        <v>621</v>
      </c>
      <c r="B631" s="22" t="s">
        <v>5892</v>
      </c>
      <c r="C631" s="4" t="s">
        <v>60</v>
      </c>
      <c r="D631" s="4" t="s">
        <v>58</v>
      </c>
      <c r="E631" s="4" t="s">
        <v>3187</v>
      </c>
      <c r="F631" s="3" t="s">
        <v>3675</v>
      </c>
      <c r="G631" s="4" t="s">
        <v>61</v>
      </c>
      <c r="H631" s="4" t="s">
        <v>3934</v>
      </c>
      <c r="I631" s="4" t="s">
        <v>292</v>
      </c>
      <c r="J631" s="4" t="s">
        <v>320</v>
      </c>
      <c r="K631" s="4" t="s">
        <v>58</v>
      </c>
      <c r="L631" s="4" t="s">
        <v>1789</v>
      </c>
      <c r="M631" s="4">
        <v>13867920</v>
      </c>
      <c r="N631" s="4" t="s">
        <v>69</v>
      </c>
      <c r="O631" s="4"/>
      <c r="P631" s="4" t="s">
        <v>58</v>
      </c>
      <c r="Q631" s="4" t="s">
        <v>64</v>
      </c>
      <c r="R631" s="4" t="s">
        <v>83</v>
      </c>
      <c r="S631" s="4">
        <v>1078576971</v>
      </c>
      <c r="T631" s="4"/>
      <c r="U631" s="4" t="s">
        <v>58</v>
      </c>
      <c r="V631" s="4" t="s">
        <v>58</v>
      </c>
      <c r="W631" s="4" t="s">
        <v>3935</v>
      </c>
      <c r="X631" s="4" t="s">
        <v>205</v>
      </c>
      <c r="Y631" s="4" t="s">
        <v>209</v>
      </c>
      <c r="Z631" s="3" t="s">
        <v>3701</v>
      </c>
      <c r="AA631" s="4" t="s">
        <v>75</v>
      </c>
      <c r="AB631" s="4" t="s">
        <v>97</v>
      </c>
      <c r="AC631" s="4"/>
      <c r="AD631" s="4"/>
      <c r="AE631" s="4" t="s">
        <v>58</v>
      </c>
      <c r="AF631" s="4" t="s">
        <v>58</v>
      </c>
      <c r="AG631" s="4" t="s">
        <v>58</v>
      </c>
      <c r="AH631" s="4" t="s">
        <v>83</v>
      </c>
      <c r="AI631" s="4">
        <v>71673303</v>
      </c>
      <c r="AJ631" s="4"/>
      <c r="AK631" s="4" t="s">
        <v>58</v>
      </c>
      <c r="AL631" s="4" t="s">
        <v>58</v>
      </c>
      <c r="AM631" s="4" t="s">
        <v>3702</v>
      </c>
      <c r="AN631" s="4">
        <v>330</v>
      </c>
      <c r="AO631" s="4" t="s">
        <v>85</v>
      </c>
      <c r="AP631" s="4">
        <v>0</v>
      </c>
      <c r="AQ631" s="4" t="s">
        <v>92</v>
      </c>
      <c r="AR631" s="4">
        <v>0</v>
      </c>
      <c r="AS631" s="4">
        <v>0</v>
      </c>
      <c r="AT631" s="3" t="s">
        <v>3701</v>
      </c>
      <c r="AU631" s="3" t="s">
        <v>58</v>
      </c>
      <c r="AV631" s="3" t="s">
        <v>58</v>
      </c>
      <c r="AW631" s="4">
        <v>16</v>
      </c>
      <c r="AX631" s="4">
        <v>16</v>
      </c>
      <c r="AY631" s="4">
        <v>16</v>
      </c>
      <c r="AZ631" s="4">
        <v>16</v>
      </c>
      <c r="BA631" s="4" t="s">
        <v>58</v>
      </c>
    </row>
    <row r="632" spans="1:53" ht="15.75" thickBot="1" x14ac:dyDescent="0.3">
      <c r="A632" s="19">
        <v>622</v>
      </c>
      <c r="B632" s="22" t="s">
        <v>5893</v>
      </c>
      <c r="C632" s="4" t="s">
        <v>60</v>
      </c>
      <c r="D632" s="4" t="s">
        <v>58</v>
      </c>
      <c r="E632" s="4" t="s">
        <v>3937</v>
      </c>
      <c r="F632" s="3" t="s">
        <v>3675</v>
      </c>
      <c r="G632" s="4" t="s">
        <v>61</v>
      </c>
      <c r="H632" s="4" t="s">
        <v>3938</v>
      </c>
      <c r="I632" s="4" t="s">
        <v>292</v>
      </c>
      <c r="J632" s="4" t="s">
        <v>320</v>
      </c>
      <c r="K632" s="4" t="s">
        <v>58</v>
      </c>
      <c r="L632" s="4" t="s">
        <v>1617</v>
      </c>
      <c r="M632" s="4">
        <v>14561316</v>
      </c>
      <c r="N632" s="4" t="s">
        <v>69</v>
      </c>
      <c r="O632" s="4"/>
      <c r="P632" s="4" t="s">
        <v>58</v>
      </c>
      <c r="Q632" s="4" t="s">
        <v>64</v>
      </c>
      <c r="R632" s="4" t="s">
        <v>83</v>
      </c>
      <c r="S632" s="4">
        <v>1042424768</v>
      </c>
      <c r="T632" s="4"/>
      <c r="U632" s="4" t="s">
        <v>58</v>
      </c>
      <c r="V632" s="4" t="s">
        <v>58</v>
      </c>
      <c r="W632" s="4" t="s">
        <v>3939</v>
      </c>
      <c r="X632" s="4" t="s">
        <v>205</v>
      </c>
      <c r="Y632" s="4" t="s">
        <v>209</v>
      </c>
      <c r="Z632" s="3" t="s">
        <v>3620</v>
      </c>
      <c r="AA632" s="4" t="s">
        <v>75</v>
      </c>
      <c r="AB632" s="4" t="s">
        <v>97</v>
      </c>
      <c r="AC632" s="4"/>
      <c r="AD632" s="4"/>
      <c r="AE632" s="4" t="s">
        <v>58</v>
      </c>
      <c r="AF632" s="4" t="s">
        <v>58</v>
      </c>
      <c r="AG632" s="4" t="s">
        <v>58</v>
      </c>
      <c r="AH632" s="4" t="s">
        <v>83</v>
      </c>
      <c r="AI632" s="4">
        <v>10775944</v>
      </c>
      <c r="AJ632" s="4"/>
      <c r="AK632" s="4" t="s">
        <v>58</v>
      </c>
      <c r="AL632" s="4" t="s">
        <v>58</v>
      </c>
      <c r="AM632" s="4" t="s">
        <v>3920</v>
      </c>
      <c r="AN632" s="4">
        <v>210</v>
      </c>
      <c r="AO632" s="4" t="s">
        <v>85</v>
      </c>
      <c r="AP632" s="4">
        <v>0</v>
      </c>
      <c r="AQ632" s="4" t="s">
        <v>92</v>
      </c>
      <c r="AR632" s="4">
        <v>0</v>
      </c>
      <c r="AS632" s="4">
        <v>0</v>
      </c>
      <c r="AT632" s="3" t="s">
        <v>3620</v>
      </c>
      <c r="AU632" s="3" t="s">
        <v>58</v>
      </c>
      <c r="AV632" s="3" t="s">
        <v>58</v>
      </c>
      <c r="AW632" s="4">
        <v>26</v>
      </c>
      <c r="AX632" s="4">
        <v>26</v>
      </c>
      <c r="AY632" s="4">
        <v>26</v>
      </c>
      <c r="AZ632" s="4">
        <v>26</v>
      </c>
      <c r="BA632" s="4" t="s">
        <v>58</v>
      </c>
    </row>
    <row r="633" spans="1:53" ht="15.75" thickBot="1" x14ac:dyDescent="0.3">
      <c r="A633" s="19">
        <v>623</v>
      </c>
      <c r="B633" s="22" t="s">
        <v>5894</v>
      </c>
      <c r="C633" s="4" t="s">
        <v>60</v>
      </c>
      <c r="D633" s="4" t="s">
        <v>58</v>
      </c>
      <c r="E633" s="4" t="s">
        <v>3941</v>
      </c>
      <c r="F633" s="3" t="s">
        <v>3675</v>
      </c>
      <c r="G633" s="4" t="s">
        <v>61</v>
      </c>
      <c r="H633" s="4" t="s">
        <v>3942</v>
      </c>
      <c r="I633" s="4" t="s">
        <v>292</v>
      </c>
      <c r="J633" s="4" t="s">
        <v>320</v>
      </c>
      <c r="K633" s="4" t="s">
        <v>58</v>
      </c>
      <c r="L633" s="4" t="s">
        <v>1789</v>
      </c>
      <c r="M633" s="4">
        <v>17492490</v>
      </c>
      <c r="N633" s="4" t="s">
        <v>69</v>
      </c>
      <c r="O633" s="4"/>
      <c r="P633" s="4" t="s">
        <v>58</v>
      </c>
      <c r="Q633" s="4" t="s">
        <v>64</v>
      </c>
      <c r="R633" s="4" t="s">
        <v>83</v>
      </c>
      <c r="S633" s="4">
        <v>78765512</v>
      </c>
      <c r="T633" s="4"/>
      <c r="U633" s="4" t="s">
        <v>58</v>
      </c>
      <c r="V633" s="4" t="s">
        <v>58</v>
      </c>
      <c r="W633" s="4" t="s">
        <v>3943</v>
      </c>
      <c r="X633" s="4" t="s">
        <v>205</v>
      </c>
      <c r="Y633" s="4" t="s">
        <v>209</v>
      </c>
      <c r="Z633" s="3" t="s">
        <v>3620</v>
      </c>
      <c r="AA633" s="4" t="s">
        <v>75</v>
      </c>
      <c r="AB633" s="4" t="s">
        <v>97</v>
      </c>
      <c r="AC633" s="4"/>
      <c r="AD633" s="4"/>
      <c r="AE633" s="4" t="s">
        <v>58</v>
      </c>
      <c r="AF633" s="4" t="s">
        <v>58</v>
      </c>
      <c r="AG633" s="4" t="s">
        <v>58</v>
      </c>
      <c r="AH633" s="4" t="s">
        <v>83</v>
      </c>
      <c r="AI633" s="4">
        <v>6876915</v>
      </c>
      <c r="AJ633" s="4"/>
      <c r="AK633" s="4" t="s">
        <v>58</v>
      </c>
      <c r="AL633" s="4" t="s">
        <v>58</v>
      </c>
      <c r="AM633" s="4" t="s">
        <v>3517</v>
      </c>
      <c r="AN633" s="4">
        <v>300</v>
      </c>
      <c r="AO633" s="4" t="s">
        <v>85</v>
      </c>
      <c r="AP633" s="4">
        <v>0</v>
      </c>
      <c r="AQ633" s="4" t="s">
        <v>92</v>
      </c>
      <c r="AR633" s="4">
        <v>0</v>
      </c>
      <c r="AS633" s="4">
        <v>0</v>
      </c>
      <c r="AT633" s="3" t="s">
        <v>3620</v>
      </c>
      <c r="AU633" s="3" t="s">
        <v>58</v>
      </c>
      <c r="AV633" s="3" t="s">
        <v>58</v>
      </c>
      <c r="AW633" s="4">
        <v>18</v>
      </c>
      <c r="AX633" s="4">
        <v>18</v>
      </c>
      <c r="AY633" s="4">
        <v>18</v>
      </c>
      <c r="AZ633" s="4">
        <v>18</v>
      </c>
      <c r="BA633" s="4" t="s">
        <v>58</v>
      </c>
    </row>
    <row r="634" spans="1:53" ht="15.75" thickBot="1" x14ac:dyDescent="0.3">
      <c r="A634" s="19">
        <v>624</v>
      </c>
      <c r="B634" s="22" t="s">
        <v>5895</v>
      </c>
      <c r="C634" s="4" t="s">
        <v>60</v>
      </c>
      <c r="D634" s="4" t="s">
        <v>58</v>
      </c>
      <c r="E634" s="4" t="s">
        <v>3192</v>
      </c>
      <c r="F634" s="3" t="s">
        <v>3675</v>
      </c>
      <c r="G634" s="4" t="s">
        <v>61</v>
      </c>
      <c r="H634" s="4" t="s">
        <v>3945</v>
      </c>
      <c r="I634" s="4" t="s">
        <v>292</v>
      </c>
      <c r="J634" s="4" t="s">
        <v>320</v>
      </c>
      <c r="K634" s="4" t="s">
        <v>58</v>
      </c>
      <c r="L634" s="4" t="s">
        <v>1789</v>
      </c>
      <c r="M634" s="4">
        <v>13867920</v>
      </c>
      <c r="N634" s="4" t="s">
        <v>69</v>
      </c>
      <c r="O634" s="4"/>
      <c r="P634" s="4" t="s">
        <v>58</v>
      </c>
      <c r="Q634" s="4" t="s">
        <v>64</v>
      </c>
      <c r="R634" s="4" t="s">
        <v>83</v>
      </c>
      <c r="S634" s="4">
        <v>32257403</v>
      </c>
      <c r="T634" s="4"/>
      <c r="U634" s="4" t="s">
        <v>58</v>
      </c>
      <c r="V634" s="4" t="s">
        <v>58</v>
      </c>
      <c r="W634" s="4" t="s">
        <v>3946</v>
      </c>
      <c r="X634" s="4" t="s">
        <v>205</v>
      </c>
      <c r="Y634" s="4" t="s">
        <v>209</v>
      </c>
      <c r="Z634" s="3" t="s">
        <v>3620</v>
      </c>
      <c r="AA634" s="4" t="s">
        <v>75</v>
      </c>
      <c r="AB634" s="4" t="s">
        <v>97</v>
      </c>
      <c r="AC634" s="4"/>
      <c r="AD634" s="4"/>
      <c r="AE634" s="4" t="s">
        <v>58</v>
      </c>
      <c r="AF634" s="4" t="s">
        <v>58</v>
      </c>
      <c r="AG634" s="4" t="s">
        <v>58</v>
      </c>
      <c r="AH634" s="4" t="s">
        <v>83</v>
      </c>
      <c r="AI634" s="4">
        <v>10775944</v>
      </c>
      <c r="AJ634" s="4"/>
      <c r="AK634" s="4" t="s">
        <v>58</v>
      </c>
      <c r="AL634" s="4" t="s">
        <v>58</v>
      </c>
      <c r="AM634" s="4" t="s">
        <v>3920</v>
      </c>
      <c r="AN634" s="4">
        <v>330</v>
      </c>
      <c r="AO634" s="4" t="s">
        <v>85</v>
      </c>
      <c r="AP634" s="4">
        <v>0</v>
      </c>
      <c r="AQ634" s="4" t="s">
        <v>92</v>
      </c>
      <c r="AR634" s="4">
        <v>0</v>
      </c>
      <c r="AS634" s="4">
        <v>0</v>
      </c>
      <c r="AT634" s="3" t="s">
        <v>3620</v>
      </c>
      <c r="AU634" s="3" t="s">
        <v>58</v>
      </c>
      <c r="AV634" s="3" t="s">
        <v>58</v>
      </c>
      <c r="AW634" s="4">
        <v>17</v>
      </c>
      <c r="AX634" s="4">
        <v>17</v>
      </c>
      <c r="AY634" s="4">
        <v>17</v>
      </c>
      <c r="AZ634" s="4">
        <v>17</v>
      </c>
      <c r="BA634" s="4" t="s">
        <v>58</v>
      </c>
    </row>
    <row r="635" spans="1:53" ht="15.75" thickBot="1" x14ac:dyDescent="0.3">
      <c r="A635" s="19">
        <v>625</v>
      </c>
      <c r="B635" s="22" t="s">
        <v>5896</v>
      </c>
      <c r="C635" s="4" t="s">
        <v>60</v>
      </c>
      <c r="D635" s="4" t="s">
        <v>58</v>
      </c>
      <c r="E635" s="4" t="s">
        <v>3948</v>
      </c>
      <c r="F635" s="3" t="s">
        <v>3675</v>
      </c>
      <c r="G635" s="4" t="s">
        <v>61</v>
      </c>
      <c r="H635" s="4" t="s">
        <v>3949</v>
      </c>
      <c r="I635" s="4" t="s">
        <v>292</v>
      </c>
      <c r="J635" s="4" t="s">
        <v>320</v>
      </c>
      <c r="K635" s="4" t="s">
        <v>58</v>
      </c>
      <c r="L635" s="4" t="s">
        <v>1733</v>
      </c>
      <c r="M635" s="4">
        <v>25416972</v>
      </c>
      <c r="N635" s="4" t="s">
        <v>69</v>
      </c>
      <c r="O635" s="4"/>
      <c r="P635" s="4" t="s">
        <v>58</v>
      </c>
      <c r="Q635" s="4" t="s">
        <v>64</v>
      </c>
      <c r="R635" s="4" t="s">
        <v>83</v>
      </c>
      <c r="S635" s="4">
        <v>52499900</v>
      </c>
      <c r="T635" s="4"/>
      <c r="U635" s="4" t="s">
        <v>58</v>
      </c>
      <c r="V635" s="4" t="s">
        <v>58</v>
      </c>
      <c r="W635" s="4" t="s">
        <v>3950</v>
      </c>
      <c r="X635" s="4" t="s">
        <v>205</v>
      </c>
      <c r="Y635" s="4" t="s">
        <v>209</v>
      </c>
      <c r="Z635" s="3" t="s">
        <v>3701</v>
      </c>
      <c r="AA635" s="4" t="s">
        <v>75</v>
      </c>
      <c r="AB635" s="4" t="s">
        <v>97</v>
      </c>
      <c r="AC635" s="4"/>
      <c r="AD635" s="4"/>
      <c r="AE635" s="4" t="s">
        <v>58</v>
      </c>
      <c r="AF635" s="4" t="s">
        <v>58</v>
      </c>
      <c r="AG635" s="4" t="s">
        <v>58</v>
      </c>
      <c r="AH635" s="4" t="s">
        <v>83</v>
      </c>
      <c r="AI635" s="4">
        <v>10775944</v>
      </c>
      <c r="AJ635" s="4"/>
      <c r="AK635" s="4" t="s">
        <v>58</v>
      </c>
      <c r="AL635" s="4" t="s">
        <v>58</v>
      </c>
      <c r="AM635" s="4" t="s">
        <v>3920</v>
      </c>
      <c r="AN635" s="4">
        <v>210</v>
      </c>
      <c r="AO635" s="4" t="s">
        <v>85</v>
      </c>
      <c r="AP635" s="4">
        <v>0</v>
      </c>
      <c r="AQ635" s="4" t="s">
        <v>92</v>
      </c>
      <c r="AR635" s="4">
        <v>0</v>
      </c>
      <c r="AS635" s="4">
        <v>0</v>
      </c>
      <c r="AT635" s="3" t="s">
        <v>3701</v>
      </c>
      <c r="AU635" s="3" t="s">
        <v>58</v>
      </c>
      <c r="AV635" s="3" t="s">
        <v>58</v>
      </c>
      <c r="AW635" s="4">
        <v>26</v>
      </c>
      <c r="AX635" s="4">
        <v>26</v>
      </c>
      <c r="AY635" s="4">
        <v>26</v>
      </c>
      <c r="AZ635" s="4">
        <v>26</v>
      </c>
      <c r="BA635" s="4" t="s">
        <v>58</v>
      </c>
    </row>
    <row r="636" spans="1:53" ht="15.75" thickBot="1" x14ac:dyDescent="0.3">
      <c r="A636" s="19">
        <v>626</v>
      </c>
      <c r="B636" s="22" t="s">
        <v>5897</v>
      </c>
      <c r="C636" s="4" t="s">
        <v>60</v>
      </c>
      <c r="D636" s="4" t="s">
        <v>58</v>
      </c>
      <c r="E636" s="4" t="s">
        <v>3952</v>
      </c>
      <c r="F636" s="3" t="s">
        <v>3675</v>
      </c>
      <c r="G636" s="4" t="s">
        <v>61</v>
      </c>
      <c r="H636" s="4" t="s">
        <v>3613</v>
      </c>
      <c r="I636" s="4" t="s">
        <v>292</v>
      </c>
      <c r="J636" s="4" t="s">
        <v>320</v>
      </c>
      <c r="K636" s="4" t="s">
        <v>58</v>
      </c>
      <c r="L636" s="4" t="s">
        <v>1769</v>
      </c>
      <c r="M636" s="4">
        <v>15743241</v>
      </c>
      <c r="N636" s="4" t="s">
        <v>69</v>
      </c>
      <c r="O636" s="4"/>
      <c r="P636" s="4" t="s">
        <v>58</v>
      </c>
      <c r="Q636" s="4" t="s">
        <v>64</v>
      </c>
      <c r="R636" s="4" t="s">
        <v>83</v>
      </c>
      <c r="S636" s="4">
        <v>71975072</v>
      </c>
      <c r="T636" s="4"/>
      <c r="U636" s="4" t="s">
        <v>58</v>
      </c>
      <c r="V636" s="4" t="s">
        <v>58</v>
      </c>
      <c r="W636" s="4" t="s">
        <v>3953</v>
      </c>
      <c r="X636" s="4" t="s">
        <v>205</v>
      </c>
      <c r="Y636" s="4" t="s">
        <v>209</v>
      </c>
      <c r="Z636" s="3" t="s">
        <v>3620</v>
      </c>
      <c r="AA636" s="4" t="s">
        <v>75</v>
      </c>
      <c r="AB636" s="4" t="s">
        <v>97</v>
      </c>
      <c r="AC636" s="4"/>
      <c r="AD636" s="4"/>
      <c r="AE636" s="4" t="s">
        <v>58</v>
      </c>
      <c r="AF636" s="4" t="s">
        <v>58</v>
      </c>
      <c r="AG636" s="4" t="s">
        <v>58</v>
      </c>
      <c r="AH636" s="4" t="s">
        <v>83</v>
      </c>
      <c r="AI636" s="4">
        <v>6876915</v>
      </c>
      <c r="AJ636" s="4"/>
      <c r="AK636" s="4" t="s">
        <v>58</v>
      </c>
      <c r="AL636" s="4" t="s">
        <v>58</v>
      </c>
      <c r="AM636" s="4" t="s">
        <v>3517</v>
      </c>
      <c r="AN636" s="4">
        <v>270</v>
      </c>
      <c r="AO636" s="4" t="s">
        <v>85</v>
      </c>
      <c r="AP636" s="4">
        <v>0</v>
      </c>
      <c r="AQ636" s="4" t="s">
        <v>92</v>
      </c>
      <c r="AR636" s="4">
        <v>0</v>
      </c>
      <c r="AS636" s="4">
        <v>0</v>
      </c>
      <c r="AT636" s="3" t="s">
        <v>3620</v>
      </c>
      <c r="AU636" s="3" t="s">
        <v>58</v>
      </c>
      <c r="AV636" s="3" t="s">
        <v>58</v>
      </c>
      <c r="AW636" s="4">
        <v>20</v>
      </c>
      <c r="AX636" s="4">
        <v>20</v>
      </c>
      <c r="AY636" s="4">
        <v>20</v>
      </c>
      <c r="AZ636" s="4">
        <v>20</v>
      </c>
      <c r="BA636" s="4" t="s">
        <v>58</v>
      </c>
    </row>
    <row r="637" spans="1:53" ht="15.75" thickBot="1" x14ac:dyDescent="0.3">
      <c r="A637" s="19">
        <v>627</v>
      </c>
      <c r="B637" s="22" t="s">
        <v>5898</v>
      </c>
      <c r="C637" s="4" t="s">
        <v>60</v>
      </c>
      <c r="D637" s="4" t="s">
        <v>58</v>
      </c>
      <c r="E637" s="4" t="s">
        <v>3955</v>
      </c>
      <c r="F637" s="3" t="s">
        <v>3675</v>
      </c>
      <c r="G637" s="4" t="s">
        <v>61</v>
      </c>
      <c r="H637" s="4" t="s">
        <v>3956</v>
      </c>
      <c r="I637" s="4" t="s">
        <v>292</v>
      </c>
      <c r="J637" s="4" t="s">
        <v>320</v>
      </c>
      <c r="K637" s="4" t="s">
        <v>58</v>
      </c>
      <c r="L637" s="4" t="s">
        <v>1617</v>
      </c>
      <c r="M637" s="4">
        <v>18721692</v>
      </c>
      <c r="N637" s="4" t="s">
        <v>69</v>
      </c>
      <c r="O637" s="4"/>
      <c r="P637" s="4" t="s">
        <v>58</v>
      </c>
      <c r="Q637" s="4" t="s">
        <v>64</v>
      </c>
      <c r="R637" s="4" t="s">
        <v>83</v>
      </c>
      <c r="S637" s="4">
        <v>1065000834</v>
      </c>
      <c r="T637" s="4"/>
      <c r="U637" s="4" t="s">
        <v>58</v>
      </c>
      <c r="V637" s="4" t="s">
        <v>58</v>
      </c>
      <c r="W637" s="4" t="s">
        <v>3957</v>
      </c>
      <c r="X637" s="4" t="s">
        <v>205</v>
      </c>
      <c r="Y637" s="4" t="s">
        <v>209</v>
      </c>
      <c r="Z637" s="3" t="s">
        <v>3620</v>
      </c>
      <c r="AA637" s="4" t="s">
        <v>75</v>
      </c>
      <c r="AB637" s="4" t="s">
        <v>97</v>
      </c>
      <c r="AC637" s="4"/>
      <c r="AD637" s="4"/>
      <c r="AE637" s="4" t="s">
        <v>58</v>
      </c>
      <c r="AF637" s="4" t="s">
        <v>58</v>
      </c>
      <c r="AG637" s="4" t="s">
        <v>58</v>
      </c>
      <c r="AH637" s="4" t="s">
        <v>83</v>
      </c>
      <c r="AI637" s="4">
        <v>6876915</v>
      </c>
      <c r="AJ637" s="4"/>
      <c r="AK637" s="4" t="s">
        <v>58</v>
      </c>
      <c r="AL637" s="4" t="s">
        <v>58</v>
      </c>
      <c r="AM637" s="4" t="s">
        <v>3517</v>
      </c>
      <c r="AN637" s="4">
        <v>270</v>
      </c>
      <c r="AO637" s="4" t="s">
        <v>85</v>
      </c>
      <c r="AP637" s="4">
        <v>0</v>
      </c>
      <c r="AQ637" s="4" t="s">
        <v>92</v>
      </c>
      <c r="AR637" s="4">
        <v>0</v>
      </c>
      <c r="AS637" s="4">
        <v>0</v>
      </c>
      <c r="AT637" s="3" t="s">
        <v>3620</v>
      </c>
      <c r="AU637" s="3" t="s">
        <v>58</v>
      </c>
      <c r="AV637" s="3" t="s">
        <v>58</v>
      </c>
      <c r="AW637" s="4">
        <v>20</v>
      </c>
      <c r="AX637" s="4">
        <v>20</v>
      </c>
      <c r="AY637" s="4">
        <v>20</v>
      </c>
      <c r="AZ637" s="4">
        <v>20</v>
      </c>
      <c r="BA637" s="4" t="s">
        <v>58</v>
      </c>
    </row>
    <row r="638" spans="1:53" ht="15.75" thickBot="1" x14ac:dyDescent="0.3">
      <c r="A638" s="19">
        <v>628</v>
      </c>
      <c r="B638" s="22" t="s">
        <v>5899</v>
      </c>
      <c r="C638" s="4" t="s">
        <v>60</v>
      </c>
      <c r="D638" s="4" t="s">
        <v>58</v>
      </c>
      <c r="E638" s="4" t="s">
        <v>2875</v>
      </c>
      <c r="F638" s="3" t="s">
        <v>3675</v>
      </c>
      <c r="G638" s="4" t="s">
        <v>61</v>
      </c>
      <c r="H638" s="4" t="s">
        <v>3959</v>
      </c>
      <c r="I638" s="4" t="s">
        <v>292</v>
      </c>
      <c r="J638" s="4" t="s">
        <v>320</v>
      </c>
      <c r="K638" s="4" t="s">
        <v>58</v>
      </c>
      <c r="L638" s="4" t="s">
        <v>1617</v>
      </c>
      <c r="M638" s="4">
        <v>21841974</v>
      </c>
      <c r="N638" s="4" t="s">
        <v>69</v>
      </c>
      <c r="O638" s="4"/>
      <c r="P638" s="4" t="s">
        <v>58</v>
      </c>
      <c r="Q638" s="4" t="s">
        <v>64</v>
      </c>
      <c r="R638" s="4" t="s">
        <v>83</v>
      </c>
      <c r="S638" s="4">
        <v>78021510</v>
      </c>
      <c r="T638" s="4"/>
      <c r="U638" s="4" t="s">
        <v>58</v>
      </c>
      <c r="V638" s="4" t="s">
        <v>58</v>
      </c>
      <c r="W638" s="4" t="s">
        <v>3960</v>
      </c>
      <c r="X638" s="4" t="s">
        <v>205</v>
      </c>
      <c r="Y638" s="4" t="s">
        <v>209</v>
      </c>
      <c r="Z638" s="3" t="s">
        <v>3620</v>
      </c>
      <c r="AA638" s="4" t="s">
        <v>75</v>
      </c>
      <c r="AB638" s="4" t="s">
        <v>97</v>
      </c>
      <c r="AC638" s="4"/>
      <c r="AD638" s="4"/>
      <c r="AE638" s="4" t="s">
        <v>58</v>
      </c>
      <c r="AF638" s="4" t="s">
        <v>58</v>
      </c>
      <c r="AG638" s="4" t="s">
        <v>58</v>
      </c>
      <c r="AH638" s="4" t="s">
        <v>83</v>
      </c>
      <c r="AI638" s="4">
        <v>6876915</v>
      </c>
      <c r="AJ638" s="4"/>
      <c r="AK638" s="4" t="s">
        <v>58</v>
      </c>
      <c r="AL638" s="4" t="s">
        <v>58</v>
      </c>
      <c r="AM638" s="4" t="s">
        <v>3517</v>
      </c>
      <c r="AN638" s="4">
        <v>315</v>
      </c>
      <c r="AO638" s="4" t="s">
        <v>85</v>
      </c>
      <c r="AP638" s="4">
        <v>0</v>
      </c>
      <c r="AQ638" s="4" t="s">
        <v>92</v>
      </c>
      <c r="AR638" s="4">
        <v>0</v>
      </c>
      <c r="AS638" s="4">
        <v>0</v>
      </c>
      <c r="AT638" s="3" t="s">
        <v>3620</v>
      </c>
      <c r="AU638" s="3" t="s">
        <v>58</v>
      </c>
      <c r="AV638" s="3" t="s">
        <v>58</v>
      </c>
      <c r="AW638" s="4">
        <v>17</v>
      </c>
      <c r="AX638" s="4">
        <v>17</v>
      </c>
      <c r="AY638" s="4">
        <v>17</v>
      </c>
      <c r="AZ638" s="4">
        <v>17</v>
      </c>
      <c r="BA638" s="4" t="s">
        <v>58</v>
      </c>
    </row>
    <row r="639" spans="1:53" ht="15.75" thickBot="1" x14ac:dyDescent="0.3">
      <c r="A639" s="19">
        <v>629</v>
      </c>
      <c r="B639" s="22" t="s">
        <v>5900</v>
      </c>
      <c r="C639" s="4" t="s">
        <v>60</v>
      </c>
      <c r="D639" s="4" t="s">
        <v>58</v>
      </c>
      <c r="E639" s="4" t="s">
        <v>3962</v>
      </c>
      <c r="F639" s="3" t="s">
        <v>3675</v>
      </c>
      <c r="G639" s="4" t="s">
        <v>61</v>
      </c>
      <c r="H639" s="4" t="s">
        <v>3963</v>
      </c>
      <c r="I639" s="4" t="s">
        <v>292</v>
      </c>
      <c r="J639" s="4" t="s">
        <v>320</v>
      </c>
      <c r="K639" s="4" t="s">
        <v>58</v>
      </c>
      <c r="L639" s="4" t="s">
        <v>1789</v>
      </c>
      <c r="M639" s="4">
        <v>13867920</v>
      </c>
      <c r="N639" s="4" t="s">
        <v>69</v>
      </c>
      <c r="O639" s="4"/>
      <c r="P639" s="4" t="s">
        <v>58</v>
      </c>
      <c r="Q639" s="4" t="s">
        <v>64</v>
      </c>
      <c r="R639" s="4" t="s">
        <v>83</v>
      </c>
      <c r="S639" s="4">
        <v>32357900</v>
      </c>
      <c r="T639" s="4"/>
      <c r="U639" s="4" t="s">
        <v>58</v>
      </c>
      <c r="V639" s="4" t="s">
        <v>58</v>
      </c>
      <c r="W639" s="4" t="s">
        <v>3964</v>
      </c>
      <c r="X639" s="4" t="s">
        <v>205</v>
      </c>
      <c r="Y639" s="4" t="s">
        <v>209</v>
      </c>
      <c r="Z639" s="3" t="s">
        <v>3620</v>
      </c>
      <c r="AA639" s="4" t="s">
        <v>75</v>
      </c>
      <c r="AB639" s="4" t="s">
        <v>97</v>
      </c>
      <c r="AC639" s="4"/>
      <c r="AD639" s="4"/>
      <c r="AE639" s="4" t="s">
        <v>58</v>
      </c>
      <c r="AF639" s="4" t="s">
        <v>58</v>
      </c>
      <c r="AG639" s="4" t="s">
        <v>58</v>
      </c>
      <c r="AH639" s="4" t="s">
        <v>83</v>
      </c>
      <c r="AI639" s="4">
        <v>50975897</v>
      </c>
      <c r="AJ639" s="4"/>
      <c r="AK639" s="4" t="s">
        <v>58</v>
      </c>
      <c r="AL639" s="4" t="s">
        <v>58</v>
      </c>
      <c r="AM639" s="4" t="s">
        <v>3513</v>
      </c>
      <c r="AN639" s="4">
        <v>330</v>
      </c>
      <c r="AO639" s="4" t="s">
        <v>85</v>
      </c>
      <c r="AP639" s="4">
        <v>0</v>
      </c>
      <c r="AQ639" s="4" t="s">
        <v>92</v>
      </c>
      <c r="AR639" s="4">
        <v>0</v>
      </c>
      <c r="AS639" s="4">
        <v>0</v>
      </c>
      <c r="AT639" s="3" t="s">
        <v>3620</v>
      </c>
      <c r="AU639" s="3" t="s">
        <v>58</v>
      </c>
      <c r="AV639" s="3" t="s">
        <v>58</v>
      </c>
      <c r="AW639" s="4">
        <v>17</v>
      </c>
      <c r="AX639" s="4">
        <v>17</v>
      </c>
      <c r="AY639" s="4">
        <v>17</v>
      </c>
      <c r="AZ639" s="4">
        <v>17</v>
      </c>
      <c r="BA639" s="4" t="s">
        <v>58</v>
      </c>
    </row>
    <row r="640" spans="1:53" ht="15.75" thickBot="1" x14ac:dyDescent="0.3">
      <c r="A640" s="19">
        <v>630</v>
      </c>
      <c r="B640" s="22" t="s">
        <v>5901</v>
      </c>
      <c r="C640" s="4" t="s">
        <v>60</v>
      </c>
      <c r="D640" s="4" t="s">
        <v>58</v>
      </c>
      <c r="E640" s="4" t="s">
        <v>3966</v>
      </c>
      <c r="F640" s="3" t="s">
        <v>3675</v>
      </c>
      <c r="G640" s="4" t="s">
        <v>61</v>
      </c>
      <c r="H640" s="4" t="s">
        <v>3967</v>
      </c>
      <c r="I640" s="4" t="s">
        <v>292</v>
      </c>
      <c r="J640" s="4" t="s">
        <v>320</v>
      </c>
      <c r="K640" s="4" t="s">
        <v>58</v>
      </c>
      <c r="L640" s="4" t="s">
        <v>1733</v>
      </c>
      <c r="M640" s="4">
        <v>29755440</v>
      </c>
      <c r="N640" s="4" t="s">
        <v>69</v>
      </c>
      <c r="O640" s="4"/>
      <c r="P640" s="4" t="s">
        <v>58</v>
      </c>
      <c r="Q640" s="4" t="s">
        <v>64</v>
      </c>
      <c r="R640" s="4" t="s">
        <v>83</v>
      </c>
      <c r="S640" s="4">
        <v>73071030</v>
      </c>
      <c r="T640" s="4"/>
      <c r="U640" s="4" t="s">
        <v>58</v>
      </c>
      <c r="V640" s="4" t="s">
        <v>58</v>
      </c>
      <c r="W640" s="4" t="s">
        <v>3968</v>
      </c>
      <c r="X640" s="4" t="s">
        <v>205</v>
      </c>
      <c r="Y640" s="4" t="s">
        <v>209</v>
      </c>
      <c r="Z640" s="3" t="s">
        <v>3620</v>
      </c>
      <c r="AA640" s="4" t="s">
        <v>75</v>
      </c>
      <c r="AB640" s="4" t="s">
        <v>97</v>
      </c>
      <c r="AC640" s="4"/>
      <c r="AD640" s="4"/>
      <c r="AE640" s="4" t="s">
        <v>58</v>
      </c>
      <c r="AF640" s="4" t="s">
        <v>58</v>
      </c>
      <c r="AG640" s="4" t="s">
        <v>58</v>
      </c>
      <c r="AH640" s="4" t="s">
        <v>83</v>
      </c>
      <c r="AI640" s="4">
        <v>10775944</v>
      </c>
      <c r="AJ640" s="4"/>
      <c r="AK640" s="4" t="s">
        <v>58</v>
      </c>
      <c r="AL640" s="4" t="s">
        <v>58</v>
      </c>
      <c r="AM640" s="4" t="s">
        <v>3920</v>
      </c>
      <c r="AN640" s="4">
        <v>300</v>
      </c>
      <c r="AO640" s="4" t="s">
        <v>85</v>
      </c>
      <c r="AP640" s="4">
        <v>0</v>
      </c>
      <c r="AQ640" s="4" t="s">
        <v>92</v>
      </c>
      <c r="AR640" s="4">
        <v>0</v>
      </c>
      <c r="AS640" s="4">
        <v>0</v>
      </c>
      <c r="AT640" s="3" t="s">
        <v>3620</v>
      </c>
      <c r="AU640" s="3" t="s">
        <v>58</v>
      </c>
      <c r="AV640" s="3" t="s">
        <v>58</v>
      </c>
      <c r="AW640" s="4">
        <v>18</v>
      </c>
      <c r="AX640" s="4">
        <v>18</v>
      </c>
      <c r="AY640" s="4">
        <v>18</v>
      </c>
      <c r="AZ640" s="4">
        <v>18</v>
      </c>
      <c r="BA640" s="4" t="s">
        <v>58</v>
      </c>
    </row>
    <row r="641" spans="1:53" ht="15.75" thickBot="1" x14ac:dyDescent="0.3">
      <c r="A641" s="19">
        <v>631</v>
      </c>
      <c r="B641" s="22" t="s">
        <v>5902</v>
      </c>
      <c r="C641" s="4" t="s">
        <v>60</v>
      </c>
      <c r="D641" s="4" t="s">
        <v>58</v>
      </c>
      <c r="E641" s="4" t="s">
        <v>3970</v>
      </c>
      <c r="F641" s="3" t="s">
        <v>3675</v>
      </c>
      <c r="G641" s="4" t="s">
        <v>61</v>
      </c>
      <c r="H641" s="4" t="s">
        <v>3971</v>
      </c>
      <c r="I641" s="4" t="s">
        <v>292</v>
      </c>
      <c r="J641" s="4" t="s">
        <v>320</v>
      </c>
      <c r="K641" s="4" t="s">
        <v>58</v>
      </c>
      <c r="L641" s="4" t="s">
        <v>1617</v>
      </c>
      <c r="M641" s="4">
        <v>33376032</v>
      </c>
      <c r="N641" s="4" t="s">
        <v>69</v>
      </c>
      <c r="O641" s="4"/>
      <c r="P641" s="4" t="s">
        <v>58</v>
      </c>
      <c r="Q641" s="4" t="s">
        <v>64</v>
      </c>
      <c r="R641" s="4" t="s">
        <v>83</v>
      </c>
      <c r="S641" s="4">
        <v>24335265</v>
      </c>
      <c r="T641" s="4"/>
      <c r="U641" s="4" t="s">
        <v>58</v>
      </c>
      <c r="V641" s="4" t="s">
        <v>58</v>
      </c>
      <c r="W641" s="4" t="s">
        <v>3972</v>
      </c>
      <c r="X641" s="4" t="s">
        <v>205</v>
      </c>
      <c r="Y641" s="4" t="s">
        <v>209</v>
      </c>
      <c r="Z641" s="3" t="s">
        <v>3675</v>
      </c>
      <c r="AA641" s="4" t="s">
        <v>75</v>
      </c>
      <c r="AB641" s="4" t="s">
        <v>97</v>
      </c>
      <c r="AC641" s="4"/>
      <c r="AD641" s="4"/>
      <c r="AE641" s="4" t="s">
        <v>58</v>
      </c>
      <c r="AF641" s="4" t="s">
        <v>58</v>
      </c>
      <c r="AG641" s="4" t="s">
        <v>58</v>
      </c>
      <c r="AH641" s="4" t="s">
        <v>83</v>
      </c>
      <c r="AI641" s="4">
        <v>79589872</v>
      </c>
      <c r="AJ641" s="4"/>
      <c r="AK641" s="4" t="s">
        <v>58</v>
      </c>
      <c r="AL641" s="4" t="s">
        <v>58</v>
      </c>
      <c r="AM641" s="4" t="s">
        <v>3510</v>
      </c>
      <c r="AN641" s="4">
        <v>240</v>
      </c>
      <c r="AO641" s="4" t="s">
        <v>85</v>
      </c>
      <c r="AP641" s="4">
        <v>0</v>
      </c>
      <c r="AQ641" s="4" t="s">
        <v>92</v>
      </c>
      <c r="AR641" s="4">
        <v>0</v>
      </c>
      <c r="AS641" s="4">
        <v>0</v>
      </c>
      <c r="AT641" s="3" t="s">
        <v>3675</v>
      </c>
      <c r="AU641" s="3" t="s">
        <v>58</v>
      </c>
      <c r="AV641" s="3" t="s">
        <v>58</v>
      </c>
      <c r="AW641" s="4">
        <v>23</v>
      </c>
      <c r="AX641" s="4">
        <v>23</v>
      </c>
      <c r="AY641" s="4">
        <v>23</v>
      </c>
      <c r="AZ641" s="4">
        <v>23</v>
      </c>
      <c r="BA641" s="4" t="s">
        <v>58</v>
      </c>
    </row>
    <row r="642" spans="1:53" ht="15.75" thickBot="1" x14ac:dyDescent="0.3">
      <c r="A642" s="19">
        <v>632</v>
      </c>
      <c r="B642" s="22" t="s">
        <v>5903</v>
      </c>
      <c r="C642" s="4" t="s">
        <v>60</v>
      </c>
      <c r="D642" s="4" t="s">
        <v>58</v>
      </c>
      <c r="E642" s="4" t="s">
        <v>3974</v>
      </c>
      <c r="F642" s="3" t="s">
        <v>3675</v>
      </c>
      <c r="G642" s="4" t="s">
        <v>61</v>
      </c>
      <c r="H642" s="4" t="s">
        <v>3975</v>
      </c>
      <c r="I642" s="4" t="s">
        <v>292</v>
      </c>
      <c r="J642" s="4" t="s">
        <v>320</v>
      </c>
      <c r="K642" s="4" t="s">
        <v>58</v>
      </c>
      <c r="L642" s="4" t="s">
        <v>1733</v>
      </c>
      <c r="M642" s="4">
        <v>50012028</v>
      </c>
      <c r="N642" s="4" t="s">
        <v>69</v>
      </c>
      <c r="O642" s="4"/>
      <c r="P642" s="4" t="s">
        <v>58</v>
      </c>
      <c r="Q642" s="4" t="s">
        <v>64</v>
      </c>
      <c r="R642" s="4" t="s">
        <v>83</v>
      </c>
      <c r="S642" s="4">
        <v>36549460</v>
      </c>
      <c r="T642" s="4"/>
      <c r="U642" s="4" t="s">
        <v>58</v>
      </c>
      <c r="V642" s="4" t="s">
        <v>58</v>
      </c>
      <c r="W642" s="4" t="s">
        <v>3976</v>
      </c>
      <c r="X642" s="4" t="s">
        <v>205</v>
      </c>
      <c r="Y642" s="4" t="s">
        <v>209</v>
      </c>
      <c r="Z642" s="3" t="s">
        <v>3675</v>
      </c>
      <c r="AA642" s="4" t="s">
        <v>75</v>
      </c>
      <c r="AB642" s="4" t="s">
        <v>97</v>
      </c>
      <c r="AC642" s="4"/>
      <c r="AD642" s="4"/>
      <c r="AE642" s="4" t="s">
        <v>58</v>
      </c>
      <c r="AF642" s="4" t="s">
        <v>58</v>
      </c>
      <c r="AG642" s="4" t="s">
        <v>58</v>
      </c>
      <c r="AH642" s="4" t="s">
        <v>83</v>
      </c>
      <c r="AI642" s="4">
        <v>93404206</v>
      </c>
      <c r="AJ642" s="4"/>
      <c r="AK642" s="4" t="s">
        <v>58</v>
      </c>
      <c r="AL642" s="4" t="s">
        <v>58</v>
      </c>
      <c r="AM642" s="4" t="s">
        <v>3284</v>
      </c>
      <c r="AN642" s="4">
        <v>330</v>
      </c>
      <c r="AO642" s="4" t="s">
        <v>85</v>
      </c>
      <c r="AP642" s="4">
        <v>0</v>
      </c>
      <c r="AQ642" s="4" t="s">
        <v>92</v>
      </c>
      <c r="AR642" s="4">
        <v>0</v>
      </c>
      <c r="AS642" s="4">
        <v>0</v>
      </c>
      <c r="AT642" s="3" t="s">
        <v>3675</v>
      </c>
      <c r="AU642" s="3" t="s">
        <v>58</v>
      </c>
      <c r="AV642" s="3" t="s">
        <v>58</v>
      </c>
      <c r="AW642" s="4">
        <v>17</v>
      </c>
      <c r="AX642" s="4">
        <v>17</v>
      </c>
      <c r="AY642" s="4">
        <v>17</v>
      </c>
      <c r="AZ642" s="4">
        <v>17</v>
      </c>
      <c r="BA642" s="4" t="s">
        <v>58</v>
      </c>
    </row>
    <row r="643" spans="1:53" ht="15.75" thickBot="1" x14ac:dyDescent="0.3">
      <c r="A643" s="19">
        <v>633</v>
      </c>
      <c r="B643" s="22" t="s">
        <v>5904</v>
      </c>
      <c r="C643" s="4" t="s">
        <v>60</v>
      </c>
      <c r="D643" s="4" t="s">
        <v>58</v>
      </c>
      <c r="E643" s="4" t="s">
        <v>3978</v>
      </c>
      <c r="F643" s="3" t="s">
        <v>3675</v>
      </c>
      <c r="G643" s="4" t="s">
        <v>61</v>
      </c>
      <c r="H643" s="4" t="s">
        <v>3979</v>
      </c>
      <c r="I643" s="4" t="s">
        <v>292</v>
      </c>
      <c r="J643" s="4" t="s">
        <v>320</v>
      </c>
      <c r="K643" s="4" t="s">
        <v>58</v>
      </c>
      <c r="L643" s="4" t="s">
        <v>1789</v>
      </c>
      <c r="M643" s="4">
        <v>38645658</v>
      </c>
      <c r="N643" s="4" t="s">
        <v>69</v>
      </c>
      <c r="O643" s="4"/>
      <c r="P643" s="4" t="s">
        <v>58</v>
      </c>
      <c r="Q643" s="4" t="s">
        <v>64</v>
      </c>
      <c r="R643" s="4" t="s">
        <v>83</v>
      </c>
      <c r="S643" s="4">
        <v>85452825</v>
      </c>
      <c r="T643" s="4"/>
      <c r="U643" s="4" t="s">
        <v>58</v>
      </c>
      <c r="V643" s="4" t="s">
        <v>58</v>
      </c>
      <c r="W643" s="4" t="s">
        <v>3980</v>
      </c>
      <c r="X643" s="4" t="s">
        <v>205</v>
      </c>
      <c r="Y643" s="4" t="s">
        <v>209</v>
      </c>
      <c r="Z643" s="3" t="s">
        <v>3675</v>
      </c>
      <c r="AA643" s="4" t="s">
        <v>75</v>
      </c>
      <c r="AB643" s="4" t="s">
        <v>97</v>
      </c>
      <c r="AC643" s="4"/>
      <c r="AD643" s="4"/>
      <c r="AE643" s="4" t="s">
        <v>58</v>
      </c>
      <c r="AF643" s="4" t="s">
        <v>58</v>
      </c>
      <c r="AG643" s="4" t="s">
        <v>58</v>
      </c>
      <c r="AH643" s="4" t="s">
        <v>83</v>
      </c>
      <c r="AI643" s="4">
        <v>41749934</v>
      </c>
      <c r="AJ643" s="4"/>
      <c r="AK643" s="4" t="s">
        <v>58</v>
      </c>
      <c r="AL643" s="4" t="s">
        <v>58</v>
      </c>
      <c r="AM643" s="4" t="s">
        <v>3271</v>
      </c>
      <c r="AN643" s="4">
        <v>255</v>
      </c>
      <c r="AO643" s="4" t="s">
        <v>85</v>
      </c>
      <c r="AP643" s="4">
        <v>0</v>
      </c>
      <c r="AQ643" s="4" t="s">
        <v>92</v>
      </c>
      <c r="AR643" s="4">
        <v>0</v>
      </c>
      <c r="AS643" s="4">
        <v>0</v>
      </c>
      <c r="AT643" s="3" t="s">
        <v>3675</v>
      </c>
      <c r="AU643" s="3" t="s">
        <v>58</v>
      </c>
      <c r="AV643" s="3" t="s">
        <v>58</v>
      </c>
      <c r="AW643" s="4">
        <v>22</v>
      </c>
      <c r="AX643" s="4">
        <v>22</v>
      </c>
      <c r="AY643" s="4">
        <v>22</v>
      </c>
      <c r="AZ643" s="4">
        <v>22</v>
      </c>
      <c r="BA643" s="4" t="s">
        <v>58</v>
      </c>
    </row>
    <row r="644" spans="1:53" ht="15.75" thickBot="1" x14ac:dyDescent="0.3">
      <c r="A644" s="19">
        <v>634</v>
      </c>
      <c r="B644" s="22" t="s">
        <v>5905</v>
      </c>
      <c r="C644" s="4" t="s">
        <v>60</v>
      </c>
      <c r="D644" s="4" t="s">
        <v>58</v>
      </c>
      <c r="E644" s="4" t="s">
        <v>3982</v>
      </c>
      <c r="F644" s="3" t="s">
        <v>3675</v>
      </c>
      <c r="G644" s="4" t="s">
        <v>61</v>
      </c>
      <c r="H644" s="4" t="s">
        <v>3983</v>
      </c>
      <c r="I644" s="4" t="s">
        <v>292</v>
      </c>
      <c r="J644" s="4" t="s">
        <v>320</v>
      </c>
      <c r="K644" s="4" t="s">
        <v>58</v>
      </c>
      <c r="L644" s="4" t="s">
        <v>1617</v>
      </c>
      <c r="M644" s="4">
        <v>13867920</v>
      </c>
      <c r="N644" s="4" t="s">
        <v>69</v>
      </c>
      <c r="O644" s="4"/>
      <c r="P644" s="4" t="s">
        <v>58</v>
      </c>
      <c r="Q644" s="4" t="s">
        <v>64</v>
      </c>
      <c r="R644" s="4" t="s">
        <v>83</v>
      </c>
      <c r="S644" s="4">
        <v>1124516484</v>
      </c>
      <c r="T644" s="4"/>
      <c r="U644" s="4" t="s">
        <v>58</v>
      </c>
      <c r="V644" s="4" t="s">
        <v>58</v>
      </c>
      <c r="W644" s="4" t="s">
        <v>3984</v>
      </c>
      <c r="X644" s="4" t="s">
        <v>205</v>
      </c>
      <c r="Y644" s="4" t="s">
        <v>209</v>
      </c>
      <c r="Z644" s="3" t="s">
        <v>3620</v>
      </c>
      <c r="AA644" s="4" t="s">
        <v>75</v>
      </c>
      <c r="AB644" s="4" t="s">
        <v>97</v>
      </c>
      <c r="AC644" s="4"/>
      <c r="AD644" s="4"/>
      <c r="AE644" s="4" t="s">
        <v>58</v>
      </c>
      <c r="AF644" s="4" t="s">
        <v>58</v>
      </c>
      <c r="AG644" s="4" t="s">
        <v>58</v>
      </c>
      <c r="AH644" s="4" t="s">
        <v>83</v>
      </c>
      <c r="AI644" s="4">
        <v>7140333</v>
      </c>
      <c r="AJ644" s="4"/>
      <c r="AK644" s="4" t="s">
        <v>58</v>
      </c>
      <c r="AL644" s="4" t="s">
        <v>58</v>
      </c>
      <c r="AM644" s="4" t="s">
        <v>3565</v>
      </c>
      <c r="AN644" s="4">
        <v>330</v>
      </c>
      <c r="AO644" s="4" t="s">
        <v>85</v>
      </c>
      <c r="AP644" s="4">
        <v>0</v>
      </c>
      <c r="AQ644" s="4" t="s">
        <v>92</v>
      </c>
      <c r="AR644" s="4">
        <v>0</v>
      </c>
      <c r="AS644" s="4">
        <v>0</v>
      </c>
      <c r="AT644" s="3" t="s">
        <v>3833</v>
      </c>
      <c r="AU644" s="3" t="s">
        <v>58</v>
      </c>
      <c r="AV644" s="3" t="s">
        <v>58</v>
      </c>
      <c r="AW644" s="4">
        <v>16</v>
      </c>
      <c r="AX644" s="4">
        <v>16</v>
      </c>
      <c r="AY644" s="4">
        <v>16</v>
      </c>
      <c r="AZ644" s="4">
        <v>16</v>
      </c>
      <c r="BA644" s="4" t="s">
        <v>58</v>
      </c>
    </row>
    <row r="645" spans="1:53" ht="15.75" thickBot="1" x14ac:dyDescent="0.3">
      <c r="A645" s="19">
        <v>635</v>
      </c>
      <c r="B645" s="22" t="s">
        <v>5906</v>
      </c>
      <c r="C645" s="4" t="s">
        <v>60</v>
      </c>
      <c r="D645" s="4" t="s">
        <v>58</v>
      </c>
      <c r="E645" s="4" t="s">
        <v>3986</v>
      </c>
      <c r="F645" s="3" t="s">
        <v>3675</v>
      </c>
      <c r="G645" s="4" t="s">
        <v>61</v>
      </c>
      <c r="H645" s="4" t="s">
        <v>3987</v>
      </c>
      <c r="I645" s="4" t="s">
        <v>292</v>
      </c>
      <c r="J645" s="4" t="s">
        <v>320</v>
      </c>
      <c r="K645" s="4" t="s">
        <v>58</v>
      </c>
      <c r="L645" s="4" t="s">
        <v>1733</v>
      </c>
      <c r="M645" s="4">
        <v>13867920</v>
      </c>
      <c r="N645" s="4" t="s">
        <v>69</v>
      </c>
      <c r="O645" s="4"/>
      <c r="P645" s="4" t="s">
        <v>58</v>
      </c>
      <c r="Q645" s="4" t="s">
        <v>64</v>
      </c>
      <c r="R645" s="4" t="s">
        <v>83</v>
      </c>
      <c r="S645" s="4">
        <v>22584418</v>
      </c>
      <c r="T645" s="4"/>
      <c r="U645" s="4" t="s">
        <v>58</v>
      </c>
      <c r="V645" s="4" t="s">
        <v>58</v>
      </c>
      <c r="W645" s="4" t="s">
        <v>3988</v>
      </c>
      <c r="X645" s="4" t="s">
        <v>205</v>
      </c>
      <c r="Y645" s="4" t="s">
        <v>209</v>
      </c>
      <c r="Z645" s="3" t="s">
        <v>3620</v>
      </c>
      <c r="AA645" s="4" t="s">
        <v>75</v>
      </c>
      <c r="AB645" s="4" t="s">
        <v>97</v>
      </c>
      <c r="AC645" s="4"/>
      <c r="AD645" s="4"/>
      <c r="AE645" s="4" t="s">
        <v>58</v>
      </c>
      <c r="AF645" s="4" t="s">
        <v>58</v>
      </c>
      <c r="AG645" s="4" t="s">
        <v>58</v>
      </c>
      <c r="AH645" s="4" t="s">
        <v>83</v>
      </c>
      <c r="AI645" s="4">
        <v>57428860</v>
      </c>
      <c r="AJ645" s="4"/>
      <c r="AK645" s="4" t="s">
        <v>58</v>
      </c>
      <c r="AL645" s="4" t="s">
        <v>58</v>
      </c>
      <c r="AM645" s="4" t="s">
        <v>3288</v>
      </c>
      <c r="AN645" s="4">
        <v>330</v>
      </c>
      <c r="AO645" s="4" t="s">
        <v>85</v>
      </c>
      <c r="AP645" s="4">
        <v>0</v>
      </c>
      <c r="AQ645" s="4" t="s">
        <v>92</v>
      </c>
      <c r="AR645" s="4">
        <v>0</v>
      </c>
      <c r="AS645" s="4">
        <v>0</v>
      </c>
      <c r="AT645" s="3" t="s">
        <v>3620</v>
      </c>
      <c r="AU645" s="3" t="s">
        <v>58</v>
      </c>
      <c r="AV645" s="3" t="s">
        <v>58</v>
      </c>
      <c r="AW645" s="4">
        <v>17</v>
      </c>
      <c r="AX645" s="4">
        <v>17</v>
      </c>
      <c r="AY645" s="4">
        <v>17</v>
      </c>
      <c r="AZ645" s="4">
        <v>17</v>
      </c>
      <c r="BA645" s="4" t="s">
        <v>58</v>
      </c>
    </row>
    <row r="646" spans="1:53" ht="15.75" thickBot="1" x14ac:dyDescent="0.3">
      <c r="A646" s="19">
        <v>636</v>
      </c>
      <c r="B646" s="22" t="s">
        <v>5907</v>
      </c>
      <c r="C646" s="4" t="s">
        <v>60</v>
      </c>
      <c r="D646" s="4" t="s">
        <v>58</v>
      </c>
      <c r="E646" s="4" t="s">
        <v>3990</v>
      </c>
      <c r="F646" s="3" t="s">
        <v>3620</v>
      </c>
      <c r="G646" s="4" t="s">
        <v>61</v>
      </c>
      <c r="H646" s="4" t="s">
        <v>3991</v>
      </c>
      <c r="I646" s="4" t="s">
        <v>292</v>
      </c>
      <c r="J646" s="4" t="s">
        <v>320</v>
      </c>
      <c r="K646" s="4" t="s">
        <v>58</v>
      </c>
      <c r="L646" s="4" t="s">
        <v>1617</v>
      </c>
      <c r="M646" s="4">
        <v>14561316</v>
      </c>
      <c r="N646" s="4" t="s">
        <v>69</v>
      </c>
      <c r="O646" s="4"/>
      <c r="P646" s="4" t="s">
        <v>58</v>
      </c>
      <c r="Q646" s="4" t="s">
        <v>64</v>
      </c>
      <c r="R646" s="4" t="s">
        <v>83</v>
      </c>
      <c r="S646" s="4">
        <v>8736575</v>
      </c>
      <c r="T646" s="4"/>
      <c r="U646" s="4" t="s">
        <v>58</v>
      </c>
      <c r="V646" s="4" t="s">
        <v>58</v>
      </c>
      <c r="W646" s="4" t="s">
        <v>3992</v>
      </c>
      <c r="X646" s="4" t="s">
        <v>205</v>
      </c>
      <c r="Y646" s="4" t="s">
        <v>209</v>
      </c>
      <c r="Z646" s="3" t="s">
        <v>3701</v>
      </c>
      <c r="AA646" s="4" t="s">
        <v>75</v>
      </c>
      <c r="AB646" s="4" t="s">
        <v>97</v>
      </c>
      <c r="AC646" s="4"/>
      <c r="AD646" s="4"/>
      <c r="AE646" s="4" t="s">
        <v>58</v>
      </c>
      <c r="AF646" s="4" t="s">
        <v>58</v>
      </c>
      <c r="AG646" s="4" t="s">
        <v>58</v>
      </c>
      <c r="AH646" s="4" t="s">
        <v>83</v>
      </c>
      <c r="AI646" s="4">
        <v>57428860</v>
      </c>
      <c r="AJ646" s="4"/>
      <c r="AK646" s="4" t="s">
        <v>58</v>
      </c>
      <c r="AL646" s="4" t="s">
        <v>58</v>
      </c>
      <c r="AM646" s="4" t="s">
        <v>3288</v>
      </c>
      <c r="AN646" s="4">
        <v>210</v>
      </c>
      <c r="AO646" s="4" t="s">
        <v>85</v>
      </c>
      <c r="AP646" s="4">
        <v>0</v>
      </c>
      <c r="AQ646" s="4" t="s">
        <v>92</v>
      </c>
      <c r="AR646" s="4">
        <v>0</v>
      </c>
      <c r="AS646" s="4">
        <v>0</v>
      </c>
      <c r="AT646" s="3" t="s">
        <v>3701</v>
      </c>
      <c r="AU646" s="3" t="s">
        <v>58</v>
      </c>
      <c r="AV646" s="3" t="s">
        <v>58</v>
      </c>
      <c r="AW646" s="4">
        <v>26</v>
      </c>
      <c r="AX646" s="4">
        <v>26</v>
      </c>
      <c r="AY646" s="4">
        <v>26</v>
      </c>
      <c r="AZ646" s="4">
        <v>26</v>
      </c>
      <c r="BA646" s="4" t="s">
        <v>58</v>
      </c>
    </row>
    <row r="647" spans="1:53" ht="15.75" thickBot="1" x14ac:dyDescent="0.3">
      <c r="A647" s="19">
        <v>637</v>
      </c>
      <c r="B647" s="22" t="s">
        <v>5908</v>
      </c>
      <c r="C647" s="4" t="s">
        <v>60</v>
      </c>
      <c r="D647" s="4" t="s">
        <v>58</v>
      </c>
      <c r="E647" s="4" t="s">
        <v>3994</v>
      </c>
      <c r="F647" s="3" t="s">
        <v>3620</v>
      </c>
      <c r="G647" s="4" t="s">
        <v>61</v>
      </c>
      <c r="H647" s="4" t="s">
        <v>3995</v>
      </c>
      <c r="I647" s="4" t="s">
        <v>292</v>
      </c>
      <c r="J647" s="4" t="s">
        <v>320</v>
      </c>
      <c r="K647" s="4" t="s">
        <v>58</v>
      </c>
      <c r="L647" s="4" t="s">
        <v>1777</v>
      </c>
      <c r="M647" s="4">
        <v>8926632</v>
      </c>
      <c r="N647" s="4" t="s">
        <v>69</v>
      </c>
      <c r="O647" s="4"/>
      <c r="P647" s="4" t="s">
        <v>58</v>
      </c>
      <c r="Q647" s="4" t="s">
        <v>64</v>
      </c>
      <c r="R647" s="4" t="s">
        <v>83</v>
      </c>
      <c r="S647" s="4">
        <v>33274261</v>
      </c>
      <c r="T647" s="4"/>
      <c r="U647" s="4" t="s">
        <v>58</v>
      </c>
      <c r="V647" s="4" t="s">
        <v>58</v>
      </c>
      <c r="W647" s="4" t="s">
        <v>3996</v>
      </c>
      <c r="X647" s="4" t="s">
        <v>205</v>
      </c>
      <c r="Y647" s="4" t="s">
        <v>209</v>
      </c>
      <c r="Z647" s="3" t="s">
        <v>3701</v>
      </c>
      <c r="AA647" s="4" t="s">
        <v>75</v>
      </c>
      <c r="AB647" s="4" t="s">
        <v>97</v>
      </c>
      <c r="AC647" s="4"/>
      <c r="AD647" s="4"/>
      <c r="AE647" s="4" t="s">
        <v>58</v>
      </c>
      <c r="AF647" s="4" t="s">
        <v>58</v>
      </c>
      <c r="AG647" s="4" t="s">
        <v>58</v>
      </c>
      <c r="AH647" s="4" t="s">
        <v>83</v>
      </c>
      <c r="AI647" s="4">
        <v>18496006</v>
      </c>
      <c r="AJ647" s="4"/>
      <c r="AK647" s="4" t="s">
        <v>58</v>
      </c>
      <c r="AL647" s="4" t="s">
        <v>58</v>
      </c>
      <c r="AM647" s="4" t="s">
        <v>3548</v>
      </c>
      <c r="AN647" s="4">
        <v>90</v>
      </c>
      <c r="AO647" s="4" t="s">
        <v>85</v>
      </c>
      <c r="AP647" s="4">
        <v>0</v>
      </c>
      <c r="AQ647" s="4" t="s">
        <v>92</v>
      </c>
      <c r="AR647" s="4">
        <v>0</v>
      </c>
      <c r="AS647" s="4">
        <v>0</v>
      </c>
      <c r="AT647" s="3" t="s">
        <v>3701</v>
      </c>
      <c r="AU647" s="3" t="s">
        <v>58</v>
      </c>
      <c r="AV647" s="3" t="s">
        <v>58</v>
      </c>
      <c r="AW647" s="4">
        <v>61</v>
      </c>
      <c r="AX647" s="4">
        <v>61</v>
      </c>
      <c r="AY647" s="4">
        <v>61</v>
      </c>
      <c r="AZ647" s="4">
        <v>61</v>
      </c>
      <c r="BA647" s="4" t="s">
        <v>58</v>
      </c>
    </row>
    <row r="648" spans="1:53" ht="15.75" thickBot="1" x14ac:dyDescent="0.3">
      <c r="A648" s="19">
        <v>638</v>
      </c>
      <c r="B648" s="22" t="s">
        <v>5909</v>
      </c>
      <c r="C648" s="4" t="s">
        <v>60</v>
      </c>
      <c r="D648" s="4" t="s">
        <v>58</v>
      </c>
      <c r="E648" s="4" t="s">
        <v>3998</v>
      </c>
      <c r="F648" s="3" t="s">
        <v>3620</v>
      </c>
      <c r="G648" s="4" t="s">
        <v>61</v>
      </c>
      <c r="H648" s="4" t="s">
        <v>3999</v>
      </c>
      <c r="I648" s="4" t="s">
        <v>292</v>
      </c>
      <c r="J648" s="4" t="s">
        <v>320</v>
      </c>
      <c r="K648" s="4" t="s">
        <v>58</v>
      </c>
      <c r="L648" s="4" t="s">
        <v>1731</v>
      </c>
      <c r="M648" s="4">
        <v>19241739</v>
      </c>
      <c r="N648" s="4" t="s">
        <v>69</v>
      </c>
      <c r="O648" s="4"/>
      <c r="P648" s="4" t="s">
        <v>58</v>
      </c>
      <c r="Q648" s="4" t="s">
        <v>64</v>
      </c>
      <c r="R648" s="4" t="s">
        <v>83</v>
      </c>
      <c r="S648" s="4">
        <v>1124513670</v>
      </c>
      <c r="T648" s="4"/>
      <c r="U648" s="4" t="s">
        <v>58</v>
      </c>
      <c r="V648" s="4" t="s">
        <v>58</v>
      </c>
      <c r="W648" s="4" t="s">
        <v>4000</v>
      </c>
      <c r="X648" s="4" t="s">
        <v>205</v>
      </c>
      <c r="Y648" s="4" t="s">
        <v>209</v>
      </c>
      <c r="Z648" s="3" t="s">
        <v>3701</v>
      </c>
      <c r="AA648" s="4" t="s">
        <v>75</v>
      </c>
      <c r="AB648" s="4" t="s">
        <v>97</v>
      </c>
      <c r="AC648" s="4"/>
      <c r="AD648" s="4"/>
      <c r="AE648" s="4" t="s">
        <v>58</v>
      </c>
      <c r="AF648" s="4" t="s">
        <v>58</v>
      </c>
      <c r="AG648" s="4" t="s">
        <v>58</v>
      </c>
      <c r="AH648" s="4" t="s">
        <v>83</v>
      </c>
      <c r="AI648" s="4">
        <v>7140333</v>
      </c>
      <c r="AJ648" s="4"/>
      <c r="AK648" s="4" t="s">
        <v>58</v>
      </c>
      <c r="AL648" s="4" t="s">
        <v>58</v>
      </c>
      <c r="AM648" s="4" t="s">
        <v>3565</v>
      </c>
      <c r="AN648" s="4">
        <v>330</v>
      </c>
      <c r="AO648" s="4" t="s">
        <v>85</v>
      </c>
      <c r="AP648" s="4">
        <v>0</v>
      </c>
      <c r="AQ648" s="4" t="s">
        <v>92</v>
      </c>
      <c r="AR648" s="4">
        <v>0</v>
      </c>
      <c r="AS648" s="4">
        <v>0</v>
      </c>
      <c r="AT648" s="3" t="s">
        <v>3833</v>
      </c>
      <c r="AU648" s="3" t="s">
        <v>58</v>
      </c>
      <c r="AV648" s="3" t="s">
        <v>58</v>
      </c>
      <c r="AW648" s="4">
        <v>16</v>
      </c>
      <c r="AX648" s="4">
        <v>16</v>
      </c>
      <c r="AY648" s="4">
        <v>16</v>
      </c>
      <c r="AZ648" s="4">
        <v>16</v>
      </c>
      <c r="BA648" s="4" t="s">
        <v>58</v>
      </c>
    </row>
    <row r="649" spans="1:53" ht="15.75" thickBot="1" x14ac:dyDescent="0.3">
      <c r="A649" s="19">
        <v>639</v>
      </c>
      <c r="B649" s="22" t="s">
        <v>5910</v>
      </c>
      <c r="C649" s="4" t="s">
        <v>60</v>
      </c>
      <c r="D649" s="4" t="s">
        <v>58</v>
      </c>
      <c r="E649" s="4" t="s">
        <v>4002</v>
      </c>
      <c r="F649" s="3" t="s">
        <v>3620</v>
      </c>
      <c r="G649" s="4" t="s">
        <v>61</v>
      </c>
      <c r="H649" s="4" t="s">
        <v>4003</v>
      </c>
      <c r="I649" s="4" t="s">
        <v>292</v>
      </c>
      <c r="J649" s="4" t="s">
        <v>320</v>
      </c>
      <c r="K649" s="4" t="s">
        <v>58</v>
      </c>
      <c r="L649" s="4" t="s">
        <v>1617</v>
      </c>
      <c r="M649" s="4">
        <v>22882068</v>
      </c>
      <c r="N649" s="4" t="s">
        <v>69</v>
      </c>
      <c r="O649" s="4"/>
      <c r="P649" s="4" t="s">
        <v>58</v>
      </c>
      <c r="Q649" s="4" t="s">
        <v>64</v>
      </c>
      <c r="R649" s="4" t="s">
        <v>83</v>
      </c>
      <c r="S649" s="4">
        <v>1118805134</v>
      </c>
      <c r="T649" s="4"/>
      <c r="U649" s="4" t="s">
        <v>58</v>
      </c>
      <c r="V649" s="4" t="s">
        <v>58</v>
      </c>
      <c r="W649" s="4" t="s">
        <v>4004</v>
      </c>
      <c r="X649" s="4" t="s">
        <v>205</v>
      </c>
      <c r="Y649" s="4" t="s">
        <v>209</v>
      </c>
      <c r="Z649" s="3" t="s">
        <v>3701</v>
      </c>
      <c r="AA649" s="4" t="s">
        <v>75</v>
      </c>
      <c r="AB649" s="4" t="s">
        <v>97</v>
      </c>
      <c r="AC649" s="4"/>
      <c r="AD649" s="4"/>
      <c r="AE649" s="4" t="s">
        <v>58</v>
      </c>
      <c r="AF649" s="4" t="s">
        <v>58</v>
      </c>
      <c r="AG649" s="4" t="s">
        <v>58</v>
      </c>
      <c r="AH649" s="4" t="s">
        <v>83</v>
      </c>
      <c r="AI649" s="4">
        <v>7140333</v>
      </c>
      <c r="AJ649" s="4"/>
      <c r="AK649" s="4" t="s">
        <v>58</v>
      </c>
      <c r="AL649" s="4" t="s">
        <v>58</v>
      </c>
      <c r="AM649" s="4" t="s">
        <v>3565</v>
      </c>
      <c r="AN649" s="4">
        <v>330</v>
      </c>
      <c r="AO649" s="4" t="s">
        <v>85</v>
      </c>
      <c r="AP649" s="4">
        <v>0</v>
      </c>
      <c r="AQ649" s="4" t="s">
        <v>92</v>
      </c>
      <c r="AR649" s="4">
        <v>0</v>
      </c>
      <c r="AS649" s="4">
        <v>0</v>
      </c>
      <c r="AT649" s="3" t="s">
        <v>3833</v>
      </c>
      <c r="AU649" s="3" t="s">
        <v>58</v>
      </c>
      <c r="AV649" s="3" t="s">
        <v>58</v>
      </c>
      <c r="AW649" s="4">
        <v>16</v>
      </c>
      <c r="AX649" s="4">
        <v>16</v>
      </c>
      <c r="AY649" s="4">
        <v>16</v>
      </c>
      <c r="AZ649" s="4">
        <v>16</v>
      </c>
      <c r="BA649" s="4" t="s">
        <v>58</v>
      </c>
    </row>
    <row r="650" spans="1:53" ht="15.75" thickBot="1" x14ac:dyDescent="0.3">
      <c r="A650" s="19">
        <v>640</v>
      </c>
      <c r="B650" s="22" t="s">
        <v>5911</v>
      </c>
      <c r="C650" s="4" t="s">
        <v>60</v>
      </c>
      <c r="D650" s="4" t="s">
        <v>58</v>
      </c>
      <c r="E650" s="4" t="s">
        <v>4006</v>
      </c>
      <c r="F650" s="3" t="s">
        <v>3620</v>
      </c>
      <c r="G650" s="4" t="s">
        <v>61</v>
      </c>
      <c r="H650" s="4" t="s">
        <v>4007</v>
      </c>
      <c r="I650" s="4" t="s">
        <v>292</v>
      </c>
      <c r="J650" s="4" t="s">
        <v>320</v>
      </c>
      <c r="K650" s="4" t="s">
        <v>58</v>
      </c>
      <c r="L650" s="4" t="s">
        <v>1617</v>
      </c>
      <c r="M650" s="4">
        <v>13867920</v>
      </c>
      <c r="N650" s="4" t="s">
        <v>69</v>
      </c>
      <c r="O650" s="4"/>
      <c r="P650" s="4" t="s">
        <v>58</v>
      </c>
      <c r="Q650" s="4" t="s">
        <v>64</v>
      </c>
      <c r="R650" s="4" t="s">
        <v>83</v>
      </c>
      <c r="S650" s="4">
        <v>1006918789</v>
      </c>
      <c r="T650" s="4"/>
      <c r="U650" s="4" t="s">
        <v>58</v>
      </c>
      <c r="V650" s="4" t="s">
        <v>58</v>
      </c>
      <c r="W650" s="4" t="s">
        <v>4008</v>
      </c>
      <c r="X650" s="4" t="s">
        <v>205</v>
      </c>
      <c r="Y650" s="4" t="s">
        <v>209</v>
      </c>
      <c r="Z650" s="3" t="s">
        <v>3701</v>
      </c>
      <c r="AA650" s="4" t="s">
        <v>75</v>
      </c>
      <c r="AB650" s="4" t="s">
        <v>97</v>
      </c>
      <c r="AC650" s="4"/>
      <c r="AD650" s="4"/>
      <c r="AE650" s="4" t="s">
        <v>58</v>
      </c>
      <c r="AF650" s="4" t="s">
        <v>58</v>
      </c>
      <c r="AG650" s="4" t="s">
        <v>58</v>
      </c>
      <c r="AH650" s="4" t="s">
        <v>83</v>
      </c>
      <c r="AI650" s="4">
        <v>7140333</v>
      </c>
      <c r="AJ650" s="4"/>
      <c r="AK650" s="4" t="s">
        <v>58</v>
      </c>
      <c r="AL650" s="4" t="s">
        <v>58</v>
      </c>
      <c r="AM650" s="4" t="s">
        <v>3565</v>
      </c>
      <c r="AN650" s="4">
        <v>330</v>
      </c>
      <c r="AO650" s="4" t="s">
        <v>85</v>
      </c>
      <c r="AP650" s="4">
        <v>0</v>
      </c>
      <c r="AQ650" s="4" t="s">
        <v>92</v>
      </c>
      <c r="AR650" s="4">
        <v>0</v>
      </c>
      <c r="AS650" s="4">
        <v>0</v>
      </c>
      <c r="AT650" s="3" t="s">
        <v>3833</v>
      </c>
      <c r="AU650" s="3" t="s">
        <v>58</v>
      </c>
      <c r="AV650" s="3" t="s">
        <v>58</v>
      </c>
      <c r="AW650" s="4">
        <v>16</v>
      </c>
      <c r="AX650" s="4">
        <v>16</v>
      </c>
      <c r="AY650" s="4">
        <v>16</v>
      </c>
      <c r="AZ650" s="4">
        <v>16</v>
      </c>
      <c r="BA650" s="4" t="s">
        <v>58</v>
      </c>
    </row>
    <row r="651" spans="1:53" ht="15.75" thickBot="1" x14ac:dyDescent="0.3">
      <c r="A651" s="19">
        <v>641</v>
      </c>
      <c r="B651" s="22" t="s">
        <v>5912</v>
      </c>
      <c r="C651" s="4" t="s">
        <v>60</v>
      </c>
      <c r="D651" s="4" t="s">
        <v>58</v>
      </c>
      <c r="E651" s="4" t="s">
        <v>4010</v>
      </c>
      <c r="F651" s="3" t="s">
        <v>3620</v>
      </c>
      <c r="G651" s="4" t="s">
        <v>61</v>
      </c>
      <c r="H651" s="4" t="s">
        <v>4011</v>
      </c>
      <c r="I651" s="4" t="s">
        <v>292</v>
      </c>
      <c r="J651" s="4" t="s">
        <v>320</v>
      </c>
      <c r="K651" s="4" t="s">
        <v>58</v>
      </c>
      <c r="L651" s="4" t="s">
        <v>1617</v>
      </c>
      <c r="M651" s="4">
        <v>55963116</v>
      </c>
      <c r="N651" s="4" t="s">
        <v>69</v>
      </c>
      <c r="O651" s="4"/>
      <c r="P651" s="4" t="s">
        <v>58</v>
      </c>
      <c r="Q651" s="4" t="s">
        <v>64</v>
      </c>
      <c r="R651" s="4" t="s">
        <v>83</v>
      </c>
      <c r="S651" s="4">
        <v>52777096</v>
      </c>
      <c r="T651" s="4"/>
      <c r="U651" s="4" t="s">
        <v>58</v>
      </c>
      <c r="V651" s="4" t="s">
        <v>58</v>
      </c>
      <c r="W651" s="4" t="s">
        <v>4012</v>
      </c>
      <c r="X651" s="4" t="s">
        <v>205</v>
      </c>
      <c r="Y651" s="4" t="s">
        <v>209</v>
      </c>
      <c r="Z651" s="3" t="s">
        <v>3620</v>
      </c>
      <c r="AA651" s="4" t="s">
        <v>75</v>
      </c>
      <c r="AB651" s="4" t="s">
        <v>97</v>
      </c>
      <c r="AC651" s="4"/>
      <c r="AD651" s="4"/>
      <c r="AE651" s="4" t="s">
        <v>58</v>
      </c>
      <c r="AF651" s="4" t="s">
        <v>58</v>
      </c>
      <c r="AG651" s="4" t="s">
        <v>58</v>
      </c>
      <c r="AH651" s="4" t="s">
        <v>83</v>
      </c>
      <c r="AI651" s="4">
        <v>93404206</v>
      </c>
      <c r="AJ651" s="4"/>
      <c r="AK651" s="4" t="s">
        <v>58</v>
      </c>
      <c r="AL651" s="4" t="s">
        <v>58</v>
      </c>
      <c r="AM651" s="4" t="s">
        <v>3284</v>
      </c>
      <c r="AN651" s="4">
        <v>330</v>
      </c>
      <c r="AO651" s="4" t="s">
        <v>85</v>
      </c>
      <c r="AP651" s="4">
        <v>0</v>
      </c>
      <c r="AQ651" s="4" t="s">
        <v>92</v>
      </c>
      <c r="AR651" s="4">
        <v>0</v>
      </c>
      <c r="AS651" s="4">
        <v>0</v>
      </c>
      <c r="AT651" s="3" t="s">
        <v>3620</v>
      </c>
      <c r="AU651" s="3" t="s">
        <v>58</v>
      </c>
      <c r="AV651" s="3" t="s">
        <v>58</v>
      </c>
      <c r="AW651" s="4">
        <v>17</v>
      </c>
      <c r="AX651" s="4">
        <v>17</v>
      </c>
      <c r="AY651" s="4">
        <v>17</v>
      </c>
      <c r="AZ651" s="4">
        <v>17</v>
      </c>
      <c r="BA651" s="4" t="s">
        <v>58</v>
      </c>
    </row>
    <row r="652" spans="1:53" ht="15.75" thickBot="1" x14ac:dyDescent="0.3">
      <c r="A652" s="19">
        <v>642</v>
      </c>
      <c r="B652" s="22" t="s">
        <v>5913</v>
      </c>
      <c r="C652" s="4" t="s">
        <v>60</v>
      </c>
      <c r="D652" s="4" t="s">
        <v>58</v>
      </c>
      <c r="E652" s="4" t="s">
        <v>4014</v>
      </c>
      <c r="F652" s="3" t="s">
        <v>3620</v>
      </c>
      <c r="G652" s="4" t="s">
        <v>61</v>
      </c>
      <c r="H652" s="4" t="s">
        <v>3927</v>
      </c>
      <c r="I652" s="4" t="s">
        <v>292</v>
      </c>
      <c r="J652" s="4" t="s">
        <v>320</v>
      </c>
      <c r="K652" s="4" t="s">
        <v>58</v>
      </c>
      <c r="L652" s="4" t="s">
        <v>1733</v>
      </c>
      <c r="M652" s="4">
        <v>8825040</v>
      </c>
      <c r="N652" s="4" t="s">
        <v>69</v>
      </c>
      <c r="O652" s="4"/>
      <c r="P652" s="4" t="s">
        <v>58</v>
      </c>
      <c r="Q652" s="4" t="s">
        <v>64</v>
      </c>
      <c r="R652" s="4" t="s">
        <v>83</v>
      </c>
      <c r="S652" s="4">
        <v>78743096</v>
      </c>
      <c r="T652" s="4"/>
      <c r="U652" s="4" t="s">
        <v>58</v>
      </c>
      <c r="V652" s="4" t="s">
        <v>58</v>
      </c>
      <c r="W652" s="4" t="s">
        <v>4015</v>
      </c>
      <c r="X652" s="4" t="s">
        <v>205</v>
      </c>
      <c r="Y652" s="4" t="s">
        <v>209</v>
      </c>
      <c r="Z652" s="3" t="s">
        <v>3701</v>
      </c>
      <c r="AA652" s="4" t="s">
        <v>75</v>
      </c>
      <c r="AB652" s="4" t="s">
        <v>97</v>
      </c>
      <c r="AC652" s="4"/>
      <c r="AD652" s="4"/>
      <c r="AE652" s="4" t="s">
        <v>58</v>
      </c>
      <c r="AF652" s="4" t="s">
        <v>58</v>
      </c>
      <c r="AG652" s="4" t="s">
        <v>58</v>
      </c>
      <c r="AH652" s="4" t="s">
        <v>83</v>
      </c>
      <c r="AI652" s="4">
        <v>6876915</v>
      </c>
      <c r="AJ652" s="4"/>
      <c r="AK652" s="4" t="s">
        <v>58</v>
      </c>
      <c r="AL652" s="4" t="s">
        <v>58</v>
      </c>
      <c r="AM652" s="4" t="s">
        <v>3517</v>
      </c>
      <c r="AN652" s="4">
        <v>210</v>
      </c>
      <c r="AO652" s="4" t="s">
        <v>85</v>
      </c>
      <c r="AP652" s="4">
        <v>0</v>
      </c>
      <c r="AQ652" s="4" t="s">
        <v>92</v>
      </c>
      <c r="AR652" s="4">
        <v>0</v>
      </c>
      <c r="AS652" s="4">
        <v>0</v>
      </c>
      <c r="AT652" s="3" t="s">
        <v>3701</v>
      </c>
      <c r="AU652" s="3" t="s">
        <v>58</v>
      </c>
      <c r="AV652" s="3" t="s">
        <v>58</v>
      </c>
      <c r="AW652" s="4">
        <v>26</v>
      </c>
      <c r="AX652" s="4">
        <v>26</v>
      </c>
      <c r="AY652" s="4">
        <v>26</v>
      </c>
      <c r="AZ652" s="4">
        <v>26</v>
      </c>
      <c r="BA652" s="4" t="s">
        <v>58</v>
      </c>
    </row>
    <row r="653" spans="1:53" ht="15.75" thickBot="1" x14ac:dyDescent="0.3">
      <c r="A653" s="19">
        <v>643</v>
      </c>
      <c r="B653" s="22" t="s">
        <v>5914</v>
      </c>
      <c r="C653" s="4" t="s">
        <v>60</v>
      </c>
      <c r="D653" s="4" t="s">
        <v>58</v>
      </c>
      <c r="E653" s="4" t="s">
        <v>4017</v>
      </c>
      <c r="F653" s="3" t="s">
        <v>3620</v>
      </c>
      <c r="G653" s="4" t="s">
        <v>61</v>
      </c>
      <c r="H653" s="4" t="s">
        <v>4018</v>
      </c>
      <c r="I653" s="4" t="s">
        <v>292</v>
      </c>
      <c r="J653" s="4" t="s">
        <v>320</v>
      </c>
      <c r="K653" s="4" t="s">
        <v>58</v>
      </c>
      <c r="L653" s="4" t="s">
        <v>1733</v>
      </c>
      <c r="M653" s="4">
        <v>8825040</v>
      </c>
      <c r="N653" s="4" t="s">
        <v>69</v>
      </c>
      <c r="O653" s="4"/>
      <c r="P653" s="4" t="s">
        <v>58</v>
      </c>
      <c r="Q653" s="4" t="s">
        <v>64</v>
      </c>
      <c r="R653" s="4" t="s">
        <v>83</v>
      </c>
      <c r="S653" s="4">
        <v>71253318</v>
      </c>
      <c r="T653" s="4"/>
      <c r="U653" s="4" t="s">
        <v>58</v>
      </c>
      <c r="V653" s="4" t="s">
        <v>58</v>
      </c>
      <c r="W653" s="4" t="s">
        <v>4019</v>
      </c>
      <c r="X653" s="4" t="s">
        <v>205</v>
      </c>
      <c r="Y653" s="4" t="s">
        <v>209</v>
      </c>
      <c r="Z653" s="3" t="s">
        <v>3701</v>
      </c>
      <c r="AA653" s="4" t="s">
        <v>75</v>
      </c>
      <c r="AB653" s="4" t="s">
        <v>97</v>
      </c>
      <c r="AC653" s="4"/>
      <c r="AD653" s="4"/>
      <c r="AE653" s="4" t="s">
        <v>58</v>
      </c>
      <c r="AF653" s="4" t="s">
        <v>58</v>
      </c>
      <c r="AG653" s="4" t="s">
        <v>58</v>
      </c>
      <c r="AH653" s="4" t="s">
        <v>83</v>
      </c>
      <c r="AI653" s="4">
        <v>6876915</v>
      </c>
      <c r="AJ653" s="4"/>
      <c r="AK653" s="4" t="s">
        <v>58</v>
      </c>
      <c r="AL653" s="4" t="s">
        <v>58</v>
      </c>
      <c r="AM653" s="4" t="s">
        <v>3517</v>
      </c>
      <c r="AN653" s="4">
        <v>210</v>
      </c>
      <c r="AO653" s="4" t="s">
        <v>85</v>
      </c>
      <c r="AP653" s="4">
        <v>0</v>
      </c>
      <c r="AQ653" s="4" t="s">
        <v>92</v>
      </c>
      <c r="AR653" s="4">
        <v>0</v>
      </c>
      <c r="AS653" s="4">
        <v>0</v>
      </c>
      <c r="AT653" s="3" t="s">
        <v>3701</v>
      </c>
      <c r="AU653" s="3" t="s">
        <v>58</v>
      </c>
      <c r="AV653" s="3" t="s">
        <v>58</v>
      </c>
      <c r="AW653" s="4">
        <v>26</v>
      </c>
      <c r="AX653" s="4">
        <v>26</v>
      </c>
      <c r="AY653" s="4">
        <v>26</v>
      </c>
      <c r="AZ653" s="4">
        <v>26</v>
      </c>
      <c r="BA653" s="4" t="s">
        <v>58</v>
      </c>
    </row>
    <row r="654" spans="1:53" ht="15.75" thickBot="1" x14ac:dyDescent="0.3">
      <c r="A654" s="19">
        <v>644</v>
      </c>
      <c r="B654" s="22" t="s">
        <v>5915</v>
      </c>
      <c r="C654" s="4" t="s">
        <v>60</v>
      </c>
      <c r="D654" s="4" t="s">
        <v>58</v>
      </c>
      <c r="E654" s="4" t="s">
        <v>4021</v>
      </c>
      <c r="F654" s="3" t="s">
        <v>3620</v>
      </c>
      <c r="G654" s="4" t="s">
        <v>61</v>
      </c>
      <c r="H654" s="4" t="s">
        <v>4022</v>
      </c>
      <c r="I654" s="4" t="s">
        <v>292</v>
      </c>
      <c r="J654" s="4" t="s">
        <v>320</v>
      </c>
      <c r="K654" s="4" t="s">
        <v>58</v>
      </c>
      <c r="L654" s="4" t="s">
        <v>1617</v>
      </c>
      <c r="M654" s="4">
        <v>32730984</v>
      </c>
      <c r="N654" s="4" t="s">
        <v>69</v>
      </c>
      <c r="O654" s="4"/>
      <c r="P654" s="4" t="s">
        <v>58</v>
      </c>
      <c r="Q654" s="4" t="s">
        <v>64</v>
      </c>
      <c r="R654" s="4" t="s">
        <v>83</v>
      </c>
      <c r="S654" s="4">
        <v>8850296</v>
      </c>
      <c r="T654" s="4"/>
      <c r="U654" s="4" t="s">
        <v>58</v>
      </c>
      <c r="V654" s="4" t="s">
        <v>58</v>
      </c>
      <c r="W654" s="4" t="s">
        <v>4023</v>
      </c>
      <c r="X654" s="4" t="s">
        <v>205</v>
      </c>
      <c r="Y654" s="4" t="s">
        <v>209</v>
      </c>
      <c r="Z654" s="3" t="s">
        <v>3701</v>
      </c>
      <c r="AA654" s="4" t="s">
        <v>75</v>
      </c>
      <c r="AB654" s="4" t="s">
        <v>97</v>
      </c>
      <c r="AC654" s="4"/>
      <c r="AD654" s="4"/>
      <c r="AE654" s="4" t="s">
        <v>58</v>
      </c>
      <c r="AF654" s="4" t="s">
        <v>58</v>
      </c>
      <c r="AG654" s="4" t="s">
        <v>58</v>
      </c>
      <c r="AH654" s="4" t="s">
        <v>83</v>
      </c>
      <c r="AI654" s="4">
        <v>1019010929</v>
      </c>
      <c r="AJ654" s="4"/>
      <c r="AK654" s="4" t="s">
        <v>58</v>
      </c>
      <c r="AL654" s="4" t="s">
        <v>58</v>
      </c>
      <c r="AM654" s="4" t="s">
        <v>3254</v>
      </c>
      <c r="AN654" s="4">
        <v>330</v>
      </c>
      <c r="AO654" s="4" t="s">
        <v>85</v>
      </c>
      <c r="AP654" s="4">
        <v>0</v>
      </c>
      <c r="AQ654" s="4" t="s">
        <v>92</v>
      </c>
      <c r="AR654" s="4">
        <v>0</v>
      </c>
      <c r="AS654" s="4">
        <v>0</v>
      </c>
      <c r="AT654" s="3" t="s">
        <v>3701</v>
      </c>
      <c r="AU654" s="3" t="s">
        <v>58</v>
      </c>
      <c r="AV654" s="3" t="s">
        <v>58</v>
      </c>
      <c r="AW654" s="4">
        <v>16</v>
      </c>
      <c r="AX654" s="4">
        <v>16</v>
      </c>
      <c r="AY654" s="4">
        <v>16</v>
      </c>
      <c r="AZ654" s="4">
        <v>16</v>
      </c>
      <c r="BA654" s="4" t="s">
        <v>58</v>
      </c>
    </row>
    <row r="655" spans="1:53" ht="15.75" thickBot="1" x14ac:dyDescent="0.3">
      <c r="A655" s="19">
        <v>645</v>
      </c>
      <c r="B655" s="22" t="s">
        <v>5916</v>
      </c>
      <c r="C655" s="4" t="s">
        <v>60</v>
      </c>
      <c r="D655" s="4" t="s">
        <v>58</v>
      </c>
      <c r="E655" s="4" t="s">
        <v>4025</v>
      </c>
      <c r="F655" s="3" t="s">
        <v>3620</v>
      </c>
      <c r="G655" s="4" t="s">
        <v>61</v>
      </c>
      <c r="H655" s="4" t="s">
        <v>4026</v>
      </c>
      <c r="I655" s="4" t="s">
        <v>292</v>
      </c>
      <c r="J655" s="4" t="s">
        <v>320</v>
      </c>
      <c r="K655" s="4" t="s">
        <v>58</v>
      </c>
      <c r="L655" s="4" t="s">
        <v>1769</v>
      </c>
      <c r="M655" s="4">
        <v>14561316</v>
      </c>
      <c r="N655" s="4" t="s">
        <v>69</v>
      </c>
      <c r="O655" s="4"/>
      <c r="P655" s="4" t="s">
        <v>58</v>
      </c>
      <c r="Q655" s="4" t="s">
        <v>64</v>
      </c>
      <c r="R655" s="4" t="s">
        <v>83</v>
      </c>
      <c r="S655" s="4">
        <v>98618498</v>
      </c>
      <c r="T655" s="4"/>
      <c r="U655" s="4" t="s">
        <v>58</v>
      </c>
      <c r="V655" s="4" t="s">
        <v>58</v>
      </c>
      <c r="W655" s="4" t="s">
        <v>4027</v>
      </c>
      <c r="X655" s="4" t="s">
        <v>205</v>
      </c>
      <c r="Y655" s="4" t="s">
        <v>209</v>
      </c>
      <c r="Z655" s="3" t="s">
        <v>3701</v>
      </c>
      <c r="AA655" s="4" t="s">
        <v>75</v>
      </c>
      <c r="AB655" s="4" t="s">
        <v>97</v>
      </c>
      <c r="AC655" s="4"/>
      <c r="AD655" s="4"/>
      <c r="AE655" s="4" t="s">
        <v>58</v>
      </c>
      <c r="AF655" s="4" t="s">
        <v>58</v>
      </c>
      <c r="AG655" s="4" t="s">
        <v>58</v>
      </c>
      <c r="AH655" s="4" t="s">
        <v>83</v>
      </c>
      <c r="AI655" s="4">
        <v>6876915</v>
      </c>
      <c r="AJ655" s="4"/>
      <c r="AK655" s="4" t="s">
        <v>58</v>
      </c>
      <c r="AL655" s="4" t="s">
        <v>58</v>
      </c>
      <c r="AM655" s="4" t="s">
        <v>3517</v>
      </c>
      <c r="AN655" s="4">
        <v>210</v>
      </c>
      <c r="AO655" s="4" t="s">
        <v>85</v>
      </c>
      <c r="AP655" s="4">
        <v>0</v>
      </c>
      <c r="AQ655" s="4" t="s">
        <v>92</v>
      </c>
      <c r="AR655" s="4">
        <v>0</v>
      </c>
      <c r="AS655" s="4">
        <v>0</v>
      </c>
      <c r="AT655" s="3" t="s">
        <v>3833</v>
      </c>
      <c r="AU655" s="3" t="s">
        <v>58</v>
      </c>
      <c r="AV655" s="3" t="s">
        <v>58</v>
      </c>
      <c r="AW655" s="4">
        <v>25</v>
      </c>
      <c r="AX655" s="4">
        <v>25</v>
      </c>
      <c r="AY655" s="4">
        <v>25</v>
      </c>
      <c r="AZ655" s="4">
        <v>25</v>
      </c>
      <c r="BA655" s="4" t="s">
        <v>58</v>
      </c>
    </row>
    <row r="656" spans="1:53" ht="15.75" thickBot="1" x14ac:dyDescent="0.3">
      <c r="A656" s="19">
        <v>646</v>
      </c>
      <c r="B656" s="22" t="s">
        <v>5917</v>
      </c>
      <c r="C656" s="4" t="s">
        <v>60</v>
      </c>
      <c r="D656" s="4" t="s">
        <v>58</v>
      </c>
      <c r="E656" s="4" t="s">
        <v>4029</v>
      </c>
      <c r="F656" s="3" t="s">
        <v>3620</v>
      </c>
      <c r="G656" s="4" t="s">
        <v>61</v>
      </c>
      <c r="H656" s="4" t="s">
        <v>4030</v>
      </c>
      <c r="I656" s="4" t="s">
        <v>292</v>
      </c>
      <c r="J656" s="4" t="s">
        <v>320</v>
      </c>
      <c r="K656" s="4" t="s">
        <v>58</v>
      </c>
      <c r="L656" s="4" t="s">
        <v>1733</v>
      </c>
      <c r="M656" s="4">
        <v>25416972</v>
      </c>
      <c r="N656" s="4" t="s">
        <v>69</v>
      </c>
      <c r="O656" s="4"/>
      <c r="P656" s="4" t="s">
        <v>58</v>
      </c>
      <c r="Q656" s="4" t="s">
        <v>64</v>
      </c>
      <c r="R656" s="4" t="s">
        <v>83</v>
      </c>
      <c r="S656" s="4">
        <v>52113826</v>
      </c>
      <c r="T656" s="4"/>
      <c r="U656" s="4" t="s">
        <v>58</v>
      </c>
      <c r="V656" s="4" t="s">
        <v>58</v>
      </c>
      <c r="W656" s="4" t="s">
        <v>4031</v>
      </c>
      <c r="X656" s="4" t="s">
        <v>205</v>
      </c>
      <c r="Y656" s="4" t="s">
        <v>209</v>
      </c>
      <c r="Z656" s="3" t="s">
        <v>3701</v>
      </c>
      <c r="AA656" s="4" t="s">
        <v>75</v>
      </c>
      <c r="AB656" s="4" t="s">
        <v>97</v>
      </c>
      <c r="AC656" s="4"/>
      <c r="AD656" s="4"/>
      <c r="AE656" s="4" t="s">
        <v>58</v>
      </c>
      <c r="AF656" s="4" t="s">
        <v>58</v>
      </c>
      <c r="AG656" s="4" t="s">
        <v>58</v>
      </c>
      <c r="AH656" s="4" t="s">
        <v>83</v>
      </c>
      <c r="AI656" s="4">
        <v>6876915</v>
      </c>
      <c r="AJ656" s="4"/>
      <c r="AK656" s="4" t="s">
        <v>58</v>
      </c>
      <c r="AL656" s="4" t="s">
        <v>58</v>
      </c>
      <c r="AM656" s="4" t="s">
        <v>3517</v>
      </c>
      <c r="AN656" s="4">
        <v>210</v>
      </c>
      <c r="AO656" s="4" t="s">
        <v>85</v>
      </c>
      <c r="AP656" s="4">
        <v>0</v>
      </c>
      <c r="AQ656" s="4" t="s">
        <v>92</v>
      </c>
      <c r="AR656" s="4">
        <v>0</v>
      </c>
      <c r="AS656" s="4">
        <v>0</v>
      </c>
      <c r="AT656" s="3" t="s">
        <v>3701</v>
      </c>
      <c r="AU656" s="3" t="s">
        <v>58</v>
      </c>
      <c r="AV656" s="3" t="s">
        <v>58</v>
      </c>
      <c r="AW656" s="4">
        <v>26</v>
      </c>
      <c r="AX656" s="4">
        <v>26</v>
      </c>
      <c r="AY656" s="4">
        <v>26</v>
      </c>
      <c r="AZ656" s="4">
        <v>26</v>
      </c>
      <c r="BA656" s="4" t="s">
        <v>58</v>
      </c>
    </row>
    <row r="657" spans="1:53" ht="15.75" thickBot="1" x14ac:dyDescent="0.3">
      <c r="A657" s="19">
        <v>647</v>
      </c>
      <c r="B657" s="22" t="s">
        <v>5918</v>
      </c>
      <c r="C657" s="4" t="s">
        <v>60</v>
      </c>
      <c r="D657" s="4" t="s">
        <v>58</v>
      </c>
      <c r="E657" s="4" t="s">
        <v>4033</v>
      </c>
      <c r="F657" s="3" t="s">
        <v>3620</v>
      </c>
      <c r="G657" s="4" t="s">
        <v>61</v>
      </c>
      <c r="H657" s="4" t="s">
        <v>4034</v>
      </c>
      <c r="I657" s="4" t="s">
        <v>292</v>
      </c>
      <c r="J657" s="4" t="s">
        <v>320</v>
      </c>
      <c r="K657" s="4" t="s">
        <v>58</v>
      </c>
      <c r="L657" s="4" t="s">
        <v>1789</v>
      </c>
      <c r="M657" s="4">
        <v>12607200</v>
      </c>
      <c r="N657" s="4" t="s">
        <v>69</v>
      </c>
      <c r="O657" s="4"/>
      <c r="P657" s="4" t="s">
        <v>58</v>
      </c>
      <c r="Q657" s="4" t="s">
        <v>64</v>
      </c>
      <c r="R657" s="4" t="s">
        <v>83</v>
      </c>
      <c r="S657" s="4">
        <v>1192918980</v>
      </c>
      <c r="T657" s="4"/>
      <c r="U657" s="4" t="s">
        <v>58</v>
      </c>
      <c r="V657" s="4" t="s">
        <v>58</v>
      </c>
      <c r="W657" s="4" t="s">
        <v>4035</v>
      </c>
      <c r="X657" s="4" t="s">
        <v>205</v>
      </c>
      <c r="Y657" s="4" t="s">
        <v>209</v>
      </c>
      <c r="Z657" s="3" t="s">
        <v>3701</v>
      </c>
      <c r="AA657" s="4" t="s">
        <v>75</v>
      </c>
      <c r="AB657" s="4" t="s">
        <v>97</v>
      </c>
      <c r="AC657" s="4"/>
      <c r="AD657" s="4"/>
      <c r="AE657" s="4" t="s">
        <v>58</v>
      </c>
      <c r="AF657" s="4" t="s">
        <v>58</v>
      </c>
      <c r="AG657" s="4" t="s">
        <v>58</v>
      </c>
      <c r="AH657" s="4" t="s">
        <v>83</v>
      </c>
      <c r="AI657" s="4">
        <v>10775944</v>
      </c>
      <c r="AJ657" s="4"/>
      <c r="AK657" s="4" t="s">
        <v>58</v>
      </c>
      <c r="AL657" s="4" t="s">
        <v>58</v>
      </c>
      <c r="AM657" s="4" t="s">
        <v>3920</v>
      </c>
      <c r="AN657" s="4">
        <v>300</v>
      </c>
      <c r="AO657" s="4" t="s">
        <v>85</v>
      </c>
      <c r="AP657" s="4">
        <v>0</v>
      </c>
      <c r="AQ657" s="4" t="s">
        <v>92</v>
      </c>
      <c r="AR657" s="4">
        <v>0</v>
      </c>
      <c r="AS657" s="4">
        <v>0</v>
      </c>
      <c r="AT657" s="3" t="s">
        <v>3701</v>
      </c>
      <c r="AU657" s="3" t="s">
        <v>58</v>
      </c>
      <c r="AV657" s="3" t="s">
        <v>58</v>
      </c>
      <c r="AW657" s="4">
        <v>18</v>
      </c>
      <c r="AX657" s="4">
        <v>18</v>
      </c>
      <c r="AY657" s="4">
        <v>18</v>
      </c>
      <c r="AZ657" s="4">
        <v>18</v>
      </c>
      <c r="BA657" s="4" t="s">
        <v>58</v>
      </c>
    </row>
    <row r="658" spans="1:53" ht="15.75" thickBot="1" x14ac:dyDescent="0.3">
      <c r="A658" s="19">
        <v>648</v>
      </c>
      <c r="B658" s="22" t="s">
        <v>5919</v>
      </c>
      <c r="C658" s="4" t="s">
        <v>60</v>
      </c>
      <c r="D658" s="4" t="s">
        <v>58</v>
      </c>
      <c r="E658" s="4" t="s">
        <v>4037</v>
      </c>
      <c r="F658" s="3" t="s">
        <v>3620</v>
      </c>
      <c r="G658" s="4" t="s">
        <v>61</v>
      </c>
      <c r="H658" s="4" t="s">
        <v>4038</v>
      </c>
      <c r="I658" s="4" t="s">
        <v>292</v>
      </c>
      <c r="J658" s="4" t="s">
        <v>320</v>
      </c>
      <c r="K658" s="4" t="s">
        <v>58</v>
      </c>
      <c r="L658" s="4" t="s">
        <v>1789</v>
      </c>
      <c r="M658" s="4">
        <v>36309960</v>
      </c>
      <c r="N658" s="4" t="s">
        <v>69</v>
      </c>
      <c r="O658" s="4"/>
      <c r="P658" s="4" t="s">
        <v>58</v>
      </c>
      <c r="Q658" s="4" t="s">
        <v>64</v>
      </c>
      <c r="R658" s="4" t="s">
        <v>83</v>
      </c>
      <c r="S658" s="4">
        <v>7381663</v>
      </c>
      <c r="T658" s="4"/>
      <c r="U658" s="4" t="s">
        <v>58</v>
      </c>
      <c r="V658" s="4" t="s">
        <v>58</v>
      </c>
      <c r="W658" s="4" t="s">
        <v>4039</v>
      </c>
      <c r="X658" s="4" t="s">
        <v>205</v>
      </c>
      <c r="Y658" s="4" t="s">
        <v>209</v>
      </c>
      <c r="Z658" s="3" t="s">
        <v>3620</v>
      </c>
      <c r="AA658" s="4" t="s">
        <v>75</v>
      </c>
      <c r="AB658" s="4" t="s">
        <v>97</v>
      </c>
      <c r="AC658" s="4"/>
      <c r="AD658" s="4"/>
      <c r="AE658" s="4" t="s">
        <v>58</v>
      </c>
      <c r="AF658" s="4" t="s">
        <v>58</v>
      </c>
      <c r="AG658" s="4" t="s">
        <v>58</v>
      </c>
      <c r="AH658" s="4" t="s">
        <v>83</v>
      </c>
      <c r="AI658" s="4">
        <v>52087909</v>
      </c>
      <c r="AJ658" s="4"/>
      <c r="AK658" s="4" t="s">
        <v>58</v>
      </c>
      <c r="AL658" s="4" t="s">
        <v>58</v>
      </c>
      <c r="AM658" s="4" t="s">
        <v>3671</v>
      </c>
      <c r="AN658" s="4">
        <v>300</v>
      </c>
      <c r="AO658" s="4" t="s">
        <v>85</v>
      </c>
      <c r="AP658" s="4">
        <v>0</v>
      </c>
      <c r="AQ658" s="4" t="s">
        <v>92</v>
      </c>
      <c r="AR658" s="4">
        <v>0</v>
      </c>
      <c r="AS658" s="4">
        <v>0</v>
      </c>
      <c r="AT658" s="3" t="s">
        <v>3620</v>
      </c>
      <c r="AU658" s="3" t="s">
        <v>58</v>
      </c>
      <c r="AV658" s="3" t="s">
        <v>58</v>
      </c>
      <c r="AW658" s="4">
        <v>18</v>
      </c>
      <c r="AX658" s="4">
        <v>18</v>
      </c>
      <c r="AY658" s="4">
        <v>18</v>
      </c>
      <c r="AZ658" s="4">
        <v>18</v>
      </c>
      <c r="BA658" s="4" t="s">
        <v>58</v>
      </c>
    </row>
    <row r="659" spans="1:53" ht="15.75" thickBot="1" x14ac:dyDescent="0.3">
      <c r="A659" s="19">
        <v>649</v>
      </c>
      <c r="B659" s="22" t="s">
        <v>5920</v>
      </c>
      <c r="C659" s="4" t="s">
        <v>60</v>
      </c>
      <c r="D659" s="4" t="s">
        <v>58</v>
      </c>
      <c r="E659" s="4" t="s">
        <v>4041</v>
      </c>
      <c r="F659" s="3" t="s">
        <v>3620</v>
      </c>
      <c r="G659" s="4" t="s">
        <v>61</v>
      </c>
      <c r="H659" s="4" t="s">
        <v>4042</v>
      </c>
      <c r="I659" s="4" t="s">
        <v>292</v>
      </c>
      <c r="J659" s="4" t="s">
        <v>320</v>
      </c>
      <c r="K659" s="4" t="s">
        <v>58</v>
      </c>
      <c r="L659" s="4" t="s">
        <v>1617</v>
      </c>
      <c r="M659" s="4">
        <v>29204028</v>
      </c>
      <c r="N659" s="4" t="s">
        <v>69</v>
      </c>
      <c r="O659" s="4"/>
      <c r="P659" s="4" t="s">
        <v>58</v>
      </c>
      <c r="Q659" s="4" t="s">
        <v>64</v>
      </c>
      <c r="R659" s="4" t="s">
        <v>83</v>
      </c>
      <c r="S659" s="4">
        <v>84455631</v>
      </c>
      <c r="T659" s="4"/>
      <c r="U659" s="4" t="s">
        <v>58</v>
      </c>
      <c r="V659" s="4" t="s">
        <v>58</v>
      </c>
      <c r="W659" s="4" t="s">
        <v>4043</v>
      </c>
      <c r="X659" s="4" t="s">
        <v>205</v>
      </c>
      <c r="Y659" s="4" t="s">
        <v>209</v>
      </c>
      <c r="Z659" s="3" t="s">
        <v>3620</v>
      </c>
      <c r="AA659" s="4" t="s">
        <v>75</v>
      </c>
      <c r="AB659" s="4" t="s">
        <v>97</v>
      </c>
      <c r="AC659" s="4"/>
      <c r="AD659" s="4"/>
      <c r="AE659" s="4" t="s">
        <v>58</v>
      </c>
      <c r="AF659" s="4" t="s">
        <v>58</v>
      </c>
      <c r="AG659" s="4" t="s">
        <v>58</v>
      </c>
      <c r="AH659" s="4" t="s">
        <v>83</v>
      </c>
      <c r="AI659" s="4">
        <v>93404206</v>
      </c>
      <c r="AJ659" s="4"/>
      <c r="AK659" s="4" t="s">
        <v>58</v>
      </c>
      <c r="AL659" s="4" t="s">
        <v>58</v>
      </c>
      <c r="AM659" s="4" t="s">
        <v>3284</v>
      </c>
      <c r="AN659" s="4">
        <v>210</v>
      </c>
      <c r="AO659" s="4" t="s">
        <v>85</v>
      </c>
      <c r="AP659" s="4">
        <v>0</v>
      </c>
      <c r="AQ659" s="4" t="s">
        <v>92</v>
      </c>
      <c r="AR659" s="4">
        <v>0</v>
      </c>
      <c r="AS659" s="4">
        <v>0</v>
      </c>
      <c r="AT659" s="3" t="s">
        <v>3620</v>
      </c>
      <c r="AU659" s="3" t="s">
        <v>58</v>
      </c>
      <c r="AV659" s="3" t="s">
        <v>58</v>
      </c>
      <c r="AW659" s="4">
        <v>26</v>
      </c>
      <c r="AX659" s="4">
        <v>26</v>
      </c>
      <c r="AY659" s="4">
        <v>26</v>
      </c>
      <c r="AZ659" s="4">
        <v>26</v>
      </c>
      <c r="BA659" s="4" t="s">
        <v>58</v>
      </c>
    </row>
    <row r="660" spans="1:53" ht="15.75" thickBot="1" x14ac:dyDescent="0.3">
      <c r="A660" s="19">
        <v>650</v>
      </c>
      <c r="B660" s="22" t="s">
        <v>5921</v>
      </c>
      <c r="C660" s="4" t="s">
        <v>60</v>
      </c>
      <c r="D660" s="4" t="s">
        <v>58</v>
      </c>
      <c r="E660" s="4" t="s">
        <v>4045</v>
      </c>
      <c r="F660" s="3" t="s">
        <v>3620</v>
      </c>
      <c r="G660" s="4" t="s">
        <v>61</v>
      </c>
      <c r="H660" s="4" t="s">
        <v>3883</v>
      </c>
      <c r="I660" s="4" t="s">
        <v>292</v>
      </c>
      <c r="J660" s="4" t="s">
        <v>320</v>
      </c>
      <c r="K660" s="4" t="s">
        <v>58</v>
      </c>
      <c r="L660" s="4" t="s">
        <v>1789</v>
      </c>
      <c r="M660" s="4">
        <v>13867920</v>
      </c>
      <c r="N660" s="4" t="s">
        <v>69</v>
      </c>
      <c r="O660" s="4"/>
      <c r="P660" s="4" t="s">
        <v>58</v>
      </c>
      <c r="Q660" s="4" t="s">
        <v>64</v>
      </c>
      <c r="R660" s="4" t="s">
        <v>83</v>
      </c>
      <c r="S660" s="4">
        <v>85489540</v>
      </c>
      <c r="T660" s="4"/>
      <c r="U660" s="4" t="s">
        <v>58</v>
      </c>
      <c r="V660" s="4" t="s">
        <v>58</v>
      </c>
      <c r="W660" s="4" t="s">
        <v>4046</v>
      </c>
      <c r="X660" s="4" t="s">
        <v>205</v>
      </c>
      <c r="Y660" s="4" t="s">
        <v>209</v>
      </c>
      <c r="Z660" s="3" t="s">
        <v>3701</v>
      </c>
      <c r="AA660" s="4" t="s">
        <v>75</v>
      </c>
      <c r="AB660" s="4" t="s">
        <v>97</v>
      </c>
      <c r="AC660" s="4"/>
      <c r="AD660" s="4"/>
      <c r="AE660" s="4" t="s">
        <v>58</v>
      </c>
      <c r="AF660" s="4" t="s">
        <v>58</v>
      </c>
      <c r="AG660" s="4" t="s">
        <v>58</v>
      </c>
      <c r="AH660" s="4" t="s">
        <v>83</v>
      </c>
      <c r="AI660" s="4">
        <v>79159692</v>
      </c>
      <c r="AJ660" s="4"/>
      <c r="AK660" s="4" t="s">
        <v>58</v>
      </c>
      <c r="AL660" s="4" t="s">
        <v>58</v>
      </c>
      <c r="AM660" s="4" t="s">
        <v>3720</v>
      </c>
      <c r="AN660" s="4">
        <v>330</v>
      </c>
      <c r="AO660" s="4" t="s">
        <v>85</v>
      </c>
      <c r="AP660" s="4">
        <v>0</v>
      </c>
      <c r="AQ660" s="4" t="s">
        <v>92</v>
      </c>
      <c r="AR660" s="4">
        <v>0</v>
      </c>
      <c r="AS660" s="4">
        <v>0</v>
      </c>
      <c r="AT660" s="3" t="s">
        <v>3701</v>
      </c>
      <c r="AU660" s="3" t="s">
        <v>58</v>
      </c>
      <c r="AV660" s="3" t="s">
        <v>58</v>
      </c>
      <c r="AW660" s="4">
        <v>16</v>
      </c>
      <c r="AX660" s="4">
        <v>16</v>
      </c>
      <c r="AY660" s="4">
        <v>16</v>
      </c>
      <c r="AZ660" s="4">
        <v>16</v>
      </c>
      <c r="BA660" s="4" t="s">
        <v>58</v>
      </c>
    </row>
    <row r="661" spans="1:53" ht="15.75" thickBot="1" x14ac:dyDescent="0.3">
      <c r="A661" s="19">
        <v>651</v>
      </c>
      <c r="B661" s="22" t="s">
        <v>5922</v>
      </c>
      <c r="C661" s="4" t="s">
        <v>60</v>
      </c>
      <c r="D661" s="4" t="s">
        <v>58</v>
      </c>
      <c r="E661" s="4" t="s">
        <v>4048</v>
      </c>
      <c r="F661" s="3" t="s">
        <v>3620</v>
      </c>
      <c r="G661" s="4" t="s">
        <v>61</v>
      </c>
      <c r="H661" s="4" t="s">
        <v>4049</v>
      </c>
      <c r="I661" s="4" t="s">
        <v>292</v>
      </c>
      <c r="J661" s="4" t="s">
        <v>320</v>
      </c>
      <c r="K661" s="4" t="s">
        <v>58</v>
      </c>
      <c r="L661" s="4" t="s">
        <v>1617</v>
      </c>
      <c r="M661" s="4">
        <v>13867920</v>
      </c>
      <c r="N661" s="4" t="s">
        <v>69</v>
      </c>
      <c r="O661" s="4"/>
      <c r="P661" s="4" t="s">
        <v>58</v>
      </c>
      <c r="Q661" s="4" t="s">
        <v>64</v>
      </c>
      <c r="R661" s="4" t="s">
        <v>83</v>
      </c>
      <c r="S661" s="4">
        <v>1192898285</v>
      </c>
      <c r="T661" s="4"/>
      <c r="U661" s="4" t="s">
        <v>58</v>
      </c>
      <c r="V661" s="4" t="s">
        <v>58</v>
      </c>
      <c r="W661" s="4" t="s">
        <v>4050</v>
      </c>
      <c r="X661" s="4" t="s">
        <v>205</v>
      </c>
      <c r="Y661" s="4" t="s">
        <v>209</v>
      </c>
      <c r="Z661" s="3" t="s">
        <v>3833</v>
      </c>
      <c r="AA661" s="4" t="s">
        <v>75</v>
      </c>
      <c r="AB661" s="4" t="s">
        <v>97</v>
      </c>
      <c r="AC661" s="4"/>
      <c r="AD661" s="4"/>
      <c r="AE661" s="4" t="s">
        <v>58</v>
      </c>
      <c r="AF661" s="4" t="s">
        <v>58</v>
      </c>
      <c r="AG661" s="4" t="s">
        <v>58</v>
      </c>
      <c r="AH661" s="4" t="s">
        <v>83</v>
      </c>
      <c r="AI661" s="4">
        <v>7140333</v>
      </c>
      <c r="AJ661" s="4"/>
      <c r="AK661" s="4" t="s">
        <v>58</v>
      </c>
      <c r="AL661" s="4" t="s">
        <v>58</v>
      </c>
      <c r="AM661" s="4" t="s">
        <v>3565</v>
      </c>
      <c r="AN661" s="4">
        <v>330</v>
      </c>
      <c r="AO661" s="4" t="s">
        <v>85</v>
      </c>
      <c r="AP661" s="4">
        <v>0</v>
      </c>
      <c r="AQ661" s="4" t="s">
        <v>92</v>
      </c>
      <c r="AR661" s="4">
        <v>0</v>
      </c>
      <c r="AS661" s="4">
        <v>0</v>
      </c>
      <c r="AT661" s="3" t="s">
        <v>3833</v>
      </c>
      <c r="AU661" s="3" t="s">
        <v>58</v>
      </c>
      <c r="AV661" s="3" t="s">
        <v>58</v>
      </c>
      <c r="AW661" s="4">
        <v>16</v>
      </c>
      <c r="AX661" s="4">
        <v>16</v>
      </c>
      <c r="AY661" s="4">
        <v>16</v>
      </c>
      <c r="AZ661" s="4">
        <v>16</v>
      </c>
      <c r="BA661" s="4" t="s">
        <v>58</v>
      </c>
    </row>
    <row r="662" spans="1:53" ht="15.75" thickBot="1" x14ac:dyDescent="0.3">
      <c r="A662" s="19">
        <v>652</v>
      </c>
      <c r="B662" s="22" t="s">
        <v>5923</v>
      </c>
      <c r="C662" s="4" t="s">
        <v>60</v>
      </c>
      <c r="D662" s="4" t="s">
        <v>58</v>
      </c>
      <c r="E662" s="4" t="s">
        <v>4052</v>
      </c>
      <c r="F662" s="3" t="s">
        <v>3620</v>
      </c>
      <c r="G662" s="4" t="s">
        <v>61</v>
      </c>
      <c r="H662" s="4" t="s">
        <v>4053</v>
      </c>
      <c r="I662" s="4" t="s">
        <v>292</v>
      </c>
      <c r="J662" s="4" t="s">
        <v>320</v>
      </c>
      <c r="K662" s="4" t="s">
        <v>58</v>
      </c>
      <c r="L662" s="4" t="s">
        <v>1617</v>
      </c>
      <c r="M662" s="4">
        <v>13867920</v>
      </c>
      <c r="N662" s="4" t="s">
        <v>69</v>
      </c>
      <c r="O662" s="4"/>
      <c r="P662" s="4" t="s">
        <v>58</v>
      </c>
      <c r="Q662" s="4" t="s">
        <v>64</v>
      </c>
      <c r="R662" s="4" t="s">
        <v>83</v>
      </c>
      <c r="S662" s="4">
        <v>1010154117</v>
      </c>
      <c r="T662" s="4"/>
      <c r="U662" s="4" t="s">
        <v>58</v>
      </c>
      <c r="V662" s="4" t="s">
        <v>58</v>
      </c>
      <c r="W662" s="4" t="s">
        <v>4054</v>
      </c>
      <c r="X662" s="4" t="s">
        <v>205</v>
      </c>
      <c r="Y662" s="4" t="s">
        <v>209</v>
      </c>
      <c r="Z662" s="3" t="s">
        <v>3833</v>
      </c>
      <c r="AA662" s="4" t="s">
        <v>75</v>
      </c>
      <c r="AB662" s="4" t="s">
        <v>97</v>
      </c>
      <c r="AC662" s="4"/>
      <c r="AD662" s="4"/>
      <c r="AE662" s="4" t="s">
        <v>58</v>
      </c>
      <c r="AF662" s="4" t="s">
        <v>58</v>
      </c>
      <c r="AG662" s="4" t="s">
        <v>58</v>
      </c>
      <c r="AH662" s="4" t="s">
        <v>83</v>
      </c>
      <c r="AI662" s="4">
        <v>7140333</v>
      </c>
      <c r="AJ662" s="4"/>
      <c r="AK662" s="4" t="s">
        <v>58</v>
      </c>
      <c r="AL662" s="4" t="s">
        <v>58</v>
      </c>
      <c r="AM662" s="4" t="s">
        <v>3565</v>
      </c>
      <c r="AN662" s="4">
        <v>330</v>
      </c>
      <c r="AO662" s="4" t="s">
        <v>85</v>
      </c>
      <c r="AP662" s="4">
        <v>0</v>
      </c>
      <c r="AQ662" s="4" t="s">
        <v>92</v>
      </c>
      <c r="AR662" s="4">
        <v>0</v>
      </c>
      <c r="AS662" s="4">
        <v>0</v>
      </c>
      <c r="AT662" s="3" t="s">
        <v>3833</v>
      </c>
      <c r="AU662" s="3" t="s">
        <v>58</v>
      </c>
      <c r="AV662" s="3" t="s">
        <v>58</v>
      </c>
      <c r="AW662" s="4">
        <v>16</v>
      </c>
      <c r="AX662" s="4">
        <v>16</v>
      </c>
      <c r="AY662" s="4">
        <v>16</v>
      </c>
      <c r="AZ662" s="4">
        <v>16</v>
      </c>
      <c r="BA662" s="4" t="s">
        <v>58</v>
      </c>
    </row>
    <row r="663" spans="1:53" ht="15.75" thickBot="1" x14ac:dyDescent="0.3">
      <c r="A663" s="19">
        <v>653</v>
      </c>
      <c r="B663" s="22" t="s">
        <v>5924</v>
      </c>
      <c r="C663" s="4" t="s">
        <v>60</v>
      </c>
      <c r="D663" s="4" t="s">
        <v>58</v>
      </c>
      <c r="E663" s="4" t="s">
        <v>4056</v>
      </c>
      <c r="F663" s="3" t="s">
        <v>3620</v>
      </c>
      <c r="G663" s="4" t="s">
        <v>61</v>
      </c>
      <c r="H663" s="4" t="s">
        <v>4057</v>
      </c>
      <c r="I663" s="4" t="s">
        <v>292</v>
      </c>
      <c r="J663" s="4" t="s">
        <v>320</v>
      </c>
      <c r="K663" s="4" t="s">
        <v>58</v>
      </c>
      <c r="L663" s="4" t="s">
        <v>1617</v>
      </c>
      <c r="M663" s="4">
        <v>13867920</v>
      </c>
      <c r="N663" s="4" t="s">
        <v>69</v>
      </c>
      <c r="O663" s="4"/>
      <c r="P663" s="4" t="s">
        <v>58</v>
      </c>
      <c r="Q663" s="4" t="s">
        <v>64</v>
      </c>
      <c r="R663" s="4" t="s">
        <v>83</v>
      </c>
      <c r="S663" s="4">
        <v>1192765084</v>
      </c>
      <c r="T663" s="4"/>
      <c r="U663" s="4" t="s">
        <v>58</v>
      </c>
      <c r="V663" s="4" t="s">
        <v>58</v>
      </c>
      <c r="W663" s="4" t="s">
        <v>4058</v>
      </c>
      <c r="X663" s="4" t="s">
        <v>205</v>
      </c>
      <c r="Y663" s="4" t="s">
        <v>209</v>
      </c>
      <c r="Z663" s="3" t="s">
        <v>3833</v>
      </c>
      <c r="AA663" s="4" t="s">
        <v>75</v>
      </c>
      <c r="AB663" s="4" t="s">
        <v>97</v>
      </c>
      <c r="AC663" s="4"/>
      <c r="AD663" s="4"/>
      <c r="AE663" s="4" t="s">
        <v>58</v>
      </c>
      <c r="AF663" s="4" t="s">
        <v>58</v>
      </c>
      <c r="AG663" s="4" t="s">
        <v>58</v>
      </c>
      <c r="AH663" s="4" t="s">
        <v>83</v>
      </c>
      <c r="AI663" s="4">
        <v>7140333</v>
      </c>
      <c r="AJ663" s="4"/>
      <c r="AK663" s="4" t="s">
        <v>58</v>
      </c>
      <c r="AL663" s="4" t="s">
        <v>58</v>
      </c>
      <c r="AM663" s="4" t="s">
        <v>3565</v>
      </c>
      <c r="AN663" s="4">
        <v>330</v>
      </c>
      <c r="AO663" s="4" t="s">
        <v>85</v>
      </c>
      <c r="AP663" s="4">
        <v>0</v>
      </c>
      <c r="AQ663" s="4" t="s">
        <v>92</v>
      </c>
      <c r="AR663" s="4">
        <v>0</v>
      </c>
      <c r="AS663" s="4">
        <v>0</v>
      </c>
      <c r="AT663" s="3" t="s">
        <v>3833</v>
      </c>
      <c r="AU663" s="3" t="s">
        <v>58</v>
      </c>
      <c r="AV663" s="3" t="s">
        <v>58</v>
      </c>
      <c r="AW663" s="4">
        <v>16</v>
      </c>
      <c r="AX663" s="4">
        <v>16</v>
      </c>
      <c r="AY663" s="4">
        <v>16</v>
      </c>
      <c r="AZ663" s="4">
        <v>16</v>
      </c>
      <c r="BA663" s="4" t="s">
        <v>58</v>
      </c>
    </row>
    <row r="664" spans="1:53" ht="15.75" thickBot="1" x14ac:dyDescent="0.3">
      <c r="A664" s="19">
        <v>654</v>
      </c>
      <c r="B664" s="22" t="s">
        <v>5925</v>
      </c>
      <c r="C664" s="4" t="s">
        <v>60</v>
      </c>
      <c r="D664" s="4" t="s">
        <v>58</v>
      </c>
      <c r="E664" s="4" t="s">
        <v>4060</v>
      </c>
      <c r="F664" s="3" t="s">
        <v>3620</v>
      </c>
      <c r="G664" s="4" t="s">
        <v>61</v>
      </c>
      <c r="H664" s="4" t="s">
        <v>4061</v>
      </c>
      <c r="I664" s="4" t="s">
        <v>292</v>
      </c>
      <c r="J664" s="4" t="s">
        <v>320</v>
      </c>
      <c r="K664" s="4" t="s">
        <v>58</v>
      </c>
      <c r="L664" s="4" t="s">
        <v>1617</v>
      </c>
      <c r="M664" s="4">
        <v>32532984</v>
      </c>
      <c r="N664" s="4" t="s">
        <v>69</v>
      </c>
      <c r="O664" s="4"/>
      <c r="P664" s="4" t="s">
        <v>58</v>
      </c>
      <c r="Q664" s="4" t="s">
        <v>64</v>
      </c>
      <c r="R664" s="4" t="s">
        <v>83</v>
      </c>
      <c r="S664" s="4">
        <v>1079914790</v>
      </c>
      <c r="T664" s="4"/>
      <c r="U664" s="4" t="s">
        <v>58</v>
      </c>
      <c r="V664" s="4" t="s">
        <v>58</v>
      </c>
      <c r="W664" s="4" t="s">
        <v>3270</v>
      </c>
      <c r="X664" s="4" t="s">
        <v>205</v>
      </c>
      <c r="Y664" s="4" t="s">
        <v>209</v>
      </c>
      <c r="Z664" s="3" t="s">
        <v>3701</v>
      </c>
      <c r="AA664" s="4" t="s">
        <v>75</v>
      </c>
      <c r="AB664" s="4" t="s">
        <v>97</v>
      </c>
      <c r="AC664" s="4"/>
      <c r="AD664" s="4"/>
      <c r="AE664" s="4" t="s">
        <v>58</v>
      </c>
      <c r="AF664" s="4" t="s">
        <v>58</v>
      </c>
      <c r="AG664" s="4" t="s">
        <v>58</v>
      </c>
      <c r="AH664" s="4" t="s">
        <v>83</v>
      </c>
      <c r="AI664" s="4">
        <v>93404206</v>
      </c>
      <c r="AJ664" s="4"/>
      <c r="AK664" s="4" t="s">
        <v>58</v>
      </c>
      <c r="AL664" s="4" t="s">
        <v>58</v>
      </c>
      <c r="AM664" s="4" t="s">
        <v>3284</v>
      </c>
      <c r="AN664" s="4">
        <v>330</v>
      </c>
      <c r="AO664" s="4" t="s">
        <v>85</v>
      </c>
      <c r="AP664" s="4">
        <v>0</v>
      </c>
      <c r="AQ664" s="4" t="s">
        <v>92</v>
      </c>
      <c r="AR664" s="4">
        <v>0</v>
      </c>
      <c r="AS664" s="4">
        <v>0</v>
      </c>
      <c r="AT664" s="3" t="s">
        <v>3701</v>
      </c>
      <c r="AU664" s="3" t="s">
        <v>58</v>
      </c>
      <c r="AV664" s="3" t="s">
        <v>58</v>
      </c>
      <c r="AW664" s="4">
        <v>16</v>
      </c>
      <c r="AX664" s="4">
        <v>16</v>
      </c>
      <c r="AY664" s="4">
        <v>16</v>
      </c>
      <c r="AZ664" s="4">
        <v>16</v>
      </c>
      <c r="BA664" s="4" t="s">
        <v>58</v>
      </c>
    </row>
    <row r="665" spans="1:53" ht="15.75" thickBot="1" x14ac:dyDescent="0.3">
      <c r="A665" s="19">
        <v>655</v>
      </c>
      <c r="B665" s="22" t="s">
        <v>5926</v>
      </c>
      <c r="C665" s="4" t="s">
        <v>60</v>
      </c>
      <c r="D665" s="4" t="s">
        <v>58</v>
      </c>
      <c r="E665" s="4" t="s">
        <v>4063</v>
      </c>
      <c r="F665" s="3" t="s">
        <v>3620</v>
      </c>
      <c r="G665" s="4" t="s">
        <v>61</v>
      </c>
      <c r="H665" s="4" t="s">
        <v>4064</v>
      </c>
      <c r="I665" s="4" t="s">
        <v>292</v>
      </c>
      <c r="J665" s="4" t="s">
        <v>320</v>
      </c>
      <c r="K665" s="4" t="s">
        <v>58</v>
      </c>
      <c r="L665" s="4" t="s">
        <v>1731</v>
      </c>
      <c r="M665" s="4">
        <v>45892044</v>
      </c>
      <c r="N665" s="4" t="s">
        <v>69</v>
      </c>
      <c r="O665" s="4"/>
      <c r="P665" s="4" t="s">
        <v>58</v>
      </c>
      <c r="Q665" s="4" t="s">
        <v>64</v>
      </c>
      <c r="R665" s="4" t="s">
        <v>83</v>
      </c>
      <c r="S665" s="4">
        <v>1022327339</v>
      </c>
      <c r="T665" s="4"/>
      <c r="U665" s="4" t="s">
        <v>58</v>
      </c>
      <c r="V665" s="4" t="s">
        <v>58</v>
      </c>
      <c r="W665" s="4" t="s">
        <v>4065</v>
      </c>
      <c r="X665" s="4" t="s">
        <v>205</v>
      </c>
      <c r="Y665" s="4" t="s">
        <v>209</v>
      </c>
      <c r="Z665" s="3" t="s">
        <v>3701</v>
      </c>
      <c r="AA665" s="4" t="s">
        <v>75</v>
      </c>
      <c r="AB665" s="4" t="s">
        <v>97</v>
      </c>
      <c r="AC665" s="4"/>
      <c r="AD665" s="4"/>
      <c r="AE665" s="4" t="s">
        <v>58</v>
      </c>
      <c r="AF665" s="4" t="s">
        <v>58</v>
      </c>
      <c r="AG665" s="4" t="s">
        <v>58</v>
      </c>
      <c r="AH665" s="4" t="s">
        <v>83</v>
      </c>
      <c r="AI665" s="4">
        <v>1019010929</v>
      </c>
      <c r="AJ665" s="4"/>
      <c r="AK665" s="4" t="s">
        <v>58</v>
      </c>
      <c r="AL665" s="4" t="s">
        <v>58</v>
      </c>
      <c r="AM665" s="4" t="s">
        <v>3254</v>
      </c>
      <c r="AN665" s="4">
        <v>330</v>
      </c>
      <c r="AO665" s="4" t="s">
        <v>85</v>
      </c>
      <c r="AP665" s="4">
        <v>0</v>
      </c>
      <c r="AQ665" s="4" t="s">
        <v>92</v>
      </c>
      <c r="AR665" s="4">
        <v>0</v>
      </c>
      <c r="AS665" s="4">
        <v>0</v>
      </c>
      <c r="AT665" s="3" t="s">
        <v>3701</v>
      </c>
      <c r="AU665" s="3" t="s">
        <v>58</v>
      </c>
      <c r="AV665" s="3" t="s">
        <v>58</v>
      </c>
      <c r="AW665" s="4">
        <v>16</v>
      </c>
      <c r="AX665" s="4">
        <v>16</v>
      </c>
      <c r="AY665" s="4">
        <v>16</v>
      </c>
      <c r="AZ665" s="4">
        <v>16</v>
      </c>
      <c r="BA665" s="4" t="s">
        <v>58</v>
      </c>
    </row>
    <row r="666" spans="1:53" ht="15.75" thickBot="1" x14ac:dyDescent="0.3">
      <c r="A666" s="19">
        <v>656</v>
      </c>
      <c r="B666" s="22" t="s">
        <v>5927</v>
      </c>
      <c r="C666" s="4" t="s">
        <v>60</v>
      </c>
      <c r="D666" s="4" t="s">
        <v>58</v>
      </c>
      <c r="E666" s="4" t="s">
        <v>4067</v>
      </c>
      <c r="F666" s="3" t="s">
        <v>3620</v>
      </c>
      <c r="G666" s="4" t="s">
        <v>61</v>
      </c>
      <c r="H666" s="4" t="s">
        <v>4068</v>
      </c>
      <c r="I666" s="4" t="s">
        <v>292</v>
      </c>
      <c r="J666" s="4" t="s">
        <v>320</v>
      </c>
      <c r="K666" s="4" t="s">
        <v>58</v>
      </c>
      <c r="L666" s="4" t="s">
        <v>1789</v>
      </c>
      <c r="M666" s="4">
        <v>13867920</v>
      </c>
      <c r="N666" s="4" t="s">
        <v>69</v>
      </c>
      <c r="O666" s="4"/>
      <c r="P666" s="4" t="s">
        <v>58</v>
      </c>
      <c r="Q666" s="4" t="s">
        <v>64</v>
      </c>
      <c r="R666" s="4" t="s">
        <v>83</v>
      </c>
      <c r="S666" s="4">
        <v>12637740</v>
      </c>
      <c r="T666" s="4"/>
      <c r="U666" s="4" t="s">
        <v>58</v>
      </c>
      <c r="V666" s="4" t="s">
        <v>58</v>
      </c>
      <c r="W666" s="4" t="s">
        <v>4069</v>
      </c>
      <c r="X666" s="4" t="s">
        <v>205</v>
      </c>
      <c r="Y666" s="4" t="s">
        <v>209</v>
      </c>
      <c r="Z666" s="3" t="s">
        <v>3701</v>
      </c>
      <c r="AA666" s="4" t="s">
        <v>75</v>
      </c>
      <c r="AB666" s="4" t="s">
        <v>97</v>
      </c>
      <c r="AC666" s="4"/>
      <c r="AD666" s="4"/>
      <c r="AE666" s="4" t="s">
        <v>58</v>
      </c>
      <c r="AF666" s="4" t="s">
        <v>58</v>
      </c>
      <c r="AG666" s="4" t="s">
        <v>58</v>
      </c>
      <c r="AH666" s="4" t="s">
        <v>83</v>
      </c>
      <c r="AI666" s="4">
        <v>79159692</v>
      </c>
      <c r="AJ666" s="4"/>
      <c r="AK666" s="4" t="s">
        <v>58</v>
      </c>
      <c r="AL666" s="4" t="s">
        <v>58</v>
      </c>
      <c r="AM666" s="4" t="s">
        <v>3720</v>
      </c>
      <c r="AN666" s="4">
        <v>330</v>
      </c>
      <c r="AO666" s="4" t="s">
        <v>85</v>
      </c>
      <c r="AP666" s="4">
        <v>0</v>
      </c>
      <c r="AQ666" s="4" t="s">
        <v>92</v>
      </c>
      <c r="AR666" s="4">
        <v>0</v>
      </c>
      <c r="AS666" s="4">
        <v>0</v>
      </c>
      <c r="AT666" s="3" t="s">
        <v>3701</v>
      </c>
      <c r="AU666" s="3" t="s">
        <v>58</v>
      </c>
      <c r="AV666" s="3" t="s">
        <v>58</v>
      </c>
      <c r="AW666" s="4">
        <v>16</v>
      </c>
      <c r="AX666" s="4">
        <v>16</v>
      </c>
      <c r="AY666" s="4">
        <v>16</v>
      </c>
      <c r="AZ666" s="4">
        <v>16</v>
      </c>
      <c r="BA666" s="4" t="s">
        <v>58</v>
      </c>
    </row>
    <row r="667" spans="1:53" ht="15.75" thickBot="1" x14ac:dyDescent="0.3">
      <c r="A667" s="19">
        <v>657</v>
      </c>
      <c r="B667" s="22" t="s">
        <v>5928</v>
      </c>
      <c r="C667" s="4" t="s">
        <v>60</v>
      </c>
      <c r="D667" s="4" t="s">
        <v>58</v>
      </c>
      <c r="E667" s="4" t="s">
        <v>4071</v>
      </c>
      <c r="F667" s="3" t="s">
        <v>3620</v>
      </c>
      <c r="G667" s="4" t="s">
        <v>61</v>
      </c>
      <c r="H667" s="4" t="s">
        <v>4072</v>
      </c>
      <c r="I667" s="4" t="s">
        <v>292</v>
      </c>
      <c r="J667" s="4" t="s">
        <v>320</v>
      </c>
      <c r="K667" s="4" t="s">
        <v>58</v>
      </c>
      <c r="L667" s="4" t="s">
        <v>1789</v>
      </c>
      <c r="M667" s="4">
        <v>13867920</v>
      </c>
      <c r="N667" s="4" t="s">
        <v>69</v>
      </c>
      <c r="O667" s="4"/>
      <c r="P667" s="4" t="s">
        <v>58</v>
      </c>
      <c r="Q667" s="4" t="s">
        <v>64</v>
      </c>
      <c r="R667" s="4" t="s">
        <v>83</v>
      </c>
      <c r="S667" s="4">
        <v>1082404776</v>
      </c>
      <c r="T667" s="4"/>
      <c r="U667" s="4" t="s">
        <v>58</v>
      </c>
      <c r="V667" s="4" t="s">
        <v>58</v>
      </c>
      <c r="W667" s="4" t="s">
        <v>4073</v>
      </c>
      <c r="X667" s="4" t="s">
        <v>205</v>
      </c>
      <c r="Y667" s="4" t="s">
        <v>209</v>
      </c>
      <c r="Z667" s="3" t="s">
        <v>3701</v>
      </c>
      <c r="AA667" s="4" t="s">
        <v>75</v>
      </c>
      <c r="AB667" s="4" t="s">
        <v>97</v>
      </c>
      <c r="AC667" s="4"/>
      <c r="AD667" s="4"/>
      <c r="AE667" s="4" t="s">
        <v>58</v>
      </c>
      <c r="AF667" s="4" t="s">
        <v>58</v>
      </c>
      <c r="AG667" s="4" t="s">
        <v>58</v>
      </c>
      <c r="AH667" s="4" t="s">
        <v>83</v>
      </c>
      <c r="AI667" s="4">
        <v>79159692</v>
      </c>
      <c r="AJ667" s="4"/>
      <c r="AK667" s="4" t="s">
        <v>58</v>
      </c>
      <c r="AL667" s="4" t="s">
        <v>58</v>
      </c>
      <c r="AM667" s="4" t="s">
        <v>3720</v>
      </c>
      <c r="AN667" s="4">
        <v>330</v>
      </c>
      <c r="AO667" s="4" t="s">
        <v>85</v>
      </c>
      <c r="AP667" s="4">
        <v>0</v>
      </c>
      <c r="AQ667" s="4" t="s">
        <v>92</v>
      </c>
      <c r="AR667" s="4">
        <v>0</v>
      </c>
      <c r="AS667" s="4">
        <v>0</v>
      </c>
      <c r="AT667" s="3" t="s">
        <v>3701</v>
      </c>
      <c r="AU667" s="3" t="s">
        <v>58</v>
      </c>
      <c r="AV667" s="3" t="s">
        <v>58</v>
      </c>
      <c r="AW667" s="4">
        <v>16</v>
      </c>
      <c r="AX667" s="4">
        <v>16</v>
      </c>
      <c r="AY667" s="4">
        <v>16</v>
      </c>
      <c r="AZ667" s="4">
        <v>16</v>
      </c>
      <c r="BA667" s="4" t="s">
        <v>58</v>
      </c>
    </row>
    <row r="668" spans="1:53" ht="15.75" thickBot="1" x14ac:dyDescent="0.3">
      <c r="A668" s="19">
        <v>658</v>
      </c>
      <c r="B668" s="22" t="s">
        <v>5929</v>
      </c>
      <c r="C668" s="4" t="s">
        <v>60</v>
      </c>
      <c r="D668" s="4" t="s">
        <v>58</v>
      </c>
      <c r="E668" s="4" t="s">
        <v>4075</v>
      </c>
      <c r="F668" s="3" t="s">
        <v>3620</v>
      </c>
      <c r="G668" s="4" t="s">
        <v>61</v>
      </c>
      <c r="H668" s="4" t="s">
        <v>4076</v>
      </c>
      <c r="I668" s="4" t="s">
        <v>292</v>
      </c>
      <c r="J668" s="4" t="s">
        <v>320</v>
      </c>
      <c r="K668" s="4" t="s">
        <v>58</v>
      </c>
      <c r="L668" s="4" t="s">
        <v>1733</v>
      </c>
      <c r="M668" s="4">
        <v>18482706</v>
      </c>
      <c r="N668" s="4" t="s">
        <v>69</v>
      </c>
      <c r="O668" s="4"/>
      <c r="P668" s="4" t="s">
        <v>58</v>
      </c>
      <c r="Q668" s="4" t="s">
        <v>64</v>
      </c>
      <c r="R668" s="4" t="s">
        <v>83</v>
      </c>
      <c r="S668" s="4">
        <v>85156237</v>
      </c>
      <c r="T668" s="4"/>
      <c r="U668" s="4" t="s">
        <v>58</v>
      </c>
      <c r="V668" s="4" t="s">
        <v>58</v>
      </c>
      <c r="W668" s="4" t="s">
        <v>4077</v>
      </c>
      <c r="X668" s="4" t="s">
        <v>205</v>
      </c>
      <c r="Y668" s="4" t="s">
        <v>209</v>
      </c>
      <c r="Z668" s="3" t="s">
        <v>3620</v>
      </c>
      <c r="AA668" s="4" t="s">
        <v>75</v>
      </c>
      <c r="AB668" s="4" t="s">
        <v>97</v>
      </c>
      <c r="AC668" s="4"/>
      <c r="AD668" s="4"/>
      <c r="AE668" s="4" t="s">
        <v>58</v>
      </c>
      <c r="AF668" s="4" t="s">
        <v>58</v>
      </c>
      <c r="AG668" s="4" t="s">
        <v>58</v>
      </c>
      <c r="AH668" s="4" t="s">
        <v>83</v>
      </c>
      <c r="AI668" s="4">
        <v>79159692</v>
      </c>
      <c r="AJ668" s="4"/>
      <c r="AK668" s="4" t="s">
        <v>58</v>
      </c>
      <c r="AL668" s="4" t="s">
        <v>58</v>
      </c>
      <c r="AM668" s="4" t="s">
        <v>3720</v>
      </c>
      <c r="AN668" s="4">
        <v>165</v>
      </c>
      <c r="AO668" s="4" t="s">
        <v>85</v>
      </c>
      <c r="AP668" s="4">
        <v>0</v>
      </c>
      <c r="AQ668" s="4" t="s">
        <v>92</v>
      </c>
      <c r="AR668" s="4">
        <v>0</v>
      </c>
      <c r="AS668" s="4">
        <v>0</v>
      </c>
      <c r="AT668" s="3" t="s">
        <v>3620</v>
      </c>
      <c r="AU668" s="3" t="s">
        <v>58</v>
      </c>
      <c r="AV668" s="3" t="s">
        <v>58</v>
      </c>
      <c r="AW668" s="4">
        <v>33</v>
      </c>
      <c r="AX668" s="4">
        <v>33</v>
      </c>
      <c r="AY668" s="4">
        <v>33</v>
      </c>
      <c r="AZ668" s="4">
        <v>33</v>
      </c>
      <c r="BA668" s="4" t="s">
        <v>58</v>
      </c>
    </row>
    <row r="669" spans="1:53" ht="15.75" thickBot="1" x14ac:dyDescent="0.3">
      <c r="A669" s="19">
        <v>659</v>
      </c>
      <c r="B669" s="22" t="s">
        <v>5930</v>
      </c>
      <c r="C669" s="4" t="s">
        <v>60</v>
      </c>
      <c r="D669" s="4" t="s">
        <v>58</v>
      </c>
      <c r="E669" s="4" t="s">
        <v>4079</v>
      </c>
      <c r="F669" s="3" t="s">
        <v>3620</v>
      </c>
      <c r="G669" s="4" t="s">
        <v>61</v>
      </c>
      <c r="H669" s="4" t="s">
        <v>4080</v>
      </c>
      <c r="I669" s="4" t="s">
        <v>292</v>
      </c>
      <c r="J669" s="4" t="s">
        <v>320</v>
      </c>
      <c r="K669" s="4" t="s">
        <v>58</v>
      </c>
      <c r="L669" s="4" t="s">
        <v>1880</v>
      </c>
      <c r="M669" s="4">
        <v>45892044</v>
      </c>
      <c r="N669" s="4" t="s">
        <v>69</v>
      </c>
      <c r="O669" s="4"/>
      <c r="P669" s="4" t="s">
        <v>58</v>
      </c>
      <c r="Q669" s="4" t="s">
        <v>64</v>
      </c>
      <c r="R669" s="4" t="s">
        <v>83</v>
      </c>
      <c r="S669" s="4">
        <v>1015429041</v>
      </c>
      <c r="T669" s="4"/>
      <c r="U669" s="4" t="s">
        <v>58</v>
      </c>
      <c r="V669" s="4" t="s">
        <v>58</v>
      </c>
      <c r="W669" s="4" t="s">
        <v>4081</v>
      </c>
      <c r="X669" s="4" t="s">
        <v>205</v>
      </c>
      <c r="Y669" s="4" t="s">
        <v>209</v>
      </c>
      <c r="Z669" s="3" t="s">
        <v>3701</v>
      </c>
      <c r="AA669" s="4" t="s">
        <v>75</v>
      </c>
      <c r="AB669" s="4" t="s">
        <v>97</v>
      </c>
      <c r="AC669" s="4"/>
      <c r="AD669" s="4"/>
      <c r="AE669" s="4" t="s">
        <v>58</v>
      </c>
      <c r="AF669" s="4" t="s">
        <v>58</v>
      </c>
      <c r="AG669" s="4" t="s">
        <v>58</v>
      </c>
      <c r="AH669" s="4" t="s">
        <v>83</v>
      </c>
      <c r="AI669" s="4">
        <v>36726898</v>
      </c>
      <c r="AJ669" s="4"/>
      <c r="AK669" s="4" t="s">
        <v>58</v>
      </c>
      <c r="AL669" s="4" t="s">
        <v>58</v>
      </c>
      <c r="AM669" s="4" t="s">
        <v>3439</v>
      </c>
      <c r="AN669" s="4">
        <v>330</v>
      </c>
      <c r="AO669" s="4" t="s">
        <v>85</v>
      </c>
      <c r="AP669" s="4">
        <v>0</v>
      </c>
      <c r="AQ669" s="4" t="s">
        <v>92</v>
      </c>
      <c r="AR669" s="4">
        <v>0</v>
      </c>
      <c r="AS669" s="4">
        <v>0</v>
      </c>
      <c r="AT669" s="3" t="s">
        <v>3701</v>
      </c>
      <c r="AU669" s="3" t="s">
        <v>58</v>
      </c>
      <c r="AV669" s="3" t="s">
        <v>58</v>
      </c>
      <c r="AW669" s="4">
        <v>16</v>
      </c>
      <c r="AX669" s="4">
        <v>16</v>
      </c>
      <c r="AY669" s="4">
        <v>16</v>
      </c>
      <c r="AZ669" s="4">
        <v>16</v>
      </c>
      <c r="BA669" s="4" t="s">
        <v>58</v>
      </c>
    </row>
    <row r="670" spans="1:53" ht="15.75" thickBot="1" x14ac:dyDescent="0.3">
      <c r="A670" s="19">
        <v>660</v>
      </c>
      <c r="B670" s="22" t="s">
        <v>5931</v>
      </c>
      <c r="C670" s="4" t="s">
        <v>60</v>
      </c>
      <c r="D670" s="4" t="s">
        <v>58</v>
      </c>
      <c r="E670" s="4" t="s">
        <v>4083</v>
      </c>
      <c r="F670" s="3" t="s">
        <v>3620</v>
      </c>
      <c r="G670" s="4" t="s">
        <v>61</v>
      </c>
      <c r="H670" s="4" t="s">
        <v>4084</v>
      </c>
      <c r="I670" s="4" t="s">
        <v>292</v>
      </c>
      <c r="J670" s="4" t="s">
        <v>320</v>
      </c>
      <c r="K670" s="4" t="s">
        <v>58</v>
      </c>
      <c r="L670" s="4" t="s">
        <v>1731</v>
      </c>
      <c r="M670" s="4">
        <v>32730984</v>
      </c>
      <c r="N670" s="4" t="s">
        <v>69</v>
      </c>
      <c r="O670" s="4"/>
      <c r="P670" s="4" t="s">
        <v>58</v>
      </c>
      <c r="Q670" s="4" t="s">
        <v>64</v>
      </c>
      <c r="R670" s="4" t="s">
        <v>83</v>
      </c>
      <c r="S670" s="4">
        <v>52693916</v>
      </c>
      <c r="T670" s="4"/>
      <c r="U670" s="4" t="s">
        <v>58</v>
      </c>
      <c r="V670" s="4" t="s">
        <v>58</v>
      </c>
      <c r="W670" s="4" t="s">
        <v>4085</v>
      </c>
      <c r="X670" s="4" t="s">
        <v>205</v>
      </c>
      <c r="Y670" s="4" t="s">
        <v>209</v>
      </c>
      <c r="Z670" s="3" t="s">
        <v>3620</v>
      </c>
      <c r="AA670" s="4" t="s">
        <v>75</v>
      </c>
      <c r="AB670" s="4" t="s">
        <v>97</v>
      </c>
      <c r="AC670" s="4"/>
      <c r="AD670" s="4"/>
      <c r="AE670" s="4" t="s">
        <v>58</v>
      </c>
      <c r="AF670" s="4" t="s">
        <v>58</v>
      </c>
      <c r="AG670" s="4" t="s">
        <v>58</v>
      </c>
      <c r="AH670" s="4" t="s">
        <v>83</v>
      </c>
      <c r="AI670" s="4">
        <v>31840089</v>
      </c>
      <c r="AJ670" s="4"/>
      <c r="AK670" s="4" t="s">
        <v>58</v>
      </c>
      <c r="AL670" s="4" t="s">
        <v>58</v>
      </c>
      <c r="AM670" s="4" t="s">
        <v>3473</v>
      </c>
      <c r="AN670" s="4">
        <v>330</v>
      </c>
      <c r="AO670" s="4" t="s">
        <v>85</v>
      </c>
      <c r="AP670" s="4">
        <v>0</v>
      </c>
      <c r="AQ670" s="4" t="s">
        <v>92</v>
      </c>
      <c r="AR670" s="4">
        <v>0</v>
      </c>
      <c r="AS670" s="4">
        <v>0</v>
      </c>
      <c r="AT670" s="3" t="s">
        <v>3620</v>
      </c>
      <c r="AU670" s="3" t="s">
        <v>58</v>
      </c>
      <c r="AV670" s="3" t="s">
        <v>58</v>
      </c>
      <c r="AW670" s="4">
        <v>17</v>
      </c>
      <c r="AX670" s="4">
        <v>17</v>
      </c>
      <c r="AY670" s="4">
        <v>17</v>
      </c>
      <c r="AZ670" s="4">
        <v>17</v>
      </c>
      <c r="BA670" s="4" t="s">
        <v>58</v>
      </c>
    </row>
    <row r="671" spans="1:53" ht="15.75" thickBot="1" x14ac:dyDescent="0.3">
      <c r="A671" s="19">
        <v>661</v>
      </c>
      <c r="B671" s="22" t="s">
        <v>5932</v>
      </c>
      <c r="C671" s="4" t="s">
        <v>60</v>
      </c>
      <c r="D671" s="4" t="s">
        <v>58</v>
      </c>
      <c r="E671" s="4" t="s">
        <v>4087</v>
      </c>
      <c r="F671" s="3" t="s">
        <v>3620</v>
      </c>
      <c r="G671" s="4" t="s">
        <v>61</v>
      </c>
      <c r="H671" s="4" t="s">
        <v>3393</v>
      </c>
      <c r="I671" s="4" t="s">
        <v>292</v>
      </c>
      <c r="J671" s="4" t="s">
        <v>320</v>
      </c>
      <c r="K671" s="4" t="s">
        <v>58</v>
      </c>
      <c r="L671" s="4" t="s">
        <v>1789</v>
      </c>
      <c r="M671" s="4">
        <v>27620274</v>
      </c>
      <c r="N671" s="4" t="s">
        <v>69</v>
      </c>
      <c r="O671" s="4"/>
      <c r="P671" s="4" t="s">
        <v>58</v>
      </c>
      <c r="Q671" s="4" t="s">
        <v>64</v>
      </c>
      <c r="R671" s="4" t="s">
        <v>83</v>
      </c>
      <c r="S671" s="4">
        <v>7604096</v>
      </c>
      <c r="T671" s="4"/>
      <c r="U671" s="4" t="s">
        <v>58</v>
      </c>
      <c r="V671" s="4" t="s">
        <v>58</v>
      </c>
      <c r="W671" s="4" t="s">
        <v>4088</v>
      </c>
      <c r="X671" s="4" t="s">
        <v>205</v>
      </c>
      <c r="Y671" s="4" t="s">
        <v>209</v>
      </c>
      <c r="Z671" s="3" t="s">
        <v>3620</v>
      </c>
      <c r="AA671" s="4" t="s">
        <v>75</v>
      </c>
      <c r="AB671" s="4" t="s">
        <v>97</v>
      </c>
      <c r="AC671" s="4"/>
      <c r="AD671" s="4"/>
      <c r="AE671" s="4" t="s">
        <v>58</v>
      </c>
      <c r="AF671" s="4" t="s">
        <v>58</v>
      </c>
      <c r="AG671" s="4" t="s">
        <v>58</v>
      </c>
      <c r="AH671" s="4" t="s">
        <v>83</v>
      </c>
      <c r="AI671" s="4">
        <v>93404206</v>
      </c>
      <c r="AJ671" s="4"/>
      <c r="AK671" s="4" t="s">
        <v>58</v>
      </c>
      <c r="AL671" s="4" t="s">
        <v>58</v>
      </c>
      <c r="AM671" s="4" t="s">
        <v>3284</v>
      </c>
      <c r="AN671" s="4">
        <v>330</v>
      </c>
      <c r="AO671" s="4" t="s">
        <v>85</v>
      </c>
      <c r="AP671" s="4">
        <v>0</v>
      </c>
      <c r="AQ671" s="4" t="s">
        <v>92</v>
      </c>
      <c r="AR671" s="4">
        <v>0</v>
      </c>
      <c r="AS671" s="4">
        <v>0</v>
      </c>
      <c r="AT671" s="3" t="s">
        <v>3620</v>
      </c>
      <c r="AU671" s="3" t="s">
        <v>58</v>
      </c>
      <c r="AV671" s="3" t="s">
        <v>58</v>
      </c>
      <c r="AW671" s="4">
        <v>17</v>
      </c>
      <c r="AX671" s="4">
        <v>17</v>
      </c>
      <c r="AY671" s="4">
        <v>17</v>
      </c>
      <c r="AZ671" s="4">
        <v>17</v>
      </c>
      <c r="BA671" s="4" t="s">
        <v>58</v>
      </c>
    </row>
    <row r="672" spans="1:53" ht="15.75" thickBot="1" x14ac:dyDescent="0.3">
      <c r="A672" s="19">
        <v>662</v>
      </c>
      <c r="B672" s="22" t="s">
        <v>5933</v>
      </c>
      <c r="C672" s="4" t="s">
        <v>60</v>
      </c>
      <c r="D672" s="4" t="s">
        <v>58</v>
      </c>
      <c r="E672" s="4" t="s">
        <v>4090</v>
      </c>
      <c r="F672" s="3" t="s">
        <v>3620</v>
      </c>
      <c r="G672" s="4" t="s">
        <v>61</v>
      </c>
      <c r="H672" s="4" t="s">
        <v>3291</v>
      </c>
      <c r="I672" s="4" t="s">
        <v>292</v>
      </c>
      <c r="J672" s="4" t="s">
        <v>320</v>
      </c>
      <c r="K672" s="4" t="s">
        <v>58</v>
      </c>
      <c r="L672" s="4" t="s">
        <v>1617</v>
      </c>
      <c r="M672" s="4">
        <v>13867920</v>
      </c>
      <c r="N672" s="4" t="s">
        <v>69</v>
      </c>
      <c r="O672" s="4"/>
      <c r="P672" s="4" t="s">
        <v>58</v>
      </c>
      <c r="Q672" s="4" t="s">
        <v>64</v>
      </c>
      <c r="R672" s="4" t="s">
        <v>83</v>
      </c>
      <c r="S672" s="4">
        <v>1052069071</v>
      </c>
      <c r="T672" s="4"/>
      <c r="U672" s="4" t="s">
        <v>58</v>
      </c>
      <c r="V672" s="4" t="s">
        <v>58</v>
      </c>
      <c r="W672" s="4" t="s">
        <v>4091</v>
      </c>
      <c r="X672" s="4" t="s">
        <v>205</v>
      </c>
      <c r="Y672" s="4" t="s">
        <v>209</v>
      </c>
      <c r="Z672" s="3" t="s">
        <v>3701</v>
      </c>
      <c r="AA672" s="4" t="s">
        <v>75</v>
      </c>
      <c r="AB672" s="4" t="s">
        <v>97</v>
      </c>
      <c r="AC672" s="4"/>
      <c r="AD672" s="4"/>
      <c r="AE672" s="4" t="s">
        <v>58</v>
      </c>
      <c r="AF672" s="4" t="s">
        <v>58</v>
      </c>
      <c r="AG672" s="4" t="s">
        <v>58</v>
      </c>
      <c r="AH672" s="4" t="s">
        <v>83</v>
      </c>
      <c r="AI672" s="4">
        <v>93404206</v>
      </c>
      <c r="AJ672" s="4"/>
      <c r="AK672" s="4" t="s">
        <v>58</v>
      </c>
      <c r="AL672" s="4" t="s">
        <v>58</v>
      </c>
      <c r="AM672" s="4" t="s">
        <v>3284</v>
      </c>
      <c r="AN672" s="4">
        <v>330</v>
      </c>
      <c r="AO672" s="4" t="s">
        <v>85</v>
      </c>
      <c r="AP672" s="4">
        <v>0</v>
      </c>
      <c r="AQ672" s="4" t="s">
        <v>92</v>
      </c>
      <c r="AR672" s="4">
        <v>0</v>
      </c>
      <c r="AS672" s="4">
        <v>0</v>
      </c>
      <c r="AT672" s="3" t="s">
        <v>3701</v>
      </c>
      <c r="AU672" s="3" t="s">
        <v>58</v>
      </c>
      <c r="AV672" s="3" t="s">
        <v>58</v>
      </c>
      <c r="AW672" s="4">
        <v>16</v>
      </c>
      <c r="AX672" s="4">
        <v>16</v>
      </c>
      <c r="AY672" s="4">
        <v>16</v>
      </c>
      <c r="AZ672" s="4">
        <v>16</v>
      </c>
      <c r="BA672" s="4" t="s">
        <v>58</v>
      </c>
    </row>
    <row r="673" spans="1:53" ht="15.75" thickBot="1" x14ac:dyDescent="0.3">
      <c r="A673" s="19">
        <v>663</v>
      </c>
      <c r="B673" s="22" t="s">
        <v>5934</v>
      </c>
      <c r="C673" s="4" t="s">
        <v>60</v>
      </c>
      <c r="D673" s="4" t="s">
        <v>58</v>
      </c>
      <c r="E673" s="4" t="s">
        <v>4093</v>
      </c>
      <c r="F673" s="3" t="s">
        <v>3620</v>
      </c>
      <c r="G673" s="4" t="s">
        <v>61</v>
      </c>
      <c r="H673" s="4" t="s">
        <v>3291</v>
      </c>
      <c r="I673" s="4" t="s">
        <v>292</v>
      </c>
      <c r="J673" s="4" t="s">
        <v>320</v>
      </c>
      <c r="K673" s="4" t="s">
        <v>58</v>
      </c>
      <c r="L673" s="4" t="s">
        <v>1617</v>
      </c>
      <c r="M673" s="4">
        <v>15636082</v>
      </c>
      <c r="N673" s="4" t="s">
        <v>69</v>
      </c>
      <c r="O673" s="4"/>
      <c r="P673" s="4" t="s">
        <v>58</v>
      </c>
      <c r="Q673" s="4" t="s">
        <v>64</v>
      </c>
      <c r="R673" s="4" t="s">
        <v>83</v>
      </c>
      <c r="S673" s="4">
        <v>5054039</v>
      </c>
      <c r="T673" s="4"/>
      <c r="U673" s="4" t="s">
        <v>58</v>
      </c>
      <c r="V673" s="4" t="s">
        <v>58</v>
      </c>
      <c r="W673" s="4" t="s">
        <v>4094</v>
      </c>
      <c r="X673" s="4" t="s">
        <v>205</v>
      </c>
      <c r="Y673" s="4" t="s">
        <v>209</v>
      </c>
      <c r="Z673" s="3" t="s">
        <v>3701</v>
      </c>
      <c r="AA673" s="4" t="s">
        <v>75</v>
      </c>
      <c r="AB673" s="4" t="s">
        <v>97</v>
      </c>
      <c r="AC673" s="4"/>
      <c r="AD673" s="4"/>
      <c r="AE673" s="4" t="s">
        <v>58</v>
      </c>
      <c r="AF673" s="4" t="s">
        <v>58</v>
      </c>
      <c r="AG673" s="4" t="s">
        <v>58</v>
      </c>
      <c r="AH673" s="4" t="s">
        <v>83</v>
      </c>
      <c r="AI673" s="4">
        <v>93404206</v>
      </c>
      <c r="AJ673" s="4"/>
      <c r="AK673" s="4" t="s">
        <v>58</v>
      </c>
      <c r="AL673" s="4" t="s">
        <v>58</v>
      </c>
      <c r="AM673" s="4" t="s">
        <v>3284</v>
      </c>
      <c r="AN673" s="4">
        <v>330</v>
      </c>
      <c r="AO673" s="4" t="s">
        <v>85</v>
      </c>
      <c r="AP673" s="4">
        <v>0</v>
      </c>
      <c r="AQ673" s="4" t="s">
        <v>92</v>
      </c>
      <c r="AR673" s="4">
        <v>0</v>
      </c>
      <c r="AS673" s="4">
        <v>0</v>
      </c>
      <c r="AT673" s="3" t="s">
        <v>3701</v>
      </c>
      <c r="AU673" s="3" t="s">
        <v>58</v>
      </c>
      <c r="AV673" s="3" t="s">
        <v>58</v>
      </c>
      <c r="AW673" s="4">
        <v>16</v>
      </c>
      <c r="AX673" s="4">
        <v>16</v>
      </c>
      <c r="AY673" s="4">
        <v>16</v>
      </c>
      <c r="AZ673" s="4">
        <v>16</v>
      </c>
      <c r="BA673" s="4" t="s">
        <v>58</v>
      </c>
    </row>
    <row r="674" spans="1:53" ht="15.75" thickBot="1" x14ac:dyDescent="0.3">
      <c r="A674" s="19">
        <v>664</v>
      </c>
      <c r="B674" s="22" t="s">
        <v>5935</v>
      </c>
      <c r="C674" s="4" t="s">
        <v>60</v>
      </c>
      <c r="D674" s="4" t="s">
        <v>58</v>
      </c>
      <c r="E674" s="4" t="s">
        <v>4096</v>
      </c>
      <c r="F674" s="3" t="s">
        <v>3620</v>
      </c>
      <c r="G674" s="4" t="s">
        <v>61</v>
      </c>
      <c r="H674" s="4" t="s">
        <v>4097</v>
      </c>
      <c r="I674" s="4" t="s">
        <v>292</v>
      </c>
      <c r="J674" s="4" t="s">
        <v>320</v>
      </c>
      <c r="K674" s="4" t="s">
        <v>58</v>
      </c>
      <c r="L674" s="4" t="s">
        <v>1617</v>
      </c>
      <c r="M674" s="4">
        <v>18721692</v>
      </c>
      <c r="N674" s="4" t="s">
        <v>69</v>
      </c>
      <c r="O674" s="4"/>
      <c r="P674" s="4" t="s">
        <v>58</v>
      </c>
      <c r="Q674" s="4" t="s">
        <v>64</v>
      </c>
      <c r="R674" s="4" t="s">
        <v>83</v>
      </c>
      <c r="S674" s="4">
        <v>23248978</v>
      </c>
      <c r="T674" s="4"/>
      <c r="U674" s="4" t="s">
        <v>58</v>
      </c>
      <c r="V674" s="4" t="s">
        <v>58</v>
      </c>
      <c r="W674" s="4" t="s">
        <v>4098</v>
      </c>
      <c r="X674" s="4" t="s">
        <v>205</v>
      </c>
      <c r="Y674" s="4" t="s">
        <v>209</v>
      </c>
      <c r="Z674" s="3" t="s">
        <v>3701</v>
      </c>
      <c r="AA674" s="4" t="s">
        <v>75</v>
      </c>
      <c r="AB674" s="4" t="s">
        <v>97</v>
      </c>
      <c r="AC674" s="4"/>
      <c r="AD674" s="4"/>
      <c r="AE674" s="4" t="s">
        <v>58</v>
      </c>
      <c r="AF674" s="4" t="s">
        <v>58</v>
      </c>
      <c r="AG674" s="4" t="s">
        <v>58</v>
      </c>
      <c r="AH674" s="4" t="s">
        <v>83</v>
      </c>
      <c r="AI674" s="4">
        <v>35460963</v>
      </c>
      <c r="AJ674" s="4"/>
      <c r="AK674" s="4" t="s">
        <v>58</v>
      </c>
      <c r="AL674" s="4" t="s">
        <v>58</v>
      </c>
      <c r="AM674" s="4" t="s">
        <v>3388</v>
      </c>
      <c r="AN674" s="4">
        <v>270</v>
      </c>
      <c r="AO674" s="4" t="s">
        <v>85</v>
      </c>
      <c r="AP674" s="4">
        <v>0</v>
      </c>
      <c r="AQ674" s="4" t="s">
        <v>92</v>
      </c>
      <c r="AR674" s="4">
        <v>0</v>
      </c>
      <c r="AS674" s="4">
        <v>0</v>
      </c>
      <c r="AT674" s="3" t="s">
        <v>3701</v>
      </c>
      <c r="AU674" s="3" t="s">
        <v>58</v>
      </c>
      <c r="AV674" s="3" t="s">
        <v>58</v>
      </c>
      <c r="AW674" s="4">
        <v>20</v>
      </c>
      <c r="AX674" s="4">
        <v>20</v>
      </c>
      <c r="AY674" s="4">
        <v>20</v>
      </c>
      <c r="AZ674" s="4">
        <v>20</v>
      </c>
      <c r="BA674" s="4" t="s">
        <v>58</v>
      </c>
    </row>
    <row r="675" spans="1:53" ht="15.75" thickBot="1" x14ac:dyDescent="0.3">
      <c r="A675" s="19">
        <v>665</v>
      </c>
      <c r="B675" s="22" t="s">
        <v>5936</v>
      </c>
      <c r="C675" s="4" t="s">
        <v>60</v>
      </c>
      <c r="D675" s="4" t="s">
        <v>58</v>
      </c>
      <c r="E675" s="4" t="s">
        <v>4100</v>
      </c>
      <c r="F675" s="3" t="s">
        <v>3620</v>
      </c>
      <c r="G675" s="4" t="s">
        <v>61</v>
      </c>
      <c r="H675" s="4" t="s">
        <v>4101</v>
      </c>
      <c r="I675" s="4" t="s">
        <v>292</v>
      </c>
      <c r="J675" s="4" t="s">
        <v>320</v>
      </c>
      <c r="K675" s="4" t="s">
        <v>58</v>
      </c>
      <c r="L675" s="4" t="s">
        <v>1617</v>
      </c>
      <c r="M675" s="4">
        <v>14561316</v>
      </c>
      <c r="N675" s="4" t="s">
        <v>69</v>
      </c>
      <c r="O675" s="4"/>
      <c r="P675" s="4" t="s">
        <v>58</v>
      </c>
      <c r="Q675" s="4" t="s">
        <v>64</v>
      </c>
      <c r="R675" s="4" t="s">
        <v>83</v>
      </c>
      <c r="S675" s="4">
        <v>1082848119</v>
      </c>
      <c r="T675" s="4"/>
      <c r="U675" s="4" t="s">
        <v>58</v>
      </c>
      <c r="V675" s="4" t="s">
        <v>58</v>
      </c>
      <c r="W675" s="4" t="s">
        <v>4102</v>
      </c>
      <c r="X675" s="4" t="s">
        <v>205</v>
      </c>
      <c r="Y675" s="4" t="s">
        <v>209</v>
      </c>
      <c r="Z675" s="3" t="s">
        <v>3701</v>
      </c>
      <c r="AA675" s="4" t="s">
        <v>75</v>
      </c>
      <c r="AB675" s="4" t="s">
        <v>97</v>
      </c>
      <c r="AC675" s="4"/>
      <c r="AD675" s="4"/>
      <c r="AE675" s="4" t="s">
        <v>58</v>
      </c>
      <c r="AF675" s="4" t="s">
        <v>58</v>
      </c>
      <c r="AG675" s="4" t="s">
        <v>58</v>
      </c>
      <c r="AH675" s="4" t="s">
        <v>83</v>
      </c>
      <c r="AI675" s="4">
        <v>93404206</v>
      </c>
      <c r="AJ675" s="4"/>
      <c r="AK675" s="4" t="s">
        <v>58</v>
      </c>
      <c r="AL675" s="4" t="s">
        <v>58</v>
      </c>
      <c r="AM675" s="4" t="s">
        <v>3284</v>
      </c>
      <c r="AN675" s="4">
        <v>210</v>
      </c>
      <c r="AO675" s="4" t="s">
        <v>85</v>
      </c>
      <c r="AP675" s="4">
        <v>0</v>
      </c>
      <c r="AQ675" s="4" t="s">
        <v>92</v>
      </c>
      <c r="AR675" s="4">
        <v>0</v>
      </c>
      <c r="AS675" s="4">
        <v>0</v>
      </c>
      <c r="AT675" s="3" t="s">
        <v>3701</v>
      </c>
      <c r="AU675" s="3" t="s">
        <v>58</v>
      </c>
      <c r="AV675" s="3" t="s">
        <v>58</v>
      </c>
      <c r="AW675" s="4">
        <v>26</v>
      </c>
      <c r="AX675" s="4">
        <v>26</v>
      </c>
      <c r="AY675" s="4">
        <v>26</v>
      </c>
      <c r="AZ675" s="4">
        <v>26</v>
      </c>
      <c r="BA675" s="4" t="s">
        <v>58</v>
      </c>
    </row>
    <row r="676" spans="1:53" ht="15.75" thickBot="1" x14ac:dyDescent="0.3">
      <c r="A676" s="19">
        <v>666</v>
      </c>
      <c r="B676" s="22" t="s">
        <v>5937</v>
      </c>
      <c r="C676" s="4" t="s">
        <v>60</v>
      </c>
      <c r="D676" s="4" t="s">
        <v>58</v>
      </c>
      <c r="E676" s="4" t="s">
        <v>4104</v>
      </c>
      <c r="F676" s="3" t="s">
        <v>3701</v>
      </c>
      <c r="G676" s="4" t="s">
        <v>61</v>
      </c>
      <c r="H676" s="4" t="s">
        <v>3291</v>
      </c>
      <c r="I676" s="4" t="s">
        <v>292</v>
      </c>
      <c r="J676" s="4" t="s">
        <v>320</v>
      </c>
      <c r="K676" s="4" t="s">
        <v>58</v>
      </c>
      <c r="L676" s="4" t="s">
        <v>1617</v>
      </c>
      <c r="M676" s="4">
        <v>15636082</v>
      </c>
      <c r="N676" s="4" t="s">
        <v>69</v>
      </c>
      <c r="O676" s="4"/>
      <c r="P676" s="4" t="s">
        <v>58</v>
      </c>
      <c r="Q676" s="4" t="s">
        <v>64</v>
      </c>
      <c r="R676" s="4" t="s">
        <v>83</v>
      </c>
      <c r="S676" s="4">
        <v>1082908323</v>
      </c>
      <c r="T676" s="4"/>
      <c r="U676" s="4" t="s">
        <v>58</v>
      </c>
      <c r="V676" s="4" t="s">
        <v>58</v>
      </c>
      <c r="W676" s="4" t="s">
        <v>4105</v>
      </c>
      <c r="X676" s="4" t="s">
        <v>205</v>
      </c>
      <c r="Y676" s="4" t="s">
        <v>209</v>
      </c>
      <c r="Z676" s="3" t="s">
        <v>3701</v>
      </c>
      <c r="AA676" s="4" t="s">
        <v>75</v>
      </c>
      <c r="AB676" s="4" t="s">
        <v>97</v>
      </c>
      <c r="AC676" s="4"/>
      <c r="AD676" s="4"/>
      <c r="AE676" s="4" t="s">
        <v>58</v>
      </c>
      <c r="AF676" s="4" t="s">
        <v>58</v>
      </c>
      <c r="AG676" s="4" t="s">
        <v>58</v>
      </c>
      <c r="AH676" s="4" t="s">
        <v>83</v>
      </c>
      <c r="AI676" s="4">
        <v>93404206</v>
      </c>
      <c r="AJ676" s="4"/>
      <c r="AK676" s="4" t="s">
        <v>58</v>
      </c>
      <c r="AL676" s="4" t="s">
        <v>58</v>
      </c>
      <c r="AM676" s="4" t="s">
        <v>3284</v>
      </c>
      <c r="AN676" s="4">
        <v>330</v>
      </c>
      <c r="AO676" s="4" t="s">
        <v>85</v>
      </c>
      <c r="AP676" s="4">
        <v>0</v>
      </c>
      <c r="AQ676" s="4" t="s">
        <v>92</v>
      </c>
      <c r="AR676" s="4">
        <v>0</v>
      </c>
      <c r="AS676" s="4">
        <v>0</v>
      </c>
      <c r="AT676" s="3" t="s">
        <v>3701</v>
      </c>
      <c r="AU676" s="3" t="s">
        <v>58</v>
      </c>
      <c r="AV676" s="3" t="s">
        <v>58</v>
      </c>
      <c r="AW676" s="4">
        <v>16</v>
      </c>
      <c r="AX676" s="4">
        <v>16</v>
      </c>
      <c r="AY676" s="4">
        <v>16</v>
      </c>
      <c r="AZ676" s="4">
        <v>16</v>
      </c>
      <c r="BA676" s="4" t="s">
        <v>58</v>
      </c>
    </row>
    <row r="677" spans="1:53" ht="15.75" thickBot="1" x14ac:dyDescent="0.3">
      <c r="A677" s="19">
        <v>667</v>
      </c>
      <c r="B677" s="22" t="s">
        <v>5938</v>
      </c>
      <c r="C677" s="4" t="s">
        <v>60</v>
      </c>
      <c r="D677" s="4" t="s">
        <v>58</v>
      </c>
      <c r="E677" s="4" t="s">
        <v>4107</v>
      </c>
      <c r="F677" s="3" t="s">
        <v>3701</v>
      </c>
      <c r="G677" s="4" t="s">
        <v>61</v>
      </c>
      <c r="H677" s="4" t="s">
        <v>4108</v>
      </c>
      <c r="I677" s="4" t="s">
        <v>292</v>
      </c>
      <c r="J677" s="4" t="s">
        <v>320</v>
      </c>
      <c r="K677" s="4" t="s">
        <v>58</v>
      </c>
      <c r="L677" s="4" t="s">
        <v>1733</v>
      </c>
      <c r="M677" s="4">
        <v>33813000</v>
      </c>
      <c r="N677" s="4" t="s">
        <v>69</v>
      </c>
      <c r="O677" s="4"/>
      <c r="P677" s="4" t="s">
        <v>58</v>
      </c>
      <c r="Q677" s="4" t="s">
        <v>64</v>
      </c>
      <c r="R677" s="4" t="s">
        <v>83</v>
      </c>
      <c r="S677" s="4">
        <v>51940566</v>
      </c>
      <c r="T677" s="4"/>
      <c r="U677" s="4" t="s">
        <v>58</v>
      </c>
      <c r="V677" s="4" t="s">
        <v>58</v>
      </c>
      <c r="W677" s="4" t="s">
        <v>4109</v>
      </c>
      <c r="X677" s="4" t="s">
        <v>205</v>
      </c>
      <c r="Y677" s="4" t="s">
        <v>209</v>
      </c>
      <c r="Z677" s="3" t="s">
        <v>3833</v>
      </c>
      <c r="AA677" s="4" t="s">
        <v>75</v>
      </c>
      <c r="AB677" s="4" t="s">
        <v>97</v>
      </c>
      <c r="AC677" s="4"/>
      <c r="AD677" s="4"/>
      <c r="AE677" s="4" t="s">
        <v>58</v>
      </c>
      <c r="AF677" s="4" t="s">
        <v>58</v>
      </c>
      <c r="AG677" s="4" t="s">
        <v>58</v>
      </c>
      <c r="AH677" s="4" t="s">
        <v>83</v>
      </c>
      <c r="AI677" s="4">
        <v>41749934</v>
      </c>
      <c r="AJ677" s="4"/>
      <c r="AK677" s="4" t="s">
        <v>58</v>
      </c>
      <c r="AL677" s="4" t="s">
        <v>58</v>
      </c>
      <c r="AM677" s="4" t="s">
        <v>3271</v>
      </c>
      <c r="AN677" s="4">
        <v>150</v>
      </c>
      <c r="AO677" s="4" t="s">
        <v>85</v>
      </c>
      <c r="AP677" s="4">
        <v>0</v>
      </c>
      <c r="AQ677" s="4" t="s">
        <v>92</v>
      </c>
      <c r="AR677" s="4">
        <v>0</v>
      </c>
      <c r="AS677" s="4">
        <v>0</v>
      </c>
      <c r="AT677" s="3" t="s">
        <v>3833</v>
      </c>
      <c r="AU677" s="3" t="s">
        <v>58</v>
      </c>
      <c r="AV677" s="3" t="s">
        <v>58</v>
      </c>
      <c r="AW677" s="4">
        <v>35</v>
      </c>
      <c r="AX677" s="4">
        <v>35</v>
      </c>
      <c r="AY677" s="4">
        <v>35</v>
      </c>
      <c r="AZ677" s="4">
        <v>35</v>
      </c>
      <c r="BA677" s="4" t="s">
        <v>58</v>
      </c>
    </row>
    <row r="678" spans="1:53" ht="15.75" thickBot="1" x14ac:dyDescent="0.3">
      <c r="A678" s="19">
        <v>668</v>
      </c>
      <c r="B678" s="22" t="s">
        <v>5939</v>
      </c>
      <c r="C678" s="4" t="s">
        <v>60</v>
      </c>
      <c r="D678" s="4" t="s">
        <v>58</v>
      </c>
      <c r="E678" s="4" t="s">
        <v>4111</v>
      </c>
      <c r="F678" s="3" t="s">
        <v>3701</v>
      </c>
      <c r="G678" s="4" t="s">
        <v>61</v>
      </c>
      <c r="H678" s="4" t="s">
        <v>3329</v>
      </c>
      <c r="I678" s="4" t="s">
        <v>292</v>
      </c>
      <c r="J678" s="4" t="s">
        <v>320</v>
      </c>
      <c r="K678" s="4" t="s">
        <v>58</v>
      </c>
      <c r="L678" s="4" t="s">
        <v>1617</v>
      </c>
      <c r="M678" s="4">
        <v>13867920</v>
      </c>
      <c r="N678" s="4" t="s">
        <v>69</v>
      </c>
      <c r="O678" s="4"/>
      <c r="P678" s="4" t="s">
        <v>58</v>
      </c>
      <c r="Q678" s="4" t="s">
        <v>64</v>
      </c>
      <c r="R678" s="4" t="s">
        <v>83</v>
      </c>
      <c r="S678" s="4">
        <v>1143329151</v>
      </c>
      <c r="T678" s="4"/>
      <c r="U678" s="4" t="s">
        <v>58</v>
      </c>
      <c r="V678" s="4" t="s">
        <v>58</v>
      </c>
      <c r="W678" s="4" t="s">
        <v>4112</v>
      </c>
      <c r="X678" s="4" t="s">
        <v>205</v>
      </c>
      <c r="Y678" s="4" t="s">
        <v>209</v>
      </c>
      <c r="Z678" s="3" t="s">
        <v>3833</v>
      </c>
      <c r="AA678" s="4" t="s">
        <v>75</v>
      </c>
      <c r="AB678" s="4" t="s">
        <v>97</v>
      </c>
      <c r="AC678" s="4"/>
      <c r="AD678" s="4"/>
      <c r="AE678" s="4" t="s">
        <v>58</v>
      </c>
      <c r="AF678" s="4" t="s">
        <v>58</v>
      </c>
      <c r="AG678" s="4" t="s">
        <v>58</v>
      </c>
      <c r="AH678" s="4" t="s">
        <v>83</v>
      </c>
      <c r="AI678" s="4">
        <v>1019010929</v>
      </c>
      <c r="AJ678" s="4"/>
      <c r="AK678" s="4" t="s">
        <v>58</v>
      </c>
      <c r="AL678" s="4" t="s">
        <v>58</v>
      </c>
      <c r="AM678" s="4" t="s">
        <v>3254</v>
      </c>
      <c r="AN678" s="4">
        <v>330</v>
      </c>
      <c r="AO678" s="4" t="s">
        <v>85</v>
      </c>
      <c r="AP678" s="4">
        <v>0</v>
      </c>
      <c r="AQ678" s="4" t="s">
        <v>92</v>
      </c>
      <c r="AR678" s="4">
        <v>0</v>
      </c>
      <c r="AS678" s="4">
        <v>0</v>
      </c>
      <c r="AT678" s="3" t="s">
        <v>3833</v>
      </c>
      <c r="AU678" s="3" t="s">
        <v>58</v>
      </c>
      <c r="AV678" s="3" t="s">
        <v>58</v>
      </c>
      <c r="AW678" s="4">
        <v>16</v>
      </c>
      <c r="AX678" s="4">
        <v>16</v>
      </c>
      <c r="AY678" s="4">
        <v>16</v>
      </c>
      <c r="AZ678" s="4">
        <v>16</v>
      </c>
      <c r="BA678" s="4" t="s">
        <v>58</v>
      </c>
    </row>
    <row r="679" spans="1:53" ht="15.75" thickBot="1" x14ac:dyDescent="0.3">
      <c r="A679" s="19">
        <v>669</v>
      </c>
      <c r="B679" s="22" t="s">
        <v>5940</v>
      </c>
      <c r="C679" s="4" t="s">
        <v>60</v>
      </c>
      <c r="D679" s="4" t="s">
        <v>58</v>
      </c>
      <c r="E679" s="4" t="s">
        <v>4114</v>
      </c>
      <c r="F679" s="3" t="s">
        <v>3701</v>
      </c>
      <c r="G679" s="4" t="s">
        <v>61</v>
      </c>
      <c r="H679" s="4" t="s">
        <v>4115</v>
      </c>
      <c r="I679" s="4" t="s">
        <v>292</v>
      </c>
      <c r="J679" s="4" t="s">
        <v>320</v>
      </c>
      <c r="K679" s="4" t="s">
        <v>58</v>
      </c>
      <c r="L679" s="4" t="s">
        <v>1617</v>
      </c>
      <c r="M679" s="4">
        <v>13867920</v>
      </c>
      <c r="N679" s="4" t="s">
        <v>69</v>
      </c>
      <c r="O679" s="4"/>
      <c r="P679" s="4" t="s">
        <v>58</v>
      </c>
      <c r="Q679" s="4" t="s">
        <v>64</v>
      </c>
      <c r="R679" s="4" t="s">
        <v>83</v>
      </c>
      <c r="S679" s="4">
        <v>1104865733</v>
      </c>
      <c r="T679" s="4"/>
      <c r="U679" s="4" t="s">
        <v>58</v>
      </c>
      <c r="V679" s="4" t="s">
        <v>58</v>
      </c>
      <c r="W679" s="4" t="s">
        <v>4116</v>
      </c>
      <c r="X679" s="4" t="s">
        <v>205</v>
      </c>
      <c r="Y679" s="4" t="s">
        <v>209</v>
      </c>
      <c r="Z679" s="3" t="s">
        <v>3833</v>
      </c>
      <c r="AA679" s="4" t="s">
        <v>75</v>
      </c>
      <c r="AB679" s="4" t="s">
        <v>97</v>
      </c>
      <c r="AC679" s="4"/>
      <c r="AD679" s="4"/>
      <c r="AE679" s="4" t="s">
        <v>58</v>
      </c>
      <c r="AF679" s="4" t="s">
        <v>58</v>
      </c>
      <c r="AG679" s="4" t="s">
        <v>58</v>
      </c>
      <c r="AH679" s="4" t="s">
        <v>83</v>
      </c>
      <c r="AI679" s="4">
        <v>1019010929</v>
      </c>
      <c r="AJ679" s="4"/>
      <c r="AK679" s="4" t="s">
        <v>58</v>
      </c>
      <c r="AL679" s="4" t="s">
        <v>58</v>
      </c>
      <c r="AM679" s="4" t="s">
        <v>3254</v>
      </c>
      <c r="AN679" s="4">
        <v>330</v>
      </c>
      <c r="AO679" s="4" t="s">
        <v>85</v>
      </c>
      <c r="AP679" s="4">
        <v>0</v>
      </c>
      <c r="AQ679" s="4" t="s">
        <v>92</v>
      </c>
      <c r="AR679" s="4">
        <v>0</v>
      </c>
      <c r="AS679" s="4">
        <v>0</v>
      </c>
      <c r="AT679" s="3" t="s">
        <v>3833</v>
      </c>
      <c r="AU679" s="3" t="s">
        <v>58</v>
      </c>
      <c r="AV679" s="3" t="s">
        <v>58</v>
      </c>
      <c r="AW679" s="4">
        <v>16</v>
      </c>
      <c r="AX679" s="4">
        <v>16</v>
      </c>
      <c r="AY679" s="4">
        <v>16</v>
      </c>
      <c r="AZ679" s="4">
        <v>16</v>
      </c>
      <c r="BA679" s="4" t="s">
        <v>58</v>
      </c>
    </row>
    <row r="680" spans="1:53" ht="15.75" thickBot="1" x14ac:dyDescent="0.3">
      <c r="A680" s="19">
        <v>670</v>
      </c>
      <c r="B680" s="22" t="s">
        <v>5941</v>
      </c>
      <c r="C680" s="4" t="s">
        <v>60</v>
      </c>
      <c r="D680" s="4" t="s">
        <v>58</v>
      </c>
      <c r="E680" s="4" t="s">
        <v>4118</v>
      </c>
      <c r="F680" s="3" t="s">
        <v>3701</v>
      </c>
      <c r="G680" s="4" t="s">
        <v>61</v>
      </c>
      <c r="H680" s="4" t="s">
        <v>4119</v>
      </c>
      <c r="I680" s="4" t="s">
        <v>292</v>
      </c>
      <c r="J680" s="4" t="s">
        <v>320</v>
      </c>
      <c r="K680" s="4" t="s">
        <v>58</v>
      </c>
      <c r="L680" s="4" t="s">
        <v>1617</v>
      </c>
      <c r="M680" s="4">
        <v>22882068</v>
      </c>
      <c r="N680" s="4" t="s">
        <v>69</v>
      </c>
      <c r="O680" s="4"/>
      <c r="P680" s="4" t="s">
        <v>58</v>
      </c>
      <c r="Q680" s="4" t="s">
        <v>64</v>
      </c>
      <c r="R680" s="4" t="s">
        <v>83</v>
      </c>
      <c r="S680" s="4">
        <v>84456404</v>
      </c>
      <c r="T680" s="4"/>
      <c r="U680" s="4" t="s">
        <v>58</v>
      </c>
      <c r="V680" s="4" t="s">
        <v>58</v>
      </c>
      <c r="W680" s="4" t="s">
        <v>4120</v>
      </c>
      <c r="X680" s="4" t="s">
        <v>205</v>
      </c>
      <c r="Y680" s="4" t="s">
        <v>209</v>
      </c>
      <c r="Z680" s="3" t="s">
        <v>3701</v>
      </c>
      <c r="AA680" s="4" t="s">
        <v>75</v>
      </c>
      <c r="AB680" s="4" t="s">
        <v>97</v>
      </c>
      <c r="AC680" s="4"/>
      <c r="AD680" s="4"/>
      <c r="AE680" s="4" t="s">
        <v>58</v>
      </c>
      <c r="AF680" s="4" t="s">
        <v>58</v>
      </c>
      <c r="AG680" s="4" t="s">
        <v>58</v>
      </c>
      <c r="AH680" s="4" t="s">
        <v>83</v>
      </c>
      <c r="AI680" s="4">
        <v>93404206</v>
      </c>
      <c r="AJ680" s="4"/>
      <c r="AK680" s="4" t="s">
        <v>58</v>
      </c>
      <c r="AL680" s="4" t="s">
        <v>58</v>
      </c>
      <c r="AM680" s="4" t="s">
        <v>3284</v>
      </c>
      <c r="AN680" s="4">
        <v>330</v>
      </c>
      <c r="AO680" s="4" t="s">
        <v>85</v>
      </c>
      <c r="AP680" s="4">
        <v>0</v>
      </c>
      <c r="AQ680" s="4" t="s">
        <v>92</v>
      </c>
      <c r="AR680" s="4">
        <v>0</v>
      </c>
      <c r="AS680" s="4">
        <v>0</v>
      </c>
      <c r="AT680" s="3" t="s">
        <v>3701</v>
      </c>
      <c r="AU680" s="3" t="s">
        <v>58</v>
      </c>
      <c r="AV680" s="3" t="s">
        <v>58</v>
      </c>
      <c r="AW680" s="4">
        <v>16</v>
      </c>
      <c r="AX680" s="4">
        <v>16</v>
      </c>
      <c r="AY680" s="4">
        <v>16</v>
      </c>
      <c r="AZ680" s="4">
        <v>16</v>
      </c>
      <c r="BA680" s="4" t="s">
        <v>58</v>
      </c>
    </row>
    <row r="681" spans="1:53" ht="15.75" thickBot="1" x14ac:dyDescent="0.3">
      <c r="A681" s="19">
        <v>671</v>
      </c>
      <c r="B681" s="22" t="s">
        <v>5942</v>
      </c>
      <c r="C681" s="4" t="s">
        <v>60</v>
      </c>
      <c r="D681" s="4" t="s">
        <v>58</v>
      </c>
      <c r="E681" s="4" t="s">
        <v>4122</v>
      </c>
      <c r="F681" s="3" t="s">
        <v>3701</v>
      </c>
      <c r="G681" s="4" t="s">
        <v>61</v>
      </c>
      <c r="H681" s="4" t="s">
        <v>4123</v>
      </c>
      <c r="I681" s="4" t="s">
        <v>292</v>
      </c>
      <c r="J681" s="4" t="s">
        <v>320</v>
      </c>
      <c r="K681" s="4" t="s">
        <v>58</v>
      </c>
      <c r="L681" s="4" t="s">
        <v>1733</v>
      </c>
      <c r="M681" s="4">
        <v>29755440</v>
      </c>
      <c r="N681" s="4" t="s">
        <v>69</v>
      </c>
      <c r="O681" s="4"/>
      <c r="P681" s="4" t="s">
        <v>58</v>
      </c>
      <c r="Q681" s="4" t="s">
        <v>64</v>
      </c>
      <c r="R681" s="4" t="s">
        <v>83</v>
      </c>
      <c r="S681" s="4">
        <v>1032471763</v>
      </c>
      <c r="T681" s="4"/>
      <c r="U681" s="4" t="s">
        <v>58</v>
      </c>
      <c r="V681" s="4" t="s">
        <v>58</v>
      </c>
      <c r="W681" s="4" t="s">
        <v>4124</v>
      </c>
      <c r="X681" s="4" t="s">
        <v>205</v>
      </c>
      <c r="Y681" s="4" t="s">
        <v>209</v>
      </c>
      <c r="Z681" s="3" t="s">
        <v>3833</v>
      </c>
      <c r="AA681" s="4" t="s">
        <v>75</v>
      </c>
      <c r="AB681" s="4" t="s">
        <v>97</v>
      </c>
      <c r="AC681" s="4"/>
      <c r="AD681" s="4"/>
      <c r="AE681" s="4" t="s">
        <v>58</v>
      </c>
      <c r="AF681" s="4" t="s">
        <v>58</v>
      </c>
      <c r="AG681" s="4" t="s">
        <v>58</v>
      </c>
      <c r="AH681" s="4" t="s">
        <v>83</v>
      </c>
      <c r="AI681" s="4">
        <v>6876915</v>
      </c>
      <c r="AJ681" s="4"/>
      <c r="AK681" s="4" t="s">
        <v>58</v>
      </c>
      <c r="AL681" s="4" t="s">
        <v>58</v>
      </c>
      <c r="AM681" s="4" t="s">
        <v>3517</v>
      </c>
      <c r="AN681" s="4">
        <v>300</v>
      </c>
      <c r="AO681" s="4" t="s">
        <v>85</v>
      </c>
      <c r="AP681" s="4">
        <v>0</v>
      </c>
      <c r="AQ681" s="4" t="s">
        <v>92</v>
      </c>
      <c r="AR681" s="4">
        <v>0</v>
      </c>
      <c r="AS681" s="4">
        <v>0</v>
      </c>
      <c r="AT681" s="3" t="s">
        <v>3833</v>
      </c>
      <c r="AU681" s="3" t="s">
        <v>58</v>
      </c>
      <c r="AV681" s="3" t="s">
        <v>58</v>
      </c>
      <c r="AW681" s="4">
        <v>17</v>
      </c>
      <c r="AX681" s="4">
        <v>17</v>
      </c>
      <c r="AY681" s="4">
        <v>17</v>
      </c>
      <c r="AZ681" s="4">
        <v>17</v>
      </c>
      <c r="BA681" s="4" t="s">
        <v>58</v>
      </c>
    </row>
    <row r="682" spans="1:53" ht="15.75" thickBot="1" x14ac:dyDescent="0.3">
      <c r="A682" s="19">
        <v>672</v>
      </c>
      <c r="B682" s="22" t="s">
        <v>5943</v>
      </c>
      <c r="C682" s="4" t="s">
        <v>60</v>
      </c>
      <c r="D682" s="4" t="s">
        <v>58</v>
      </c>
      <c r="E682" s="4" t="s">
        <v>4126</v>
      </c>
      <c r="F682" s="3" t="s">
        <v>3701</v>
      </c>
      <c r="G682" s="4" t="s">
        <v>61</v>
      </c>
      <c r="H682" s="4" t="s">
        <v>4127</v>
      </c>
      <c r="I682" s="4" t="s">
        <v>292</v>
      </c>
      <c r="J682" s="4" t="s">
        <v>320</v>
      </c>
      <c r="K682" s="4" t="s">
        <v>58</v>
      </c>
      <c r="L682" s="4" t="s">
        <v>1732</v>
      </c>
      <c r="M682" s="4">
        <v>20860020</v>
      </c>
      <c r="N682" s="4" t="s">
        <v>69</v>
      </c>
      <c r="O682" s="4"/>
      <c r="P682" s="4" t="s">
        <v>58</v>
      </c>
      <c r="Q682" s="4" t="s">
        <v>64</v>
      </c>
      <c r="R682" s="4" t="s">
        <v>83</v>
      </c>
      <c r="S682" s="4">
        <v>73212084</v>
      </c>
      <c r="T682" s="4"/>
      <c r="U682" s="4" t="s">
        <v>58</v>
      </c>
      <c r="V682" s="4" t="s">
        <v>58</v>
      </c>
      <c r="W682" s="4" t="s">
        <v>4128</v>
      </c>
      <c r="X682" s="4" t="s">
        <v>205</v>
      </c>
      <c r="Y682" s="4" t="s">
        <v>209</v>
      </c>
      <c r="Z682" s="3" t="s">
        <v>3701</v>
      </c>
      <c r="AA682" s="4" t="s">
        <v>75</v>
      </c>
      <c r="AB682" s="4" t="s">
        <v>97</v>
      </c>
      <c r="AC682" s="4"/>
      <c r="AD682" s="4"/>
      <c r="AE682" s="4" t="s">
        <v>58</v>
      </c>
      <c r="AF682" s="4" t="s">
        <v>58</v>
      </c>
      <c r="AG682" s="4" t="s">
        <v>58</v>
      </c>
      <c r="AH682" s="4" t="s">
        <v>83</v>
      </c>
      <c r="AI682" s="4">
        <v>31840089</v>
      </c>
      <c r="AJ682" s="4"/>
      <c r="AK682" s="4" t="s">
        <v>58</v>
      </c>
      <c r="AL682" s="4" t="s">
        <v>58</v>
      </c>
      <c r="AM682" s="4" t="s">
        <v>3473</v>
      </c>
      <c r="AN682" s="4">
        <v>150</v>
      </c>
      <c r="AO682" s="4" t="s">
        <v>85</v>
      </c>
      <c r="AP682" s="4">
        <v>0</v>
      </c>
      <c r="AQ682" s="4" t="s">
        <v>92</v>
      </c>
      <c r="AR682" s="4">
        <v>0</v>
      </c>
      <c r="AS682" s="4">
        <v>0</v>
      </c>
      <c r="AT682" s="3" t="s">
        <v>3701</v>
      </c>
      <c r="AU682" s="3" t="s">
        <v>58</v>
      </c>
      <c r="AV682" s="3" t="s">
        <v>58</v>
      </c>
      <c r="AW682" s="4">
        <v>36</v>
      </c>
      <c r="AX682" s="4">
        <v>36</v>
      </c>
      <c r="AY682" s="4">
        <v>36</v>
      </c>
      <c r="AZ682" s="4">
        <v>36</v>
      </c>
      <c r="BA682" s="4" t="s">
        <v>58</v>
      </c>
    </row>
    <row r="683" spans="1:53" ht="15.75" thickBot="1" x14ac:dyDescent="0.3">
      <c r="A683" s="19">
        <v>673</v>
      </c>
      <c r="B683" s="22" t="s">
        <v>5944</v>
      </c>
      <c r="C683" s="4" t="s">
        <v>60</v>
      </c>
      <c r="D683" s="4" t="s">
        <v>58</v>
      </c>
      <c r="E683" s="4" t="s">
        <v>4130</v>
      </c>
      <c r="F683" s="3" t="s">
        <v>3701</v>
      </c>
      <c r="G683" s="4" t="s">
        <v>61</v>
      </c>
      <c r="H683" s="4" t="s">
        <v>3291</v>
      </c>
      <c r="I683" s="4" t="s">
        <v>292</v>
      </c>
      <c r="J683" s="4" t="s">
        <v>320</v>
      </c>
      <c r="K683" s="4" t="s">
        <v>58</v>
      </c>
      <c r="L683" s="4" t="s">
        <v>1617</v>
      </c>
      <c r="M683" s="4">
        <v>13867920</v>
      </c>
      <c r="N683" s="4" t="s">
        <v>69</v>
      </c>
      <c r="O683" s="4"/>
      <c r="P683" s="4" t="s">
        <v>58</v>
      </c>
      <c r="Q683" s="4" t="s">
        <v>64</v>
      </c>
      <c r="R683" s="4" t="s">
        <v>83</v>
      </c>
      <c r="S683" s="4">
        <v>1193048521</v>
      </c>
      <c r="T683" s="4"/>
      <c r="U683" s="4" t="s">
        <v>58</v>
      </c>
      <c r="V683" s="4" t="s">
        <v>58</v>
      </c>
      <c r="W683" s="4" t="s">
        <v>4131</v>
      </c>
      <c r="X683" s="4" t="s">
        <v>205</v>
      </c>
      <c r="Y683" s="4" t="s">
        <v>209</v>
      </c>
      <c r="Z683" s="3" t="s">
        <v>3701</v>
      </c>
      <c r="AA683" s="4" t="s">
        <v>75</v>
      </c>
      <c r="AB683" s="4" t="s">
        <v>97</v>
      </c>
      <c r="AC683" s="4"/>
      <c r="AD683" s="4"/>
      <c r="AE683" s="4" t="s">
        <v>58</v>
      </c>
      <c r="AF683" s="4" t="s">
        <v>58</v>
      </c>
      <c r="AG683" s="4" t="s">
        <v>58</v>
      </c>
      <c r="AH683" s="4" t="s">
        <v>83</v>
      </c>
      <c r="AI683" s="4">
        <v>93404206</v>
      </c>
      <c r="AJ683" s="4"/>
      <c r="AK683" s="4" t="s">
        <v>58</v>
      </c>
      <c r="AL683" s="4" t="s">
        <v>58</v>
      </c>
      <c r="AM683" s="4" t="s">
        <v>3284</v>
      </c>
      <c r="AN683" s="4">
        <v>330</v>
      </c>
      <c r="AO683" s="4" t="s">
        <v>85</v>
      </c>
      <c r="AP683" s="4">
        <v>0</v>
      </c>
      <c r="AQ683" s="4" t="s">
        <v>92</v>
      </c>
      <c r="AR683" s="4">
        <v>0</v>
      </c>
      <c r="AS683" s="4">
        <v>0</v>
      </c>
      <c r="AT683" s="3" t="s">
        <v>3701</v>
      </c>
      <c r="AU683" s="3" t="s">
        <v>58</v>
      </c>
      <c r="AV683" s="3" t="s">
        <v>58</v>
      </c>
      <c r="AW683" s="4">
        <v>16</v>
      </c>
      <c r="AX683" s="4">
        <v>16</v>
      </c>
      <c r="AY683" s="4">
        <v>16</v>
      </c>
      <c r="AZ683" s="4">
        <v>16</v>
      </c>
      <c r="BA683" s="4" t="s">
        <v>58</v>
      </c>
    </row>
    <row r="684" spans="1:53" ht="15.75" thickBot="1" x14ac:dyDescent="0.3">
      <c r="A684" s="19">
        <v>674</v>
      </c>
      <c r="B684" s="22" t="s">
        <v>5945</v>
      </c>
      <c r="C684" s="4" t="s">
        <v>60</v>
      </c>
      <c r="D684" s="4" t="s">
        <v>58</v>
      </c>
      <c r="E684" s="4" t="s">
        <v>4133</v>
      </c>
      <c r="F684" s="3" t="s">
        <v>3701</v>
      </c>
      <c r="G684" s="4" t="s">
        <v>61</v>
      </c>
      <c r="H684" s="4" t="s">
        <v>3927</v>
      </c>
      <c r="I684" s="4" t="s">
        <v>292</v>
      </c>
      <c r="J684" s="4" t="s">
        <v>320</v>
      </c>
      <c r="K684" s="4" t="s">
        <v>58</v>
      </c>
      <c r="L684" s="4" t="s">
        <v>1733</v>
      </c>
      <c r="M684" s="4">
        <v>8825040</v>
      </c>
      <c r="N684" s="4" t="s">
        <v>69</v>
      </c>
      <c r="O684" s="4"/>
      <c r="P684" s="4" t="s">
        <v>58</v>
      </c>
      <c r="Q684" s="4" t="s">
        <v>64</v>
      </c>
      <c r="R684" s="4" t="s">
        <v>83</v>
      </c>
      <c r="S684" s="4">
        <v>78304383</v>
      </c>
      <c r="T684" s="4"/>
      <c r="U684" s="4" t="s">
        <v>58</v>
      </c>
      <c r="V684" s="4" t="s">
        <v>58</v>
      </c>
      <c r="W684" s="4" t="s">
        <v>4134</v>
      </c>
      <c r="X684" s="4" t="s">
        <v>205</v>
      </c>
      <c r="Y684" s="4" t="s">
        <v>209</v>
      </c>
      <c r="Z684" s="3" t="s">
        <v>3833</v>
      </c>
      <c r="AA684" s="4" t="s">
        <v>75</v>
      </c>
      <c r="AB684" s="4" t="s">
        <v>97</v>
      </c>
      <c r="AC684" s="4"/>
      <c r="AD684" s="4"/>
      <c r="AE684" s="4" t="s">
        <v>58</v>
      </c>
      <c r="AF684" s="4" t="s">
        <v>58</v>
      </c>
      <c r="AG684" s="4" t="s">
        <v>58</v>
      </c>
      <c r="AH684" s="4" t="s">
        <v>83</v>
      </c>
      <c r="AI684" s="4">
        <v>6876915</v>
      </c>
      <c r="AJ684" s="4"/>
      <c r="AK684" s="4" t="s">
        <v>58</v>
      </c>
      <c r="AL684" s="4" t="s">
        <v>58</v>
      </c>
      <c r="AM684" s="4" t="s">
        <v>3517</v>
      </c>
      <c r="AN684" s="4">
        <v>210</v>
      </c>
      <c r="AO684" s="4" t="s">
        <v>85</v>
      </c>
      <c r="AP684" s="4">
        <v>0</v>
      </c>
      <c r="AQ684" s="4" t="s">
        <v>92</v>
      </c>
      <c r="AR684" s="4">
        <v>0</v>
      </c>
      <c r="AS684" s="4">
        <v>0</v>
      </c>
      <c r="AT684" s="3" t="s">
        <v>3833</v>
      </c>
      <c r="AU684" s="3" t="s">
        <v>58</v>
      </c>
      <c r="AV684" s="3" t="s">
        <v>58</v>
      </c>
      <c r="AW684" s="4">
        <v>25</v>
      </c>
      <c r="AX684" s="4">
        <v>25</v>
      </c>
      <c r="AY684" s="4">
        <v>25</v>
      </c>
      <c r="AZ684" s="4">
        <v>25</v>
      </c>
      <c r="BA684" s="4" t="s">
        <v>58</v>
      </c>
    </row>
    <row r="685" spans="1:53" ht="15.75" thickBot="1" x14ac:dyDescent="0.3">
      <c r="A685" s="19">
        <v>675</v>
      </c>
      <c r="B685" s="22" t="s">
        <v>5946</v>
      </c>
      <c r="C685" s="4" t="s">
        <v>60</v>
      </c>
      <c r="D685" s="4" t="s">
        <v>58</v>
      </c>
      <c r="E685" s="4" t="s">
        <v>4136</v>
      </c>
      <c r="F685" s="3" t="s">
        <v>3701</v>
      </c>
      <c r="G685" s="4" t="s">
        <v>61</v>
      </c>
      <c r="H685" s="4" t="s">
        <v>4137</v>
      </c>
      <c r="I685" s="4" t="s">
        <v>292</v>
      </c>
      <c r="J685" s="4" t="s">
        <v>320</v>
      </c>
      <c r="K685" s="4" t="s">
        <v>58</v>
      </c>
      <c r="L685" s="4" t="s">
        <v>1789</v>
      </c>
      <c r="M685" s="4">
        <v>13867920</v>
      </c>
      <c r="N685" s="4" t="s">
        <v>69</v>
      </c>
      <c r="O685" s="4"/>
      <c r="P685" s="4" t="s">
        <v>58</v>
      </c>
      <c r="Q685" s="4" t="s">
        <v>64</v>
      </c>
      <c r="R685" s="4" t="s">
        <v>83</v>
      </c>
      <c r="S685" s="4">
        <v>1010050559</v>
      </c>
      <c r="T685" s="4"/>
      <c r="U685" s="4" t="s">
        <v>58</v>
      </c>
      <c r="V685" s="4" t="s">
        <v>58</v>
      </c>
      <c r="W685" s="4" t="s">
        <v>4138</v>
      </c>
      <c r="X685" s="4" t="s">
        <v>205</v>
      </c>
      <c r="Y685" s="4" t="s">
        <v>209</v>
      </c>
      <c r="Z685" s="3" t="s">
        <v>3833</v>
      </c>
      <c r="AA685" s="4" t="s">
        <v>75</v>
      </c>
      <c r="AB685" s="4" t="s">
        <v>97</v>
      </c>
      <c r="AC685" s="4"/>
      <c r="AD685" s="4"/>
      <c r="AE685" s="4" t="s">
        <v>58</v>
      </c>
      <c r="AF685" s="4" t="s">
        <v>58</v>
      </c>
      <c r="AG685" s="4" t="s">
        <v>58</v>
      </c>
      <c r="AH685" s="4" t="s">
        <v>83</v>
      </c>
      <c r="AI685" s="4">
        <v>79159692</v>
      </c>
      <c r="AJ685" s="4"/>
      <c r="AK685" s="4" t="s">
        <v>58</v>
      </c>
      <c r="AL685" s="4" t="s">
        <v>58</v>
      </c>
      <c r="AM685" s="4" t="s">
        <v>3720</v>
      </c>
      <c r="AN685" s="4">
        <v>330</v>
      </c>
      <c r="AO685" s="4" t="s">
        <v>85</v>
      </c>
      <c r="AP685" s="4">
        <v>0</v>
      </c>
      <c r="AQ685" s="4" t="s">
        <v>92</v>
      </c>
      <c r="AR685" s="4">
        <v>0</v>
      </c>
      <c r="AS685" s="4">
        <v>0</v>
      </c>
      <c r="AT685" s="3" t="s">
        <v>3833</v>
      </c>
      <c r="AU685" s="3" t="s">
        <v>58</v>
      </c>
      <c r="AV685" s="3" t="s">
        <v>58</v>
      </c>
      <c r="AW685" s="4">
        <v>16</v>
      </c>
      <c r="AX685" s="4">
        <v>16</v>
      </c>
      <c r="AY685" s="4">
        <v>16</v>
      </c>
      <c r="AZ685" s="4">
        <v>16</v>
      </c>
      <c r="BA685" s="4" t="s">
        <v>58</v>
      </c>
    </row>
    <row r="686" spans="1:53" ht="15.75" thickBot="1" x14ac:dyDescent="0.3">
      <c r="A686" s="19">
        <v>676</v>
      </c>
      <c r="B686" s="22" t="s">
        <v>5947</v>
      </c>
      <c r="C686" s="4" t="s">
        <v>60</v>
      </c>
      <c r="D686" s="4" t="s">
        <v>58</v>
      </c>
      <c r="E686" s="4" t="s">
        <v>4140</v>
      </c>
      <c r="F686" s="3" t="s">
        <v>3701</v>
      </c>
      <c r="G686" s="4" t="s">
        <v>61</v>
      </c>
      <c r="H686" s="4" t="s">
        <v>4137</v>
      </c>
      <c r="I686" s="4" t="s">
        <v>292</v>
      </c>
      <c r="J686" s="4" t="s">
        <v>320</v>
      </c>
      <c r="K686" s="4" t="s">
        <v>58</v>
      </c>
      <c r="L686" s="4" t="s">
        <v>1789</v>
      </c>
      <c r="M686" s="4">
        <v>13867920</v>
      </c>
      <c r="N686" s="4" t="s">
        <v>69</v>
      </c>
      <c r="O686" s="4"/>
      <c r="P686" s="4" t="s">
        <v>58</v>
      </c>
      <c r="Q686" s="4" t="s">
        <v>64</v>
      </c>
      <c r="R686" s="4" t="s">
        <v>83</v>
      </c>
      <c r="S686" s="4">
        <v>5082313</v>
      </c>
      <c r="T686" s="4"/>
      <c r="U686" s="4" t="s">
        <v>58</v>
      </c>
      <c r="V686" s="4" t="s">
        <v>58</v>
      </c>
      <c r="W686" s="4" t="s">
        <v>4141</v>
      </c>
      <c r="X686" s="4" t="s">
        <v>205</v>
      </c>
      <c r="Y686" s="4" t="s">
        <v>209</v>
      </c>
      <c r="Z686" s="3" t="s">
        <v>3833</v>
      </c>
      <c r="AA686" s="4" t="s">
        <v>75</v>
      </c>
      <c r="AB686" s="4" t="s">
        <v>97</v>
      </c>
      <c r="AC686" s="4"/>
      <c r="AD686" s="4"/>
      <c r="AE686" s="4" t="s">
        <v>58</v>
      </c>
      <c r="AF686" s="4" t="s">
        <v>58</v>
      </c>
      <c r="AG686" s="4" t="s">
        <v>58</v>
      </c>
      <c r="AH686" s="4" t="s">
        <v>83</v>
      </c>
      <c r="AI686" s="4">
        <v>79159692</v>
      </c>
      <c r="AJ686" s="4"/>
      <c r="AK686" s="4" t="s">
        <v>58</v>
      </c>
      <c r="AL686" s="4" t="s">
        <v>58</v>
      </c>
      <c r="AM686" s="4" t="s">
        <v>3720</v>
      </c>
      <c r="AN686" s="4">
        <v>330</v>
      </c>
      <c r="AO686" s="4" t="s">
        <v>85</v>
      </c>
      <c r="AP686" s="4">
        <v>0</v>
      </c>
      <c r="AQ686" s="4" t="s">
        <v>92</v>
      </c>
      <c r="AR686" s="4">
        <v>0</v>
      </c>
      <c r="AS686" s="4">
        <v>0</v>
      </c>
      <c r="AT686" s="3" t="s">
        <v>3833</v>
      </c>
      <c r="AU686" s="3" t="s">
        <v>58</v>
      </c>
      <c r="AV686" s="3" t="s">
        <v>58</v>
      </c>
      <c r="AW686" s="4">
        <v>7</v>
      </c>
      <c r="AX686" s="4">
        <v>7</v>
      </c>
      <c r="AY686" s="4">
        <v>7</v>
      </c>
      <c r="AZ686" s="4">
        <v>7</v>
      </c>
      <c r="BA686" s="4" t="s">
        <v>58</v>
      </c>
    </row>
    <row r="687" spans="1:53" ht="15.75" thickBot="1" x14ac:dyDescent="0.3">
      <c r="A687" s="19">
        <v>677</v>
      </c>
      <c r="B687" s="22" t="s">
        <v>5948</v>
      </c>
      <c r="C687" s="4" t="s">
        <v>60</v>
      </c>
      <c r="D687" s="4" t="s">
        <v>58</v>
      </c>
      <c r="E687" s="4" t="s">
        <v>4143</v>
      </c>
      <c r="F687" s="3" t="s">
        <v>3701</v>
      </c>
      <c r="G687" s="4" t="s">
        <v>61</v>
      </c>
      <c r="H687" s="4" t="s">
        <v>4144</v>
      </c>
      <c r="I687" s="4" t="s">
        <v>292</v>
      </c>
      <c r="J687" s="4" t="s">
        <v>320</v>
      </c>
      <c r="K687" s="4" t="s">
        <v>58</v>
      </c>
      <c r="L687" s="4" t="s">
        <v>1789</v>
      </c>
      <c r="M687" s="4">
        <v>13867920</v>
      </c>
      <c r="N687" s="4" t="s">
        <v>69</v>
      </c>
      <c r="O687" s="4"/>
      <c r="P687" s="4" t="s">
        <v>58</v>
      </c>
      <c r="Q687" s="4" t="s">
        <v>64</v>
      </c>
      <c r="R687" s="4" t="s">
        <v>83</v>
      </c>
      <c r="S687" s="4">
        <v>1006638683</v>
      </c>
      <c r="T687" s="4"/>
      <c r="U687" s="4" t="s">
        <v>58</v>
      </c>
      <c r="V687" s="4" t="s">
        <v>58</v>
      </c>
      <c r="W687" s="4" t="s">
        <v>4145</v>
      </c>
      <c r="X687" s="4" t="s">
        <v>205</v>
      </c>
      <c r="Y687" s="4" t="s">
        <v>209</v>
      </c>
      <c r="Z687" s="3" t="s">
        <v>3701</v>
      </c>
      <c r="AA687" s="4" t="s">
        <v>75</v>
      </c>
      <c r="AB687" s="4" t="s">
        <v>97</v>
      </c>
      <c r="AC687" s="4"/>
      <c r="AD687" s="4"/>
      <c r="AE687" s="4" t="s">
        <v>58</v>
      </c>
      <c r="AF687" s="4" t="s">
        <v>58</v>
      </c>
      <c r="AG687" s="4" t="s">
        <v>58</v>
      </c>
      <c r="AH687" s="4" t="s">
        <v>83</v>
      </c>
      <c r="AI687" s="4">
        <v>79531595</v>
      </c>
      <c r="AJ687" s="4"/>
      <c r="AK687" s="4" t="s">
        <v>58</v>
      </c>
      <c r="AL687" s="4" t="s">
        <v>58</v>
      </c>
      <c r="AM687" s="4" t="s">
        <v>3267</v>
      </c>
      <c r="AN687" s="4">
        <v>330</v>
      </c>
      <c r="AO687" s="4" t="s">
        <v>85</v>
      </c>
      <c r="AP687" s="4">
        <v>0</v>
      </c>
      <c r="AQ687" s="4" t="s">
        <v>92</v>
      </c>
      <c r="AR687" s="4">
        <v>0</v>
      </c>
      <c r="AS687" s="4">
        <v>0</v>
      </c>
      <c r="AT687" s="3" t="s">
        <v>3833</v>
      </c>
      <c r="AU687" s="3" t="s">
        <v>58</v>
      </c>
      <c r="AV687" s="3" t="s">
        <v>58</v>
      </c>
      <c r="AW687" s="4">
        <v>16</v>
      </c>
      <c r="AX687" s="4">
        <v>16</v>
      </c>
      <c r="AY687" s="4">
        <v>16</v>
      </c>
      <c r="AZ687" s="4">
        <v>16</v>
      </c>
      <c r="BA687" s="4" t="s">
        <v>58</v>
      </c>
    </row>
    <row r="688" spans="1:53" ht="15.75" thickBot="1" x14ac:dyDescent="0.3">
      <c r="A688" s="19">
        <v>678</v>
      </c>
      <c r="B688" s="22" t="s">
        <v>5949</v>
      </c>
      <c r="C688" s="4" t="s">
        <v>60</v>
      </c>
      <c r="D688" s="4" t="s">
        <v>58</v>
      </c>
      <c r="E688" s="4" t="s">
        <v>4147</v>
      </c>
      <c r="F688" s="3" t="s">
        <v>3701</v>
      </c>
      <c r="G688" s="4" t="s">
        <v>61</v>
      </c>
      <c r="H688" s="4" t="s">
        <v>4148</v>
      </c>
      <c r="I688" s="4" t="s">
        <v>292</v>
      </c>
      <c r="J688" s="4" t="s">
        <v>320</v>
      </c>
      <c r="K688" s="4" t="s">
        <v>58</v>
      </c>
      <c r="L688" s="4" t="s">
        <v>1617</v>
      </c>
      <c r="M688" s="4">
        <v>32730984</v>
      </c>
      <c r="N688" s="4" t="s">
        <v>69</v>
      </c>
      <c r="O688" s="4"/>
      <c r="P688" s="4" t="s">
        <v>58</v>
      </c>
      <c r="Q688" s="4" t="s">
        <v>64</v>
      </c>
      <c r="R688" s="4" t="s">
        <v>83</v>
      </c>
      <c r="S688" s="4">
        <v>80795887</v>
      </c>
      <c r="T688" s="4"/>
      <c r="U688" s="4" t="s">
        <v>58</v>
      </c>
      <c r="V688" s="4" t="s">
        <v>58</v>
      </c>
      <c r="W688" s="4" t="s">
        <v>4149</v>
      </c>
      <c r="X688" s="4" t="s">
        <v>205</v>
      </c>
      <c r="Y688" s="4" t="s">
        <v>209</v>
      </c>
      <c r="Z688" s="3" t="s">
        <v>3701</v>
      </c>
      <c r="AA688" s="4" t="s">
        <v>75</v>
      </c>
      <c r="AB688" s="4" t="s">
        <v>97</v>
      </c>
      <c r="AC688" s="4"/>
      <c r="AD688" s="4"/>
      <c r="AE688" s="4" t="s">
        <v>58</v>
      </c>
      <c r="AF688" s="4" t="s">
        <v>58</v>
      </c>
      <c r="AG688" s="4" t="s">
        <v>58</v>
      </c>
      <c r="AH688" s="4" t="s">
        <v>83</v>
      </c>
      <c r="AI688" s="4">
        <v>1019010929</v>
      </c>
      <c r="AJ688" s="4"/>
      <c r="AK688" s="4" t="s">
        <v>58</v>
      </c>
      <c r="AL688" s="4" t="s">
        <v>58</v>
      </c>
      <c r="AM688" s="4" t="s">
        <v>3254</v>
      </c>
      <c r="AN688" s="4">
        <v>330</v>
      </c>
      <c r="AO688" s="4" t="s">
        <v>85</v>
      </c>
      <c r="AP688" s="4">
        <v>0</v>
      </c>
      <c r="AQ688" s="4" t="s">
        <v>92</v>
      </c>
      <c r="AR688" s="4">
        <v>0</v>
      </c>
      <c r="AS688" s="4">
        <v>0</v>
      </c>
      <c r="AT688" s="3" t="s">
        <v>3701</v>
      </c>
      <c r="AU688" s="3" t="s">
        <v>58</v>
      </c>
      <c r="AV688" s="3" t="s">
        <v>58</v>
      </c>
      <c r="AW688" s="4">
        <v>16</v>
      </c>
      <c r="AX688" s="4">
        <v>16</v>
      </c>
      <c r="AY688" s="4">
        <v>16</v>
      </c>
      <c r="AZ688" s="4">
        <v>16</v>
      </c>
      <c r="BA688" s="4" t="s">
        <v>58</v>
      </c>
    </row>
    <row r="689" spans="1:53" ht="15.75" thickBot="1" x14ac:dyDescent="0.3">
      <c r="A689" s="19">
        <v>679</v>
      </c>
      <c r="B689" s="22" t="s">
        <v>5950</v>
      </c>
      <c r="C689" s="4" t="s">
        <v>60</v>
      </c>
      <c r="D689" s="4" t="s">
        <v>58</v>
      </c>
      <c r="E689" s="4" t="s">
        <v>4151</v>
      </c>
      <c r="F689" s="3" t="s">
        <v>3701</v>
      </c>
      <c r="G689" s="4" t="s">
        <v>61</v>
      </c>
      <c r="H689" s="4" t="s">
        <v>4152</v>
      </c>
      <c r="I689" s="4" t="s">
        <v>292</v>
      </c>
      <c r="J689" s="4" t="s">
        <v>320</v>
      </c>
      <c r="K689" s="4" t="s">
        <v>58</v>
      </c>
      <c r="L689" s="4" t="s">
        <v>1733</v>
      </c>
      <c r="M689" s="4">
        <v>13867920</v>
      </c>
      <c r="N689" s="4" t="s">
        <v>69</v>
      </c>
      <c r="O689" s="4"/>
      <c r="P689" s="4" t="s">
        <v>58</v>
      </c>
      <c r="Q689" s="4" t="s">
        <v>64</v>
      </c>
      <c r="R689" s="4" t="s">
        <v>83</v>
      </c>
      <c r="S689" s="4">
        <v>8568602</v>
      </c>
      <c r="T689" s="4"/>
      <c r="U689" s="4" t="s">
        <v>58</v>
      </c>
      <c r="V689" s="4" t="s">
        <v>58</v>
      </c>
      <c r="W689" s="4" t="s">
        <v>4153</v>
      </c>
      <c r="X689" s="4" t="s">
        <v>205</v>
      </c>
      <c r="Y689" s="4" t="s">
        <v>209</v>
      </c>
      <c r="Z689" s="3" t="s">
        <v>3701</v>
      </c>
      <c r="AA689" s="4" t="s">
        <v>75</v>
      </c>
      <c r="AB689" s="4" t="s">
        <v>97</v>
      </c>
      <c r="AC689" s="4"/>
      <c r="AD689" s="4"/>
      <c r="AE689" s="4" t="s">
        <v>58</v>
      </c>
      <c r="AF689" s="4" t="s">
        <v>58</v>
      </c>
      <c r="AG689" s="4" t="s">
        <v>58</v>
      </c>
      <c r="AH689" s="4" t="s">
        <v>83</v>
      </c>
      <c r="AI689" s="4">
        <v>57428860</v>
      </c>
      <c r="AJ689" s="4"/>
      <c r="AK689" s="4" t="s">
        <v>58</v>
      </c>
      <c r="AL689" s="4" t="s">
        <v>58</v>
      </c>
      <c r="AM689" s="4" t="s">
        <v>3288</v>
      </c>
      <c r="AN689" s="4">
        <v>330</v>
      </c>
      <c r="AO689" s="4" t="s">
        <v>85</v>
      </c>
      <c r="AP689" s="4">
        <v>0</v>
      </c>
      <c r="AQ689" s="4" t="s">
        <v>92</v>
      </c>
      <c r="AR689" s="4">
        <v>0</v>
      </c>
      <c r="AS689" s="4">
        <v>0</v>
      </c>
      <c r="AT689" s="3" t="s">
        <v>3701</v>
      </c>
      <c r="AU689" s="3" t="s">
        <v>58</v>
      </c>
      <c r="AV689" s="3" t="s">
        <v>58</v>
      </c>
      <c r="AW689" s="4">
        <v>16</v>
      </c>
      <c r="AX689" s="4">
        <v>16</v>
      </c>
      <c r="AY689" s="4">
        <v>16</v>
      </c>
      <c r="AZ689" s="4">
        <v>16</v>
      </c>
      <c r="BA689" s="4" t="s">
        <v>58</v>
      </c>
    </row>
    <row r="690" spans="1:53" ht="15.75" thickBot="1" x14ac:dyDescent="0.3">
      <c r="A690" s="19">
        <v>680</v>
      </c>
      <c r="B690" s="22" t="s">
        <v>5951</v>
      </c>
      <c r="C690" s="4" t="s">
        <v>60</v>
      </c>
      <c r="D690" s="4" t="s">
        <v>58</v>
      </c>
      <c r="E690" s="4" t="s">
        <v>4155</v>
      </c>
      <c r="F690" s="3" t="s">
        <v>3701</v>
      </c>
      <c r="G690" s="4" t="s">
        <v>61</v>
      </c>
      <c r="H690" s="4" t="s">
        <v>3535</v>
      </c>
      <c r="I690" s="4" t="s">
        <v>292</v>
      </c>
      <c r="J690" s="4" t="s">
        <v>320</v>
      </c>
      <c r="K690" s="4" t="s">
        <v>58</v>
      </c>
      <c r="L690" s="4" t="s">
        <v>1617</v>
      </c>
      <c r="M690" s="4">
        <v>13867920</v>
      </c>
      <c r="N690" s="4" t="s">
        <v>69</v>
      </c>
      <c r="O690" s="4"/>
      <c r="P690" s="4" t="s">
        <v>58</v>
      </c>
      <c r="Q690" s="4" t="s">
        <v>64</v>
      </c>
      <c r="R690" s="4" t="s">
        <v>83</v>
      </c>
      <c r="S690" s="4">
        <v>1047434135</v>
      </c>
      <c r="T690" s="4"/>
      <c r="U690" s="4" t="s">
        <v>58</v>
      </c>
      <c r="V690" s="4" t="s">
        <v>58</v>
      </c>
      <c r="W690" s="4" t="s">
        <v>4156</v>
      </c>
      <c r="X690" s="4" t="s">
        <v>205</v>
      </c>
      <c r="Y690" s="4" t="s">
        <v>209</v>
      </c>
      <c r="Z690" s="3" t="s">
        <v>3701</v>
      </c>
      <c r="AA690" s="4" t="s">
        <v>75</v>
      </c>
      <c r="AB690" s="4" t="s">
        <v>97</v>
      </c>
      <c r="AC690" s="4"/>
      <c r="AD690" s="4"/>
      <c r="AE690" s="4" t="s">
        <v>58</v>
      </c>
      <c r="AF690" s="4" t="s">
        <v>58</v>
      </c>
      <c r="AG690" s="4" t="s">
        <v>58</v>
      </c>
      <c r="AH690" s="4" t="s">
        <v>83</v>
      </c>
      <c r="AI690" s="4">
        <v>1019010929</v>
      </c>
      <c r="AJ690" s="4"/>
      <c r="AK690" s="4" t="s">
        <v>58</v>
      </c>
      <c r="AL690" s="4" t="s">
        <v>58</v>
      </c>
      <c r="AM690" s="4" t="s">
        <v>3254</v>
      </c>
      <c r="AN690" s="4">
        <v>330</v>
      </c>
      <c r="AO690" s="4" t="s">
        <v>85</v>
      </c>
      <c r="AP690" s="4">
        <v>0</v>
      </c>
      <c r="AQ690" s="4" t="s">
        <v>92</v>
      </c>
      <c r="AR690" s="4">
        <v>0</v>
      </c>
      <c r="AS690" s="4">
        <v>0</v>
      </c>
      <c r="AT690" s="3" t="s">
        <v>3701</v>
      </c>
      <c r="AU690" s="3" t="s">
        <v>58</v>
      </c>
      <c r="AV690" s="3" t="s">
        <v>58</v>
      </c>
      <c r="AW690" s="4">
        <v>16</v>
      </c>
      <c r="AX690" s="4">
        <v>16</v>
      </c>
      <c r="AY690" s="4">
        <v>16</v>
      </c>
      <c r="AZ690" s="4">
        <v>16</v>
      </c>
      <c r="BA690" s="4" t="s">
        <v>58</v>
      </c>
    </row>
    <row r="691" spans="1:53" ht="15.75" thickBot="1" x14ac:dyDescent="0.3">
      <c r="A691" s="19">
        <v>681</v>
      </c>
      <c r="B691" s="22" t="s">
        <v>5952</v>
      </c>
      <c r="C691" s="4" t="s">
        <v>60</v>
      </c>
      <c r="D691" s="4" t="s">
        <v>58</v>
      </c>
      <c r="E691" s="4" t="s">
        <v>4158</v>
      </c>
      <c r="F691" s="3" t="s">
        <v>3701</v>
      </c>
      <c r="G691" s="4" t="s">
        <v>61</v>
      </c>
      <c r="H691" s="4" t="s">
        <v>4159</v>
      </c>
      <c r="I691" s="4" t="s">
        <v>292</v>
      </c>
      <c r="J691" s="4" t="s">
        <v>320</v>
      </c>
      <c r="K691" s="4" t="s">
        <v>58</v>
      </c>
      <c r="L691" s="4" t="s">
        <v>1617</v>
      </c>
      <c r="M691" s="4">
        <v>20828808</v>
      </c>
      <c r="N691" s="4" t="s">
        <v>69</v>
      </c>
      <c r="O691" s="4"/>
      <c r="P691" s="4" t="s">
        <v>58</v>
      </c>
      <c r="Q691" s="4" t="s">
        <v>64</v>
      </c>
      <c r="R691" s="4" t="s">
        <v>83</v>
      </c>
      <c r="S691" s="4">
        <v>77184667</v>
      </c>
      <c r="T691" s="4"/>
      <c r="U691" s="4" t="s">
        <v>58</v>
      </c>
      <c r="V691" s="4" t="s">
        <v>58</v>
      </c>
      <c r="W691" s="4" t="s">
        <v>4160</v>
      </c>
      <c r="X691" s="4" t="s">
        <v>205</v>
      </c>
      <c r="Y691" s="4" t="s">
        <v>209</v>
      </c>
      <c r="Z691" s="3" t="s">
        <v>3701</v>
      </c>
      <c r="AA691" s="4" t="s">
        <v>75</v>
      </c>
      <c r="AB691" s="4" t="s">
        <v>97</v>
      </c>
      <c r="AC691" s="4"/>
      <c r="AD691" s="4"/>
      <c r="AE691" s="4" t="s">
        <v>58</v>
      </c>
      <c r="AF691" s="4" t="s">
        <v>58</v>
      </c>
      <c r="AG691" s="4" t="s">
        <v>58</v>
      </c>
      <c r="AH691" s="4" t="s">
        <v>83</v>
      </c>
      <c r="AI691" s="4">
        <v>79589872</v>
      </c>
      <c r="AJ691" s="4"/>
      <c r="AK691" s="4" t="s">
        <v>58</v>
      </c>
      <c r="AL691" s="4" t="s">
        <v>58</v>
      </c>
      <c r="AM691" s="4" t="s">
        <v>3510</v>
      </c>
      <c r="AN691" s="4">
        <v>210</v>
      </c>
      <c r="AO691" s="4" t="s">
        <v>85</v>
      </c>
      <c r="AP691" s="4">
        <v>0</v>
      </c>
      <c r="AQ691" s="4" t="s">
        <v>92</v>
      </c>
      <c r="AR691" s="4">
        <v>0</v>
      </c>
      <c r="AS691" s="4">
        <v>0</v>
      </c>
      <c r="AT691" s="3" t="s">
        <v>3701</v>
      </c>
      <c r="AU691" s="3" t="s">
        <v>58</v>
      </c>
      <c r="AV691" s="3" t="s">
        <v>58</v>
      </c>
      <c r="AW691" s="4">
        <v>26</v>
      </c>
      <c r="AX691" s="4">
        <v>26</v>
      </c>
      <c r="AY691" s="4">
        <v>26</v>
      </c>
      <c r="AZ691" s="4">
        <v>26</v>
      </c>
      <c r="BA691" s="4" t="s">
        <v>58</v>
      </c>
    </row>
    <row r="692" spans="1:53" ht="15.75" thickBot="1" x14ac:dyDescent="0.3">
      <c r="A692" s="19">
        <v>682</v>
      </c>
      <c r="B692" s="22" t="s">
        <v>5953</v>
      </c>
      <c r="C692" s="4" t="s">
        <v>60</v>
      </c>
      <c r="D692" s="4" t="s">
        <v>58</v>
      </c>
      <c r="E692" s="4" t="s">
        <v>4162</v>
      </c>
      <c r="F692" s="3" t="s">
        <v>3701</v>
      </c>
      <c r="G692" s="4" t="s">
        <v>61</v>
      </c>
      <c r="H692" s="4" t="s">
        <v>4163</v>
      </c>
      <c r="I692" s="4" t="s">
        <v>292</v>
      </c>
      <c r="J692" s="4" t="s">
        <v>320</v>
      </c>
      <c r="K692" s="4" t="s">
        <v>58</v>
      </c>
      <c r="L692" s="4" t="s">
        <v>1617</v>
      </c>
      <c r="M692" s="4">
        <v>6303600</v>
      </c>
      <c r="N692" s="4" t="s">
        <v>69</v>
      </c>
      <c r="O692" s="4"/>
      <c r="P692" s="4" t="s">
        <v>58</v>
      </c>
      <c r="Q692" s="4" t="s">
        <v>64</v>
      </c>
      <c r="R692" s="4" t="s">
        <v>83</v>
      </c>
      <c r="S692" s="4">
        <v>23249580</v>
      </c>
      <c r="T692" s="4"/>
      <c r="U692" s="4" t="s">
        <v>58</v>
      </c>
      <c r="V692" s="4" t="s">
        <v>58</v>
      </c>
      <c r="W692" s="4" t="s">
        <v>4164</v>
      </c>
      <c r="X692" s="4" t="s">
        <v>205</v>
      </c>
      <c r="Y692" s="4" t="s">
        <v>209</v>
      </c>
      <c r="Z692" s="3" t="s">
        <v>3833</v>
      </c>
      <c r="AA692" s="4" t="s">
        <v>75</v>
      </c>
      <c r="AB692" s="4" t="s">
        <v>97</v>
      </c>
      <c r="AC692" s="4"/>
      <c r="AD692" s="4"/>
      <c r="AE692" s="4" t="s">
        <v>58</v>
      </c>
      <c r="AF692" s="4" t="s">
        <v>58</v>
      </c>
      <c r="AG692" s="4" t="s">
        <v>58</v>
      </c>
      <c r="AH692" s="4" t="s">
        <v>83</v>
      </c>
      <c r="AI692" s="4">
        <v>35460963</v>
      </c>
      <c r="AJ692" s="4"/>
      <c r="AK692" s="4" t="s">
        <v>58</v>
      </c>
      <c r="AL692" s="4" t="s">
        <v>58</v>
      </c>
      <c r="AM692" s="4" t="s">
        <v>3388</v>
      </c>
      <c r="AN692" s="4">
        <v>150</v>
      </c>
      <c r="AO692" s="4" t="s">
        <v>85</v>
      </c>
      <c r="AP692" s="4">
        <v>0</v>
      </c>
      <c r="AQ692" s="4" t="s">
        <v>92</v>
      </c>
      <c r="AR692" s="4">
        <v>0</v>
      </c>
      <c r="AS692" s="4">
        <v>0</v>
      </c>
      <c r="AT692" s="3" t="s">
        <v>3833</v>
      </c>
      <c r="AU692" s="3" t="s">
        <v>58</v>
      </c>
      <c r="AV692" s="3" t="s">
        <v>58</v>
      </c>
      <c r="AW692" s="4">
        <v>35</v>
      </c>
      <c r="AX692" s="4">
        <v>35</v>
      </c>
      <c r="AY692" s="4">
        <v>35</v>
      </c>
      <c r="AZ692" s="4">
        <v>35</v>
      </c>
      <c r="BA692" s="4" t="s">
        <v>58</v>
      </c>
    </row>
    <row r="693" spans="1:53" ht="15.75" thickBot="1" x14ac:dyDescent="0.3">
      <c r="A693" s="19">
        <v>683</v>
      </c>
      <c r="B693" s="22" t="s">
        <v>5954</v>
      </c>
      <c r="C693" s="4" t="s">
        <v>60</v>
      </c>
      <c r="D693" s="4" t="s">
        <v>58</v>
      </c>
      <c r="E693" s="4" t="s">
        <v>4166</v>
      </c>
      <c r="F693" s="3" t="s">
        <v>3701</v>
      </c>
      <c r="G693" s="4" t="s">
        <v>61</v>
      </c>
      <c r="H693" s="4" t="s">
        <v>3291</v>
      </c>
      <c r="I693" s="4" t="s">
        <v>292</v>
      </c>
      <c r="J693" s="4" t="s">
        <v>320</v>
      </c>
      <c r="K693" s="4" t="s">
        <v>58</v>
      </c>
      <c r="L693" s="4" t="s">
        <v>1617</v>
      </c>
      <c r="M693" s="4">
        <v>13867920</v>
      </c>
      <c r="N693" s="4" t="s">
        <v>69</v>
      </c>
      <c r="O693" s="4"/>
      <c r="P693" s="4" t="s">
        <v>58</v>
      </c>
      <c r="Q693" s="4" t="s">
        <v>64</v>
      </c>
      <c r="R693" s="4" t="s">
        <v>83</v>
      </c>
      <c r="S693" s="4">
        <v>84451637</v>
      </c>
      <c r="T693" s="4"/>
      <c r="U693" s="4" t="s">
        <v>58</v>
      </c>
      <c r="V693" s="4" t="s">
        <v>58</v>
      </c>
      <c r="W693" s="4" t="s">
        <v>4167</v>
      </c>
      <c r="X693" s="4" t="s">
        <v>205</v>
      </c>
      <c r="Y693" s="4" t="s">
        <v>209</v>
      </c>
      <c r="Z693" s="3" t="s">
        <v>3701</v>
      </c>
      <c r="AA693" s="4" t="s">
        <v>75</v>
      </c>
      <c r="AB693" s="4" t="s">
        <v>97</v>
      </c>
      <c r="AC693" s="4"/>
      <c r="AD693" s="4"/>
      <c r="AE693" s="4" t="s">
        <v>58</v>
      </c>
      <c r="AF693" s="4" t="s">
        <v>58</v>
      </c>
      <c r="AG693" s="4" t="s">
        <v>58</v>
      </c>
      <c r="AH693" s="4" t="s">
        <v>83</v>
      </c>
      <c r="AI693" s="4">
        <v>93404206</v>
      </c>
      <c r="AJ693" s="4"/>
      <c r="AK693" s="4" t="s">
        <v>58</v>
      </c>
      <c r="AL693" s="4" t="s">
        <v>58</v>
      </c>
      <c r="AM693" s="4" t="s">
        <v>3284</v>
      </c>
      <c r="AN693" s="4">
        <v>330</v>
      </c>
      <c r="AO693" s="4" t="s">
        <v>85</v>
      </c>
      <c r="AP693" s="4">
        <v>0</v>
      </c>
      <c r="AQ693" s="4" t="s">
        <v>92</v>
      </c>
      <c r="AR693" s="4">
        <v>0</v>
      </c>
      <c r="AS693" s="4">
        <v>0</v>
      </c>
      <c r="AT693" s="3" t="s">
        <v>3701</v>
      </c>
      <c r="AU693" s="3" t="s">
        <v>58</v>
      </c>
      <c r="AV693" s="3" t="s">
        <v>58</v>
      </c>
      <c r="AW693" s="4">
        <v>16</v>
      </c>
      <c r="AX693" s="4">
        <v>16</v>
      </c>
      <c r="AY693" s="4">
        <v>16</v>
      </c>
      <c r="AZ693" s="4">
        <v>16</v>
      </c>
      <c r="BA693" s="4" t="s">
        <v>58</v>
      </c>
    </row>
    <row r="694" spans="1:53" ht="15.75" thickBot="1" x14ac:dyDescent="0.3">
      <c r="A694" s="19">
        <v>684</v>
      </c>
      <c r="B694" s="22" t="s">
        <v>5955</v>
      </c>
      <c r="C694" s="4" t="s">
        <v>60</v>
      </c>
      <c r="D694" s="4" t="s">
        <v>58</v>
      </c>
      <c r="E694" s="4" t="s">
        <v>4169</v>
      </c>
      <c r="F694" s="3" t="s">
        <v>3701</v>
      </c>
      <c r="G694" s="4" t="s">
        <v>61</v>
      </c>
      <c r="H694" s="4" t="s">
        <v>4170</v>
      </c>
      <c r="I694" s="4" t="s">
        <v>292</v>
      </c>
      <c r="J694" s="4" t="s">
        <v>320</v>
      </c>
      <c r="K694" s="4" t="s">
        <v>58</v>
      </c>
      <c r="L694" s="4" t="s">
        <v>1733</v>
      </c>
      <c r="M694" s="4">
        <v>32730984</v>
      </c>
      <c r="N694" s="4" t="s">
        <v>69</v>
      </c>
      <c r="O694" s="4"/>
      <c r="P694" s="4" t="s">
        <v>58</v>
      </c>
      <c r="Q694" s="4" t="s">
        <v>64</v>
      </c>
      <c r="R694" s="4" t="s">
        <v>83</v>
      </c>
      <c r="S694" s="4">
        <v>16697979</v>
      </c>
      <c r="T694" s="4"/>
      <c r="U694" s="4" t="s">
        <v>58</v>
      </c>
      <c r="V694" s="4" t="s">
        <v>58</v>
      </c>
      <c r="W694" s="4" t="s">
        <v>4171</v>
      </c>
      <c r="X694" s="4" t="s">
        <v>205</v>
      </c>
      <c r="Y694" s="4" t="s">
        <v>209</v>
      </c>
      <c r="Z694" s="3" t="s">
        <v>3701</v>
      </c>
      <c r="AA694" s="4" t="s">
        <v>75</v>
      </c>
      <c r="AB694" s="4" t="s">
        <v>97</v>
      </c>
      <c r="AC694" s="4"/>
      <c r="AD694" s="4"/>
      <c r="AE694" s="4" t="s">
        <v>58</v>
      </c>
      <c r="AF694" s="4" t="s">
        <v>58</v>
      </c>
      <c r="AG694" s="4" t="s">
        <v>58</v>
      </c>
      <c r="AH694" s="4" t="s">
        <v>83</v>
      </c>
      <c r="AI694" s="4">
        <v>20469753</v>
      </c>
      <c r="AJ694" s="4"/>
      <c r="AK694" s="4" t="s">
        <v>58</v>
      </c>
      <c r="AL694" s="4" t="s">
        <v>58</v>
      </c>
      <c r="AM694" s="4" t="s">
        <v>4172</v>
      </c>
      <c r="AN694" s="4">
        <v>330</v>
      </c>
      <c r="AO694" s="4" t="s">
        <v>85</v>
      </c>
      <c r="AP694" s="4">
        <v>0</v>
      </c>
      <c r="AQ694" s="4" t="s">
        <v>92</v>
      </c>
      <c r="AR694" s="4">
        <v>0</v>
      </c>
      <c r="AS694" s="4">
        <v>0</v>
      </c>
      <c r="AT694" s="3" t="s">
        <v>3701</v>
      </c>
      <c r="AU694" s="3" t="s">
        <v>58</v>
      </c>
      <c r="AV694" s="3" t="s">
        <v>58</v>
      </c>
      <c r="AW694" s="4">
        <v>16</v>
      </c>
      <c r="AX694" s="4">
        <v>16</v>
      </c>
      <c r="AY694" s="4">
        <v>16</v>
      </c>
      <c r="AZ694" s="4">
        <v>16</v>
      </c>
      <c r="BA694" s="4" t="s">
        <v>58</v>
      </c>
    </row>
    <row r="695" spans="1:53" ht="15.75" thickBot="1" x14ac:dyDescent="0.3">
      <c r="A695" s="19">
        <v>685</v>
      </c>
      <c r="B695" s="22" t="s">
        <v>5956</v>
      </c>
      <c r="C695" s="4" t="s">
        <v>60</v>
      </c>
      <c r="D695" s="4" t="s">
        <v>58</v>
      </c>
      <c r="E695" s="4" t="s">
        <v>4174</v>
      </c>
      <c r="F695" s="3" t="s">
        <v>3701</v>
      </c>
      <c r="G695" s="4" t="s">
        <v>61</v>
      </c>
      <c r="H695" s="4" t="s">
        <v>4175</v>
      </c>
      <c r="I695" s="4" t="s">
        <v>292</v>
      </c>
      <c r="J695" s="4" t="s">
        <v>320</v>
      </c>
      <c r="K695" s="4" t="s">
        <v>58</v>
      </c>
      <c r="L695" s="4" t="s">
        <v>1777</v>
      </c>
      <c r="M695" s="4">
        <v>22604710</v>
      </c>
      <c r="N695" s="4" t="s">
        <v>69</v>
      </c>
      <c r="O695" s="4"/>
      <c r="P695" s="4" t="s">
        <v>58</v>
      </c>
      <c r="Q695" s="4" t="s">
        <v>64</v>
      </c>
      <c r="R695" s="4" t="s">
        <v>83</v>
      </c>
      <c r="S695" s="4">
        <v>1051817266</v>
      </c>
      <c r="T695" s="4"/>
      <c r="U695" s="4" t="s">
        <v>58</v>
      </c>
      <c r="V695" s="4" t="s">
        <v>58</v>
      </c>
      <c r="W695" s="4" t="s">
        <v>4176</v>
      </c>
      <c r="X695" s="4" t="s">
        <v>205</v>
      </c>
      <c r="Y695" s="4" t="s">
        <v>209</v>
      </c>
      <c r="Z695" s="3" t="s">
        <v>3833</v>
      </c>
      <c r="AA695" s="4" t="s">
        <v>75</v>
      </c>
      <c r="AB695" s="4" t="s">
        <v>97</v>
      </c>
      <c r="AC695" s="4"/>
      <c r="AD695" s="4"/>
      <c r="AE695" s="4" t="s">
        <v>58</v>
      </c>
      <c r="AF695" s="4" t="s">
        <v>58</v>
      </c>
      <c r="AG695" s="4" t="s">
        <v>58</v>
      </c>
      <c r="AH695" s="4" t="s">
        <v>83</v>
      </c>
      <c r="AI695" s="4">
        <v>18496006</v>
      </c>
      <c r="AJ695" s="4"/>
      <c r="AK695" s="4" t="s">
        <v>58</v>
      </c>
      <c r="AL695" s="4" t="s">
        <v>58</v>
      </c>
      <c r="AM695" s="4" t="s">
        <v>3548</v>
      </c>
      <c r="AN695" s="4">
        <v>326</v>
      </c>
      <c r="AO695" s="4" t="s">
        <v>85</v>
      </c>
      <c r="AP695" s="4">
        <v>0</v>
      </c>
      <c r="AQ695" s="4" t="s">
        <v>92</v>
      </c>
      <c r="AR695" s="4">
        <v>0</v>
      </c>
      <c r="AS695" s="4">
        <v>0</v>
      </c>
      <c r="AT695" s="3" t="s">
        <v>3833</v>
      </c>
      <c r="AU695" s="3" t="s">
        <v>58</v>
      </c>
      <c r="AV695" s="3" t="s">
        <v>58</v>
      </c>
      <c r="AW695" s="4">
        <v>16</v>
      </c>
      <c r="AX695" s="4">
        <v>16</v>
      </c>
      <c r="AY695" s="4">
        <v>16</v>
      </c>
      <c r="AZ695" s="4">
        <v>16</v>
      </c>
      <c r="BA695" s="4" t="s">
        <v>58</v>
      </c>
    </row>
    <row r="696" spans="1:53" ht="15.75" thickBot="1" x14ac:dyDescent="0.3">
      <c r="A696" s="19">
        <v>686</v>
      </c>
      <c r="B696" s="22" t="s">
        <v>5957</v>
      </c>
      <c r="C696" s="4" t="s">
        <v>60</v>
      </c>
      <c r="D696" s="4" t="s">
        <v>58</v>
      </c>
      <c r="E696" s="4" t="s">
        <v>4178</v>
      </c>
      <c r="F696" s="3" t="s">
        <v>3701</v>
      </c>
      <c r="G696" s="4" t="s">
        <v>61</v>
      </c>
      <c r="H696" s="4" t="s">
        <v>4179</v>
      </c>
      <c r="I696" s="4" t="s">
        <v>292</v>
      </c>
      <c r="J696" s="4" t="s">
        <v>320</v>
      </c>
      <c r="K696" s="4" t="s">
        <v>58</v>
      </c>
      <c r="L696" s="4" t="s">
        <v>1617</v>
      </c>
      <c r="M696" s="4">
        <v>16365492</v>
      </c>
      <c r="N696" s="4" t="s">
        <v>69</v>
      </c>
      <c r="O696" s="4"/>
      <c r="P696" s="4" t="s">
        <v>58</v>
      </c>
      <c r="Q696" s="4" t="s">
        <v>64</v>
      </c>
      <c r="R696" s="4" t="s">
        <v>83</v>
      </c>
      <c r="S696" s="4">
        <v>1120980589</v>
      </c>
      <c r="T696" s="4"/>
      <c r="U696" s="4" t="s">
        <v>58</v>
      </c>
      <c r="V696" s="4" t="s">
        <v>58</v>
      </c>
      <c r="W696" s="4" t="s">
        <v>4180</v>
      </c>
      <c r="X696" s="4" t="s">
        <v>205</v>
      </c>
      <c r="Y696" s="4" t="s">
        <v>209</v>
      </c>
      <c r="Z696" s="3" t="s">
        <v>3833</v>
      </c>
      <c r="AA696" s="4" t="s">
        <v>75</v>
      </c>
      <c r="AB696" s="4" t="s">
        <v>97</v>
      </c>
      <c r="AC696" s="4"/>
      <c r="AD696" s="4"/>
      <c r="AE696" s="4" t="s">
        <v>58</v>
      </c>
      <c r="AF696" s="4" t="s">
        <v>58</v>
      </c>
      <c r="AG696" s="4" t="s">
        <v>58</v>
      </c>
      <c r="AH696" s="4" t="s">
        <v>83</v>
      </c>
      <c r="AI696" s="4">
        <v>35460963</v>
      </c>
      <c r="AJ696" s="4"/>
      <c r="AK696" s="4" t="s">
        <v>58</v>
      </c>
      <c r="AL696" s="4" t="s">
        <v>58</v>
      </c>
      <c r="AM696" s="4" t="s">
        <v>3388</v>
      </c>
      <c r="AN696" s="4">
        <v>330</v>
      </c>
      <c r="AO696" s="4" t="s">
        <v>85</v>
      </c>
      <c r="AP696" s="4">
        <v>0</v>
      </c>
      <c r="AQ696" s="4" t="s">
        <v>92</v>
      </c>
      <c r="AR696" s="4">
        <v>0</v>
      </c>
      <c r="AS696" s="4">
        <v>0</v>
      </c>
      <c r="AT696" s="3" t="s">
        <v>3833</v>
      </c>
      <c r="AU696" s="3" t="s">
        <v>58</v>
      </c>
      <c r="AV696" s="3" t="s">
        <v>58</v>
      </c>
      <c r="AW696" s="4">
        <v>16</v>
      </c>
      <c r="AX696" s="4">
        <v>16</v>
      </c>
      <c r="AY696" s="4">
        <v>16</v>
      </c>
      <c r="AZ696" s="4">
        <v>16</v>
      </c>
      <c r="BA696" s="4" t="s">
        <v>58</v>
      </c>
    </row>
    <row r="697" spans="1:53" ht="15.75" thickBot="1" x14ac:dyDescent="0.3">
      <c r="A697" s="19">
        <v>687</v>
      </c>
      <c r="B697" s="22" t="s">
        <v>5958</v>
      </c>
      <c r="C697" s="4" t="s">
        <v>60</v>
      </c>
      <c r="D697" s="4" t="s">
        <v>58</v>
      </c>
      <c r="E697" s="4" t="s">
        <v>4182</v>
      </c>
      <c r="F697" s="3" t="s">
        <v>3701</v>
      </c>
      <c r="G697" s="4" t="s">
        <v>61</v>
      </c>
      <c r="H697" s="4" t="s">
        <v>4183</v>
      </c>
      <c r="I697" s="4" t="s">
        <v>292</v>
      </c>
      <c r="J697" s="4" t="s">
        <v>320</v>
      </c>
      <c r="K697" s="4" t="s">
        <v>58</v>
      </c>
      <c r="L697" s="4" t="s">
        <v>1733</v>
      </c>
      <c r="M697" s="4">
        <v>45892044</v>
      </c>
      <c r="N697" s="4" t="s">
        <v>69</v>
      </c>
      <c r="O697" s="4"/>
      <c r="P697" s="4" t="s">
        <v>58</v>
      </c>
      <c r="Q697" s="4" t="s">
        <v>64</v>
      </c>
      <c r="R697" s="4" t="s">
        <v>83</v>
      </c>
      <c r="S697" s="4">
        <v>1082848617</v>
      </c>
      <c r="T697" s="4"/>
      <c r="U697" s="4" t="s">
        <v>58</v>
      </c>
      <c r="V697" s="4" t="s">
        <v>58</v>
      </c>
      <c r="W697" s="4" t="s">
        <v>4184</v>
      </c>
      <c r="X697" s="4" t="s">
        <v>205</v>
      </c>
      <c r="Y697" s="4" t="s">
        <v>209</v>
      </c>
      <c r="Z697" s="3" t="s">
        <v>3701</v>
      </c>
      <c r="AA697" s="4" t="s">
        <v>75</v>
      </c>
      <c r="AB697" s="4" t="s">
        <v>97</v>
      </c>
      <c r="AC697" s="4"/>
      <c r="AD697" s="4"/>
      <c r="AE697" s="4" t="s">
        <v>58</v>
      </c>
      <c r="AF697" s="4" t="s">
        <v>58</v>
      </c>
      <c r="AG697" s="4" t="s">
        <v>58</v>
      </c>
      <c r="AH697" s="4" t="s">
        <v>83</v>
      </c>
      <c r="AI697" s="4">
        <v>93404206</v>
      </c>
      <c r="AJ697" s="4"/>
      <c r="AK697" s="4" t="s">
        <v>58</v>
      </c>
      <c r="AL697" s="4" t="s">
        <v>58</v>
      </c>
      <c r="AM697" s="4" t="s">
        <v>3284</v>
      </c>
      <c r="AN697" s="4">
        <v>330</v>
      </c>
      <c r="AO697" s="4" t="s">
        <v>85</v>
      </c>
      <c r="AP697" s="4">
        <v>0</v>
      </c>
      <c r="AQ697" s="4" t="s">
        <v>92</v>
      </c>
      <c r="AR697" s="4">
        <v>0</v>
      </c>
      <c r="AS697" s="4">
        <v>0</v>
      </c>
      <c r="AT697" s="3" t="s">
        <v>3701</v>
      </c>
      <c r="AU697" s="3" t="s">
        <v>58</v>
      </c>
      <c r="AV697" s="3" t="s">
        <v>58</v>
      </c>
      <c r="AW697" s="4">
        <v>16</v>
      </c>
      <c r="AX697" s="4">
        <v>16</v>
      </c>
      <c r="AY697" s="4">
        <v>16</v>
      </c>
      <c r="AZ697" s="4">
        <v>16</v>
      </c>
      <c r="BA697" s="4" t="s">
        <v>58</v>
      </c>
    </row>
    <row r="698" spans="1:53" ht="15.75" thickBot="1" x14ac:dyDescent="0.3">
      <c r="A698" s="19">
        <v>688</v>
      </c>
      <c r="B698" s="22" t="s">
        <v>5959</v>
      </c>
      <c r="C698" s="4" t="s">
        <v>60</v>
      </c>
      <c r="D698" s="4" t="s">
        <v>58</v>
      </c>
      <c r="E698" s="4" t="s">
        <v>4186</v>
      </c>
      <c r="F698" s="3" t="s">
        <v>3701</v>
      </c>
      <c r="G698" s="4" t="s">
        <v>61</v>
      </c>
      <c r="H698" s="4" t="s">
        <v>3856</v>
      </c>
      <c r="I698" s="4" t="s">
        <v>292</v>
      </c>
      <c r="J698" s="4" t="s">
        <v>320</v>
      </c>
      <c r="K698" s="4" t="s">
        <v>58</v>
      </c>
      <c r="L698" s="4" t="s">
        <v>1733</v>
      </c>
      <c r="M698" s="4">
        <v>13867920</v>
      </c>
      <c r="N698" s="4" t="s">
        <v>69</v>
      </c>
      <c r="O698" s="4"/>
      <c r="P698" s="4" t="s">
        <v>58</v>
      </c>
      <c r="Q698" s="4" t="s">
        <v>64</v>
      </c>
      <c r="R698" s="4" t="s">
        <v>83</v>
      </c>
      <c r="S698" s="4">
        <v>1063079358</v>
      </c>
      <c r="T698" s="4"/>
      <c r="U698" s="4" t="s">
        <v>58</v>
      </c>
      <c r="V698" s="4" t="s">
        <v>58</v>
      </c>
      <c r="W698" s="4" t="s">
        <v>4187</v>
      </c>
      <c r="X698" s="4" t="s">
        <v>205</v>
      </c>
      <c r="Y698" s="4" t="s">
        <v>209</v>
      </c>
      <c r="Z698" s="3" t="s">
        <v>3833</v>
      </c>
      <c r="AA698" s="4" t="s">
        <v>75</v>
      </c>
      <c r="AB698" s="4" t="s">
        <v>97</v>
      </c>
      <c r="AC698" s="4"/>
      <c r="AD698" s="4"/>
      <c r="AE698" s="4" t="s">
        <v>58</v>
      </c>
      <c r="AF698" s="4" t="s">
        <v>58</v>
      </c>
      <c r="AG698" s="4" t="s">
        <v>58</v>
      </c>
      <c r="AH698" s="4" t="s">
        <v>83</v>
      </c>
      <c r="AI698" s="4">
        <v>57428860</v>
      </c>
      <c r="AJ698" s="4"/>
      <c r="AK698" s="4" t="s">
        <v>58</v>
      </c>
      <c r="AL698" s="4" t="s">
        <v>58</v>
      </c>
      <c r="AM698" s="4" t="s">
        <v>3288</v>
      </c>
      <c r="AN698" s="4">
        <v>330</v>
      </c>
      <c r="AO698" s="4" t="s">
        <v>85</v>
      </c>
      <c r="AP698" s="4">
        <v>0</v>
      </c>
      <c r="AQ698" s="4" t="s">
        <v>92</v>
      </c>
      <c r="AR698" s="4">
        <v>0</v>
      </c>
      <c r="AS698" s="4">
        <v>0</v>
      </c>
      <c r="AT698" s="3" t="s">
        <v>3833</v>
      </c>
      <c r="AU698" s="3" t="s">
        <v>58</v>
      </c>
      <c r="AV698" s="3" t="s">
        <v>58</v>
      </c>
      <c r="AW698" s="4">
        <v>16</v>
      </c>
      <c r="AX698" s="4">
        <v>16</v>
      </c>
      <c r="AY698" s="4">
        <v>16</v>
      </c>
      <c r="AZ698" s="4">
        <v>16</v>
      </c>
      <c r="BA698" s="4" t="s">
        <v>58</v>
      </c>
    </row>
    <row r="699" spans="1:53" ht="15.75" thickBot="1" x14ac:dyDescent="0.3">
      <c r="A699" s="19">
        <v>689</v>
      </c>
      <c r="B699" s="22" t="s">
        <v>5960</v>
      </c>
      <c r="C699" s="4" t="s">
        <v>60</v>
      </c>
      <c r="D699" s="4" t="s">
        <v>58</v>
      </c>
      <c r="E699" s="4" t="s">
        <v>4189</v>
      </c>
      <c r="F699" s="3" t="s">
        <v>3701</v>
      </c>
      <c r="G699" s="4" t="s">
        <v>61</v>
      </c>
      <c r="H699" s="4" t="s">
        <v>4190</v>
      </c>
      <c r="I699" s="4" t="s">
        <v>292</v>
      </c>
      <c r="J699" s="4" t="s">
        <v>320</v>
      </c>
      <c r="K699" s="4" t="s">
        <v>58</v>
      </c>
      <c r="L699" s="4" t="s">
        <v>1617</v>
      </c>
      <c r="M699" s="4">
        <v>13639644</v>
      </c>
      <c r="N699" s="4" t="s">
        <v>69</v>
      </c>
      <c r="O699" s="4"/>
      <c r="P699" s="4" t="s">
        <v>58</v>
      </c>
      <c r="Q699" s="4" t="s">
        <v>64</v>
      </c>
      <c r="R699" s="4" t="s">
        <v>83</v>
      </c>
      <c r="S699" s="4">
        <v>79952806</v>
      </c>
      <c r="T699" s="4"/>
      <c r="U699" s="4" t="s">
        <v>58</v>
      </c>
      <c r="V699" s="4" t="s">
        <v>58</v>
      </c>
      <c r="W699" s="4" t="s">
        <v>4191</v>
      </c>
      <c r="X699" s="4" t="s">
        <v>205</v>
      </c>
      <c r="Y699" s="4" t="s">
        <v>209</v>
      </c>
      <c r="Z699" s="3" t="s">
        <v>3833</v>
      </c>
      <c r="AA699" s="4" t="s">
        <v>75</v>
      </c>
      <c r="AB699" s="4" t="s">
        <v>97</v>
      </c>
      <c r="AC699" s="4"/>
      <c r="AD699" s="4"/>
      <c r="AE699" s="4" t="s">
        <v>58</v>
      </c>
      <c r="AF699" s="4" t="s">
        <v>58</v>
      </c>
      <c r="AG699" s="4" t="s">
        <v>58</v>
      </c>
      <c r="AH699" s="4" t="s">
        <v>83</v>
      </c>
      <c r="AI699" s="4">
        <v>79159692</v>
      </c>
      <c r="AJ699" s="4"/>
      <c r="AK699" s="4" t="s">
        <v>58</v>
      </c>
      <c r="AL699" s="4" t="s">
        <v>58</v>
      </c>
      <c r="AM699" s="4" t="s">
        <v>3720</v>
      </c>
      <c r="AN699" s="4">
        <v>90</v>
      </c>
      <c r="AO699" s="4" t="s">
        <v>85</v>
      </c>
      <c r="AP699" s="4">
        <v>0</v>
      </c>
      <c r="AQ699" s="4" t="s">
        <v>92</v>
      </c>
      <c r="AR699" s="4">
        <v>0</v>
      </c>
      <c r="AS699" s="4">
        <v>0</v>
      </c>
      <c r="AT699" s="3" t="s">
        <v>3833</v>
      </c>
      <c r="AU699" s="3" t="s">
        <v>58</v>
      </c>
      <c r="AV699" s="3" t="s">
        <v>58</v>
      </c>
      <c r="AW699" s="4">
        <v>60</v>
      </c>
      <c r="AX699" s="4">
        <v>60</v>
      </c>
      <c r="AY699" s="4">
        <v>60</v>
      </c>
      <c r="AZ699" s="4">
        <v>60</v>
      </c>
      <c r="BA699" s="4" t="s">
        <v>58</v>
      </c>
    </row>
    <row r="700" spans="1:53" ht="15.75" thickBot="1" x14ac:dyDescent="0.3">
      <c r="A700" s="19">
        <v>690</v>
      </c>
      <c r="B700" s="22" t="s">
        <v>5961</v>
      </c>
      <c r="C700" s="4" t="s">
        <v>60</v>
      </c>
      <c r="D700" s="4" t="s">
        <v>58</v>
      </c>
      <c r="E700" s="4" t="s">
        <v>4193</v>
      </c>
      <c r="F700" s="3" t="s">
        <v>3701</v>
      </c>
      <c r="G700" s="4" t="s">
        <v>61</v>
      </c>
      <c r="H700" s="4" t="s">
        <v>4152</v>
      </c>
      <c r="I700" s="4" t="s">
        <v>292</v>
      </c>
      <c r="J700" s="4" t="s">
        <v>320</v>
      </c>
      <c r="K700" s="4" t="s">
        <v>58</v>
      </c>
      <c r="L700" s="4" t="s">
        <v>1733</v>
      </c>
      <c r="M700" s="4">
        <v>13867920</v>
      </c>
      <c r="N700" s="4" t="s">
        <v>69</v>
      </c>
      <c r="O700" s="4"/>
      <c r="P700" s="4" t="s">
        <v>58</v>
      </c>
      <c r="Q700" s="4" t="s">
        <v>64</v>
      </c>
      <c r="R700" s="4" t="s">
        <v>83</v>
      </c>
      <c r="S700" s="4">
        <v>22464487</v>
      </c>
      <c r="T700" s="4"/>
      <c r="U700" s="4" t="s">
        <v>58</v>
      </c>
      <c r="V700" s="4" t="s">
        <v>58</v>
      </c>
      <c r="W700" s="4" t="s">
        <v>4194</v>
      </c>
      <c r="X700" s="4" t="s">
        <v>205</v>
      </c>
      <c r="Y700" s="4" t="s">
        <v>209</v>
      </c>
      <c r="Z700" s="3" t="s">
        <v>3701</v>
      </c>
      <c r="AA700" s="4" t="s">
        <v>75</v>
      </c>
      <c r="AB700" s="4" t="s">
        <v>97</v>
      </c>
      <c r="AC700" s="4"/>
      <c r="AD700" s="4"/>
      <c r="AE700" s="4" t="s">
        <v>58</v>
      </c>
      <c r="AF700" s="4" t="s">
        <v>58</v>
      </c>
      <c r="AG700" s="4" t="s">
        <v>58</v>
      </c>
      <c r="AH700" s="4" t="s">
        <v>83</v>
      </c>
      <c r="AI700" s="4">
        <v>57428860</v>
      </c>
      <c r="AJ700" s="4"/>
      <c r="AK700" s="4" t="s">
        <v>58</v>
      </c>
      <c r="AL700" s="4" t="s">
        <v>58</v>
      </c>
      <c r="AM700" s="4" t="s">
        <v>3288</v>
      </c>
      <c r="AN700" s="4">
        <v>330</v>
      </c>
      <c r="AO700" s="4" t="s">
        <v>85</v>
      </c>
      <c r="AP700" s="4">
        <v>0</v>
      </c>
      <c r="AQ700" s="4" t="s">
        <v>92</v>
      </c>
      <c r="AR700" s="4">
        <v>0</v>
      </c>
      <c r="AS700" s="4">
        <v>0</v>
      </c>
      <c r="AT700" s="3" t="s">
        <v>3701</v>
      </c>
      <c r="AU700" s="3" t="s">
        <v>58</v>
      </c>
      <c r="AV700" s="3" t="s">
        <v>58</v>
      </c>
      <c r="AW700" s="4">
        <v>16</v>
      </c>
      <c r="AX700" s="4">
        <v>16</v>
      </c>
      <c r="AY700" s="4">
        <v>16</v>
      </c>
      <c r="AZ700" s="4">
        <v>16</v>
      </c>
      <c r="BA700" s="4" t="s">
        <v>58</v>
      </c>
    </row>
    <row r="701" spans="1:53" ht="15.75" thickBot="1" x14ac:dyDescent="0.3">
      <c r="A701" s="19">
        <v>691</v>
      </c>
      <c r="B701" s="22" t="s">
        <v>5962</v>
      </c>
      <c r="C701" s="4" t="s">
        <v>60</v>
      </c>
      <c r="D701" s="4" t="s">
        <v>58</v>
      </c>
      <c r="E701" s="4" t="s">
        <v>4196</v>
      </c>
      <c r="F701" s="3" t="s">
        <v>3833</v>
      </c>
      <c r="G701" s="4" t="s">
        <v>61</v>
      </c>
      <c r="H701" s="4" t="s">
        <v>4197</v>
      </c>
      <c r="I701" s="4" t="s">
        <v>292</v>
      </c>
      <c r="J701" s="4" t="s">
        <v>320</v>
      </c>
      <c r="K701" s="4" t="s">
        <v>58</v>
      </c>
      <c r="L701" s="4" t="s">
        <v>1789</v>
      </c>
      <c r="M701" s="4">
        <v>36965412</v>
      </c>
      <c r="N701" s="4" t="s">
        <v>69</v>
      </c>
      <c r="O701" s="4"/>
      <c r="P701" s="4" t="s">
        <v>58</v>
      </c>
      <c r="Q701" s="4" t="s">
        <v>64</v>
      </c>
      <c r="R701" s="4" t="s">
        <v>83</v>
      </c>
      <c r="S701" s="4">
        <v>85155249</v>
      </c>
      <c r="T701" s="4"/>
      <c r="U701" s="4" t="s">
        <v>58</v>
      </c>
      <c r="V701" s="4" t="s">
        <v>58</v>
      </c>
      <c r="W701" s="4" t="s">
        <v>4198</v>
      </c>
      <c r="X701" s="4" t="s">
        <v>205</v>
      </c>
      <c r="Y701" s="4" t="s">
        <v>209</v>
      </c>
      <c r="Z701" s="3" t="s">
        <v>3833</v>
      </c>
      <c r="AA701" s="4" t="s">
        <v>75</v>
      </c>
      <c r="AB701" s="4" t="s">
        <v>97</v>
      </c>
      <c r="AC701" s="4"/>
      <c r="AD701" s="4"/>
      <c r="AE701" s="4" t="s">
        <v>58</v>
      </c>
      <c r="AF701" s="4" t="s">
        <v>58</v>
      </c>
      <c r="AG701" s="4" t="s">
        <v>58</v>
      </c>
      <c r="AH701" s="4" t="s">
        <v>83</v>
      </c>
      <c r="AI701" s="4">
        <v>52087909</v>
      </c>
      <c r="AJ701" s="4"/>
      <c r="AK701" s="4" t="s">
        <v>58</v>
      </c>
      <c r="AL701" s="4" t="s">
        <v>58</v>
      </c>
      <c r="AM701" s="4" t="s">
        <v>3671</v>
      </c>
      <c r="AN701" s="4">
        <v>330</v>
      </c>
      <c r="AO701" s="4" t="s">
        <v>85</v>
      </c>
      <c r="AP701" s="4">
        <v>0</v>
      </c>
      <c r="AQ701" s="4" t="s">
        <v>92</v>
      </c>
      <c r="AR701" s="4">
        <v>0</v>
      </c>
      <c r="AS701" s="4">
        <v>0</v>
      </c>
      <c r="AT701" s="3" t="s">
        <v>3833</v>
      </c>
      <c r="AU701" s="3" t="s">
        <v>58</v>
      </c>
      <c r="AV701" s="3" t="s">
        <v>58</v>
      </c>
      <c r="AW701" s="4">
        <v>16</v>
      </c>
      <c r="AX701" s="4">
        <v>16</v>
      </c>
      <c r="AY701" s="4">
        <v>16</v>
      </c>
      <c r="AZ701" s="4">
        <v>16</v>
      </c>
      <c r="BA701" s="4" t="s">
        <v>58</v>
      </c>
    </row>
    <row r="702" spans="1:53" ht="15.75" thickBot="1" x14ac:dyDescent="0.3">
      <c r="A702" s="19">
        <v>692</v>
      </c>
      <c r="B702" s="22" t="s">
        <v>5963</v>
      </c>
      <c r="C702" s="4" t="s">
        <v>60</v>
      </c>
      <c r="D702" s="4" t="s">
        <v>58</v>
      </c>
      <c r="E702" s="4" t="s">
        <v>4200</v>
      </c>
      <c r="F702" s="3" t="s">
        <v>4201</v>
      </c>
      <c r="G702" s="4" t="s">
        <v>61</v>
      </c>
      <c r="H702" s="4" t="s">
        <v>4202</v>
      </c>
      <c r="I702" s="4" t="s">
        <v>292</v>
      </c>
      <c r="J702" s="4" t="s">
        <v>320</v>
      </c>
      <c r="K702" s="4" t="s">
        <v>58</v>
      </c>
      <c r="L702" s="4" t="s">
        <v>1961</v>
      </c>
      <c r="M702" s="4">
        <v>34084883</v>
      </c>
      <c r="N702" s="4" t="s">
        <v>69</v>
      </c>
      <c r="O702" s="4"/>
      <c r="P702" s="4" t="s">
        <v>58</v>
      </c>
      <c r="Q702" s="4" t="s">
        <v>73</v>
      </c>
      <c r="R702" s="4" t="s">
        <v>65</v>
      </c>
      <c r="S702" s="4"/>
      <c r="T702" s="4">
        <v>830512397</v>
      </c>
      <c r="U702" s="4" t="s">
        <v>106</v>
      </c>
      <c r="V702" s="4" t="s">
        <v>58</v>
      </c>
      <c r="W702" s="4" t="s">
        <v>4203</v>
      </c>
      <c r="X702" s="4" t="s">
        <v>205</v>
      </c>
      <c r="Y702" s="4" t="s">
        <v>209</v>
      </c>
      <c r="Z702" s="3" t="s">
        <v>4204</v>
      </c>
      <c r="AA702" s="4" t="s">
        <v>75</v>
      </c>
      <c r="AB702" s="4" t="s">
        <v>97</v>
      </c>
      <c r="AC702" s="4"/>
      <c r="AD702" s="4"/>
      <c r="AE702" s="4" t="s">
        <v>58</v>
      </c>
      <c r="AF702" s="4" t="s">
        <v>58</v>
      </c>
      <c r="AG702" s="4" t="s">
        <v>58</v>
      </c>
      <c r="AH702" s="4" t="s">
        <v>83</v>
      </c>
      <c r="AI702" s="4">
        <v>36726898</v>
      </c>
      <c r="AJ702" s="4"/>
      <c r="AK702" s="4" t="s">
        <v>58</v>
      </c>
      <c r="AL702" s="4" t="s">
        <v>58</v>
      </c>
      <c r="AM702" s="4" t="s">
        <v>3439</v>
      </c>
      <c r="AN702" s="4">
        <v>306</v>
      </c>
      <c r="AO702" s="4" t="s">
        <v>85</v>
      </c>
      <c r="AP702" s="4">
        <v>0</v>
      </c>
      <c r="AQ702" s="4" t="s">
        <v>92</v>
      </c>
      <c r="AR702" s="4">
        <v>0</v>
      </c>
      <c r="AS702" s="4">
        <v>0</v>
      </c>
      <c r="AT702" s="3" t="s">
        <v>4204</v>
      </c>
      <c r="AU702" s="3" t="s">
        <v>58</v>
      </c>
      <c r="AV702" s="3" t="s">
        <v>58</v>
      </c>
      <c r="AW702" s="4">
        <v>7</v>
      </c>
      <c r="AX702" s="4">
        <v>7</v>
      </c>
      <c r="AY702" s="4">
        <v>7</v>
      </c>
      <c r="AZ702" s="4">
        <v>7</v>
      </c>
      <c r="BA702" s="4" t="s">
        <v>58</v>
      </c>
    </row>
    <row r="703" spans="1:53" ht="15.75" thickBot="1" x14ac:dyDescent="0.3">
      <c r="A703" s="19">
        <v>693</v>
      </c>
      <c r="B703" s="22" t="s">
        <v>5964</v>
      </c>
      <c r="C703" s="4" t="s">
        <v>60</v>
      </c>
      <c r="D703" s="4" t="s">
        <v>58</v>
      </c>
      <c r="E703" s="4" t="s">
        <v>2005</v>
      </c>
      <c r="F703" s="3" t="s">
        <v>4206</v>
      </c>
      <c r="G703" s="4" t="s">
        <v>61</v>
      </c>
      <c r="H703" s="4" t="s">
        <v>4207</v>
      </c>
      <c r="I703" s="4" t="s">
        <v>301</v>
      </c>
      <c r="J703" s="4" t="s">
        <v>314</v>
      </c>
      <c r="K703" s="4" t="s">
        <v>58</v>
      </c>
      <c r="L703" s="4" t="s">
        <v>1666</v>
      </c>
      <c r="M703" s="4">
        <v>5000000</v>
      </c>
      <c r="N703" s="4" t="s">
        <v>69</v>
      </c>
      <c r="O703" s="4"/>
      <c r="P703" s="4" t="s">
        <v>58</v>
      </c>
      <c r="Q703" s="4" t="s">
        <v>73</v>
      </c>
      <c r="R703" s="4" t="s">
        <v>65</v>
      </c>
      <c r="S703" s="4"/>
      <c r="T703" s="4">
        <v>900816809</v>
      </c>
      <c r="U703" s="4" t="s">
        <v>112</v>
      </c>
      <c r="V703" s="4" t="s">
        <v>58</v>
      </c>
      <c r="W703" s="4" t="s">
        <v>4208</v>
      </c>
      <c r="X703" s="4" t="s">
        <v>205</v>
      </c>
      <c r="Y703" s="4" t="s">
        <v>209</v>
      </c>
      <c r="Z703" s="3" t="s">
        <v>4209</v>
      </c>
      <c r="AA703" s="4" t="s">
        <v>75</v>
      </c>
      <c r="AB703" s="4" t="s">
        <v>97</v>
      </c>
      <c r="AC703" s="4"/>
      <c r="AD703" s="4"/>
      <c r="AE703" s="4" t="s">
        <v>58</v>
      </c>
      <c r="AF703" s="4" t="s">
        <v>58</v>
      </c>
      <c r="AG703" s="4" t="s">
        <v>58</v>
      </c>
      <c r="AH703" s="4" t="s">
        <v>83</v>
      </c>
      <c r="AI703" s="4">
        <v>1019010929</v>
      </c>
      <c r="AJ703" s="4"/>
      <c r="AK703" s="4" t="s">
        <v>58</v>
      </c>
      <c r="AL703" s="4" t="s">
        <v>58</v>
      </c>
      <c r="AM703" s="4" t="s">
        <v>3254</v>
      </c>
      <c r="AN703" s="4">
        <v>294</v>
      </c>
      <c r="AO703" s="4" t="s">
        <v>85</v>
      </c>
      <c r="AP703" s="4">
        <v>0</v>
      </c>
      <c r="AQ703" s="4" t="s">
        <v>92</v>
      </c>
      <c r="AR703" s="4">
        <v>0</v>
      </c>
      <c r="AS703" s="4">
        <v>0</v>
      </c>
      <c r="AT703" s="3" t="s">
        <v>4209</v>
      </c>
      <c r="AU703" s="3" t="s">
        <v>58</v>
      </c>
      <c r="AV703" s="3" t="s">
        <v>58</v>
      </c>
      <c r="AW703" s="4">
        <v>11</v>
      </c>
      <c r="AX703" s="4">
        <v>11</v>
      </c>
      <c r="AY703" s="4">
        <v>11</v>
      </c>
      <c r="AZ703" s="4">
        <v>11</v>
      </c>
      <c r="BA703" s="4" t="s">
        <v>58</v>
      </c>
    </row>
    <row r="704" spans="1:53" ht="15.75" thickBot="1" x14ac:dyDescent="0.3">
      <c r="A704" s="19">
        <v>694</v>
      </c>
      <c r="B704" s="22" t="s">
        <v>5965</v>
      </c>
      <c r="C704" s="4" t="s">
        <v>60</v>
      </c>
      <c r="D704" s="4" t="s">
        <v>58</v>
      </c>
      <c r="E704" s="4" t="s">
        <v>2005</v>
      </c>
      <c r="F704" s="3" t="s">
        <v>3675</v>
      </c>
      <c r="G704" s="4" t="s">
        <v>61</v>
      </c>
      <c r="H704" s="4" t="s">
        <v>4211</v>
      </c>
      <c r="I704" s="4" t="s">
        <v>292</v>
      </c>
      <c r="J704" s="4" t="s">
        <v>290</v>
      </c>
      <c r="K704" s="4" t="s">
        <v>58</v>
      </c>
      <c r="L704" s="4" t="s">
        <v>1768</v>
      </c>
      <c r="M704" s="4">
        <v>27600000</v>
      </c>
      <c r="N704" s="4" t="s">
        <v>69</v>
      </c>
      <c r="O704" s="4"/>
      <c r="P704" s="4" t="s">
        <v>58</v>
      </c>
      <c r="Q704" s="4" t="s">
        <v>73</v>
      </c>
      <c r="R704" s="4" t="s">
        <v>65</v>
      </c>
      <c r="S704" s="4"/>
      <c r="T704" s="4">
        <v>890900082</v>
      </c>
      <c r="U704" s="4" t="s">
        <v>100</v>
      </c>
      <c r="V704" s="4" t="s">
        <v>58</v>
      </c>
      <c r="W704" s="4" t="s">
        <v>4212</v>
      </c>
      <c r="X704" s="4" t="s">
        <v>218</v>
      </c>
      <c r="Y704" s="4" t="s">
        <v>155</v>
      </c>
      <c r="Z704" s="3" t="s">
        <v>2010</v>
      </c>
      <c r="AA704" s="4" t="s">
        <v>75</v>
      </c>
      <c r="AB704" s="4" t="s">
        <v>97</v>
      </c>
      <c r="AC704" s="4"/>
      <c r="AD704" s="4"/>
      <c r="AE704" s="4" t="s">
        <v>58</v>
      </c>
      <c r="AF704" s="4" t="s">
        <v>58</v>
      </c>
      <c r="AG704" s="4" t="s">
        <v>58</v>
      </c>
      <c r="AH704" s="4" t="s">
        <v>83</v>
      </c>
      <c r="AI704" s="4">
        <v>1019010929</v>
      </c>
      <c r="AJ704" s="4"/>
      <c r="AK704" s="4" t="s">
        <v>58</v>
      </c>
      <c r="AL704" s="4" t="s">
        <v>58</v>
      </c>
      <c r="AM704" s="4" t="s">
        <v>3254</v>
      </c>
      <c r="AN704" s="4">
        <v>339</v>
      </c>
      <c r="AO704" s="4" t="s">
        <v>85</v>
      </c>
      <c r="AP704" s="4">
        <v>0</v>
      </c>
      <c r="AQ704" s="4" t="s">
        <v>92</v>
      </c>
      <c r="AR704" s="4">
        <v>0</v>
      </c>
      <c r="AS704" s="4">
        <v>0</v>
      </c>
      <c r="AT704" s="3" t="s">
        <v>3675</v>
      </c>
      <c r="AU704" s="3" t="s">
        <v>58</v>
      </c>
      <c r="AV704" s="3" t="s">
        <v>58</v>
      </c>
      <c r="AW704" s="4">
        <v>16</v>
      </c>
      <c r="AX704" s="4">
        <v>16</v>
      </c>
      <c r="AY704" s="4">
        <v>16</v>
      </c>
      <c r="AZ704" s="4">
        <v>16</v>
      </c>
      <c r="BA704" s="4" t="s">
        <v>58</v>
      </c>
    </row>
    <row r="705" spans="1:53" ht="15.75" thickBot="1" x14ac:dyDescent="0.3">
      <c r="A705" s="19">
        <v>695</v>
      </c>
      <c r="B705" s="22" t="s">
        <v>5966</v>
      </c>
      <c r="C705" s="4" t="s">
        <v>60</v>
      </c>
      <c r="D705" s="4" t="s">
        <v>58</v>
      </c>
      <c r="E705" s="4" t="s">
        <v>2014</v>
      </c>
      <c r="F705" s="3" t="s">
        <v>4209</v>
      </c>
      <c r="G705" s="4" t="s">
        <v>61</v>
      </c>
      <c r="H705" s="4" t="s">
        <v>4214</v>
      </c>
      <c r="I705" s="4" t="s">
        <v>301</v>
      </c>
      <c r="J705" s="4" t="s">
        <v>296</v>
      </c>
      <c r="K705" s="4" t="s">
        <v>58</v>
      </c>
      <c r="L705" s="4" t="s">
        <v>1784</v>
      </c>
      <c r="M705" s="4">
        <v>24278000</v>
      </c>
      <c r="N705" s="4" t="s">
        <v>69</v>
      </c>
      <c r="O705" s="4"/>
      <c r="P705" s="4" t="s">
        <v>58</v>
      </c>
      <c r="Q705" s="4" t="s">
        <v>73</v>
      </c>
      <c r="R705" s="4" t="s">
        <v>65</v>
      </c>
      <c r="S705" s="4"/>
      <c r="T705" s="4">
        <v>900353659</v>
      </c>
      <c r="U705" s="4" t="s">
        <v>81</v>
      </c>
      <c r="V705" s="4" t="s">
        <v>58</v>
      </c>
      <c r="W705" s="4" t="s">
        <v>4215</v>
      </c>
      <c r="X705" s="4" t="s">
        <v>205</v>
      </c>
      <c r="Y705" s="4" t="s">
        <v>209</v>
      </c>
      <c r="Z705" s="3" t="s">
        <v>4216</v>
      </c>
      <c r="AA705" s="4" t="s">
        <v>75</v>
      </c>
      <c r="AB705" s="4" t="s">
        <v>97</v>
      </c>
      <c r="AC705" s="4"/>
      <c r="AD705" s="4"/>
      <c r="AE705" s="4" t="s">
        <v>58</v>
      </c>
      <c r="AF705" s="4" t="s">
        <v>58</v>
      </c>
      <c r="AG705" s="4" t="s">
        <v>58</v>
      </c>
      <c r="AH705" s="4" t="s">
        <v>83</v>
      </c>
      <c r="AI705" s="4">
        <v>36726898</v>
      </c>
      <c r="AJ705" s="4"/>
      <c r="AK705" s="4" t="s">
        <v>58</v>
      </c>
      <c r="AL705" s="4" t="s">
        <v>58</v>
      </c>
      <c r="AM705" s="4" t="s">
        <v>3439</v>
      </c>
      <c r="AN705" s="4">
        <v>292</v>
      </c>
      <c r="AO705" s="4" t="s">
        <v>85</v>
      </c>
      <c r="AP705" s="4">
        <v>0</v>
      </c>
      <c r="AQ705" s="4" t="s">
        <v>92</v>
      </c>
      <c r="AR705" s="4">
        <v>0</v>
      </c>
      <c r="AS705" s="4">
        <v>0</v>
      </c>
      <c r="AT705" s="3" t="s">
        <v>4216</v>
      </c>
      <c r="AU705" s="3" t="s">
        <v>58</v>
      </c>
      <c r="AV705" s="3" t="s">
        <v>58</v>
      </c>
      <c r="AW705" s="4">
        <v>11</v>
      </c>
      <c r="AX705" s="4">
        <v>11</v>
      </c>
      <c r="AY705" s="4">
        <v>11</v>
      </c>
      <c r="AZ705" s="4">
        <v>11</v>
      </c>
      <c r="BA705" s="4" t="s">
        <v>58</v>
      </c>
    </row>
    <row r="706" spans="1:53" ht="15.75" thickBot="1" x14ac:dyDescent="0.3">
      <c r="A706" s="19">
        <v>696</v>
      </c>
      <c r="B706" s="22" t="s">
        <v>5967</v>
      </c>
      <c r="C706" s="4" t="s">
        <v>60</v>
      </c>
      <c r="D706" s="4" t="s">
        <v>58</v>
      </c>
      <c r="E706" s="4" t="s">
        <v>2014</v>
      </c>
      <c r="F706" s="3" t="s">
        <v>3620</v>
      </c>
      <c r="G706" s="4" t="s">
        <v>61</v>
      </c>
      <c r="H706" s="4" t="s">
        <v>4218</v>
      </c>
      <c r="I706" s="4" t="s">
        <v>292</v>
      </c>
      <c r="J706" s="4" t="s">
        <v>290</v>
      </c>
      <c r="K706" s="4" t="s">
        <v>58</v>
      </c>
      <c r="L706" s="4" t="s">
        <v>1768</v>
      </c>
      <c r="M706" s="4">
        <v>28125000</v>
      </c>
      <c r="N706" s="4" t="s">
        <v>69</v>
      </c>
      <c r="O706" s="4"/>
      <c r="P706" s="4" t="s">
        <v>58</v>
      </c>
      <c r="Q706" s="4" t="s">
        <v>64</v>
      </c>
      <c r="R706" s="4" t="s">
        <v>83</v>
      </c>
      <c r="S706" s="4">
        <v>12551697</v>
      </c>
      <c r="T706" s="4"/>
      <c r="U706" s="4" t="s">
        <v>58</v>
      </c>
      <c r="V706" s="4" t="s">
        <v>58</v>
      </c>
      <c r="W706" s="4" t="s">
        <v>4219</v>
      </c>
      <c r="X706" s="4" t="s">
        <v>218</v>
      </c>
      <c r="Y706" s="4" t="s">
        <v>155</v>
      </c>
      <c r="Z706" s="3" t="s">
        <v>2010</v>
      </c>
      <c r="AA706" s="4" t="s">
        <v>75</v>
      </c>
      <c r="AB706" s="4" t="s">
        <v>97</v>
      </c>
      <c r="AC706" s="4"/>
      <c r="AD706" s="4"/>
      <c r="AE706" s="4" t="s">
        <v>58</v>
      </c>
      <c r="AF706" s="4" t="s">
        <v>58</v>
      </c>
      <c r="AG706" s="4" t="s">
        <v>58</v>
      </c>
      <c r="AH706" s="4" t="s">
        <v>83</v>
      </c>
      <c r="AI706" s="4">
        <v>79589872</v>
      </c>
      <c r="AJ706" s="4"/>
      <c r="AK706" s="4" t="s">
        <v>58</v>
      </c>
      <c r="AL706" s="4" t="s">
        <v>58</v>
      </c>
      <c r="AM706" s="4" t="s">
        <v>3510</v>
      </c>
      <c r="AN706" s="4">
        <v>337</v>
      </c>
      <c r="AO706" s="4" t="s">
        <v>85</v>
      </c>
      <c r="AP706" s="4">
        <v>0</v>
      </c>
      <c r="AQ706" s="4" t="s">
        <v>92</v>
      </c>
      <c r="AR706" s="4">
        <v>0</v>
      </c>
      <c r="AS706" s="4">
        <v>0</v>
      </c>
      <c r="AT706" s="3" t="s">
        <v>3701</v>
      </c>
      <c r="AU706" s="3" t="s">
        <v>58</v>
      </c>
      <c r="AV706" s="3" t="s">
        <v>58</v>
      </c>
      <c r="AW706" s="4">
        <v>16</v>
      </c>
      <c r="AX706" s="4">
        <v>16</v>
      </c>
      <c r="AY706" s="4">
        <v>16</v>
      </c>
      <c r="AZ706" s="4">
        <v>16</v>
      </c>
      <c r="BA706" s="4" t="s">
        <v>58</v>
      </c>
    </row>
    <row r="707" spans="1:53" ht="15.75" thickBot="1" x14ac:dyDescent="0.3">
      <c r="A707" s="19">
        <v>697</v>
      </c>
      <c r="B707" s="22" t="s">
        <v>5968</v>
      </c>
      <c r="C707" s="4" t="s">
        <v>60</v>
      </c>
      <c r="D707" s="4" t="s">
        <v>58</v>
      </c>
      <c r="E707" s="4" t="s">
        <v>2020</v>
      </c>
      <c r="F707" s="3" t="s">
        <v>3701</v>
      </c>
      <c r="G707" s="4" t="s">
        <v>61</v>
      </c>
      <c r="H707" s="4" t="s">
        <v>4221</v>
      </c>
      <c r="I707" s="4" t="s">
        <v>292</v>
      </c>
      <c r="J707" s="4" t="s">
        <v>290</v>
      </c>
      <c r="K707" s="4" t="s">
        <v>58</v>
      </c>
      <c r="L707" s="4" t="s">
        <v>1768</v>
      </c>
      <c r="M707" s="4">
        <v>6000000</v>
      </c>
      <c r="N707" s="4" t="s">
        <v>69</v>
      </c>
      <c r="O707" s="4"/>
      <c r="P707" s="4" t="s">
        <v>58</v>
      </c>
      <c r="Q707" s="4" t="s">
        <v>64</v>
      </c>
      <c r="R707" s="4" t="s">
        <v>83</v>
      </c>
      <c r="S707" s="4">
        <v>26913710</v>
      </c>
      <c r="T707" s="4"/>
      <c r="U707" s="4" t="s">
        <v>58</v>
      </c>
      <c r="V707" s="4" t="s">
        <v>58</v>
      </c>
      <c r="W707" s="4" t="s">
        <v>4222</v>
      </c>
      <c r="X707" s="4" t="s">
        <v>218</v>
      </c>
      <c r="Y707" s="4" t="s">
        <v>155</v>
      </c>
      <c r="Z707" s="3" t="s">
        <v>2010</v>
      </c>
      <c r="AA707" s="4" t="s">
        <v>75</v>
      </c>
      <c r="AB707" s="4" t="s">
        <v>97</v>
      </c>
      <c r="AC707" s="4"/>
      <c r="AD707" s="4"/>
      <c r="AE707" s="4" t="s">
        <v>58</v>
      </c>
      <c r="AF707" s="4" t="s">
        <v>58</v>
      </c>
      <c r="AG707" s="4" t="s">
        <v>58</v>
      </c>
      <c r="AH707" s="4" t="s">
        <v>83</v>
      </c>
      <c r="AI707" s="4">
        <v>79159692</v>
      </c>
      <c r="AJ707" s="4"/>
      <c r="AK707" s="4" t="s">
        <v>58</v>
      </c>
      <c r="AL707" s="4" t="s">
        <v>58</v>
      </c>
      <c r="AM707" s="4" t="s">
        <v>3720</v>
      </c>
      <c r="AN707" s="4">
        <v>337</v>
      </c>
      <c r="AO707" s="4" t="s">
        <v>85</v>
      </c>
      <c r="AP707" s="4">
        <v>0</v>
      </c>
      <c r="AQ707" s="4" t="s">
        <v>92</v>
      </c>
      <c r="AR707" s="4">
        <v>0</v>
      </c>
      <c r="AS707" s="4">
        <v>0</v>
      </c>
      <c r="AT707" s="3" t="s">
        <v>3701</v>
      </c>
      <c r="AU707" s="3" t="s">
        <v>58</v>
      </c>
      <c r="AV707" s="3" t="s">
        <v>58</v>
      </c>
      <c r="AW707" s="4">
        <v>16</v>
      </c>
      <c r="AX707" s="4">
        <v>16</v>
      </c>
      <c r="AY707" s="4">
        <v>16</v>
      </c>
      <c r="AZ707" s="4">
        <v>16</v>
      </c>
      <c r="BA707" s="4" t="s">
        <v>58</v>
      </c>
    </row>
    <row r="708" spans="1:53" ht="15.75" thickBot="1" x14ac:dyDescent="0.3">
      <c r="A708" s="19">
        <v>698</v>
      </c>
      <c r="B708" s="22" t="s">
        <v>5969</v>
      </c>
      <c r="C708" s="4" t="s">
        <v>60</v>
      </c>
      <c r="D708" s="4" t="s">
        <v>58</v>
      </c>
      <c r="E708" s="4" t="s">
        <v>2025</v>
      </c>
      <c r="F708" s="3" t="s">
        <v>3675</v>
      </c>
      <c r="G708" s="4" t="s">
        <v>61</v>
      </c>
      <c r="H708" s="4" t="s">
        <v>4224</v>
      </c>
      <c r="I708" s="4" t="s">
        <v>292</v>
      </c>
      <c r="J708" s="4" t="s">
        <v>290</v>
      </c>
      <c r="K708" s="4" t="s">
        <v>58</v>
      </c>
      <c r="L708" s="4" t="s">
        <v>1768</v>
      </c>
      <c r="M708" s="4">
        <v>8900400</v>
      </c>
      <c r="N708" s="4" t="s">
        <v>69</v>
      </c>
      <c r="O708" s="4"/>
      <c r="P708" s="4" t="s">
        <v>58</v>
      </c>
      <c r="Q708" s="4" t="s">
        <v>73</v>
      </c>
      <c r="R708" s="4" t="s">
        <v>65</v>
      </c>
      <c r="S708" s="4"/>
      <c r="T708" s="4">
        <v>823004267</v>
      </c>
      <c r="U708" s="4" t="s">
        <v>89</v>
      </c>
      <c r="V708" s="4" t="s">
        <v>58</v>
      </c>
      <c r="W708" s="4" t="s">
        <v>4225</v>
      </c>
      <c r="X708" s="4" t="s">
        <v>218</v>
      </c>
      <c r="Y708" s="4" t="s">
        <v>155</v>
      </c>
      <c r="Z708" s="3" t="s">
        <v>2010</v>
      </c>
      <c r="AA708" s="4" t="s">
        <v>75</v>
      </c>
      <c r="AB708" s="4" t="s">
        <v>97</v>
      </c>
      <c r="AC708" s="4"/>
      <c r="AD708" s="4"/>
      <c r="AE708" s="4" t="s">
        <v>58</v>
      </c>
      <c r="AF708" s="4" t="s">
        <v>58</v>
      </c>
      <c r="AG708" s="4" t="s">
        <v>58</v>
      </c>
      <c r="AH708" s="4" t="s">
        <v>83</v>
      </c>
      <c r="AI708" s="4">
        <v>1019010929</v>
      </c>
      <c r="AJ708" s="4"/>
      <c r="AK708" s="4" t="s">
        <v>58</v>
      </c>
      <c r="AL708" s="4" t="s">
        <v>58</v>
      </c>
      <c r="AM708" s="4" t="s">
        <v>3254</v>
      </c>
      <c r="AN708" s="4">
        <v>337</v>
      </c>
      <c r="AO708" s="4" t="s">
        <v>85</v>
      </c>
      <c r="AP708" s="4">
        <v>0</v>
      </c>
      <c r="AQ708" s="4" t="s">
        <v>92</v>
      </c>
      <c r="AR708" s="4">
        <v>0</v>
      </c>
      <c r="AS708" s="4">
        <v>0</v>
      </c>
      <c r="AT708" s="3" t="s">
        <v>3701</v>
      </c>
      <c r="AU708" s="3" t="s">
        <v>58</v>
      </c>
      <c r="AV708" s="3" t="s">
        <v>58</v>
      </c>
      <c r="AW708" s="4">
        <v>16</v>
      </c>
      <c r="AX708" s="4">
        <v>16</v>
      </c>
      <c r="AY708" s="4">
        <v>16</v>
      </c>
      <c r="AZ708" s="4">
        <v>16</v>
      </c>
      <c r="BA708" s="4" t="s">
        <v>58</v>
      </c>
    </row>
    <row r="709" spans="1:53" ht="15.75" thickBot="1" x14ac:dyDescent="0.3">
      <c r="A709" s="19">
        <v>699</v>
      </c>
      <c r="B709" s="22" t="s">
        <v>5970</v>
      </c>
      <c r="C709" s="4" t="s">
        <v>60</v>
      </c>
      <c r="D709" s="4" t="s">
        <v>58</v>
      </c>
      <c r="E709" s="4" t="s">
        <v>2030</v>
      </c>
      <c r="F709" s="3" t="s">
        <v>3675</v>
      </c>
      <c r="G709" s="4" t="s">
        <v>61</v>
      </c>
      <c r="H709" s="4" t="s">
        <v>4227</v>
      </c>
      <c r="I709" s="4" t="s">
        <v>292</v>
      </c>
      <c r="J709" s="4" t="s">
        <v>290</v>
      </c>
      <c r="K709" s="4" t="s">
        <v>58</v>
      </c>
      <c r="L709" s="4" t="s">
        <v>1768</v>
      </c>
      <c r="M709" s="4">
        <v>52000000</v>
      </c>
      <c r="N709" s="4" t="s">
        <v>69</v>
      </c>
      <c r="O709" s="4"/>
      <c r="P709" s="4" t="s">
        <v>58</v>
      </c>
      <c r="Q709" s="4" t="s">
        <v>73</v>
      </c>
      <c r="R709" s="4" t="s">
        <v>65</v>
      </c>
      <c r="S709" s="4"/>
      <c r="T709" s="4">
        <v>890900082</v>
      </c>
      <c r="U709" s="4" t="s">
        <v>100</v>
      </c>
      <c r="V709" s="4" t="s">
        <v>58</v>
      </c>
      <c r="W709" s="4" t="s">
        <v>4212</v>
      </c>
      <c r="X709" s="4" t="s">
        <v>218</v>
      </c>
      <c r="Y709" s="4" t="s">
        <v>155</v>
      </c>
      <c r="Z709" s="3" t="s">
        <v>2010</v>
      </c>
      <c r="AA709" s="4" t="s">
        <v>75</v>
      </c>
      <c r="AB709" s="4" t="s">
        <v>97</v>
      </c>
      <c r="AC709" s="4"/>
      <c r="AD709" s="4"/>
      <c r="AE709" s="4" t="s">
        <v>58</v>
      </c>
      <c r="AF709" s="4" t="s">
        <v>58</v>
      </c>
      <c r="AG709" s="4" t="s">
        <v>58</v>
      </c>
      <c r="AH709" s="4" t="s">
        <v>83</v>
      </c>
      <c r="AI709" s="4">
        <v>1019010929</v>
      </c>
      <c r="AJ709" s="4"/>
      <c r="AK709" s="4" t="s">
        <v>58</v>
      </c>
      <c r="AL709" s="4" t="s">
        <v>58</v>
      </c>
      <c r="AM709" s="4" t="s">
        <v>3254</v>
      </c>
      <c r="AN709" s="4">
        <v>337</v>
      </c>
      <c r="AO709" s="4" t="s">
        <v>85</v>
      </c>
      <c r="AP709" s="4">
        <v>0</v>
      </c>
      <c r="AQ709" s="4" t="s">
        <v>92</v>
      </c>
      <c r="AR709" s="4">
        <v>0</v>
      </c>
      <c r="AS709" s="4">
        <v>0</v>
      </c>
      <c r="AT709" s="3" t="s">
        <v>3701</v>
      </c>
      <c r="AU709" s="3" t="s">
        <v>58</v>
      </c>
      <c r="AV709" s="3" t="s">
        <v>58</v>
      </c>
      <c r="AW709" s="4">
        <v>16</v>
      </c>
      <c r="AX709" s="4">
        <v>16</v>
      </c>
      <c r="AY709" s="4">
        <v>16</v>
      </c>
      <c r="AZ709" s="4">
        <v>16</v>
      </c>
      <c r="BA709" s="4" t="s">
        <v>58</v>
      </c>
    </row>
    <row r="710" spans="1:53" ht="15.75" thickBot="1" x14ac:dyDescent="0.3">
      <c r="A710" s="19">
        <v>700</v>
      </c>
      <c r="B710" s="22" t="s">
        <v>5971</v>
      </c>
      <c r="C710" s="4" t="s">
        <v>60</v>
      </c>
      <c r="D710" s="4" t="s">
        <v>58</v>
      </c>
      <c r="E710" s="4" t="s">
        <v>2034</v>
      </c>
      <c r="F710" s="3" t="s">
        <v>3620</v>
      </c>
      <c r="G710" s="4" t="s">
        <v>61</v>
      </c>
      <c r="H710" s="4" t="s">
        <v>4229</v>
      </c>
      <c r="I710" s="4" t="s">
        <v>292</v>
      </c>
      <c r="J710" s="4" t="s">
        <v>290</v>
      </c>
      <c r="K710" s="4" t="s">
        <v>58</v>
      </c>
      <c r="L710" s="4" t="s">
        <v>1768</v>
      </c>
      <c r="M710" s="4">
        <v>3582850</v>
      </c>
      <c r="N710" s="4" t="s">
        <v>69</v>
      </c>
      <c r="O710" s="4"/>
      <c r="P710" s="4" t="s">
        <v>58</v>
      </c>
      <c r="Q710" s="4" t="s">
        <v>64</v>
      </c>
      <c r="R710" s="4" t="s">
        <v>83</v>
      </c>
      <c r="S710" s="4">
        <v>73226790</v>
      </c>
      <c r="T710" s="4"/>
      <c r="U710" s="4" t="s">
        <v>58</v>
      </c>
      <c r="V710" s="4" t="s">
        <v>58</v>
      </c>
      <c r="W710" s="4" t="s">
        <v>4230</v>
      </c>
      <c r="X710" s="4" t="s">
        <v>218</v>
      </c>
      <c r="Y710" s="4" t="s">
        <v>155</v>
      </c>
      <c r="Z710" s="3" t="s">
        <v>2010</v>
      </c>
      <c r="AA710" s="4" t="s">
        <v>75</v>
      </c>
      <c r="AB710" s="4" t="s">
        <v>97</v>
      </c>
      <c r="AC710" s="4"/>
      <c r="AD710" s="4"/>
      <c r="AE710" s="4" t="s">
        <v>58</v>
      </c>
      <c r="AF710" s="4" t="s">
        <v>58</v>
      </c>
      <c r="AG710" s="4" t="s">
        <v>58</v>
      </c>
      <c r="AH710" s="4" t="s">
        <v>83</v>
      </c>
      <c r="AI710" s="4">
        <v>18496006</v>
      </c>
      <c r="AJ710" s="4"/>
      <c r="AK710" s="4" t="s">
        <v>58</v>
      </c>
      <c r="AL710" s="4" t="s">
        <v>58</v>
      </c>
      <c r="AM710" s="4" t="s">
        <v>3548</v>
      </c>
      <c r="AN710" s="4">
        <v>300</v>
      </c>
      <c r="AO710" s="4" t="s">
        <v>85</v>
      </c>
      <c r="AP710" s="4">
        <v>0</v>
      </c>
      <c r="AQ710" s="4" t="s">
        <v>92</v>
      </c>
      <c r="AR710" s="4">
        <v>0</v>
      </c>
      <c r="AS710" s="4">
        <v>0</v>
      </c>
      <c r="AT710" s="3" t="s">
        <v>3701</v>
      </c>
      <c r="AU710" s="3" t="s">
        <v>58</v>
      </c>
      <c r="AV710" s="3" t="s">
        <v>58</v>
      </c>
      <c r="AW710" s="4">
        <v>18</v>
      </c>
      <c r="AX710" s="4">
        <v>18</v>
      </c>
      <c r="AY710" s="4">
        <v>18</v>
      </c>
      <c r="AZ710" s="4">
        <v>18</v>
      </c>
      <c r="BA710" s="4" t="s">
        <v>58</v>
      </c>
    </row>
    <row r="711" spans="1:53" ht="15.75" thickBot="1" x14ac:dyDescent="0.3">
      <c r="A711" s="19">
        <v>701</v>
      </c>
      <c r="B711" s="22" t="s">
        <v>5972</v>
      </c>
      <c r="C711" s="4" t="s">
        <v>60</v>
      </c>
      <c r="D711" s="4" t="s">
        <v>58</v>
      </c>
      <c r="E711" s="4" t="s">
        <v>2038</v>
      </c>
      <c r="F711" s="3" t="s">
        <v>3701</v>
      </c>
      <c r="G711" s="4" t="s">
        <v>61</v>
      </c>
      <c r="H711" s="4" t="s">
        <v>4232</v>
      </c>
      <c r="I711" s="4" t="s">
        <v>292</v>
      </c>
      <c r="J711" s="4" t="s">
        <v>290</v>
      </c>
      <c r="K711" s="4" t="s">
        <v>58</v>
      </c>
      <c r="L711" s="4" t="s">
        <v>1768</v>
      </c>
      <c r="M711" s="4">
        <v>5445000</v>
      </c>
      <c r="N711" s="4" t="s">
        <v>69</v>
      </c>
      <c r="O711" s="4"/>
      <c r="P711" s="4" t="s">
        <v>58</v>
      </c>
      <c r="Q711" s="4" t="s">
        <v>64</v>
      </c>
      <c r="R711" s="4" t="s">
        <v>83</v>
      </c>
      <c r="S711" s="4">
        <v>26848409</v>
      </c>
      <c r="T711" s="4"/>
      <c r="U711" s="4" t="s">
        <v>58</v>
      </c>
      <c r="V711" s="4" t="s">
        <v>58</v>
      </c>
      <c r="W711" s="4" t="s">
        <v>4233</v>
      </c>
      <c r="X711" s="4" t="s">
        <v>218</v>
      </c>
      <c r="Y711" s="4" t="s">
        <v>155</v>
      </c>
      <c r="Z711" s="3" t="s">
        <v>2010</v>
      </c>
      <c r="AA711" s="4" t="s">
        <v>75</v>
      </c>
      <c r="AB711" s="4" t="s">
        <v>97</v>
      </c>
      <c r="AC711" s="4"/>
      <c r="AD711" s="4"/>
      <c r="AE711" s="4" t="s">
        <v>58</v>
      </c>
      <c r="AF711" s="4" t="s">
        <v>58</v>
      </c>
      <c r="AG711" s="4" t="s">
        <v>58</v>
      </c>
      <c r="AH711" s="4" t="s">
        <v>83</v>
      </c>
      <c r="AI711" s="4">
        <v>79159692</v>
      </c>
      <c r="AJ711" s="4"/>
      <c r="AK711" s="4" t="s">
        <v>58</v>
      </c>
      <c r="AL711" s="4" t="s">
        <v>58</v>
      </c>
      <c r="AM711" s="4" t="s">
        <v>3720</v>
      </c>
      <c r="AN711" s="4">
        <v>337</v>
      </c>
      <c r="AO711" s="4" t="s">
        <v>85</v>
      </c>
      <c r="AP711" s="4">
        <v>0</v>
      </c>
      <c r="AQ711" s="4" t="s">
        <v>92</v>
      </c>
      <c r="AR711" s="4">
        <v>0</v>
      </c>
      <c r="AS711" s="4">
        <v>0</v>
      </c>
      <c r="AT711" s="3" t="s">
        <v>3701</v>
      </c>
      <c r="AU711" s="3" t="s">
        <v>58</v>
      </c>
      <c r="AV711" s="3" t="s">
        <v>58</v>
      </c>
      <c r="AW711" s="4">
        <v>16</v>
      </c>
      <c r="AX711" s="4">
        <v>16</v>
      </c>
      <c r="AY711" s="4">
        <v>16</v>
      </c>
      <c r="AZ711" s="4">
        <v>16</v>
      </c>
      <c r="BA711" s="4" t="s">
        <v>58</v>
      </c>
    </row>
    <row r="712" spans="1:53" ht="15.75" thickBot="1" x14ac:dyDescent="0.3">
      <c r="A712" s="19">
        <v>702</v>
      </c>
      <c r="B712" s="22" t="s">
        <v>5973</v>
      </c>
      <c r="C712" s="4" t="s">
        <v>60</v>
      </c>
      <c r="D712" s="4" t="s">
        <v>58</v>
      </c>
      <c r="E712" s="4" t="s">
        <v>2042</v>
      </c>
      <c r="F712" s="3" t="s">
        <v>3701</v>
      </c>
      <c r="G712" s="4" t="s">
        <v>61</v>
      </c>
      <c r="H712" s="4" t="s">
        <v>4235</v>
      </c>
      <c r="I712" s="4" t="s">
        <v>292</v>
      </c>
      <c r="J712" s="4" t="s">
        <v>290</v>
      </c>
      <c r="K712" s="4" t="s">
        <v>58</v>
      </c>
      <c r="L712" s="4" t="s">
        <v>1768</v>
      </c>
      <c r="M712" s="4">
        <v>28125000</v>
      </c>
      <c r="N712" s="4" t="s">
        <v>69</v>
      </c>
      <c r="O712" s="4"/>
      <c r="P712" s="4" t="s">
        <v>58</v>
      </c>
      <c r="Q712" s="4" t="s">
        <v>64</v>
      </c>
      <c r="R712" s="4" t="s">
        <v>83</v>
      </c>
      <c r="S712" s="4">
        <v>12551697</v>
      </c>
      <c r="T712" s="4"/>
      <c r="U712" s="4" t="s">
        <v>58</v>
      </c>
      <c r="V712" s="4" t="s">
        <v>58</v>
      </c>
      <c r="W712" s="4" t="s">
        <v>4219</v>
      </c>
      <c r="X712" s="4" t="s">
        <v>218</v>
      </c>
      <c r="Y712" s="4" t="s">
        <v>155</v>
      </c>
      <c r="Z712" s="3" t="s">
        <v>2010</v>
      </c>
      <c r="AA712" s="4" t="s">
        <v>75</v>
      </c>
      <c r="AB712" s="4" t="s">
        <v>97</v>
      </c>
      <c r="AC712" s="4"/>
      <c r="AD712" s="4"/>
      <c r="AE712" s="4" t="s">
        <v>58</v>
      </c>
      <c r="AF712" s="4" t="s">
        <v>58</v>
      </c>
      <c r="AG712" s="4" t="s">
        <v>58</v>
      </c>
      <c r="AH712" s="4" t="s">
        <v>83</v>
      </c>
      <c r="AI712" s="4">
        <v>79589872</v>
      </c>
      <c r="AJ712" s="4"/>
      <c r="AK712" s="4" t="s">
        <v>58</v>
      </c>
      <c r="AL712" s="4" t="s">
        <v>58</v>
      </c>
      <c r="AM712" s="4" t="s">
        <v>3510</v>
      </c>
      <c r="AN712" s="4">
        <v>330</v>
      </c>
      <c r="AO712" s="4" t="s">
        <v>85</v>
      </c>
      <c r="AP712" s="4">
        <v>0</v>
      </c>
      <c r="AQ712" s="4" t="s">
        <v>92</v>
      </c>
      <c r="AR712" s="4">
        <v>0</v>
      </c>
      <c r="AS712" s="4">
        <v>0</v>
      </c>
      <c r="AT712" s="3" t="s">
        <v>3701</v>
      </c>
      <c r="AU712" s="3" t="s">
        <v>58</v>
      </c>
      <c r="AV712" s="3" t="s">
        <v>58</v>
      </c>
      <c r="AW712" s="4">
        <v>16</v>
      </c>
      <c r="AX712" s="4">
        <v>16</v>
      </c>
      <c r="AY712" s="4">
        <v>16</v>
      </c>
      <c r="AZ712" s="4">
        <v>16</v>
      </c>
      <c r="BA712" s="4" t="s">
        <v>58</v>
      </c>
    </row>
    <row r="713" spans="1:53" ht="15.75" thickBot="1" x14ac:dyDescent="0.3">
      <c r="A713" s="19">
        <v>703</v>
      </c>
      <c r="B713" s="22" t="s">
        <v>5974</v>
      </c>
      <c r="C713" s="4" t="s">
        <v>60</v>
      </c>
      <c r="D713" s="4" t="s">
        <v>58</v>
      </c>
      <c r="E713" s="4" t="s">
        <v>2153</v>
      </c>
      <c r="F713" s="3" t="s">
        <v>3701</v>
      </c>
      <c r="G713" s="4" t="s">
        <v>61</v>
      </c>
      <c r="H713" s="4" t="s">
        <v>4237</v>
      </c>
      <c r="I713" s="4" t="s">
        <v>292</v>
      </c>
      <c r="J713" s="4" t="s">
        <v>290</v>
      </c>
      <c r="K713" s="4" t="s">
        <v>58</v>
      </c>
      <c r="L713" s="4" t="s">
        <v>1768</v>
      </c>
      <c r="M713" s="4">
        <v>6400000</v>
      </c>
      <c r="N713" s="4" t="s">
        <v>69</v>
      </c>
      <c r="O713" s="4"/>
      <c r="P713" s="4" t="s">
        <v>58</v>
      </c>
      <c r="Q713" s="4" t="s">
        <v>64</v>
      </c>
      <c r="R713" s="4" t="s">
        <v>83</v>
      </c>
      <c r="S713" s="4">
        <v>56068211</v>
      </c>
      <c r="T713" s="4"/>
      <c r="U713" s="4" t="s">
        <v>58</v>
      </c>
      <c r="V713" s="4" t="s">
        <v>58</v>
      </c>
      <c r="W713" s="4" t="s">
        <v>4238</v>
      </c>
      <c r="X713" s="4" t="s">
        <v>218</v>
      </c>
      <c r="Y713" s="4" t="s">
        <v>155</v>
      </c>
      <c r="Z713" s="3" t="s">
        <v>2010</v>
      </c>
      <c r="AA713" s="4" t="s">
        <v>75</v>
      </c>
      <c r="AB713" s="4" t="s">
        <v>97</v>
      </c>
      <c r="AC713" s="4"/>
      <c r="AD713" s="4"/>
      <c r="AE713" s="4" t="s">
        <v>58</v>
      </c>
      <c r="AF713" s="4" t="s">
        <v>58</v>
      </c>
      <c r="AG713" s="4" t="s">
        <v>58</v>
      </c>
      <c r="AH713" s="4" t="s">
        <v>83</v>
      </c>
      <c r="AI713" s="4">
        <v>7140333</v>
      </c>
      <c r="AJ713" s="4"/>
      <c r="AK713" s="4" t="s">
        <v>58</v>
      </c>
      <c r="AL713" s="4" t="s">
        <v>58</v>
      </c>
      <c r="AM713" s="4" t="s">
        <v>3565</v>
      </c>
      <c r="AN713" s="4">
        <v>128</v>
      </c>
      <c r="AO713" s="4" t="s">
        <v>85</v>
      </c>
      <c r="AP713" s="4">
        <v>0</v>
      </c>
      <c r="AQ713" s="4" t="s">
        <v>92</v>
      </c>
      <c r="AR713" s="4">
        <v>0</v>
      </c>
      <c r="AS713" s="4">
        <v>0</v>
      </c>
      <c r="AT713" s="3" t="s">
        <v>3833</v>
      </c>
      <c r="AU713" s="3" t="s">
        <v>58</v>
      </c>
      <c r="AV713" s="3" t="s">
        <v>58</v>
      </c>
      <c r="AW713" s="4">
        <v>42</v>
      </c>
      <c r="AX713" s="4">
        <v>42</v>
      </c>
      <c r="AY713" s="4">
        <v>42</v>
      </c>
      <c r="AZ713" s="4">
        <v>42</v>
      </c>
      <c r="BA713" s="4" t="s">
        <v>58</v>
      </c>
    </row>
    <row r="714" spans="1:53" ht="15.75" thickBot="1" x14ac:dyDescent="0.3">
      <c r="A714" s="19">
        <v>704</v>
      </c>
      <c r="B714" s="22" t="s">
        <v>5975</v>
      </c>
      <c r="C714" s="4" t="s">
        <v>60</v>
      </c>
      <c r="D714" s="4" t="s">
        <v>58</v>
      </c>
      <c r="E714" s="4" t="s">
        <v>2014</v>
      </c>
      <c r="F714" s="3" t="s">
        <v>4240</v>
      </c>
      <c r="G714" s="4" t="s">
        <v>61</v>
      </c>
      <c r="H714" s="4" t="s">
        <v>4241</v>
      </c>
      <c r="I714" s="4" t="s">
        <v>301</v>
      </c>
      <c r="J714" s="4" t="s">
        <v>314</v>
      </c>
      <c r="K714" s="4" t="s">
        <v>58</v>
      </c>
      <c r="L714" s="4" t="s">
        <v>1666</v>
      </c>
      <c r="M714" s="4">
        <v>400000</v>
      </c>
      <c r="N714" s="4" t="s">
        <v>69</v>
      </c>
      <c r="O714" s="4"/>
      <c r="P714" s="4" t="s">
        <v>58</v>
      </c>
      <c r="Q714" s="4" t="s">
        <v>64</v>
      </c>
      <c r="R714" s="4" t="s">
        <v>83</v>
      </c>
      <c r="S714" s="4">
        <v>26174149</v>
      </c>
      <c r="T714" s="4"/>
      <c r="U714" s="4" t="s">
        <v>58</v>
      </c>
      <c r="V714" s="4" t="s">
        <v>58</v>
      </c>
      <c r="W714" s="4" t="s">
        <v>4242</v>
      </c>
      <c r="X714" s="4" t="s">
        <v>218</v>
      </c>
      <c r="Y714" s="4" t="s">
        <v>155</v>
      </c>
      <c r="Z714" s="3" t="s">
        <v>2010</v>
      </c>
      <c r="AA714" s="4" t="s">
        <v>75</v>
      </c>
      <c r="AB714" s="4" t="s">
        <v>97</v>
      </c>
      <c r="AC714" s="4"/>
      <c r="AD714" s="4"/>
      <c r="AE714" s="4" t="s">
        <v>58</v>
      </c>
      <c r="AF714" s="4" t="s">
        <v>58</v>
      </c>
      <c r="AG714" s="4" t="s">
        <v>58</v>
      </c>
      <c r="AH714" s="4" t="s">
        <v>83</v>
      </c>
      <c r="AI714" s="4">
        <v>6876915</v>
      </c>
      <c r="AJ714" s="4"/>
      <c r="AK714" s="4" t="s">
        <v>58</v>
      </c>
      <c r="AL714" s="4" t="s">
        <v>58</v>
      </c>
      <c r="AM714" s="4" t="s">
        <v>3517</v>
      </c>
      <c r="AN714" s="4">
        <v>286</v>
      </c>
      <c r="AO714" s="4" t="s">
        <v>85</v>
      </c>
      <c r="AP714" s="4">
        <v>0</v>
      </c>
      <c r="AQ714" s="4" t="s">
        <v>92</v>
      </c>
      <c r="AR714" s="4">
        <v>0</v>
      </c>
      <c r="AS714" s="4">
        <v>0</v>
      </c>
      <c r="AT714" s="3" t="s">
        <v>4240</v>
      </c>
      <c r="AU714" s="3" t="s">
        <v>58</v>
      </c>
      <c r="AV714" s="3" t="s">
        <v>58</v>
      </c>
      <c r="AW714" s="4">
        <v>5</v>
      </c>
      <c r="AX714" s="4">
        <v>5</v>
      </c>
      <c r="AY714" s="4">
        <v>5</v>
      </c>
      <c r="AZ714" s="4">
        <v>5</v>
      </c>
      <c r="BA714" s="4" t="s">
        <v>58</v>
      </c>
    </row>
    <row r="715" spans="1:53" ht="15.75" thickBot="1" x14ac:dyDescent="0.3">
      <c r="A715" s="19">
        <v>705</v>
      </c>
      <c r="B715" s="22" t="s">
        <v>5976</v>
      </c>
      <c r="C715" s="4" t="s">
        <v>60</v>
      </c>
      <c r="D715" s="4" t="s">
        <v>58</v>
      </c>
      <c r="E715" s="4" t="s">
        <v>2020</v>
      </c>
      <c r="F715" s="3" t="s">
        <v>4216</v>
      </c>
      <c r="G715" s="4" t="s">
        <v>61</v>
      </c>
      <c r="H715" s="4" t="s">
        <v>4244</v>
      </c>
      <c r="I715" s="4" t="s">
        <v>301</v>
      </c>
      <c r="J715" s="4" t="s">
        <v>296</v>
      </c>
      <c r="K715" s="4" t="s">
        <v>58</v>
      </c>
      <c r="L715" s="4" t="s">
        <v>1351</v>
      </c>
      <c r="M715" s="4">
        <v>17000000</v>
      </c>
      <c r="N715" s="4" t="s">
        <v>69</v>
      </c>
      <c r="O715" s="4"/>
      <c r="P715" s="4" t="s">
        <v>58</v>
      </c>
      <c r="Q715" s="4" t="s">
        <v>64</v>
      </c>
      <c r="R715" s="4" t="s">
        <v>83</v>
      </c>
      <c r="S715" s="4">
        <v>1082905701</v>
      </c>
      <c r="T715" s="4"/>
      <c r="U715" s="4" t="s">
        <v>58</v>
      </c>
      <c r="V715" s="4" t="s">
        <v>58</v>
      </c>
      <c r="W715" s="4" t="s">
        <v>4245</v>
      </c>
      <c r="X715" s="4" t="s">
        <v>218</v>
      </c>
      <c r="Y715" s="4" t="s">
        <v>155</v>
      </c>
      <c r="Z715" s="3" t="s">
        <v>2010</v>
      </c>
      <c r="AA715" s="4" t="s">
        <v>75</v>
      </c>
      <c r="AB715" s="4" t="s">
        <v>97</v>
      </c>
      <c r="AC715" s="4"/>
      <c r="AD715" s="4"/>
      <c r="AE715" s="4" t="s">
        <v>58</v>
      </c>
      <c r="AF715" s="4" t="s">
        <v>58</v>
      </c>
      <c r="AG715" s="4" t="s">
        <v>58</v>
      </c>
      <c r="AH715" s="4" t="s">
        <v>83</v>
      </c>
      <c r="AI715" s="4">
        <v>36726898</v>
      </c>
      <c r="AJ715" s="4"/>
      <c r="AK715" s="4" t="s">
        <v>58</v>
      </c>
      <c r="AL715" s="4" t="s">
        <v>58</v>
      </c>
      <c r="AM715" s="4" t="s">
        <v>3439</v>
      </c>
      <c r="AN715" s="4">
        <v>291</v>
      </c>
      <c r="AO715" s="4" t="s">
        <v>85</v>
      </c>
      <c r="AP715" s="4">
        <v>0</v>
      </c>
      <c r="AQ715" s="4" t="s">
        <v>92</v>
      </c>
      <c r="AR715" s="4">
        <v>0</v>
      </c>
      <c r="AS715" s="4">
        <v>0</v>
      </c>
      <c r="AT715" s="3" t="s">
        <v>4216</v>
      </c>
      <c r="AU715" s="3" t="s">
        <v>58</v>
      </c>
      <c r="AV715" s="3" t="s">
        <v>58</v>
      </c>
      <c r="AW715" s="4">
        <v>5</v>
      </c>
      <c r="AX715" s="4">
        <v>5</v>
      </c>
      <c r="AY715" s="4">
        <v>5</v>
      </c>
      <c r="AZ715" s="4">
        <v>5</v>
      </c>
      <c r="BA715" s="4" t="s">
        <v>58</v>
      </c>
    </row>
    <row r="716" spans="1:53" ht="15.75" thickBot="1" x14ac:dyDescent="0.3">
      <c r="A716" s="19">
        <v>706</v>
      </c>
      <c r="B716" s="22" t="s">
        <v>5977</v>
      </c>
      <c r="C716" s="4" t="s">
        <v>60</v>
      </c>
      <c r="D716" s="4" t="s">
        <v>58</v>
      </c>
      <c r="E716" s="4" t="s">
        <v>2025</v>
      </c>
      <c r="F716" s="3" t="s">
        <v>4247</v>
      </c>
      <c r="G716" s="4" t="s">
        <v>61</v>
      </c>
      <c r="H716" s="4" t="s">
        <v>4248</v>
      </c>
      <c r="I716" s="4" t="s">
        <v>301</v>
      </c>
      <c r="J716" s="4" t="s">
        <v>296</v>
      </c>
      <c r="K716" s="4" t="s">
        <v>58</v>
      </c>
      <c r="L716" s="4" t="s">
        <v>1293</v>
      </c>
      <c r="M716" s="4">
        <v>3300210</v>
      </c>
      <c r="N716" s="4" t="s">
        <v>69</v>
      </c>
      <c r="O716" s="4"/>
      <c r="P716" s="4" t="s">
        <v>58</v>
      </c>
      <c r="Q716" s="4" t="s">
        <v>73</v>
      </c>
      <c r="R716" s="4" t="s">
        <v>65</v>
      </c>
      <c r="S716" s="4"/>
      <c r="T716" s="4">
        <v>901071734</v>
      </c>
      <c r="U716" s="4" t="s">
        <v>72</v>
      </c>
      <c r="V716" s="4" t="s">
        <v>58</v>
      </c>
      <c r="W716" s="4" t="s">
        <v>4249</v>
      </c>
      <c r="X716" s="4" t="s">
        <v>218</v>
      </c>
      <c r="Y716" s="4" t="s">
        <v>155</v>
      </c>
      <c r="Z716" s="3" t="s">
        <v>2010</v>
      </c>
      <c r="AA716" s="4" t="s">
        <v>75</v>
      </c>
      <c r="AB716" s="4" t="s">
        <v>97</v>
      </c>
      <c r="AC716" s="4"/>
      <c r="AD716" s="4"/>
      <c r="AE716" s="4" t="s">
        <v>58</v>
      </c>
      <c r="AF716" s="4" t="s">
        <v>58</v>
      </c>
      <c r="AG716" s="4" t="s">
        <v>58</v>
      </c>
      <c r="AH716" s="4" t="s">
        <v>83</v>
      </c>
      <c r="AI716" s="4">
        <v>79531595</v>
      </c>
      <c r="AJ716" s="4"/>
      <c r="AK716" s="4" t="s">
        <v>58</v>
      </c>
      <c r="AL716" s="4" t="s">
        <v>58</v>
      </c>
      <c r="AM716" s="4" t="s">
        <v>3267</v>
      </c>
      <c r="AN716" s="4">
        <v>277</v>
      </c>
      <c r="AO716" s="4" t="s">
        <v>85</v>
      </c>
      <c r="AP716" s="4">
        <v>0</v>
      </c>
      <c r="AQ716" s="4" t="s">
        <v>92</v>
      </c>
      <c r="AR716" s="4">
        <v>0</v>
      </c>
      <c r="AS716" s="4">
        <v>0</v>
      </c>
      <c r="AT716" s="3" t="s">
        <v>4247</v>
      </c>
      <c r="AU716" s="3" t="s">
        <v>58</v>
      </c>
      <c r="AV716" s="3" t="s">
        <v>58</v>
      </c>
      <c r="AW716" s="4">
        <v>4</v>
      </c>
      <c r="AX716" s="4">
        <v>4</v>
      </c>
      <c r="AY716" s="4">
        <v>4</v>
      </c>
      <c r="AZ716" s="4">
        <v>4</v>
      </c>
      <c r="BA716" s="4" t="s">
        <v>58</v>
      </c>
    </row>
    <row r="717" spans="1:53" ht="15.75" thickBot="1" x14ac:dyDescent="0.3">
      <c r="A717" s="19">
        <v>707</v>
      </c>
      <c r="B717" s="22" t="s">
        <v>5978</v>
      </c>
      <c r="C717" s="4" t="s">
        <v>60</v>
      </c>
      <c r="D717" s="4"/>
      <c r="E717" s="17" t="s">
        <v>2005</v>
      </c>
      <c r="F717" s="3">
        <v>43105</v>
      </c>
      <c r="G717" s="4" t="s">
        <v>61</v>
      </c>
      <c r="H717" s="4" t="s">
        <v>4262</v>
      </c>
      <c r="I717" s="4" t="s">
        <v>292</v>
      </c>
      <c r="J717" s="4" t="s">
        <v>320</v>
      </c>
      <c r="K717" s="4" t="s">
        <v>58</v>
      </c>
      <c r="L717" s="4" t="s">
        <v>1789</v>
      </c>
      <c r="M717" s="4">
        <v>50012028</v>
      </c>
      <c r="N717" s="4" t="s">
        <v>69</v>
      </c>
      <c r="O717" s="4"/>
      <c r="P717" s="4" t="s">
        <v>115</v>
      </c>
      <c r="Q717" s="4" t="s">
        <v>64</v>
      </c>
      <c r="R717" s="4" t="s">
        <v>83</v>
      </c>
      <c r="S717" s="4">
        <v>65631626</v>
      </c>
      <c r="T717" s="4"/>
      <c r="U717" s="4" t="s">
        <v>95</v>
      </c>
      <c r="V717" s="4" t="s">
        <v>58</v>
      </c>
      <c r="W717" s="4" t="s">
        <v>4263</v>
      </c>
      <c r="X717" s="4" t="s">
        <v>205</v>
      </c>
      <c r="Y717" s="4" t="s">
        <v>209</v>
      </c>
      <c r="Z717" s="3">
        <v>43105</v>
      </c>
      <c r="AA717" s="4" t="s">
        <v>75</v>
      </c>
      <c r="AB717" s="4" t="s">
        <v>97</v>
      </c>
      <c r="AC717" s="4"/>
      <c r="AD717" s="4"/>
      <c r="AE717" s="4" t="s">
        <v>115</v>
      </c>
      <c r="AF717" s="4" t="s">
        <v>58</v>
      </c>
      <c r="AG717" s="4" t="s">
        <v>58</v>
      </c>
      <c r="AH717" s="4" t="s">
        <v>83</v>
      </c>
      <c r="AI717" s="4">
        <v>14237801</v>
      </c>
      <c r="AJ717" s="4"/>
      <c r="AK717" s="4" t="s">
        <v>115</v>
      </c>
      <c r="AL717" s="4" t="s">
        <v>58</v>
      </c>
      <c r="AM717" s="4" t="s">
        <v>4259</v>
      </c>
      <c r="AN717" s="4">
        <v>330</v>
      </c>
      <c r="AO717" s="4" t="s">
        <v>85</v>
      </c>
      <c r="AP717" s="4">
        <v>0</v>
      </c>
      <c r="AQ717" s="4" t="s">
        <v>92</v>
      </c>
      <c r="AR717" s="4">
        <v>0</v>
      </c>
      <c r="AS717" s="4">
        <v>0</v>
      </c>
      <c r="AT717" s="3">
        <v>43105</v>
      </c>
      <c r="AU717" s="3" t="s">
        <v>58</v>
      </c>
      <c r="AV717" s="3" t="s">
        <v>58</v>
      </c>
      <c r="AW717" s="4" t="s">
        <v>2231</v>
      </c>
      <c r="AX717" s="4" t="s">
        <v>2231</v>
      </c>
      <c r="AY717" s="4" t="s">
        <v>2231</v>
      </c>
      <c r="AZ717" s="4" t="s">
        <v>2201</v>
      </c>
      <c r="BA717" s="4" t="s">
        <v>4264</v>
      </c>
    </row>
    <row r="718" spans="1:53" ht="15.75" thickBot="1" x14ac:dyDescent="0.3">
      <c r="A718" s="19">
        <v>708</v>
      </c>
      <c r="B718" s="22" t="s">
        <v>5979</v>
      </c>
      <c r="C718" s="4" t="s">
        <v>60</v>
      </c>
      <c r="D718" s="4"/>
      <c r="E718" s="17" t="s">
        <v>2014</v>
      </c>
      <c r="F718" s="3">
        <v>43110</v>
      </c>
      <c r="G718" s="4" t="s">
        <v>61</v>
      </c>
      <c r="H718" s="4" t="s">
        <v>4265</v>
      </c>
      <c r="I718" s="4" t="s">
        <v>292</v>
      </c>
      <c r="J718" s="4" t="s">
        <v>320</v>
      </c>
      <c r="K718" s="4" t="s">
        <v>58</v>
      </c>
      <c r="L718" s="4" t="s">
        <v>1789</v>
      </c>
      <c r="M718" s="4">
        <v>22882068</v>
      </c>
      <c r="N718" s="4" t="s">
        <v>69</v>
      </c>
      <c r="O718" s="4"/>
      <c r="P718" s="4" t="s">
        <v>115</v>
      </c>
      <c r="Q718" s="4" t="s">
        <v>64</v>
      </c>
      <c r="R718" s="4" t="s">
        <v>83</v>
      </c>
      <c r="S718" s="4">
        <v>1124191477</v>
      </c>
      <c r="T718" s="4"/>
      <c r="U718" s="4" t="s">
        <v>112</v>
      </c>
      <c r="V718" s="4" t="s">
        <v>58</v>
      </c>
      <c r="W718" s="4" t="s">
        <v>4266</v>
      </c>
      <c r="X718" s="4" t="s">
        <v>205</v>
      </c>
      <c r="Y718" s="4" t="s">
        <v>209</v>
      </c>
      <c r="Z718" s="3">
        <v>43110</v>
      </c>
      <c r="AA718" s="4" t="s">
        <v>75</v>
      </c>
      <c r="AB718" s="4" t="s">
        <v>97</v>
      </c>
      <c r="AC718" s="4"/>
      <c r="AD718" s="4"/>
      <c r="AE718" s="4" t="s">
        <v>115</v>
      </c>
      <c r="AF718" s="4" t="s">
        <v>58</v>
      </c>
      <c r="AG718" s="4" t="s">
        <v>58</v>
      </c>
      <c r="AH718" s="4" t="s">
        <v>83</v>
      </c>
      <c r="AI718" s="4">
        <v>79046178</v>
      </c>
      <c r="AJ718" s="4"/>
      <c r="AK718" s="4" t="s">
        <v>115</v>
      </c>
      <c r="AL718" s="4" t="s">
        <v>58</v>
      </c>
      <c r="AM718" s="4" t="s">
        <v>4267</v>
      </c>
      <c r="AN718" s="4">
        <v>330</v>
      </c>
      <c r="AO718" s="4" t="s">
        <v>85</v>
      </c>
      <c r="AP718" s="4">
        <v>0</v>
      </c>
      <c r="AQ718" s="4" t="s">
        <v>92</v>
      </c>
      <c r="AR718" s="4">
        <v>0</v>
      </c>
      <c r="AS718" s="4">
        <v>0</v>
      </c>
      <c r="AT718" s="3">
        <v>43110</v>
      </c>
      <c r="AU718" s="3" t="s">
        <v>58</v>
      </c>
      <c r="AV718" s="3" t="s">
        <v>58</v>
      </c>
      <c r="AW718" s="4" t="s">
        <v>2224</v>
      </c>
      <c r="AX718" s="4" t="s">
        <v>2224</v>
      </c>
      <c r="AY718" s="4" t="s">
        <v>2224</v>
      </c>
      <c r="AZ718" s="4" t="s">
        <v>2228</v>
      </c>
      <c r="BA718" s="4" t="s">
        <v>4264</v>
      </c>
    </row>
    <row r="719" spans="1:53" ht="15.75" thickBot="1" x14ac:dyDescent="0.3">
      <c r="A719" s="19">
        <v>709</v>
      </c>
      <c r="B719" s="22" t="s">
        <v>5980</v>
      </c>
      <c r="C719" s="4" t="s">
        <v>60</v>
      </c>
      <c r="D719" s="4"/>
      <c r="E719" s="17" t="s">
        <v>2020</v>
      </c>
      <c r="F719" s="3">
        <v>43110</v>
      </c>
      <c r="G719" s="4" t="s">
        <v>61</v>
      </c>
      <c r="H719" s="4" t="s">
        <v>4268</v>
      </c>
      <c r="I719" s="4" t="s">
        <v>292</v>
      </c>
      <c r="J719" s="4" t="s">
        <v>320</v>
      </c>
      <c r="K719" s="4" t="s">
        <v>58</v>
      </c>
      <c r="L719" s="4" t="s">
        <v>1789</v>
      </c>
      <c r="M719" s="4">
        <v>13867920</v>
      </c>
      <c r="N719" s="4" t="s">
        <v>69</v>
      </c>
      <c r="O719" s="4"/>
      <c r="P719" s="4" t="s">
        <v>115</v>
      </c>
      <c r="Q719" s="4" t="s">
        <v>64</v>
      </c>
      <c r="R719" s="4" t="s">
        <v>83</v>
      </c>
      <c r="S719" s="4">
        <v>17529585</v>
      </c>
      <c r="T719" s="4"/>
      <c r="U719" s="4" t="s">
        <v>63</v>
      </c>
      <c r="V719" s="4" t="s">
        <v>58</v>
      </c>
      <c r="W719" s="4" t="s">
        <v>4269</v>
      </c>
      <c r="X719" s="4" t="s">
        <v>205</v>
      </c>
      <c r="Y719" s="4" t="s">
        <v>209</v>
      </c>
      <c r="Z719" s="3">
        <v>43110</v>
      </c>
      <c r="AA719" s="4" t="s">
        <v>75</v>
      </c>
      <c r="AB719" s="4" t="s">
        <v>97</v>
      </c>
      <c r="AC719" s="4"/>
      <c r="AD719" s="4"/>
      <c r="AE719" s="4" t="s">
        <v>115</v>
      </c>
      <c r="AF719" s="4" t="s">
        <v>58</v>
      </c>
      <c r="AG719" s="4" t="s">
        <v>58</v>
      </c>
      <c r="AH719" s="4" t="s">
        <v>83</v>
      </c>
      <c r="AI719" s="4">
        <v>42547379</v>
      </c>
      <c r="AJ719" s="4"/>
      <c r="AK719" s="4" t="s">
        <v>115</v>
      </c>
      <c r="AL719" s="4" t="s">
        <v>58</v>
      </c>
      <c r="AM719" s="4" t="s">
        <v>4270</v>
      </c>
      <c r="AN719" s="4">
        <v>330</v>
      </c>
      <c r="AO719" s="4" t="s">
        <v>85</v>
      </c>
      <c r="AP719" s="4">
        <v>0</v>
      </c>
      <c r="AQ719" s="4" t="s">
        <v>92</v>
      </c>
      <c r="AR719" s="4">
        <v>0</v>
      </c>
      <c r="AS719" s="4">
        <v>0</v>
      </c>
      <c r="AT719" s="3">
        <v>43110</v>
      </c>
      <c r="AU719" s="3" t="s">
        <v>58</v>
      </c>
      <c r="AV719" s="3" t="s">
        <v>58</v>
      </c>
      <c r="AW719" s="4" t="s">
        <v>2224</v>
      </c>
      <c r="AX719" s="4" t="s">
        <v>2224</v>
      </c>
      <c r="AY719" s="4" t="s">
        <v>2224</v>
      </c>
      <c r="AZ719" s="4" t="s">
        <v>2228</v>
      </c>
      <c r="BA719" s="4" t="s">
        <v>4264</v>
      </c>
    </row>
    <row r="720" spans="1:53" ht="15.75" thickBot="1" x14ac:dyDescent="0.3">
      <c r="A720" s="19">
        <v>710</v>
      </c>
      <c r="B720" s="22" t="s">
        <v>5981</v>
      </c>
      <c r="C720" s="4" t="s">
        <v>60</v>
      </c>
      <c r="D720" s="4"/>
      <c r="E720" s="17" t="s">
        <v>2025</v>
      </c>
      <c r="F720" s="3">
        <v>43110</v>
      </c>
      <c r="G720" s="4" t="s">
        <v>61</v>
      </c>
      <c r="H720" s="4" t="s">
        <v>4271</v>
      </c>
      <c r="I720" s="4" t="s">
        <v>292</v>
      </c>
      <c r="J720" s="4" t="s">
        <v>320</v>
      </c>
      <c r="K720" s="4" t="s">
        <v>58</v>
      </c>
      <c r="L720" s="4" t="s">
        <v>1789</v>
      </c>
      <c r="M720" s="4">
        <v>22882068</v>
      </c>
      <c r="N720" s="4" t="s">
        <v>69</v>
      </c>
      <c r="O720" s="4"/>
      <c r="P720" s="4" t="s">
        <v>115</v>
      </c>
      <c r="Q720" s="4" t="s">
        <v>64</v>
      </c>
      <c r="R720" s="4" t="s">
        <v>83</v>
      </c>
      <c r="S720" s="4">
        <v>1019051745</v>
      </c>
      <c r="T720" s="4"/>
      <c r="U720" s="4" t="s">
        <v>106</v>
      </c>
      <c r="V720" s="4" t="s">
        <v>58</v>
      </c>
      <c r="W720" s="4" t="s">
        <v>4272</v>
      </c>
      <c r="X720" s="4" t="s">
        <v>205</v>
      </c>
      <c r="Y720" s="4" t="s">
        <v>209</v>
      </c>
      <c r="Z720" s="3">
        <v>43110</v>
      </c>
      <c r="AA720" s="4" t="s">
        <v>75</v>
      </c>
      <c r="AB720" s="4" t="s">
        <v>97</v>
      </c>
      <c r="AC720" s="4"/>
      <c r="AD720" s="4"/>
      <c r="AE720" s="4" t="s">
        <v>115</v>
      </c>
      <c r="AF720" s="4" t="s">
        <v>58</v>
      </c>
      <c r="AG720" s="4" t="s">
        <v>58</v>
      </c>
      <c r="AH720" s="4" t="s">
        <v>83</v>
      </c>
      <c r="AI720" s="4">
        <v>40403093</v>
      </c>
      <c r="AJ720" s="4"/>
      <c r="AK720" s="4" t="s">
        <v>115</v>
      </c>
      <c r="AL720" s="4" t="s">
        <v>58</v>
      </c>
      <c r="AM720" s="4" t="s">
        <v>4273</v>
      </c>
      <c r="AN720" s="4">
        <v>330</v>
      </c>
      <c r="AO720" s="4" t="s">
        <v>85</v>
      </c>
      <c r="AP720" s="4">
        <v>0</v>
      </c>
      <c r="AQ720" s="4" t="s">
        <v>92</v>
      </c>
      <c r="AR720" s="4">
        <v>0</v>
      </c>
      <c r="AS720" s="4">
        <v>0</v>
      </c>
      <c r="AT720" s="3">
        <v>43110</v>
      </c>
      <c r="AU720" s="3" t="s">
        <v>58</v>
      </c>
      <c r="AV720" s="3" t="s">
        <v>58</v>
      </c>
      <c r="AW720" s="4" t="s">
        <v>2224</v>
      </c>
      <c r="AX720" s="4" t="s">
        <v>2224</v>
      </c>
      <c r="AY720" s="4" t="s">
        <v>2224</v>
      </c>
      <c r="AZ720" s="4" t="s">
        <v>2047</v>
      </c>
      <c r="BA720" s="4" t="s">
        <v>4264</v>
      </c>
    </row>
    <row r="721" spans="1:53" ht="15.75" thickBot="1" x14ac:dyDescent="0.3">
      <c r="A721" s="19">
        <v>711</v>
      </c>
      <c r="B721" s="22" t="s">
        <v>5982</v>
      </c>
      <c r="C721" s="4" t="s">
        <v>60</v>
      </c>
      <c r="D721" s="4"/>
      <c r="E721" s="17" t="s">
        <v>2030</v>
      </c>
      <c r="F721" s="3">
        <v>43110</v>
      </c>
      <c r="G721" s="4" t="s">
        <v>61</v>
      </c>
      <c r="H721" s="4" t="s">
        <v>4274</v>
      </c>
      <c r="I721" s="4" t="s">
        <v>292</v>
      </c>
      <c r="J721" s="4" t="s">
        <v>320</v>
      </c>
      <c r="K721" s="4" t="s">
        <v>58</v>
      </c>
      <c r="L721" s="4" t="s">
        <v>1789</v>
      </c>
      <c r="M721" s="4">
        <v>22882068</v>
      </c>
      <c r="N721" s="4" t="s">
        <v>69</v>
      </c>
      <c r="O721" s="4"/>
      <c r="P721" s="4" t="s">
        <v>115</v>
      </c>
      <c r="Q721" s="4" t="s">
        <v>64</v>
      </c>
      <c r="R721" s="4" t="s">
        <v>83</v>
      </c>
      <c r="S721" s="4">
        <v>1123142697</v>
      </c>
      <c r="T721" s="4"/>
      <c r="U721" s="4" t="s">
        <v>72</v>
      </c>
      <c r="V721" s="4" t="s">
        <v>58</v>
      </c>
      <c r="W721" s="4" t="s">
        <v>4275</v>
      </c>
      <c r="X721" s="4" t="s">
        <v>205</v>
      </c>
      <c r="Y721" s="4" t="s">
        <v>209</v>
      </c>
      <c r="Z721" s="3">
        <v>43110</v>
      </c>
      <c r="AA721" s="4" t="s">
        <v>75</v>
      </c>
      <c r="AB721" s="4" t="s">
        <v>97</v>
      </c>
      <c r="AC721" s="4"/>
      <c r="AD721" s="4"/>
      <c r="AE721" s="4" t="s">
        <v>115</v>
      </c>
      <c r="AF721" s="4" t="s">
        <v>58</v>
      </c>
      <c r="AG721" s="4" t="s">
        <v>58</v>
      </c>
      <c r="AH721" s="4" t="s">
        <v>83</v>
      </c>
      <c r="AI721" s="4">
        <v>42547379</v>
      </c>
      <c r="AJ721" s="4"/>
      <c r="AK721" s="4" t="s">
        <v>115</v>
      </c>
      <c r="AL721" s="4" t="s">
        <v>58</v>
      </c>
      <c r="AM721" s="4" t="s">
        <v>4270</v>
      </c>
      <c r="AN721" s="4">
        <v>330</v>
      </c>
      <c r="AO721" s="4" t="s">
        <v>85</v>
      </c>
      <c r="AP721" s="4">
        <v>0</v>
      </c>
      <c r="AQ721" s="4" t="s">
        <v>92</v>
      </c>
      <c r="AR721" s="4">
        <v>0</v>
      </c>
      <c r="AS721" s="4">
        <v>0</v>
      </c>
      <c r="AT721" s="3">
        <v>43110</v>
      </c>
      <c r="AU721" s="3" t="s">
        <v>58</v>
      </c>
      <c r="AV721" s="3" t="s">
        <v>58</v>
      </c>
      <c r="AW721" s="4" t="s">
        <v>2224</v>
      </c>
      <c r="AX721" s="4" t="s">
        <v>2224</v>
      </c>
      <c r="AY721" s="4" t="s">
        <v>2224</v>
      </c>
      <c r="AZ721" s="4" t="s">
        <v>2228</v>
      </c>
      <c r="BA721" s="4" t="s">
        <v>4264</v>
      </c>
    </row>
    <row r="722" spans="1:53" ht="15.75" thickBot="1" x14ac:dyDescent="0.3">
      <c r="A722" s="19">
        <v>712</v>
      </c>
      <c r="B722" s="22" t="s">
        <v>5983</v>
      </c>
      <c r="C722" s="4" t="s">
        <v>60</v>
      </c>
      <c r="D722" s="4"/>
      <c r="E722" s="17" t="s">
        <v>2034</v>
      </c>
      <c r="F722" s="3">
        <v>43110</v>
      </c>
      <c r="G722" s="4" t="s">
        <v>61</v>
      </c>
      <c r="H722" s="4" t="s">
        <v>4276</v>
      </c>
      <c r="I722" s="4" t="s">
        <v>292</v>
      </c>
      <c r="J722" s="4" t="s">
        <v>320</v>
      </c>
      <c r="K722" s="4" t="s">
        <v>58</v>
      </c>
      <c r="L722" s="4" t="s">
        <v>1789</v>
      </c>
      <c r="M722" s="4">
        <v>45892044</v>
      </c>
      <c r="N722" s="4" t="s">
        <v>69</v>
      </c>
      <c r="O722" s="4"/>
      <c r="P722" s="4" t="s">
        <v>115</v>
      </c>
      <c r="Q722" s="4" t="s">
        <v>64</v>
      </c>
      <c r="R722" s="4" t="s">
        <v>83</v>
      </c>
      <c r="S722" s="4">
        <v>1022381132</v>
      </c>
      <c r="T722" s="4"/>
      <c r="U722" s="4" t="s">
        <v>112</v>
      </c>
      <c r="V722" s="4" t="s">
        <v>58</v>
      </c>
      <c r="W722" s="4" t="s">
        <v>4277</v>
      </c>
      <c r="X722" s="4" t="s">
        <v>205</v>
      </c>
      <c r="Y722" s="4" t="s">
        <v>209</v>
      </c>
      <c r="Z722" s="3">
        <v>43110</v>
      </c>
      <c r="AA722" s="4" t="s">
        <v>75</v>
      </c>
      <c r="AB722" s="4" t="s">
        <v>97</v>
      </c>
      <c r="AC722" s="4"/>
      <c r="AD722" s="4"/>
      <c r="AE722" s="4" t="s">
        <v>115</v>
      </c>
      <c r="AF722" s="4" t="s">
        <v>58</v>
      </c>
      <c r="AG722" s="4" t="s">
        <v>58</v>
      </c>
      <c r="AH722" s="4" t="s">
        <v>83</v>
      </c>
      <c r="AI722" s="4">
        <v>14237801</v>
      </c>
      <c r="AJ722" s="4"/>
      <c r="AK722" s="4" t="s">
        <v>115</v>
      </c>
      <c r="AL722" s="4" t="s">
        <v>58</v>
      </c>
      <c r="AM722" s="4" t="s">
        <v>4259</v>
      </c>
      <c r="AN722" s="4">
        <v>330</v>
      </c>
      <c r="AO722" s="4" t="s">
        <v>85</v>
      </c>
      <c r="AP722" s="4">
        <v>0</v>
      </c>
      <c r="AQ722" s="4" t="s">
        <v>92</v>
      </c>
      <c r="AR722" s="4">
        <v>0</v>
      </c>
      <c r="AS722" s="4">
        <v>0</v>
      </c>
      <c r="AT722" s="3">
        <v>43110</v>
      </c>
      <c r="AU722" s="3" t="s">
        <v>58</v>
      </c>
      <c r="AV722" s="3" t="s">
        <v>58</v>
      </c>
      <c r="AW722" s="4" t="s">
        <v>2224</v>
      </c>
      <c r="AX722" s="4" t="s">
        <v>2224</v>
      </c>
      <c r="AY722" s="4" t="s">
        <v>2224</v>
      </c>
      <c r="AZ722" s="4" t="s">
        <v>2047</v>
      </c>
      <c r="BA722" s="4" t="s">
        <v>4264</v>
      </c>
    </row>
    <row r="723" spans="1:53" ht="15.75" thickBot="1" x14ac:dyDescent="0.3">
      <c r="A723" s="19">
        <v>713</v>
      </c>
      <c r="B723" s="22" t="s">
        <v>5984</v>
      </c>
      <c r="C723" s="4" t="s">
        <v>60</v>
      </c>
      <c r="D723" s="4"/>
      <c r="E723" s="17" t="s">
        <v>2038</v>
      </c>
      <c r="F723" s="3">
        <v>43111</v>
      </c>
      <c r="G723" s="4" t="s">
        <v>61</v>
      </c>
      <c r="H723" s="4" t="s">
        <v>4278</v>
      </c>
      <c r="I723" s="4" t="s">
        <v>292</v>
      </c>
      <c r="J723" s="4" t="s">
        <v>320</v>
      </c>
      <c r="K723" s="4" t="s">
        <v>58</v>
      </c>
      <c r="L723" s="4" t="s">
        <v>1789</v>
      </c>
      <c r="M723" s="4">
        <v>45892044</v>
      </c>
      <c r="N723" s="4" t="s">
        <v>69</v>
      </c>
      <c r="O723" s="4"/>
      <c r="P723" s="4" t="s">
        <v>115</v>
      </c>
      <c r="Q723" s="4" t="s">
        <v>64</v>
      </c>
      <c r="R723" s="4" t="s">
        <v>83</v>
      </c>
      <c r="S723" s="4">
        <v>40400453</v>
      </c>
      <c r="T723" s="4"/>
      <c r="U723" s="4" t="s">
        <v>100</v>
      </c>
      <c r="V723" s="4" t="s">
        <v>58</v>
      </c>
      <c r="W723" s="4" t="s">
        <v>4279</v>
      </c>
      <c r="X723" s="4" t="s">
        <v>205</v>
      </c>
      <c r="Y723" s="4" t="s">
        <v>209</v>
      </c>
      <c r="Z723" s="3">
        <v>43111</v>
      </c>
      <c r="AA723" s="4" t="s">
        <v>75</v>
      </c>
      <c r="AB723" s="4" t="s">
        <v>97</v>
      </c>
      <c r="AC723" s="4"/>
      <c r="AD723" s="4"/>
      <c r="AE723" s="4" t="s">
        <v>115</v>
      </c>
      <c r="AF723" s="4" t="s">
        <v>58</v>
      </c>
      <c r="AG723" s="4" t="s">
        <v>58</v>
      </c>
      <c r="AH723" s="4" t="s">
        <v>83</v>
      </c>
      <c r="AI723" s="4">
        <v>40403093</v>
      </c>
      <c r="AJ723" s="4"/>
      <c r="AK723" s="4" t="s">
        <v>115</v>
      </c>
      <c r="AL723" s="4" t="s">
        <v>58</v>
      </c>
      <c r="AM723" s="4" t="s">
        <v>4273</v>
      </c>
      <c r="AN723" s="4">
        <v>330</v>
      </c>
      <c r="AO723" s="4" t="s">
        <v>85</v>
      </c>
      <c r="AP723" s="4">
        <v>0</v>
      </c>
      <c r="AQ723" s="4" t="s">
        <v>92</v>
      </c>
      <c r="AR723" s="4">
        <v>0</v>
      </c>
      <c r="AS723" s="4">
        <v>0</v>
      </c>
      <c r="AT723" s="3">
        <v>43111</v>
      </c>
      <c r="AU723" s="3" t="s">
        <v>58</v>
      </c>
      <c r="AV723" s="3" t="s">
        <v>58</v>
      </c>
      <c r="AW723" s="4" t="s">
        <v>2224</v>
      </c>
      <c r="AX723" s="4" t="s">
        <v>2224</v>
      </c>
      <c r="AY723" s="4" t="s">
        <v>2224</v>
      </c>
      <c r="AZ723" s="4" t="s">
        <v>2228</v>
      </c>
      <c r="BA723" s="4" t="s">
        <v>4264</v>
      </c>
    </row>
    <row r="724" spans="1:53" ht="15.75" thickBot="1" x14ac:dyDescent="0.3">
      <c r="A724" s="19">
        <v>714</v>
      </c>
      <c r="B724" s="22" t="s">
        <v>5985</v>
      </c>
      <c r="C724" s="4" t="s">
        <v>60</v>
      </c>
      <c r="D724" s="4"/>
      <c r="E724" s="17" t="s">
        <v>2042</v>
      </c>
      <c r="F724" s="3">
        <v>43111</v>
      </c>
      <c r="G724" s="4" t="s">
        <v>61</v>
      </c>
      <c r="H724" s="4" t="s">
        <v>4280</v>
      </c>
      <c r="I724" s="4" t="s">
        <v>292</v>
      </c>
      <c r="J724" s="4" t="s">
        <v>320</v>
      </c>
      <c r="K724" s="4" t="s">
        <v>58</v>
      </c>
      <c r="L724" s="4" t="s">
        <v>1789</v>
      </c>
      <c r="M724" s="4">
        <v>61914204</v>
      </c>
      <c r="N724" s="4" t="s">
        <v>69</v>
      </c>
      <c r="O724" s="4"/>
      <c r="P724" s="4" t="s">
        <v>115</v>
      </c>
      <c r="Q724" s="4" t="s">
        <v>64</v>
      </c>
      <c r="R724" s="4" t="s">
        <v>83</v>
      </c>
      <c r="S724" s="4">
        <v>51891660</v>
      </c>
      <c r="T724" s="4"/>
      <c r="U724" s="4" t="s">
        <v>112</v>
      </c>
      <c r="V724" s="4" t="s">
        <v>58</v>
      </c>
      <c r="W724" s="4" t="s">
        <v>4281</v>
      </c>
      <c r="X724" s="4" t="s">
        <v>205</v>
      </c>
      <c r="Y724" s="4" t="s">
        <v>209</v>
      </c>
      <c r="Z724" s="3">
        <v>43111</v>
      </c>
      <c r="AA724" s="4" t="s">
        <v>75</v>
      </c>
      <c r="AB724" s="4" t="s">
        <v>97</v>
      </c>
      <c r="AC724" s="4"/>
      <c r="AD724" s="4"/>
      <c r="AE724" s="4" t="s">
        <v>115</v>
      </c>
      <c r="AF724" s="4" t="s">
        <v>58</v>
      </c>
      <c r="AG724" s="4" t="s">
        <v>58</v>
      </c>
      <c r="AH724" s="4" t="s">
        <v>83</v>
      </c>
      <c r="AI724" s="4">
        <v>14237801</v>
      </c>
      <c r="AJ724" s="4"/>
      <c r="AK724" s="4" t="s">
        <v>115</v>
      </c>
      <c r="AL724" s="4" t="s">
        <v>58</v>
      </c>
      <c r="AM724" s="4" t="s">
        <v>4259</v>
      </c>
      <c r="AN724" s="4">
        <v>330</v>
      </c>
      <c r="AO724" s="4" t="s">
        <v>85</v>
      </c>
      <c r="AP724" s="4">
        <v>0</v>
      </c>
      <c r="AQ724" s="4" t="s">
        <v>92</v>
      </c>
      <c r="AR724" s="4">
        <v>0</v>
      </c>
      <c r="AS724" s="4">
        <v>0</v>
      </c>
      <c r="AT724" s="3">
        <v>43111</v>
      </c>
      <c r="AU724" s="3" t="s">
        <v>58</v>
      </c>
      <c r="AV724" s="3" t="s">
        <v>58</v>
      </c>
      <c r="AW724" s="4" t="s">
        <v>2224</v>
      </c>
      <c r="AX724" s="4" t="s">
        <v>2224</v>
      </c>
      <c r="AY724" s="4" t="s">
        <v>2224</v>
      </c>
      <c r="AZ724" s="4" t="s">
        <v>2047</v>
      </c>
      <c r="BA724" s="4" t="s">
        <v>4264</v>
      </c>
    </row>
    <row r="725" spans="1:53" ht="15.75" thickBot="1" x14ac:dyDescent="0.3">
      <c r="A725" s="19">
        <v>715</v>
      </c>
      <c r="B725" s="22" t="s">
        <v>5986</v>
      </c>
      <c r="C725" s="4" t="s">
        <v>60</v>
      </c>
      <c r="D725" s="4"/>
      <c r="E725" s="17" t="s">
        <v>2153</v>
      </c>
      <c r="F725" s="3">
        <v>43111</v>
      </c>
      <c r="G725" s="4" t="s">
        <v>61</v>
      </c>
      <c r="H725" s="4" t="s">
        <v>4282</v>
      </c>
      <c r="I725" s="4" t="s">
        <v>292</v>
      </c>
      <c r="J725" s="4" t="s">
        <v>320</v>
      </c>
      <c r="K725" s="4" t="s">
        <v>58</v>
      </c>
      <c r="L725" s="4" t="s">
        <v>1789</v>
      </c>
      <c r="M725" s="4">
        <v>10400940</v>
      </c>
      <c r="N725" s="4" t="s">
        <v>69</v>
      </c>
      <c r="O725" s="4"/>
      <c r="P725" s="4" t="s">
        <v>115</v>
      </c>
      <c r="Q725" s="4" t="s">
        <v>64</v>
      </c>
      <c r="R725" s="4" t="s">
        <v>83</v>
      </c>
      <c r="S725" s="4">
        <v>86060363</v>
      </c>
      <c r="T725" s="4"/>
      <c r="U725" s="4" t="s">
        <v>109</v>
      </c>
      <c r="V725" s="4" t="s">
        <v>58</v>
      </c>
      <c r="W725" s="4" t="s">
        <v>4283</v>
      </c>
      <c r="X725" s="4" t="s">
        <v>205</v>
      </c>
      <c r="Y725" s="4" t="s">
        <v>209</v>
      </c>
      <c r="Z725" s="3">
        <v>43111</v>
      </c>
      <c r="AA725" s="4" t="s">
        <v>75</v>
      </c>
      <c r="AB725" s="4" t="s">
        <v>97</v>
      </c>
      <c r="AC725" s="4"/>
      <c r="AD725" s="4"/>
      <c r="AE725" s="4" t="s">
        <v>115</v>
      </c>
      <c r="AF725" s="4" t="s">
        <v>58</v>
      </c>
      <c r="AG725" s="4" t="s">
        <v>58</v>
      </c>
      <c r="AH725" s="4" t="s">
        <v>83</v>
      </c>
      <c r="AI725" s="4">
        <v>40403093</v>
      </c>
      <c r="AJ725" s="4"/>
      <c r="AK725" s="4" t="s">
        <v>115</v>
      </c>
      <c r="AL725" s="4" t="s">
        <v>58</v>
      </c>
      <c r="AM725" s="4" t="s">
        <v>4273</v>
      </c>
      <c r="AN725" s="4">
        <v>150</v>
      </c>
      <c r="AO725" s="4" t="s">
        <v>85</v>
      </c>
      <c r="AP725" s="4">
        <v>0</v>
      </c>
      <c r="AQ725" s="4" t="s">
        <v>92</v>
      </c>
      <c r="AR725" s="4">
        <v>0</v>
      </c>
      <c r="AS725" s="4">
        <v>0</v>
      </c>
      <c r="AT725" s="3">
        <v>43111</v>
      </c>
      <c r="AU725" s="3" t="s">
        <v>58</v>
      </c>
      <c r="AV725" s="3" t="s">
        <v>58</v>
      </c>
      <c r="AW725" s="4" t="s">
        <v>2336</v>
      </c>
      <c r="AX725" s="4" t="s">
        <v>2336</v>
      </c>
      <c r="AY725" s="4" t="s">
        <v>2336</v>
      </c>
      <c r="AZ725" s="4" t="s">
        <v>2060</v>
      </c>
      <c r="BA725" s="4" t="s">
        <v>4264</v>
      </c>
    </row>
    <row r="726" spans="1:53" ht="15.75" thickBot="1" x14ac:dyDescent="0.3">
      <c r="A726" s="19">
        <v>716</v>
      </c>
      <c r="B726" s="22" t="s">
        <v>5987</v>
      </c>
      <c r="C726" s="4" t="s">
        <v>60</v>
      </c>
      <c r="D726" s="4"/>
      <c r="E726" s="17" t="s">
        <v>2181</v>
      </c>
      <c r="F726" s="3">
        <v>43111</v>
      </c>
      <c r="G726" s="4" t="s">
        <v>61</v>
      </c>
      <c r="H726" s="4" t="s">
        <v>4284</v>
      </c>
      <c r="I726" s="4" t="s">
        <v>292</v>
      </c>
      <c r="J726" s="4" t="s">
        <v>320</v>
      </c>
      <c r="K726" s="4" t="s">
        <v>58</v>
      </c>
      <c r="L726" s="4" t="s">
        <v>1789</v>
      </c>
      <c r="M726" s="4">
        <v>19241739</v>
      </c>
      <c r="N726" s="4" t="s">
        <v>69</v>
      </c>
      <c r="O726" s="4"/>
      <c r="P726" s="4" t="s">
        <v>115</v>
      </c>
      <c r="Q726" s="4" t="s">
        <v>64</v>
      </c>
      <c r="R726" s="4" t="s">
        <v>83</v>
      </c>
      <c r="S726" s="4">
        <v>1127386549</v>
      </c>
      <c r="T726" s="4"/>
      <c r="U726" s="4" t="s">
        <v>72</v>
      </c>
      <c r="V726" s="4" t="s">
        <v>58</v>
      </c>
      <c r="W726" s="4" t="s">
        <v>4285</v>
      </c>
      <c r="X726" s="4" t="s">
        <v>205</v>
      </c>
      <c r="Y726" s="4" t="s">
        <v>209</v>
      </c>
      <c r="Z726" s="3">
        <v>43112</v>
      </c>
      <c r="AA726" s="4" t="s">
        <v>75</v>
      </c>
      <c r="AB726" s="4" t="s">
        <v>97</v>
      </c>
      <c r="AC726" s="4"/>
      <c r="AD726" s="4"/>
      <c r="AE726" s="4" t="s">
        <v>115</v>
      </c>
      <c r="AF726" s="4" t="s">
        <v>58</v>
      </c>
      <c r="AG726" s="4" t="s">
        <v>58</v>
      </c>
      <c r="AH726" s="4" t="s">
        <v>83</v>
      </c>
      <c r="AI726" s="4">
        <v>30937630</v>
      </c>
      <c r="AJ726" s="4"/>
      <c r="AK726" s="4" t="s">
        <v>115</v>
      </c>
      <c r="AL726" s="4" t="s">
        <v>58</v>
      </c>
      <c r="AM726" s="4" t="s">
        <v>4286</v>
      </c>
      <c r="AN726" s="4">
        <v>330</v>
      </c>
      <c r="AO726" s="4" t="s">
        <v>85</v>
      </c>
      <c r="AP726" s="4">
        <v>0</v>
      </c>
      <c r="AQ726" s="4" t="s">
        <v>92</v>
      </c>
      <c r="AR726" s="4">
        <v>0</v>
      </c>
      <c r="AS726" s="4">
        <v>0</v>
      </c>
      <c r="AT726" s="3">
        <v>43112</v>
      </c>
      <c r="AU726" s="3" t="s">
        <v>58</v>
      </c>
      <c r="AV726" s="3" t="s">
        <v>58</v>
      </c>
      <c r="AW726" s="4" t="s">
        <v>2224</v>
      </c>
      <c r="AX726" s="4" t="s">
        <v>2224</v>
      </c>
      <c r="AY726" s="4" t="s">
        <v>2224</v>
      </c>
      <c r="AZ726" s="4" t="s">
        <v>2224</v>
      </c>
      <c r="BA726" s="4" t="s">
        <v>4264</v>
      </c>
    </row>
    <row r="727" spans="1:53" ht="15.75" thickBot="1" x14ac:dyDescent="0.3">
      <c r="A727" s="19">
        <v>717</v>
      </c>
      <c r="B727" s="22" t="s">
        <v>5988</v>
      </c>
      <c r="C727" s="4" t="s">
        <v>60</v>
      </c>
      <c r="D727" s="4"/>
      <c r="E727" s="17" t="s">
        <v>2184</v>
      </c>
      <c r="F727" s="3">
        <v>43111</v>
      </c>
      <c r="G727" s="4" t="s">
        <v>61</v>
      </c>
      <c r="H727" s="4" t="s">
        <v>4287</v>
      </c>
      <c r="I727" s="4" t="s">
        <v>292</v>
      </c>
      <c r="J727" s="4" t="s">
        <v>320</v>
      </c>
      <c r="K727" s="4" t="s">
        <v>58</v>
      </c>
      <c r="L727" s="4" t="s">
        <v>1789</v>
      </c>
      <c r="M727" s="4">
        <v>45892044</v>
      </c>
      <c r="N727" s="4" t="s">
        <v>69</v>
      </c>
      <c r="O727" s="4"/>
      <c r="P727" s="4" t="s">
        <v>115</v>
      </c>
      <c r="Q727" s="4" t="s">
        <v>64</v>
      </c>
      <c r="R727" s="4" t="s">
        <v>83</v>
      </c>
      <c r="S727" s="4">
        <v>52737477</v>
      </c>
      <c r="T727" s="4"/>
      <c r="U727" s="4" t="s">
        <v>81</v>
      </c>
      <c r="V727" s="4" t="s">
        <v>58</v>
      </c>
      <c r="W727" s="4" t="s">
        <v>4288</v>
      </c>
      <c r="X727" s="4" t="s">
        <v>205</v>
      </c>
      <c r="Y727" s="4" t="s">
        <v>209</v>
      </c>
      <c r="Z727" s="3">
        <v>43111</v>
      </c>
      <c r="AA727" s="4" t="s">
        <v>75</v>
      </c>
      <c r="AB727" s="4" t="s">
        <v>97</v>
      </c>
      <c r="AC727" s="4"/>
      <c r="AD727" s="4"/>
      <c r="AE727" s="4" t="s">
        <v>115</v>
      </c>
      <c r="AF727" s="4" t="s">
        <v>58</v>
      </c>
      <c r="AG727" s="4" t="s">
        <v>58</v>
      </c>
      <c r="AH727" s="4" t="s">
        <v>83</v>
      </c>
      <c r="AI727" s="4">
        <v>14237801</v>
      </c>
      <c r="AJ727" s="4"/>
      <c r="AK727" s="4" t="s">
        <v>115</v>
      </c>
      <c r="AL727" s="4" t="s">
        <v>58</v>
      </c>
      <c r="AM727" s="4" t="s">
        <v>4259</v>
      </c>
      <c r="AN727" s="4">
        <v>330</v>
      </c>
      <c r="AO727" s="4" t="s">
        <v>85</v>
      </c>
      <c r="AP727" s="4">
        <v>0</v>
      </c>
      <c r="AQ727" s="4" t="s">
        <v>92</v>
      </c>
      <c r="AR727" s="4">
        <v>0</v>
      </c>
      <c r="AS727" s="4">
        <v>0</v>
      </c>
      <c r="AT727" s="3">
        <v>43111</v>
      </c>
      <c r="AU727" s="3" t="s">
        <v>58</v>
      </c>
      <c r="AV727" s="3" t="s">
        <v>58</v>
      </c>
      <c r="AW727" s="4" t="s">
        <v>2224</v>
      </c>
      <c r="AX727" s="4" t="s">
        <v>2224</v>
      </c>
      <c r="AY727" s="4" t="s">
        <v>2224</v>
      </c>
      <c r="AZ727" s="4" t="s">
        <v>2047</v>
      </c>
      <c r="BA727" s="4" t="s">
        <v>4264</v>
      </c>
    </row>
    <row r="728" spans="1:53" ht="15.75" thickBot="1" x14ac:dyDescent="0.3">
      <c r="A728" s="19">
        <v>718</v>
      </c>
      <c r="B728" s="22" t="s">
        <v>5989</v>
      </c>
      <c r="C728" s="4" t="s">
        <v>60</v>
      </c>
      <c r="D728" s="4"/>
      <c r="E728" s="17" t="s">
        <v>2103</v>
      </c>
      <c r="F728" s="3">
        <v>43111</v>
      </c>
      <c r="G728" s="4" t="s">
        <v>61</v>
      </c>
      <c r="H728" s="4" t="s">
        <v>4289</v>
      </c>
      <c r="I728" s="4" t="s">
        <v>292</v>
      </c>
      <c r="J728" s="4" t="s">
        <v>320</v>
      </c>
      <c r="K728" s="4" t="s">
        <v>58</v>
      </c>
      <c r="L728" s="4" t="s">
        <v>1789</v>
      </c>
      <c r="M728" s="4">
        <v>13867920</v>
      </c>
      <c r="N728" s="4" t="s">
        <v>69</v>
      </c>
      <c r="O728" s="4"/>
      <c r="P728" s="4" t="s">
        <v>115</v>
      </c>
      <c r="Q728" s="4" t="s">
        <v>64</v>
      </c>
      <c r="R728" s="4" t="s">
        <v>83</v>
      </c>
      <c r="S728" s="4">
        <v>1068928300</v>
      </c>
      <c r="T728" s="4"/>
      <c r="U728" s="4" t="s">
        <v>106</v>
      </c>
      <c r="V728" s="4" t="s">
        <v>58</v>
      </c>
      <c r="W728" s="4" t="s">
        <v>4290</v>
      </c>
      <c r="X728" s="4" t="s">
        <v>205</v>
      </c>
      <c r="Y728" s="4" t="s">
        <v>209</v>
      </c>
      <c r="Z728" s="3">
        <v>43111</v>
      </c>
      <c r="AA728" s="4" t="s">
        <v>75</v>
      </c>
      <c r="AB728" s="4" t="s">
        <v>97</v>
      </c>
      <c r="AC728" s="4"/>
      <c r="AD728" s="4"/>
      <c r="AE728" s="4" t="s">
        <v>115</v>
      </c>
      <c r="AF728" s="4" t="s">
        <v>58</v>
      </c>
      <c r="AG728" s="4" t="s">
        <v>58</v>
      </c>
      <c r="AH728" s="4" t="s">
        <v>83</v>
      </c>
      <c r="AI728" s="4">
        <v>30937630</v>
      </c>
      <c r="AJ728" s="4"/>
      <c r="AK728" s="4" t="s">
        <v>115</v>
      </c>
      <c r="AL728" s="4" t="s">
        <v>58</v>
      </c>
      <c r="AM728" s="4" t="s">
        <v>4286</v>
      </c>
      <c r="AN728" s="4">
        <v>330</v>
      </c>
      <c r="AO728" s="4" t="s">
        <v>85</v>
      </c>
      <c r="AP728" s="4">
        <v>0</v>
      </c>
      <c r="AQ728" s="4" t="s">
        <v>92</v>
      </c>
      <c r="AR728" s="4">
        <v>0</v>
      </c>
      <c r="AS728" s="4">
        <v>0</v>
      </c>
      <c r="AT728" s="3">
        <v>43111</v>
      </c>
      <c r="AU728" s="3">
        <v>43189</v>
      </c>
      <c r="AV728" s="3" t="s">
        <v>58</v>
      </c>
      <c r="AW728" s="4" t="s">
        <v>2224</v>
      </c>
      <c r="AX728" s="4" t="s">
        <v>2224</v>
      </c>
      <c r="AY728" s="4" t="s">
        <v>2224</v>
      </c>
      <c r="AZ728" s="4" t="s">
        <v>2047</v>
      </c>
      <c r="BA728" s="4" t="s">
        <v>4291</v>
      </c>
    </row>
    <row r="729" spans="1:53" ht="15.75" thickBot="1" x14ac:dyDescent="0.3">
      <c r="A729" s="19">
        <v>719</v>
      </c>
      <c r="B729" s="22" t="s">
        <v>5990</v>
      </c>
      <c r="C729" s="4" t="s">
        <v>60</v>
      </c>
      <c r="D729" s="4"/>
      <c r="E729" s="17" t="s">
        <v>2190</v>
      </c>
      <c r="F729" s="3">
        <v>43112</v>
      </c>
      <c r="G729" s="4" t="s">
        <v>61</v>
      </c>
      <c r="H729" s="4" t="s">
        <v>4292</v>
      </c>
      <c r="I729" s="4" t="s">
        <v>292</v>
      </c>
      <c r="J729" s="4" t="s">
        <v>320</v>
      </c>
      <c r="K729" s="4" t="s">
        <v>58</v>
      </c>
      <c r="L729" s="4" t="s">
        <v>1789</v>
      </c>
      <c r="M729" s="4">
        <v>29204028</v>
      </c>
      <c r="N729" s="4" t="s">
        <v>69</v>
      </c>
      <c r="O729" s="4"/>
      <c r="P729" s="4" t="s">
        <v>115</v>
      </c>
      <c r="Q729" s="4" t="s">
        <v>64</v>
      </c>
      <c r="R729" s="4" t="s">
        <v>83</v>
      </c>
      <c r="S729" s="4">
        <v>10292113</v>
      </c>
      <c r="T729" s="4"/>
      <c r="U729" s="4" t="s">
        <v>81</v>
      </c>
      <c r="V729" s="4" t="s">
        <v>58</v>
      </c>
      <c r="W729" s="4" t="s">
        <v>4293</v>
      </c>
      <c r="X729" s="4" t="s">
        <v>205</v>
      </c>
      <c r="Y729" s="4" t="s">
        <v>209</v>
      </c>
      <c r="Z729" s="3">
        <v>43112</v>
      </c>
      <c r="AA729" s="4" t="s">
        <v>75</v>
      </c>
      <c r="AB729" s="4" t="s">
        <v>97</v>
      </c>
      <c r="AC729" s="4"/>
      <c r="AD729" s="4"/>
      <c r="AE729" s="4" t="s">
        <v>115</v>
      </c>
      <c r="AF729" s="4" t="s">
        <v>58</v>
      </c>
      <c r="AG729" s="4" t="s">
        <v>58</v>
      </c>
      <c r="AH729" s="4" t="s">
        <v>83</v>
      </c>
      <c r="AI729" s="4">
        <v>42547379</v>
      </c>
      <c r="AJ729" s="4"/>
      <c r="AK729" s="4" t="s">
        <v>115</v>
      </c>
      <c r="AL729" s="4" t="s">
        <v>58</v>
      </c>
      <c r="AM729" s="4" t="s">
        <v>4270</v>
      </c>
      <c r="AN729" s="4">
        <v>210</v>
      </c>
      <c r="AO729" s="4" t="s">
        <v>85</v>
      </c>
      <c r="AP729" s="4">
        <v>0</v>
      </c>
      <c r="AQ729" s="4" t="s">
        <v>92</v>
      </c>
      <c r="AR729" s="4">
        <v>0</v>
      </c>
      <c r="AS729" s="4">
        <v>0</v>
      </c>
      <c r="AT729" s="3">
        <v>43112</v>
      </c>
      <c r="AU729" s="3" t="s">
        <v>58</v>
      </c>
      <c r="AV729" s="3" t="s">
        <v>58</v>
      </c>
      <c r="AW729" s="4" t="s">
        <v>2272</v>
      </c>
      <c r="AX729" s="4" t="s">
        <v>2272</v>
      </c>
      <c r="AY729" s="4" t="s">
        <v>2272</v>
      </c>
      <c r="AZ729" s="4" t="s">
        <v>2277</v>
      </c>
      <c r="BA729" s="4" t="s">
        <v>4264</v>
      </c>
    </row>
    <row r="730" spans="1:53" ht="15.75" thickBot="1" x14ac:dyDescent="0.3">
      <c r="A730" s="19">
        <v>720</v>
      </c>
      <c r="B730" s="22" t="s">
        <v>5991</v>
      </c>
      <c r="C730" s="4" t="s">
        <v>60</v>
      </c>
      <c r="D730" s="4"/>
      <c r="E730" s="17" t="s">
        <v>2109</v>
      </c>
      <c r="F730" s="3">
        <v>43112</v>
      </c>
      <c r="G730" s="4" t="s">
        <v>61</v>
      </c>
      <c r="H730" s="4" t="s">
        <v>4294</v>
      </c>
      <c r="I730" s="4" t="s">
        <v>292</v>
      </c>
      <c r="J730" s="4" t="s">
        <v>320</v>
      </c>
      <c r="K730" s="4" t="s">
        <v>58</v>
      </c>
      <c r="L730" s="4" t="s">
        <v>1789</v>
      </c>
      <c r="M730" s="4">
        <v>36965412</v>
      </c>
      <c r="N730" s="4" t="s">
        <v>69</v>
      </c>
      <c r="O730" s="4"/>
      <c r="P730" s="4" t="s">
        <v>115</v>
      </c>
      <c r="Q730" s="4" t="s">
        <v>64</v>
      </c>
      <c r="R730" s="4" t="s">
        <v>83</v>
      </c>
      <c r="S730" s="4">
        <v>1067881116</v>
      </c>
      <c r="T730" s="4"/>
      <c r="U730" s="4" t="s">
        <v>72</v>
      </c>
      <c r="V730" s="4" t="s">
        <v>58</v>
      </c>
      <c r="W730" s="4" t="s">
        <v>4295</v>
      </c>
      <c r="X730" s="4" t="s">
        <v>205</v>
      </c>
      <c r="Y730" s="4" t="s">
        <v>209</v>
      </c>
      <c r="Z730" s="3">
        <v>43112</v>
      </c>
      <c r="AA730" s="4" t="s">
        <v>75</v>
      </c>
      <c r="AB730" s="4" t="s">
        <v>97</v>
      </c>
      <c r="AC730" s="4"/>
      <c r="AD730" s="4"/>
      <c r="AE730" s="4" t="s">
        <v>115</v>
      </c>
      <c r="AF730" s="4" t="s">
        <v>58</v>
      </c>
      <c r="AG730" s="4" t="s">
        <v>58</v>
      </c>
      <c r="AH730" s="4" t="s">
        <v>83</v>
      </c>
      <c r="AI730" s="4">
        <v>51935181</v>
      </c>
      <c r="AJ730" s="4"/>
      <c r="AK730" s="4" t="s">
        <v>115</v>
      </c>
      <c r="AL730" s="4" t="s">
        <v>58</v>
      </c>
      <c r="AM730" s="4" t="s">
        <v>4296</v>
      </c>
      <c r="AN730" s="4">
        <v>330</v>
      </c>
      <c r="AO730" s="4" t="s">
        <v>85</v>
      </c>
      <c r="AP730" s="4">
        <v>0</v>
      </c>
      <c r="AQ730" s="4" t="s">
        <v>92</v>
      </c>
      <c r="AR730" s="4">
        <v>0</v>
      </c>
      <c r="AS730" s="4">
        <v>0</v>
      </c>
      <c r="AT730" s="3">
        <v>43112</v>
      </c>
      <c r="AU730" s="3" t="s">
        <v>58</v>
      </c>
      <c r="AV730" s="3" t="s">
        <v>58</v>
      </c>
      <c r="AW730" s="4" t="s">
        <v>2224</v>
      </c>
      <c r="AX730" s="4" t="s">
        <v>2224</v>
      </c>
      <c r="AY730" s="4" t="s">
        <v>2224</v>
      </c>
      <c r="AZ730" s="4" t="s">
        <v>2224</v>
      </c>
      <c r="BA730" s="4" t="s">
        <v>4264</v>
      </c>
    </row>
    <row r="731" spans="1:53" ht="15.75" thickBot="1" x14ac:dyDescent="0.3">
      <c r="A731" s="19">
        <v>721</v>
      </c>
      <c r="B731" s="22" t="s">
        <v>5992</v>
      </c>
      <c r="C731" s="4" t="s">
        <v>60</v>
      </c>
      <c r="D731" s="4"/>
      <c r="E731" s="17" t="s">
        <v>2047</v>
      </c>
      <c r="F731" s="3">
        <v>43112</v>
      </c>
      <c r="G731" s="4" t="s">
        <v>61</v>
      </c>
      <c r="H731" s="4" t="s">
        <v>4297</v>
      </c>
      <c r="I731" s="4" t="s">
        <v>292</v>
      </c>
      <c r="J731" s="4" t="s">
        <v>320</v>
      </c>
      <c r="K731" s="4" t="s">
        <v>58</v>
      </c>
      <c r="L731" s="4" t="s">
        <v>1789</v>
      </c>
      <c r="M731" s="4">
        <v>39940956</v>
      </c>
      <c r="N731" s="4" t="s">
        <v>69</v>
      </c>
      <c r="O731" s="4"/>
      <c r="P731" s="4" t="s">
        <v>115</v>
      </c>
      <c r="Q731" s="4" t="s">
        <v>64</v>
      </c>
      <c r="R731" s="4" t="s">
        <v>83</v>
      </c>
      <c r="S731" s="4">
        <v>16187735</v>
      </c>
      <c r="T731" s="4"/>
      <c r="U731" s="4" t="s">
        <v>103</v>
      </c>
      <c r="V731" s="4" t="s">
        <v>58</v>
      </c>
      <c r="W731" s="4" t="s">
        <v>4298</v>
      </c>
      <c r="X731" s="4" t="s">
        <v>205</v>
      </c>
      <c r="Y731" s="4" t="s">
        <v>209</v>
      </c>
      <c r="Z731" s="3">
        <v>43112</v>
      </c>
      <c r="AA731" s="4" t="s">
        <v>75</v>
      </c>
      <c r="AB731" s="4" t="s">
        <v>97</v>
      </c>
      <c r="AC731" s="4"/>
      <c r="AD731" s="4"/>
      <c r="AE731" s="4" t="s">
        <v>115</v>
      </c>
      <c r="AF731" s="4" t="s">
        <v>58</v>
      </c>
      <c r="AG731" s="4" t="s">
        <v>58</v>
      </c>
      <c r="AH731" s="4" t="s">
        <v>83</v>
      </c>
      <c r="AI731" s="4">
        <v>79046178</v>
      </c>
      <c r="AJ731" s="4"/>
      <c r="AK731" s="4" t="s">
        <v>115</v>
      </c>
      <c r="AL731" s="4" t="s">
        <v>58</v>
      </c>
      <c r="AM731" s="4" t="s">
        <v>4267</v>
      </c>
      <c r="AN731" s="4">
        <v>330</v>
      </c>
      <c r="AO731" s="4" t="s">
        <v>85</v>
      </c>
      <c r="AP731" s="4">
        <v>0</v>
      </c>
      <c r="AQ731" s="4" t="s">
        <v>92</v>
      </c>
      <c r="AR731" s="4">
        <v>0</v>
      </c>
      <c r="AS731" s="4">
        <v>0</v>
      </c>
      <c r="AT731" s="3">
        <v>43112</v>
      </c>
      <c r="AU731" s="3" t="s">
        <v>58</v>
      </c>
      <c r="AV731" s="3" t="s">
        <v>58</v>
      </c>
      <c r="AW731" s="4" t="s">
        <v>2224</v>
      </c>
      <c r="AX731" s="4" t="s">
        <v>2224</v>
      </c>
      <c r="AY731" s="4" t="s">
        <v>2224</v>
      </c>
      <c r="AZ731" s="4" t="s">
        <v>2109</v>
      </c>
      <c r="BA731" s="4" t="s">
        <v>4264</v>
      </c>
    </row>
    <row r="732" spans="1:53" ht="15.75" thickBot="1" x14ac:dyDescent="0.3">
      <c r="A732" s="19">
        <v>722</v>
      </c>
      <c r="B732" s="22" t="s">
        <v>5993</v>
      </c>
      <c r="C732" s="4" t="s">
        <v>60</v>
      </c>
      <c r="D732" s="4"/>
      <c r="E732" s="17" t="s">
        <v>2201</v>
      </c>
      <c r="F732" s="3">
        <v>43112</v>
      </c>
      <c r="G732" s="4" t="s">
        <v>61</v>
      </c>
      <c r="H732" s="4" t="s">
        <v>4299</v>
      </c>
      <c r="I732" s="4" t="s">
        <v>292</v>
      </c>
      <c r="J732" s="4" t="s">
        <v>320</v>
      </c>
      <c r="K732" s="4" t="s">
        <v>58</v>
      </c>
      <c r="L732" s="4" t="s">
        <v>1789</v>
      </c>
      <c r="M732" s="4">
        <v>39940956</v>
      </c>
      <c r="N732" s="4" t="s">
        <v>69</v>
      </c>
      <c r="O732" s="4"/>
      <c r="P732" s="4" t="s">
        <v>115</v>
      </c>
      <c r="Q732" s="4" t="s">
        <v>64</v>
      </c>
      <c r="R732" s="4" t="s">
        <v>83</v>
      </c>
      <c r="S732" s="4">
        <v>1012329073</v>
      </c>
      <c r="T732" s="4"/>
      <c r="U732" s="4" t="s">
        <v>103</v>
      </c>
      <c r="V732" s="4" t="s">
        <v>58</v>
      </c>
      <c r="W732" s="4" t="s">
        <v>4300</v>
      </c>
      <c r="X732" s="4" t="s">
        <v>205</v>
      </c>
      <c r="Y732" s="4" t="s">
        <v>209</v>
      </c>
      <c r="Z732" s="3">
        <v>43112</v>
      </c>
      <c r="AA732" s="4" t="s">
        <v>75</v>
      </c>
      <c r="AB732" s="4" t="s">
        <v>97</v>
      </c>
      <c r="AC732" s="4"/>
      <c r="AD732" s="4"/>
      <c r="AE732" s="4" t="s">
        <v>115</v>
      </c>
      <c r="AF732" s="4" t="s">
        <v>58</v>
      </c>
      <c r="AG732" s="4" t="s">
        <v>58</v>
      </c>
      <c r="AH732" s="4" t="s">
        <v>83</v>
      </c>
      <c r="AI732" s="4">
        <v>42547379</v>
      </c>
      <c r="AJ732" s="4"/>
      <c r="AK732" s="4" t="s">
        <v>115</v>
      </c>
      <c r="AL732" s="4" t="s">
        <v>58</v>
      </c>
      <c r="AM732" s="4" t="s">
        <v>4270</v>
      </c>
      <c r="AN732" s="4">
        <v>330</v>
      </c>
      <c r="AO732" s="4" t="s">
        <v>85</v>
      </c>
      <c r="AP732" s="4">
        <v>0</v>
      </c>
      <c r="AQ732" s="4" t="s">
        <v>92</v>
      </c>
      <c r="AR732" s="4">
        <v>0</v>
      </c>
      <c r="AS732" s="4">
        <v>0</v>
      </c>
      <c r="AT732" s="3">
        <v>43112</v>
      </c>
      <c r="AU732" s="3" t="s">
        <v>58</v>
      </c>
      <c r="AV732" s="3" t="s">
        <v>58</v>
      </c>
      <c r="AW732" s="4" t="s">
        <v>2224</v>
      </c>
      <c r="AX732" s="4" t="s">
        <v>2224</v>
      </c>
      <c r="AY732" s="4" t="s">
        <v>2224</v>
      </c>
      <c r="AZ732" s="4" t="s">
        <v>2224</v>
      </c>
      <c r="BA732" s="4" t="s">
        <v>4264</v>
      </c>
    </row>
    <row r="733" spans="1:53" ht="15.75" thickBot="1" x14ac:dyDescent="0.3">
      <c r="A733" s="19">
        <v>723</v>
      </c>
      <c r="B733" s="22" t="s">
        <v>5994</v>
      </c>
      <c r="C733" s="4" t="s">
        <v>60</v>
      </c>
      <c r="D733" s="4"/>
      <c r="E733" s="17" t="s">
        <v>2113</v>
      </c>
      <c r="F733" s="3">
        <v>43112</v>
      </c>
      <c r="G733" s="4" t="s">
        <v>61</v>
      </c>
      <c r="H733" s="4" t="s">
        <v>4301</v>
      </c>
      <c r="I733" s="4" t="s">
        <v>292</v>
      </c>
      <c r="J733" s="4" t="s">
        <v>320</v>
      </c>
      <c r="K733" s="4" t="s">
        <v>58</v>
      </c>
      <c r="L733" s="4" t="s">
        <v>1789</v>
      </c>
      <c r="M733" s="4">
        <v>36965412</v>
      </c>
      <c r="N733" s="4" t="s">
        <v>69</v>
      </c>
      <c r="O733" s="4"/>
      <c r="P733" s="4" t="s">
        <v>115</v>
      </c>
      <c r="Q733" s="4" t="s">
        <v>64</v>
      </c>
      <c r="R733" s="4" t="s">
        <v>83</v>
      </c>
      <c r="S733" s="4">
        <v>1018469890</v>
      </c>
      <c r="T733" s="4"/>
      <c r="U733" s="4" t="s">
        <v>112</v>
      </c>
      <c r="V733" s="4" t="s">
        <v>58</v>
      </c>
      <c r="W733" s="4" t="s">
        <v>4302</v>
      </c>
      <c r="X733" s="4" t="s">
        <v>205</v>
      </c>
      <c r="Y733" s="4" t="s">
        <v>209</v>
      </c>
      <c r="Z733" s="3">
        <v>43112</v>
      </c>
      <c r="AA733" s="4" t="s">
        <v>75</v>
      </c>
      <c r="AB733" s="4" t="s">
        <v>97</v>
      </c>
      <c r="AC733" s="4"/>
      <c r="AD733" s="4"/>
      <c r="AE733" s="4" t="s">
        <v>115</v>
      </c>
      <c r="AF733" s="4" t="s">
        <v>58</v>
      </c>
      <c r="AG733" s="4" t="s">
        <v>58</v>
      </c>
      <c r="AH733" s="4" t="s">
        <v>83</v>
      </c>
      <c r="AI733" s="4">
        <v>30937630</v>
      </c>
      <c r="AJ733" s="4"/>
      <c r="AK733" s="4" t="s">
        <v>115</v>
      </c>
      <c r="AL733" s="4" t="s">
        <v>58</v>
      </c>
      <c r="AM733" s="4" t="s">
        <v>4286</v>
      </c>
      <c r="AN733" s="4">
        <v>330</v>
      </c>
      <c r="AO733" s="4" t="s">
        <v>85</v>
      </c>
      <c r="AP733" s="4">
        <v>0</v>
      </c>
      <c r="AQ733" s="4" t="s">
        <v>92</v>
      </c>
      <c r="AR733" s="4">
        <v>0</v>
      </c>
      <c r="AS733" s="4">
        <v>0</v>
      </c>
      <c r="AT733" s="3">
        <v>43112</v>
      </c>
      <c r="AU733" s="3" t="s">
        <v>58</v>
      </c>
      <c r="AV733" s="3" t="s">
        <v>58</v>
      </c>
      <c r="AW733" s="4" t="s">
        <v>2224</v>
      </c>
      <c r="AX733" s="4" t="s">
        <v>2224</v>
      </c>
      <c r="AY733" s="4" t="s">
        <v>2224</v>
      </c>
      <c r="AZ733" s="4" t="s">
        <v>2109</v>
      </c>
      <c r="BA733" s="4" t="s">
        <v>4264</v>
      </c>
    </row>
    <row r="734" spans="1:53" ht="15.75" thickBot="1" x14ac:dyDescent="0.3">
      <c r="A734" s="19">
        <v>724</v>
      </c>
      <c r="B734" s="22" t="s">
        <v>5995</v>
      </c>
      <c r="C734" s="4" t="s">
        <v>60</v>
      </c>
      <c r="D734" s="4"/>
      <c r="E734" s="17" t="s">
        <v>2209</v>
      </c>
      <c r="F734" s="3">
        <v>43115</v>
      </c>
      <c r="G734" s="4" t="s">
        <v>61</v>
      </c>
      <c r="H734" s="4" t="s">
        <v>4303</v>
      </c>
      <c r="I734" s="4" t="s">
        <v>292</v>
      </c>
      <c r="J734" s="4" t="s">
        <v>320</v>
      </c>
      <c r="K734" s="4" t="s">
        <v>58</v>
      </c>
      <c r="L734" s="4" t="s">
        <v>1789</v>
      </c>
      <c r="M734" s="4">
        <v>29204028</v>
      </c>
      <c r="N734" s="4" t="s">
        <v>69</v>
      </c>
      <c r="O734" s="4"/>
      <c r="P734" s="4" t="s">
        <v>115</v>
      </c>
      <c r="Q734" s="4" t="s">
        <v>64</v>
      </c>
      <c r="R734" s="4" t="s">
        <v>83</v>
      </c>
      <c r="S734" s="4">
        <v>14315959</v>
      </c>
      <c r="T734" s="4"/>
      <c r="U734" s="4" t="s">
        <v>72</v>
      </c>
      <c r="V734" s="4" t="s">
        <v>58</v>
      </c>
      <c r="W734" s="4" t="s">
        <v>4304</v>
      </c>
      <c r="X734" s="4" t="s">
        <v>205</v>
      </c>
      <c r="Y734" s="4" t="s">
        <v>209</v>
      </c>
      <c r="Z734" s="3">
        <v>43115</v>
      </c>
      <c r="AA734" s="4" t="s">
        <v>75</v>
      </c>
      <c r="AB734" s="4" t="s">
        <v>97</v>
      </c>
      <c r="AC734" s="4"/>
      <c r="AD734" s="4"/>
      <c r="AE734" s="4" t="s">
        <v>115</v>
      </c>
      <c r="AF734" s="4" t="s">
        <v>58</v>
      </c>
      <c r="AG734" s="4" t="s">
        <v>58</v>
      </c>
      <c r="AH734" s="4" t="s">
        <v>83</v>
      </c>
      <c r="AI734" s="4">
        <v>51935181</v>
      </c>
      <c r="AJ734" s="4"/>
      <c r="AK734" s="4" t="s">
        <v>115</v>
      </c>
      <c r="AL734" s="4" t="s">
        <v>58</v>
      </c>
      <c r="AM734" s="4" t="s">
        <v>4296</v>
      </c>
      <c r="AN734" s="4">
        <v>210</v>
      </c>
      <c r="AO734" s="4" t="s">
        <v>85</v>
      </c>
      <c r="AP734" s="4">
        <v>0</v>
      </c>
      <c r="AQ734" s="4" t="s">
        <v>92</v>
      </c>
      <c r="AR734" s="4">
        <v>0</v>
      </c>
      <c r="AS734" s="4">
        <v>0</v>
      </c>
      <c r="AT734" s="3">
        <v>43115</v>
      </c>
      <c r="AU734" s="3" t="s">
        <v>58</v>
      </c>
      <c r="AV734" s="3" t="s">
        <v>58</v>
      </c>
      <c r="AW734" s="4" t="s">
        <v>2268</v>
      </c>
      <c r="AX734" s="4" t="s">
        <v>2268</v>
      </c>
      <c r="AY734" s="4" t="s">
        <v>2268</v>
      </c>
      <c r="AZ734" s="4" t="s">
        <v>2117</v>
      </c>
      <c r="BA734" s="4" t="s">
        <v>4264</v>
      </c>
    </row>
    <row r="735" spans="1:53" ht="15.75" thickBot="1" x14ac:dyDescent="0.3">
      <c r="A735" s="19">
        <v>725</v>
      </c>
      <c r="B735" s="22" t="s">
        <v>5996</v>
      </c>
      <c r="C735" s="4" t="s">
        <v>60</v>
      </c>
      <c r="D735" s="4"/>
      <c r="E735" s="17" t="s">
        <v>2212</v>
      </c>
      <c r="F735" s="3">
        <v>43115</v>
      </c>
      <c r="G735" s="4" t="s">
        <v>61</v>
      </c>
      <c r="H735" s="4" t="s">
        <v>4305</v>
      </c>
      <c r="I735" s="4" t="s">
        <v>292</v>
      </c>
      <c r="J735" s="4" t="s">
        <v>320</v>
      </c>
      <c r="K735" s="4" t="s">
        <v>58</v>
      </c>
      <c r="L735" s="4" t="s">
        <v>1789</v>
      </c>
      <c r="M735" s="4">
        <v>6303600</v>
      </c>
      <c r="N735" s="4" t="s">
        <v>69</v>
      </c>
      <c r="O735" s="4"/>
      <c r="P735" s="4" t="s">
        <v>115</v>
      </c>
      <c r="Q735" s="4" t="s">
        <v>64</v>
      </c>
      <c r="R735" s="4" t="s">
        <v>83</v>
      </c>
      <c r="S735" s="4">
        <v>1124191377</v>
      </c>
      <c r="T735" s="4"/>
      <c r="U735" s="4" t="s">
        <v>63</v>
      </c>
      <c r="V735" s="4" t="s">
        <v>58</v>
      </c>
      <c r="W735" s="4" t="s">
        <v>4306</v>
      </c>
      <c r="X735" s="4" t="s">
        <v>205</v>
      </c>
      <c r="Y735" s="4" t="s">
        <v>209</v>
      </c>
      <c r="Z735" s="3">
        <v>43115</v>
      </c>
      <c r="AA735" s="4" t="s">
        <v>75</v>
      </c>
      <c r="AB735" s="4" t="s">
        <v>97</v>
      </c>
      <c r="AC735" s="4"/>
      <c r="AD735" s="4"/>
      <c r="AE735" s="4" t="s">
        <v>115</v>
      </c>
      <c r="AF735" s="4" t="s">
        <v>58</v>
      </c>
      <c r="AG735" s="4" t="s">
        <v>58</v>
      </c>
      <c r="AH735" s="4" t="s">
        <v>83</v>
      </c>
      <c r="AI735" s="4">
        <v>79046178</v>
      </c>
      <c r="AJ735" s="4"/>
      <c r="AK735" s="4" t="s">
        <v>115</v>
      </c>
      <c r="AL735" s="4" t="s">
        <v>58</v>
      </c>
      <c r="AM735" s="4" t="s">
        <v>4267</v>
      </c>
      <c r="AN735" s="4">
        <v>150</v>
      </c>
      <c r="AO735" s="4" t="s">
        <v>85</v>
      </c>
      <c r="AP735" s="4">
        <v>0</v>
      </c>
      <c r="AQ735" s="4" t="s">
        <v>92</v>
      </c>
      <c r="AR735" s="4">
        <v>0</v>
      </c>
      <c r="AS735" s="4">
        <v>0</v>
      </c>
      <c r="AT735" s="3">
        <v>43115</v>
      </c>
      <c r="AU735" s="3" t="s">
        <v>58</v>
      </c>
      <c r="AV735" s="3" t="s">
        <v>58</v>
      </c>
      <c r="AW735" s="4" t="s">
        <v>2324</v>
      </c>
      <c r="AX735" s="4" t="s">
        <v>2324</v>
      </c>
      <c r="AY735" s="4" t="s">
        <v>2324</v>
      </c>
      <c r="AZ735" s="4" t="s">
        <v>2249</v>
      </c>
      <c r="BA735" s="4" t="s">
        <v>4264</v>
      </c>
    </row>
    <row r="736" spans="1:53" ht="15.75" thickBot="1" x14ac:dyDescent="0.3">
      <c r="A736" s="19">
        <v>726</v>
      </c>
      <c r="B736" s="22" t="s">
        <v>5997</v>
      </c>
      <c r="C736" s="4" t="s">
        <v>60</v>
      </c>
      <c r="D736" s="4"/>
      <c r="E736" s="17" t="s">
        <v>2216</v>
      </c>
      <c r="F736" s="3">
        <v>43115</v>
      </c>
      <c r="G736" s="4" t="s">
        <v>61</v>
      </c>
      <c r="H736" s="4" t="s">
        <v>4307</v>
      </c>
      <c r="I736" s="4" t="s">
        <v>292</v>
      </c>
      <c r="J736" s="4" t="s">
        <v>320</v>
      </c>
      <c r="K736" s="4" t="s">
        <v>58</v>
      </c>
      <c r="L736" s="4" t="s">
        <v>1789</v>
      </c>
      <c r="M736" s="4">
        <v>29204028</v>
      </c>
      <c r="N736" s="4" t="s">
        <v>69</v>
      </c>
      <c r="O736" s="4"/>
      <c r="P736" s="4" t="s">
        <v>115</v>
      </c>
      <c r="Q736" s="4" t="s">
        <v>64</v>
      </c>
      <c r="R736" s="4" t="s">
        <v>83</v>
      </c>
      <c r="S736" s="4">
        <v>41241045</v>
      </c>
      <c r="T736" s="4"/>
      <c r="U736" s="4" t="s">
        <v>95</v>
      </c>
      <c r="V736" s="4" t="s">
        <v>58</v>
      </c>
      <c r="W736" s="4" t="s">
        <v>4308</v>
      </c>
      <c r="X736" s="4" t="s">
        <v>205</v>
      </c>
      <c r="Y736" s="4" t="s">
        <v>209</v>
      </c>
      <c r="Z736" s="3">
        <v>43115</v>
      </c>
      <c r="AA736" s="4" t="s">
        <v>75</v>
      </c>
      <c r="AB736" s="4" t="s">
        <v>97</v>
      </c>
      <c r="AC736" s="4"/>
      <c r="AD736" s="4"/>
      <c r="AE736" s="4" t="s">
        <v>115</v>
      </c>
      <c r="AF736" s="4" t="s">
        <v>58</v>
      </c>
      <c r="AG736" s="4" t="s">
        <v>58</v>
      </c>
      <c r="AH736" s="4" t="s">
        <v>83</v>
      </c>
      <c r="AI736" s="4">
        <v>79046178</v>
      </c>
      <c r="AJ736" s="4"/>
      <c r="AK736" s="4" t="s">
        <v>115</v>
      </c>
      <c r="AL736" s="4" t="s">
        <v>58</v>
      </c>
      <c r="AM736" s="4" t="s">
        <v>4267</v>
      </c>
      <c r="AN736" s="4">
        <v>210</v>
      </c>
      <c r="AO736" s="4" t="s">
        <v>85</v>
      </c>
      <c r="AP736" s="4">
        <v>0</v>
      </c>
      <c r="AQ736" s="4" t="s">
        <v>92</v>
      </c>
      <c r="AR736" s="4">
        <v>0</v>
      </c>
      <c r="AS736" s="4">
        <v>0</v>
      </c>
      <c r="AT736" s="3">
        <v>43115</v>
      </c>
      <c r="AU736" s="3" t="s">
        <v>58</v>
      </c>
      <c r="AV736" s="3" t="s">
        <v>58</v>
      </c>
      <c r="AW736" s="4" t="s">
        <v>2268</v>
      </c>
      <c r="AX736" s="4" t="s">
        <v>2268</v>
      </c>
      <c r="AY736" s="4" t="s">
        <v>2268</v>
      </c>
      <c r="AZ736" s="4" t="s">
        <v>2272</v>
      </c>
      <c r="BA736" s="4" t="s">
        <v>4264</v>
      </c>
    </row>
    <row r="737" spans="1:53" ht="15.75" thickBot="1" x14ac:dyDescent="0.3">
      <c r="A737" s="19">
        <v>727</v>
      </c>
      <c r="B737" s="22" t="s">
        <v>5998</v>
      </c>
      <c r="C737" s="4" t="s">
        <v>60</v>
      </c>
      <c r="D737" s="4"/>
      <c r="E737" s="17" t="s">
        <v>2117</v>
      </c>
      <c r="F737" s="3">
        <v>43115</v>
      </c>
      <c r="G737" s="4" t="s">
        <v>61</v>
      </c>
      <c r="H737" s="4" t="s">
        <v>4309</v>
      </c>
      <c r="I737" s="4" t="s">
        <v>292</v>
      </c>
      <c r="J737" s="4" t="s">
        <v>320</v>
      </c>
      <c r="K737" s="4" t="s">
        <v>58</v>
      </c>
      <c r="L737" s="4" t="s">
        <v>1789</v>
      </c>
      <c r="M737" s="4">
        <v>61914204</v>
      </c>
      <c r="N737" s="4" t="s">
        <v>69</v>
      </c>
      <c r="O737" s="4"/>
      <c r="P737" s="4" t="s">
        <v>115</v>
      </c>
      <c r="Q737" s="4" t="s">
        <v>64</v>
      </c>
      <c r="R737" s="4" t="s">
        <v>83</v>
      </c>
      <c r="S737" s="4">
        <v>1098686698</v>
      </c>
      <c r="T737" s="4"/>
      <c r="U737" s="4" t="s">
        <v>72</v>
      </c>
      <c r="V737" s="4" t="s">
        <v>58</v>
      </c>
      <c r="W737" s="4" t="s">
        <v>4310</v>
      </c>
      <c r="X737" s="4" t="s">
        <v>205</v>
      </c>
      <c r="Y737" s="4" t="s">
        <v>209</v>
      </c>
      <c r="Z737" s="3">
        <v>43115</v>
      </c>
      <c r="AA737" s="4" t="s">
        <v>75</v>
      </c>
      <c r="AB737" s="4" t="s">
        <v>97</v>
      </c>
      <c r="AC737" s="4"/>
      <c r="AD737" s="4"/>
      <c r="AE737" s="4" t="s">
        <v>115</v>
      </c>
      <c r="AF737" s="4" t="s">
        <v>58</v>
      </c>
      <c r="AG737" s="4" t="s">
        <v>58</v>
      </c>
      <c r="AH737" s="4" t="s">
        <v>83</v>
      </c>
      <c r="AI737" s="4">
        <v>40403093</v>
      </c>
      <c r="AJ737" s="4"/>
      <c r="AK737" s="4" t="s">
        <v>115</v>
      </c>
      <c r="AL737" s="4" t="s">
        <v>58</v>
      </c>
      <c r="AM737" s="4" t="s">
        <v>4273</v>
      </c>
      <c r="AN737" s="4">
        <v>330</v>
      </c>
      <c r="AO737" s="4" t="s">
        <v>85</v>
      </c>
      <c r="AP737" s="4">
        <v>0</v>
      </c>
      <c r="AQ737" s="4" t="s">
        <v>92</v>
      </c>
      <c r="AR737" s="4">
        <v>0</v>
      </c>
      <c r="AS737" s="4">
        <v>0</v>
      </c>
      <c r="AT737" s="3">
        <v>43115</v>
      </c>
      <c r="AU737" s="3" t="s">
        <v>58</v>
      </c>
      <c r="AV737" s="3" t="s">
        <v>58</v>
      </c>
      <c r="AW737" s="4" t="s">
        <v>2221</v>
      </c>
      <c r="AX737" s="4" t="s">
        <v>2221</v>
      </c>
      <c r="AY737" s="4" t="s">
        <v>2221</v>
      </c>
      <c r="AZ737" s="4" t="s">
        <v>2190</v>
      </c>
      <c r="BA737" s="4" t="s">
        <v>4264</v>
      </c>
    </row>
    <row r="738" spans="1:53" ht="15.75" thickBot="1" x14ac:dyDescent="0.3">
      <c r="A738" s="19">
        <v>728</v>
      </c>
      <c r="B738" s="22" t="s">
        <v>5999</v>
      </c>
      <c r="C738" s="4" t="s">
        <v>60</v>
      </c>
      <c r="D738" s="4"/>
      <c r="E738" s="17" t="s">
        <v>2221</v>
      </c>
      <c r="F738" s="3">
        <v>43115</v>
      </c>
      <c r="G738" s="4" t="s">
        <v>61</v>
      </c>
      <c r="H738" s="4" t="s">
        <v>4311</v>
      </c>
      <c r="I738" s="4" t="s">
        <v>292</v>
      </c>
      <c r="J738" s="4" t="s">
        <v>320</v>
      </c>
      <c r="K738" s="4" t="s">
        <v>58</v>
      </c>
      <c r="L738" s="4" t="s">
        <v>1789</v>
      </c>
      <c r="M738" s="4">
        <v>50012028</v>
      </c>
      <c r="N738" s="4" t="s">
        <v>69</v>
      </c>
      <c r="O738" s="4"/>
      <c r="P738" s="4" t="s">
        <v>115</v>
      </c>
      <c r="Q738" s="4" t="s">
        <v>64</v>
      </c>
      <c r="R738" s="4" t="s">
        <v>83</v>
      </c>
      <c r="S738" s="4">
        <v>74755221</v>
      </c>
      <c r="T738" s="4"/>
      <c r="U738" s="4" t="s">
        <v>63</v>
      </c>
      <c r="V738" s="4" t="s">
        <v>58</v>
      </c>
      <c r="W738" s="4" t="s">
        <v>4312</v>
      </c>
      <c r="X738" s="4" t="s">
        <v>205</v>
      </c>
      <c r="Y738" s="4" t="s">
        <v>209</v>
      </c>
      <c r="Z738" s="3">
        <v>43115</v>
      </c>
      <c r="AA738" s="4" t="s">
        <v>75</v>
      </c>
      <c r="AB738" s="4" t="s">
        <v>97</v>
      </c>
      <c r="AC738" s="4"/>
      <c r="AD738" s="4"/>
      <c r="AE738" s="4" t="s">
        <v>115</v>
      </c>
      <c r="AF738" s="4" t="s">
        <v>58</v>
      </c>
      <c r="AG738" s="4" t="s">
        <v>58</v>
      </c>
      <c r="AH738" s="4" t="s">
        <v>83</v>
      </c>
      <c r="AI738" s="4">
        <v>14237801</v>
      </c>
      <c r="AJ738" s="4"/>
      <c r="AK738" s="4" t="s">
        <v>115</v>
      </c>
      <c r="AL738" s="4" t="s">
        <v>58</v>
      </c>
      <c r="AM738" s="4" t="s">
        <v>4259</v>
      </c>
      <c r="AN738" s="4">
        <v>330</v>
      </c>
      <c r="AO738" s="4" t="s">
        <v>85</v>
      </c>
      <c r="AP738" s="4">
        <v>0</v>
      </c>
      <c r="AQ738" s="4" t="s">
        <v>92</v>
      </c>
      <c r="AR738" s="4">
        <v>0</v>
      </c>
      <c r="AS738" s="4">
        <v>0</v>
      </c>
      <c r="AT738" s="3">
        <v>43115</v>
      </c>
      <c r="AU738" s="3" t="s">
        <v>58</v>
      </c>
      <c r="AV738" s="3" t="s">
        <v>58</v>
      </c>
      <c r="AW738" s="4" t="s">
        <v>2221</v>
      </c>
      <c r="AX738" s="4" t="s">
        <v>2221</v>
      </c>
      <c r="AY738" s="4" t="s">
        <v>2221</v>
      </c>
      <c r="AZ738" s="4" t="s">
        <v>2190</v>
      </c>
      <c r="BA738" s="4" t="s">
        <v>4264</v>
      </c>
    </row>
    <row r="739" spans="1:53" ht="15.75" thickBot="1" x14ac:dyDescent="0.3">
      <c r="A739" s="19">
        <v>729</v>
      </c>
      <c r="B739" s="22" t="s">
        <v>6000</v>
      </c>
      <c r="C739" s="4" t="s">
        <v>60</v>
      </c>
      <c r="D739" s="4"/>
      <c r="E739" s="17" t="s">
        <v>2224</v>
      </c>
      <c r="F739" s="3">
        <v>43115</v>
      </c>
      <c r="G739" s="4" t="s">
        <v>61</v>
      </c>
      <c r="H739" s="4" t="s">
        <v>4313</v>
      </c>
      <c r="I739" s="4" t="s">
        <v>292</v>
      </c>
      <c r="J739" s="4" t="s">
        <v>320</v>
      </c>
      <c r="K739" s="4" t="s">
        <v>58</v>
      </c>
      <c r="L739" s="4" t="s">
        <v>1789</v>
      </c>
      <c r="M739" s="4">
        <v>32730984</v>
      </c>
      <c r="N739" s="4" t="s">
        <v>69</v>
      </c>
      <c r="O739" s="4"/>
      <c r="P739" s="4" t="s">
        <v>115</v>
      </c>
      <c r="Q739" s="4" t="s">
        <v>64</v>
      </c>
      <c r="R739" s="4" t="s">
        <v>83</v>
      </c>
      <c r="S739" s="4">
        <v>1121831201</v>
      </c>
      <c r="T739" s="4"/>
      <c r="U739" s="4" t="s">
        <v>72</v>
      </c>
      <c r="V739" s="4" t="s">
        <v>58</v>
      </c>
      <c r="W739" s="4" t="s">
        <v>4314</v>
      </c>
      <c r="X739" s="4" t="s">
        <v>205</v>
      </c>
      <c r="Y739" s="4" t="s">
        <v>209</v>
      </c>
      <c r="Z739" s="3">
        <v>43115</v>
      </c>
      <c r="AA739" s="4" t="s">
        <v>75</v>
      </c>
      <c r="AB739" s="4" t="s">
        <v>97</v>
      </c>
      <c r="AC739" s="4"/>
      <c r="AD739" s="4"/>
      <c r="AE739" s="4" t="s">
        <v>115</v>
      </c>
      <c r="AF739" s="4" t="s">
        <v>58</v>
      </c>
      <c r="AG739" s="4" t="s">
        <v>58</v>
      </c>
      <c r="AH739" s="4" t="s">
        <v>83</v>
      </c>
      <c r="AI739" s="4">
        <v>40403093</v>
      </c>
      <c r="AJ739" s="4"/>
      <c r="AK739" s="4" t="s">
        <v>115</v>
      </c>
      <c r="AL739" s="4" t="s">
        <v>58</v>
      </c>
      <c r="AM739" s="4" t="s">
        <v>4273</v>
      </c>
      <c r="AN739" s="4">
        <v>330</v>
      </c>
      <c r="AO739" s="4" t="s">
        <v>85</v>
      </c>
      <c r="AP739" s="4">
        <v>0</v>
      </c>
      <c r="AQ739" s="4" t="s">
        <v>92</v>
      </c>
      <c r="AR739" s="4">
        <v>0</v>
      </c>
      <c r="AS739" s="4">
        <v>0</v>
      </c>
      <c r="AT739" s="3">
        <v>43115</v>
      </c>
      <c r="AU739" s="3" t="s">
        <v>58</v>
      </c>
      <c r="AV739" s="3" t="s">
        <v>58</v>
      </c>
      <c r="AW739" s="4" t="s">
        <v>2221</v>
      </c>
      <c r="AX739" s="4" t="s">
        <v>2221</v>
      </c>
      <c r="AY739" s="4" t="s">
        <v>2221</v>
      </c>
      <c r="AZ739" s="4" t="s">
        <v>2190</v>
      </c>
      <c r="BA739" s="4" t="s">
        <v>4264</v>
      </c>
    </row>
    <row r="740" spans="1:53" ht="15.75" thickBot="1" x14ac:dyDescent="0.3">
      <c r="A740" s="19">
        <v>730</v>
      </c>
      <c r="B740" s="22" t="s">
        <v>6001</v>
      </c>
      <c r="C740" s="4" t="s">
        <v>60</v>
      </c>
      <c r="D740" s="4"/>
      <c r="E740" s="17" t="s">
        <v>2228</v>
      </c>
      <c r="F740" s="3">
        <v>43115</v>
      </c>
      <c r="G740" s="4" t="s">
        <v>61</v>
      </c>
      <c r="H740" s="4" t="s">
        <v>4315</v>
      </c>
      <c r="I740" s="4" t="s">
        <v>292</v>
      </c>
      <c r="J740" s="4" t="s">
        <v>320</v>
      </c>
      <c r="K740" s="4" t="s">
        <v>58</v>
      </c>
      <c r="L740" s="4" t="s">
        <v>1789</v>
      </c>
      <c r="M740" s="4">
        <v>45892044</v>
      </c>
      <c r="N740" s="4" t="s">
        <v>69</v>
      </c>
      <c r="O740" s="4"/>
      <c r="P740" s="4" t="s">
        <v>115</v>
      </c>
      <c r="Q740" s="4" t="s">
        <v>64</v>
      </c>
      <c r="R740" s="4" t="s">
        <v>83</v>
      </c>
      <c r="S740" s="4">
        <v>35262290</v>
      </c>
      <c r="T740" s="4"/>
      <c r="U740" s="4" t="s">
        <v>63</v>
      </c>
      <c r="V740" s="4" t="s">
        <v>58</v>
      </c>
      <c r="W740" s="4" t="s">
        <v>4316</v>
      </c>
      <c r="X740" s="4" t="s">
        <v>205</v>
      </c>
      <c r="Y740" s="4" t="s">
        <v>209</v>
      </c>
      <c r="Z740" s="3">
        <v>43115</v>
      </c>
      <c r="AA740" s="4" t="s">
        <v>75</v>
      </c>
      <c r="AB740" s="4" t="s">
        <v>97</v>
      </c>
      <c r="AC740" s="4"/>
      <c r="AD740" s="4"/>
      <c r="AE740" s="4" t="s">
        <v>115</v>
      </c>
      <c r="AF740" s="4" t="s">
        <v>58</v>
      </c>
      <c r="AG740" s="4" t="s">
        <v>58</v>
      </c>
      <c r="AH740" s="4" t="s">
        <v>83</v>
      </c>
      <c r="AI740" s="4">
        <v>14237801</v>
      </c>
      <c r="AJ740" s="4"/>
      <c r="AK740" s="4" t="s">
        <v>115</v>
      </c>
      <c r="AL740" s="4" t="s">
        <v>58</v>
      </c>
      <c r="AM740" s="4" t="s">
        <v>4259</v>
      </c>
      <c r="AN740" s="4">
        <v>330</v>
      </c>
      <c r="AO740" s="4" t="s">
        <v>85</v>
      </c>
      <c r="AP740" s="4">
        <v>0</v>
      </c>
      <c r="AQ740" s="4" t="s">
        <v>92</v>
      </c>
      <c r="AR740" s="4">
        <v>0</v>
      </c>
      <c r="AS740" s="4">
        <v>0</v>
      </c>
      <c r="AT740" s="3">
        <v>43115</v>
      </c>
      <c r="AU740" s="3" t="s">
        <v>58</v>
      </c>
      <c r="AV740" s="3" t="s">
        <v>58</v>
      </c>
      <c r="AW740" s="4" t="s">
        <v>2221</v>
      </c>
      <c r="AX740" s="4" t="s">
        <v>2221</v>
      </c>
      <c r="AY740" s="4" t="s">
        <v>2221</v>
      </c>
      <c r="AZ740" s="4" t="s">
        <v>2190</v>
      </c>
      <c r="BA740" s="4" t="s">
        <v>4264</v>
      </c>
    </row>
    <row r="741" spans="1:53" ht="15.75" thickBot="1" x14ac:dyDescent="0.3">
      <c r="A741" s="19">
        <v>731</v>
      </c>
      <c r="B741" s="22" t="s">
        <v>6002</v>
      </c>
      <c r="C741" s="4" t="s">
        <v>60</v>
      </c>
      <c r="D741" s="4"/>
      <c r="E741" s="17" t="s">
        <v>2231</v>
      </c>
      <c r="F741" s="3">
        <v>43115</v>
      </c>
      <c r="G741" s="4" t="s">
        <v>61</v>
      </c>
      <c r="H741" s="4" t="s">
        <v>4317</v>
      </c>
      <c r="I741" s="4" t="s">
        <v>292</v>
      </c>
      <c r="J741" s="4" t="s">
        <v>320</v>
      </c>
      <c r="K741" s="4" t="s">
        <v>58</v>
      </c>
      <c r="L741" s="4" t="s">
        <v>1789</v>
      </c>
      <c r="M741" s="4">
        <v>14523984</v>
      </c>
      <c r="N741" s="4" t="s">
        <v>69</v>
      </c>
      <c r="O741" s="4"/>
      <c r="P741" s="4" t="s">
        <v>115</v>
      </c>
      <c r="Q741" s="4" t="s">
        <v>64</v>
      </c>
      <c r="R741" s="4" t="s">
        <v>83</v>
      </c>
      <c r="S741" s="4">
        <v>91532405</v>
      </c>
      <c r="T741" s="4"/>
      <c r="U741" s="4" t="s">
        <v>89</v>
      </c>
      <c r="V741" s="4" t="s">
        <v>58</v>
      </c>
      <c r="W741" s="4" t="s">
        <v>4318</v>
      </c>
      <c r="X741" s="4" t="s">
        <v>205</v>
      </c>
      <c r="Y741" s="4" t="s">
        <v>209</v>
      </c>
      <c r="Z741" s="3">
        <v>43115</v>
      </c>
      <c r="AA741" s="4" t="s">
        <v>75</v>
      </c>
      <c r="AB741" s="4" t="s">
        <v>97</v>
      </c>
      <c r="AC741" s="4"/>
      <c r="AD741" s="4"/>
      <c r="AE741" s="4" t="s">
        <v>115</v>
      </c>
      <c r="AF741" s="4" t="s">
        <v>58</v>
      </c>
      <c r="AG741" s="4" t="s">
        <v>58</v>
      </c>
      <c r="AH741" s="4" t="s">
        <v>83</v>
      </c>
      <c r="AI741" s="4">
        <v>71709728</v>
      </c>
      <c r="AJ741" s="4"/>
      <c r="AK741" s="4" t="s">
        <v>115</v>
      </c>
      <c r="AL741" s="4" t="s">
        <v>58</v>
      </c>
      <c r="AM741" s="4" t="s">
        <v>4319</v>
      </c>
      <c r="AN741" s="4">
        <v>120</v>
      </c>
      <c r="AO741" s="4" t="s">
        <v>85</v>
      </c>
      <c r="AP741" s="4">
        <v>0</v>
      </c>
      <c r="AQ741" s="4" t="s">
        <v>92</v>
      </c>
      <c r="AR741" s="4">
        <v>0</v>
      </c>
      <c r="AS741" s="4">
        <v>0</v>
      </c>
      <c r="AT741" s="3">
        <v>43115</v>
      </c>
      <c r="AU741" s="3" t="s">
        <v>58</v>
      </c>
      <c r="AV741" s="3" t="s">
        <v>58</v>
      </c>
      <c r="AW741" s="4" t="s">
        <v>2370</v>
      </c>
      <c r="AX741" s="4" t="s">
        <v>2370</v>
      </c>
      <c r="AY741" s="4" t="s">
        <v>2370</v>
      </c>
      <c r="AZ741" s="4" t="s">
        <v>2378</v>
      </c>
      <c r="BA741" s="4" t="s">
        <v>4264</v>
      </c>
    </row>
    <row r="742" spans="1:53" ht="15.75" thickBot="1" x14ac:dyDescent="0.3">
      <c r="A742" s="19">
        <v>732</v>
      </c>
      <c r="B742" s="22" t="s">
        <v>6003</v>
      </c>
      <c r="C742" s="4" t="s">
        <v>60</v>
      </c>
      <c r="D742" s="4"/>
      <c r="E742" s="17" t="s">
        <v>2235</v>
      </c>
      <c r="F742" s="3">
        <v>43116</v>
      </c>
      <c r="G742" s="4" t="s">
        <v>61</v>
      </c>
      <c r="H742" s="4" t="s">
        <v>4320</v>
      </c>
      <c r="I742" s="4" t="s">
        <v>292</v>
      </c>
      <c r="J742" s="4" t="s">
        <v>320</v>
      </c>
      <c r="K742" s="4" t="s">
        <v>58</v>
      </c>
      <c r="L742" s="4" t="s">
        <v>1789</v>
      </c>
      <c r="M742" s="4">
        <v>22882068</v>
      </c>
      <c r="N742" s="4" t="s">
        <v>69</v>
      </c>
      <c r="O742" s="4"/>
      <c r="P742" s="4" t="s">
        <v>115</v>
      </c>
      <c r="Q742" s="4" t="s">
        <v>64</v>
      </c>
      <c r="R742" s="4" t="s">
        <v>83</v>
      </c>
      <c r="S742" s="4">
        <v>1075262832</v>
      </c>
      <c r="T742" s="4"/>
      <c r="U742" s="4" t="s">
        <v>112</v>
      </c>
      <c r="V742" s="4" t="s">
        <v>58</v>
      </c>
      <c r="W742" s="4" t="s">
        <v>4321</v>
      </c>
      <c r="X742" s="4" t="s">
        <v>205</v>
      </c>
      <c r="Y742" s="4" t="s">
        <v>209</v>
      </c>
      <c r="Z742" s="3">
        <v>43116</v>
      </c>
      <c r="AA742" s="4" t="s">
        <v>75</v>
      </c>
      <c r="AB742" s="4" t="s">
        <v>97</v>
      </c>
      <c r="AC742" s="4"/>
      <c r="AD742" s="4"/>
      <c r="AE742" s="4" t="s">
        <v>115</v>
      </c>
      <c r="AF742" s="4" t="s">
        <v>58</v>
      </c>
      <c r="AG742" s="4" t="s">
        <v>58</v>
      </c>
      <c r="AH742" s="4" t="s">
        <v>83</v>
      </c>
      <c r="AI742" s="4">
        <v>52423663</v>
      </c>
      <c r="AJ742" s="4"/>
      <c r="AK742" s="4" t="s">
        <v>115</v>
      </c>
      <c r="AL742" s="4" t="s">
        <v>58</v>
      </c>
      <c r="AM742" s="4" t="s">
        <v>4322</v>
      </c>
      <c r="AN742" s="4">
        <v>330</v>
      </c>
      <c r="AO742" s="4" t="s">
        <v>85</v>
      </c>
      <c r="AP742" s="4">
        <v>0</v>
      </c>
      <c r="AQ742" s="4" t="s">
        <v>92</v>
      </c>
      <c r="AR742" s="4">
        <v>0</v>
      </c>
      <c r="AS742" s="4">
        <v>0</v>
      </c>
      <c r="AT742" s="3">
        <v>43116</v>
      </c>
      <c r="AU742" s="3" t="s">
        <v>58</v>
      </c>
      <c r="AV742" s="3" t="s">
        <v>58</v>
      </c>
      <c r="AW742" s="4" t="s">
        <v>2221</v>
      </c>
      <c r="AX742" s="4" t="s">
        <v>2221</v>
      </c>
      <c r="AY742" s="4" t="s">
        <v>2221</v>
      </c>
      <c r="AZ742" s="4" t="s">
        <v>2221</v>
      </c>
      <c r="BA742" s="4" t="s">
        <v>4264</v>
      </c>
    </row>
    <row r="743" spans="1:53" ht="15.75" thickBot="1" x14ac:dyDescent="0.3">
      <c r="A743" s="19">
        <v>733</v>
      </c>
      <c r="B743" s="22" t="s">
        <v>6004</v>
      </c>
      <c r="C743" s="4" t="s">
        <v>60</v>
      </c>
      <c r="D743" s="4"/>
      <c r="E743" s="17" t="s">
        <v>2238</v>
      </c>
      <c r="F743" s="3">
        <v>43116</v>
      </c>
      <c r="G743" s="4" t="s">
        <v>61</v>
      </c>
      <c r="H743" s="4" t="s">
        <v>4323</v>
      </c>
      <c r="I743" s="4" t="s">
        <v>292</v>
      </c>
      <c r="J743" s="4" t="s">
        <v>320</v>
      </c>
      <c r="K743" s="4" t="s">
        <v>58</v>
      </c>
      <c r="L743" s="4" t="s">
        <v>1789</v>
      </c>
      <c r="M743" s="4">
        <v>13867920</v>
      </c>
      <c r="N743" s="4" t="s">
        <v>69</v>
      </c>
      <c r="O743" s="4"/>
      <c r="P743" s="4" t="s">
        <v>115</v>
      </c>
      <c r="Q743" s="4" t="s">
        <v>64</v>
      </c>
      <c r="R743" s="4" t="s">
        <v>83</v>
      </c>
      <c r="S743" s="4">
        <v>1075215624</v>
      </c>
      <c r="T743" s="4"/>
      <c r="U743" s="4" t="s">
        <v>89</v>
      </c>
      <c r="V743" s="4" t="s">
        <v>58</v>
      </c>
      <c r="W743" s="4" t="s">
        <v>4324</v>
      </c>
      <c r="X743" s="4" t="s">
        <v>205</v>
      </c>
      <c r="Y743" s="4" t="s">
        <v>209</v>
      </c>
      <c r="Z743" s="3">
        <v>43116</v>
      </c>
      <c r="AA743" s="4" t="s">
        <v>75</v>
      </c>
      <c r="AB743" s="4" t="s">
        <v>97</v>
      </c>
      <c r="AC743" s="4"/>
      <c r="AD743" s="4"/>
      <c r="AE743" s="4" t="s">
        <v>115</v>
      </c>
      <c r="AF743" s="4" t="s">
        <v>58</v>
      </c>
      <c r="AG743" s="4" t="s">
        <v>58</v>
      </c>
      <c r="AH743" s="4" t="s">
        <v>83</v>
      </c>
      <c r="AI743" s="4">
        <v>52423663</v>
      </c>
      <c r="AJ743" s="4"/>
      <c r="AK743" s="4" t="s">
        <v>115</v>
      </c>
      <c r="AL743" s="4" t="s">
        <v>58</v>
      </c>
      <c r="AM743" s="4" t="s">
        <v>4322</v>
      </c>
      <c r="AN743" s="4">
        <v>330</v>
      </c>
      <c r="AO743" s="4" t="s">
        <v>85</v>
      </c>
      <c r="AP743" s="4">
        <v>0</v>
      </c>
      <c r="AQ743" s="4" t="s">
        <v>92</v>
      </c>
      <c r="AR743" s="4">
        <v>0</v>
      </c>
      <c r="AS743" s="4">
        <v>0</v>
      </c>
      <c r="AT743" s="3">
        <v>43116</v>
      </c>
      <c r="AU743" s="3" t="s">
        <v>58</v>
      </c>
      <c r="AV743" s="3" t="s">
        <v>58</v>
      </c>
      <c r="AW743" s="4" t="s">
        <v>2221</v>
      </c>
      <c r="AX743" s="4" t="s">
        <v>2221</v>
      </c>
      <c r="AY743" s="4" t="s">
        <v>2221</v>
      </c>
      <c r="AZ743" s="4" t="s">
        <v>2221</v>
      </c>
      <c r="BA743" s="4" t="s">
        <v>4264</v>
      </c>
    </row>
    <row r="744" spans="1:53" ht="15.75" thickBot="1" x14ac:dyDescent="0.3">
      <c r="A744" s="19">
        <v>734</v>
      </c>
      <c r="B744" s="22" t="s">
        <v>6005</v>
      </c>
      <c r="C744" s="4" t="s">
        <v>60</v>
      </c>
      <c r="D744" s="4"/>
      <c r="E744" s="17" t="s">
        <v>2242</v>
      </c>
      <c r="F744" s="3">
        <v>43116</v>
      </c>
      <c r="G744" s="4" t="s">
        <v>61</v>
      </c>
      <c r="H744" s="4" t="s">
        <v>4325</v>
      </c>
      <c r="I744" s="4" t="s">
        <v>292</v>
      </c>
      <c r="J744" s="4" t="s">
        <v>320</v>
      </c>
      <c r="K744" s="4" t="s">
        <v>58</v>
      </c>
      <c r="L744" s="4" t="s">
        <v>1789</v>
      </c>
      <c r="M744" s="4">
        <v>50012028</v>
      </c>
      <c r="N744" s="4" t="s">
        <v>69</v>
      </c>
      <c r="O744" s="4"/>
      <c r="P744" s="4" t="s">
        <v>115</v>
      </c>
      <c r="Q744" s="4" t="s">
        <v>64</v>
      </c>
      <c r="R744" s="4" t="s">
        <v>83</v>
      </c>
      <c r="S744" s="4">
        <v>76331477</v>
      </c>
      <c r="T744" s="4"/>
      <c r="U744" s="4" t="s">
        <v>103</v>
      </c>
      <c r="V744" s="4" t="s">
        <v>58</v>
      </c>
      <c r="W744" s="4" t="s">
        <v>4326</v>
      </c>
      <c r="X744" s="4" t="s">
        <v>205</v>
      </c>
      <c r="Y744" s="4" t="s">
        <v>209</v>
      </c>
      <c r="Z744" s="3">
        <v>43116</v>
      </c>
      <c r="AA744" s="4" t="s">
        <v>75</v>
      </c>
      <c r="AB744" s="4" t="s">
        <v>97</v>
      </c>
      <c r="AC744" s="4"/>
      <c r="AD744" s="4"/>
      <c r="AE744" s="4" t="s">
        <v>115</v>
      </c>
      <c r="AF744" s="4" t="s">
        <v>58</v>
      </c>
      <c r="AG744" s="4" t="s">
        <v>58</v>
      </c>
      <c r="AH744" s="4" t="s">
        <v>83</v>
      </c>
      <c r="AI744" s="4">
        <v>14237801</v>
      </c>
      <c r="AJ744" s="4"/>
      <c r="AK744" s="4" t="s">
        <v>115</v>
      </c>
      <c r="AL744" s="4" t="s">
        <v>58</v>
      </c>
      <c r="AM744" s="4" t="s">
        <v>4259</v>
      </c>
      <c r="AN744" s="4">
        <v>330</v>
      </c>
      <c r="AO744" s="4" t="s">
        <v>85</v>
      </c>
      <c r="AP744" s="4">
        <v>0</v>
      </c>
      <c r="AQ744" s="4" t="s">
        <v>92</v>
      </c>
      <c r="AR744" s="4">
        <v>0</v>
      </c>
      <c r="AS744" s="4">
        <v>0</v>
      </c>
      <c r="AT744" s="3">
        <v>43116</v>
      </c>
      <c r="AU744" s="3" t="s">
        <v>58</v>
      </c>
      <c r="AV744" s="3" t="s">
        <v>58</v>
      </c>
      <c r="AW744" s="4" t="s">
        <v>2221</v>
      </c>
      <c r="AX744" s="4" t="s">
        <v>2221</v>
      </c>
      <c r="AY744" s="4" t="s">
        <v>2221</v>
      </c>
      <c r="AZ744" s="4" t="s">
        <v>2190</v>
      </c>
      <c r="BA744" s="4" t="s">
        <v>4264</v>
      </c>
    </row>
    <row r="745" spans="1:53" ht="15.75" thickBot="1" x14ac:dyDescent="0.3">
      <c r="A745" s="19">
        <v>735</v>
      </c>
      <c r="B745" s="22" t="s">
        <v>6006</v>
      </c>
      <c r="C745" s="4" t="s">
        <v>60</v>
      </c>
      <c r="D745" s="4"/>
      <c r="E745" s="17" t="s">
        <v>2246</v>
      </c>
      <c r="F745" s="3">
        <v>43116</v>
      </c>
      <c r="G745" s="4" t="s">
        <v>61</v>
      </c>
      <c r="H745" s="4" t="s">
        <v>4327</v>
      </c>
      <c r="I745" s="4" t="s">
        <v>292</v>
      </c>
      <c r="J745" s="4" t="s">
        <v>320</v>
      </c>
      <c r="K745" s="4" t="s">
        <v>58</v>
      </c>
      <c r="L745" s="4" t="s">
        <v>1789</v>
      </c>
      <c r="M745" s="4">
        <v>9950232</v>
      </c>
      <c r="N745" s="4" t="s">
        <v>69</v>
      </c>
      <c r="O745" s="4"/>
      <c r="P745" s="4" t="s">
        <v>115</v>
      </c>
      <c r="Q745" s="4" t="s">
        <v>64</v>
      </c>
      <c r="R745" s="4" t="s">
        <v>83</v>
      </c>
      <c r="S745" s="4">
        <v>1032656171</v>
      </c>
      <c r="T745" s="4"/>
      <c r="U745" s="4" t="s">
        <v>95</v>
      </c>
      <c r="V745" s="4" t="s">
        <v>58</v>
      </c>
      <c r="W745" s="4" t="s">
        <v>4328</v>
      </c>
      <c r="X745" s="4" t="s">
        <v>205</v>
      </c>
      <c r="Y745" s="4" t="s">
        <v>209</v>
      </c>
      <c r="Z745" s="3">
        <v>43116</v>
      </c>
      <c r="AA745" s="4" t="s">
        <v>75</v>
      </c>
      <c r="AB745" s="4" t="s">
        <v>97</v>
      </c>
      <c r="AC745" s="4"/>
      <c r="AD745" s="4"/>
      <c r="AE745" s="4" t="s">
        <v>115</v>
      </c>
      <c r="AF745" s="4" t="s">
        <v>58</v>
      </c>
      <c r="AG745" s="4" t="s">
        <v>58</v>
      </c>
      <c r="AH745" s="4" t="s">
        <v>83</v>
      </c>
      <c r="AI745" s="4">
        <v>79046178</v>
      </c>
      <c r="AJ745" s="4"/>
      <c r="AK745" s="4" t="s">
        <v>115</v>
      </c>
      <c r="AL745" s="4" t="s">
        <v>58</v>
      </c>
      <c r="AM745" s="4" t="s">
        <v>4267</v>
      </c>
      <c r="AN745" s="4">
        <v>210</v>
      </c>
      <c r="AO745" s="4" t="s">
        <v>85</v>
      </c>
      <c r="AP745" s="4">
        <v>0</v>
      </c>
      <c r="AQ745" s="4" t="s">
        <v>92</v>
      </c>
      <c r="AR745" s="4">
        <v>0</v>
      </c>
      <c r="AS745" s="4">
        <v>0</v>
      </c>
      <c r="AT745" s="3">
        <v>43116</v>
      </c>
      <c r="AU745" s="3" t="s">
        <v>58</v>
      </c>
      <c r="AV745" s="3" t="s">
        <v>58</v>
      </c>
      <c r="AW745" s="4" t="s">
        <v>2264</v>
      </c>
      <c r="AX745" s="4" t="s">
        <v>2264</v>
      </c>
      <c r="AY745" s="4" t="s">
        <v>2264</v>
      </c>
      <c r="AZ745" s="4" t="s">
        <v>2268</v>
      </c>
      <c r="BA745" s="4" t="s">
        <v>4264</v>
      </c>
    </row>
    <row r="746" spans="1:53" ht="15.75" thickBot="1" x14ac:dyDescent="0.3">
      <c r="A746" s="19">
        <v>736</v>
      </c>
      <c r="B746" s="22" t="s">
        <v>6007</v>
      </c>
      <c r="C746" s="4" t="s">
        <v>60</v>
      </c>
      <c r="D746" s="4"/>
      <c r="E746" s="17" t="s">
        <v>2249</v>
      </c>
      <c r="F746" s="3">
        <v>43116</v>
      </c>
      <c r="G746" s="4" t="s">
        <v>61</v>
      </c>
      <c r="H746" s="4" t="s">
        <v>4329</v>
      </c>
      <c r="I746" s="4" t="s">
        <v>292</v>
      </c>
      <c r="J746" s="4" t="s">
        <v>320</v>
      </c>
      <c r="K746" s="4" t="s">
        <v>58</v>
      </c>
      <c r="L746" s="4" t="s">
        <v>1789</v>
      </c>
      <c r="M746" s="4">
        <v>27620274</v>
      </c>
      <c r="N746" s="4" t="s">
        <v>69</v>
      </c>
      <c r="O746" s="4"/>
      <c r="P746" s="4" t="s">
        <v>115</v>
      </c>
      <c r="Q746" s="4" t="s">
        <v>64</v>
      </c>
      <c r="R746" s="4" t="s">
        <v>83</v>
      </c>
      <c r="S746" s="4">
        <v>86067317</v>
      </c>
      <c r="T746" s="4"/>
      <c r="U746" s="4" t="s">
        <v>63</v>
      </c>
      <c r="V746" s="4" t="s">
        <v>58</v>
      </c>
      <c r="W746" s="4" t="s">
        <v>4330</v>
      </c>
      <c r="X746" s="4" t="s">
        <v>205</v>
      </c>
      <c r="Y746" s="4" t="s">
        <v>209</v>
      </c>
      <c r="Z746" s="3">
        <v>43116</v>
      </c>
      <c r="AA746" s="4" t="s">
        <v>75</v>
      </c>
      <c r="AB746" s="4" t="s">
        <v>97</v>
      </c>
      <c r="AC746" s="4"/>
      <c r="AD746" s="4"/>
      <c r="AE746" s="4" t="s">
        <v>115</v>
      </c>
      <c r="AF746" s="4" t="s">
        <v>58</v>
      </c>
      <c r="AG746" s="4" t="s">
        <v>58</v>
      </c>
      <c r="AH746" s="4" t="s">
        <v>83</v>
      </c>
      <c r="AI746" s="4">
        <v>51935181</v>
      </c>
      <c r="AJ746" s="4"/>
      <c r="AK746" s="4" t="s">
        <v>115</v>
      </c>
      <c r="AL746" s="4" t="s">
        <v>58</v>
      </c>
      <c r="AM746" s="4" t="s">
        <v>4296</v>
      </c>
      <c r="AN746" s="4">
        <v>330</v>
      </c>
      <c r="AO746" s="4" t="s">
        <v>85</v>
      </c>
      <c r="AP746" s="4">
        <v>0</v>
      </c>
      <c r="AQ746" s="4" t="s">
        <v>92</v>
      </c>
      <c r="AR746" s="4">
        <v>0</v>
      </c>
      <c r="AS746" s="4">
        <v>0</v>
      </c>
      <c r="AT746" s="3">
        <v>43116</v>
      </c>
      <c r="AU746" s="3" t="s">
        <v>58</v>
      </c>
      <c r="AV746" s="3" t="s">
        <v>58</v>
      </c>
      <c r="AW746" s="4" t="s">
        <v>2221</v>
      </c>
      <c r="AX746" s="4" t="s">
        <v>2221</v>
      </c>
      <c r="AY746" s="4" t="s">
        <v>2221</v>
      </c>
      <c r="AZ746" s="4" t="s">
        <v>2221</v>
      </c>
      <c r="BA746" s="4" t="s">
        <v>4264</v>
      </c>
    </row>
    <row r="747" spans="1:53" ht="15.75" thickBot="1" x14ac:dyDescent="0.3">
      <c r="A747" s="19">
        <v>737</v>
      </c>
      <c r="B747" s="22" t="s">
        <v>6008</v>
      </c>
      <c r="C747" s="4" t="s">
        <v>60</v>
      </c>
      <c r="D747" s="4"/>
      <c r="E747" s="17" t="s">
        <v>2252</v>
      </c>
      <c r="F747" s="3">
        <v>43116</v>
      </c>
      <c r="G747" s="4" t="s">
        <v>61</v>
      </c>
      <c r="H747" s="4" t="s">
        <v>4331</v>
      </c>
      <c r="I747" s="4" t="s">
        <v>292</v>
      </c>
      <c r="J747" s="4" t="s">
        <v>320</v>
      </c>
      <c r="K747" s="4" t="s">
        <v>58</v>
      </c>
      <c r="L747" s="4" t="s">
        <v>1789</v>
      </c>
      <c r="M747" s="4">
        <v>45465480</v>
      </c>
      <c r="N747" s="4" t="s">
        <v>69</v>
      </c>
      <c r="O747" s="4"/>
      <c r="P747" s="4" t="s">
        <v>115</v>
      </c>
      <c r="Q747" s="4" t="s">
        <v>64</v>
      </c>
      <c r="R747" s="4" t="s">
        <v>83</v>
      </c>
      <c r="S747" s="4">
        <v>1087984324</v>
      </c>
      <c r="T747" s="4"/>
      <c r="U747" s="4" t="s">
        <v>63</v>
      </c>
      <c r="V747" s="4" t="s">
        <v>58</v>
      </c>
      <c r="W747" s="4" t="s">
        <v>4332</v>
      </c>
      <c r="X747" s="4" t="s">
        <v>205</v>
      </c>
      <c r="Y747" s="4" t="s">
        <v>209</v>
      </c>
      <c r="Z747" s="3">
        <v>43116</v>
      </c>
      <c r="AA747" s="4" t="s">
        <v>75</v>
      </c>
      <c r="AB747" s="4" t="s">
        <v>97</v>
      </c>
      <c r="AC747" s="4"/>
      <c r="AD747" s="4"/>
      <c r="AE747" s="4" t="s">
        <v>115</v>
      </c>
      <c r="AF747" s="4" t="s">
        <v>58</v>
      </c>
      <c r="AG747" s="4" t="s">
        <v>58</v>
      </c>
      <c r="AH747" s="4" t="s">
        <v>83</v>
      </c>
      <c r="AI747" s="4">
        <v>51935181</v>
      </c>
      <c r="AJ747" s="4"/>
      <c r="AK747" s="4" t="s">
        <v>115</v>
      </c>
      <c r="AL747" s="4" t="s">
        <v>58</v>
      </c>
      <c r="AM747" s="4" t="s">
        <v>4296</v>
      </c>
      <c r="AN747" s="4">
        <v>300</v>
      </c>
      <c r="AO747" s="4" t="s">
        <v>85</v>
      </c>
      <c r="AP747" s="4">
        <v>0</v>
      </c>
      <c r="AQ747" s="4" t="s">
        <v>92</v>
      </c>
      <c r="AR747" s="4">
        <v>0</v>
      </c>
      <c r="AS747" s="4">
        <v>0</v>
      </c>
      <c r="AT747" s="3">
        <v>43116</v>
      </c>
      <c r="AU747" s="3" t="s">
        <v>58</v>
      </c>
      <c r="AV747" s="3" t="s">
        <v>58</v>
      </c>
      <c r="AW747" s="4" t="s">
        <v>2228</v>
      </c>
      <c r="AX747" s="4" t="s">
        <v>2228</v>
      </c>
      <c r="AY747" s="4" t="s">
        <v>2228</v>
      </c>
      <c r="AZ747" s="4" t="s">
        <v>2047</v>
      </c>
      <c r="BA747" s="4" t="s">
        <v>4264</v>
      </c>
    </row>
    <row r="748" spans="1:53" ht="15.75" thickBot="1" x14ac:dyDescent="0.3">
      <c r="A748" s="19">
        <v>738</v>
      </c>
      <c r="B748" s="22" t="s">
        <v>6009</v>
      </c>
      <c r="C748" s="4" t="s">
        <v>60</v>
      </c>
      <c r="D748" s="4"/>
      <c r="E748" s="17" t="s">
        <v>2256</v>
      </c>
      <c r="F748" s="3">
        <v>43116</v>
      </c>
      <c r="G748" s="4" t="s">
        <v>61</v>
      </c>
      <c r="H748" s="4" t="s">
        <v>4333</v>
      </c>
      <c r="I748" s="4" t="s">
        <v>292</v>
      </c>
      <c r="J748" s="4" t="s">
        <v>320</v>
      </c>
      <c r="K748" s="4" t="s">
        <v>58</v>
      </c>
      <c r="L748" s="4" t="s">
        <v>1789</v>
      </c>
      <c r="M748" s="4">
        <v>39940956</v>
      </c>
      <c r="N748" s="4" t="s">
        <v>69</v>
      </c>
      <c r="O748" s="4"/>
      <c r="P748" s="4" t="s">
        <v>115</v>
      </c>
      <c r="Q748" s="4" t="s">
        <v>64</v>
      </c>
      <c r="R748" s="4" t="s">
        <v>83</v>
      </c>
      <c r="S748" s="4">
        <v>52983797</v>
      </c>
      <c r="T748" s="4"/>
      <c r="U748" s="4" t="s">
        <v>109</v>
      </c>
      <c r="V748" s="4" t="s">
        <v>58</v>
      </c>
      <c r="W748" s="4" t="s">
        <v>4334</v>
      </c>
      <c r="X748" s="4" t="s">
        <v>205</v>
      </c>
      <c r="Y748" s="4" t="s">
        <v>209</v>
      </c>
      <c r="Z748" s="3">
        <v>43116</v>
      </c>
      <c r="AA748" s="4" t="s">
        <v>75</v>
      </c>
      <c r="AB748" s="4" t="s">
        <v>97</v>
      </c>
      <c r="AC748" s="4"/>
      <c r="AD748" s="4"/>
      <c r="AE748" s="4" t="s">
        <v>115</v>
      </c>
      <c r="AF748" s="4" t="s">
        <v>58</v>
      </c>
      <c r="AG748" s="4" t="s">
        <v>58</v>
      </c>
      <c r="AH748" s="4" t="s">
        <v>83</v>
      </c>
      <c r="AI748" s="4">
        <v>30937630</v>
      </c>
      <c r="AJ748" s="4"/>
      <c r="AK748" s="4" t="s">
        <v>115</v>
      </c>
      <c r="AL748" s="4" t="s">
        <v>58</v>
      </c>
      <c r="AM748" s="4" t="s">
        <v>4286</v>
      </c>
      <c r="AN748" s="4">
        <v>330</v>
      </c>
      <c r="AO748" s="4" t="s">
        <v>85</v>
      </c>
      <c r="AP748" s="4">
        <v>0</v>
      </c>
      <c r="AQ748" s="4" t="s">
        <v>92</v>
      </c>
      <c r="AR748" s="4">
        <v>0</v>
      </c>
      <c r="AS748" s="4">
        <v>0</v>
      </c>
      <c r="AT748" s="3">
        <v>43116</v>
      </c>
      <c r="AU748" s="3" t="s">
        <v>58</v>
      </c>
      <c r="AV748" s="3" t="s">
        <v>58</v>
      </c>
      <c r="AW748" s="4" t="s">
        <v>2221</v>
      </c>
      <c r="AX748" s="4" t="s">
        <v>2221</v>
      </c>
      <c r="AY748" s="4" t="s">
        <v>2221</v>
      </c>
      <c r="AZ748" s="4" t="s">
        <v>2221</v>
      </c>
      <c r="BA748" s="4" t="s">
        <v>4264</v>
      </c>
    </row>
    <row r="749" spans="1:53" ht="15.75" thickBot="1" x14ac:dyDescent="0.3">
      <c r="A749" s="19">
        <v>739</v>
      </c>
      <c r="B749" s="22" t="s">
        <v>6010</v>
      </c>
      <c r="C749" s="4" t="s">
        <v>60</v>
      </c>
      <c r="D749" s="4"/>
      <c r="E749" s="17" t="s">
        <v>2260</v>
      </c>
      <c r="F749" s="3">
        <v>43117</v>
      </c>
      <c r="G749" s="4" t="s">
        <v>61</v>
      </c>
      <c r="H749" s="4" t="s">
        <v>4335</v>
      </c>
      <c r="I749" s="4" t="s">
        <v>292</v>
      </c>
      <c r="J749" s="4" t="s">
        <v>320</v>
      </c>
      <c r="K749" s="4" t="s">
        <v>58</v>
      </c>
      <c r="L749" s="4" t="s">
        <v>1789</v>
      </c>
      <c r="M749" s="4">
        <v>45892044</v>
      </c>
      <c r="N749" s="4" t="s">
        <v>69</v>
      </c>
      <c r="O749" s="4"/>
      <c r="P749" s="4" t="s">
        <v>115</v>
      </c>
      <c r="Q749" s="4" t="s">
        <v>64</v>
      </c>
      <c r="R749" s="4" t="s">
        <v>83</v>
      </c>
      <c r="S749" s="4">
        <v>17220531</v>
      </c>
      <c r="T749" s="4"/>
      <c r="U749" s="4" t="s">
        <v>100</v>
      </c>
      <c r="V749" s="4" t="s">
        <v>58</v>
      </c>
      <c r="W749" s="4" t="s">
        <v>4336</v>
      </c>
      <c r="X749" s="4" t="s">
        <v>205</v>
      </c>
      <c r="Y749" s="4" t="s">
        <v>209</v>
      </c>
      <c r="Z749" s="3">
        <v>43117</v>
      </c>
      <c r="AA749" s="4" t="s">
        <v>75</v>
      </c>
      <c r="AB749" s="4" t="s">
        <v>97</v>
      </c>
      <c r="AC749" s="4"/>
      <c r="AD749" s="4"/>
      <c r="AE749" s="4" t="s">
        <v>115</v>
      </c>
      <c r="AF749" s="4" t="s">
        <v>58</v>
      </c>
      <c r="AG749" s="4" t="s">
        <v>58</v>
      </c>
      <c r="AH749" s="4" t="s">
        <v>83</v>
      </c>
      <c r="AI749" s="4">
        <v>14237801</v>
      </c>
      <c r="AJ749" s="4"/>
      <c r="AK749" s="4" t="s">
        <v>115</v>
      </c>
      <c r="AL749" s="4" t="s">
        <v>58</v>
      </c>
      <c r="AM749" s="4" t="s">
        <v>4259</v>
      </c>
      <c r="AN749" s="4">
        <v>330</v>
      </c>
      <c r="AO749" s="4" t="s">
        <v>85</v>
      </c>
      <c r="AP749" s="4">
        <v>0</v>
      </c>
      <c r="AQ749" s="4" t="s">
        <v>92</v>
      </c>
      <c r="AR749" s="4">
        <v>0</v>
      </c>
      <c r="AS749" s="4">
        <v>0</v>
      </c>
      <c r="AT749" s="3">
        <v>43117</v>
      </c>
      <c r="AU749" s="3" t="s">
        <v>58</v>
      </c>
      <c r="AV749" s="3" t="s">
        <v>58</v>
      </c>
      <c r="AW749" s="4" t="s">
        <v>2117</v>
      </c>
      <c r="AX749" s="4" t="s">
        <v>2117</v>
      </c>
      <c r="AY749" s="4" t="s">
        <v>2117</v>
      </c>
      <c r="AZ749" s="4" t="s">
        <v>2190</v>
      </c>
      <c r="BA749" s="4" t="s">
        <v>4264</v>
      </c>
    </row>
    <row r="750" spans="1:53" ht="15.75" thickBot="1" x14ac:dyDescent="0.3">
      <c r="A750" s="19">
        <v>740</v>
      </c>
      <c r="B750" s="22" t="s">
        <v>6011</v>
      </c>
      <c r="C750" s="4" t="s">
        <v>60</v>
      </c>
      <c r="D750" s="4"/>
      <c r="E750" s="17" t="s">
        <v>2264</v>
      </c>
      <c r="F750" s="3">
        <v>43117</v>
      </c>
      <c r="G750" s="4" t="s">
        <v>61</v>
      </c>
      <c r="H750" s="4" t="s">
        <v>4337</v>
      </c>
      <c r="I750" s="4" t="s">
        <v>292</v>
      </c>
      <c r="J750" s="4" t="s">
        <v>320</v>
      </c>
      <c r="K750" s="4" t="s">
        <v>58</v>
      </c>
      <c r="L750" s="4" t="s">
        <v>1789</v>
      </c>
      <c r="M750" s="4">
        <v>10495494</v>
      </c>
      <c r="N750" s="4" t="s">
        <v>69</v>
      </c>
      <c r="O750" s="4"/>
      <c r="P750" s="4" t="s">
        <v>115</v>
      </c>
      <c r="Q750" s="4" t="s">
        <v>64</v>
      </c>
      <c r="R750" s="4" t="s">
        <v>83</v>
      </c>
      <c r="S750" s="4">
        <v>1075285739</v>
      </c>
      <c r="T750" s="4"/>
      <c r="U750" s="4" t="s">
        <v>63</v>
      </c>
      <c r="V750" s="4" t="s">
        <v>58</v>
      </c>
      <c r="W750" s="4" t="s">
        <v>4338</v>
      </c>
      <c r="X750" s="4" t="s">
        <v>205</v>
      </c>
      <c r="Y750" s="4" t="s">
        <v>209</v>
      </c>
      <c r="Z750" s="3">
        <v>43117</v>
      </c>
      <c r="AA750" s="4" t="s">
        <v>75</v>
      </c>
      <c r="AB750" s="4" t="s">
        <v>97</v>
      </c>
      <c r="AC750" s="4"/>
      <c r="AD750" s="4"/>
      <c r="AE750" s="4" t="s">
        <v>115</v>
      </c>
      <c r="AF750" s="4" t="s">
        <v>58</v>
      </c>
      <c r="AG750" s="4" t="s">
        <v>58</v>
      </c>
      <c r="AH750" s="4" t="s">
        <v>83</v>
      </c>
      <c r="AI750" s="4">
        <v>52423663</v>
      </c>
      <c r="AJ750" s="4"/>
      <c r="AK750" s="4" t="s">
        <v>115</v>
      </c>
      <c r="AL750" s="4" t="s">
        <v>58</v>
      </c>
      <c r="AM750" s="4" t="s">
        <v>4322</v>
      </c>
      <c r="AN750" s="4">
        <v>180</v>
      </c>
      <c r="AO750" s="4" t="s">
        <v>85</v>
      </c>
      <c r="AP750" s="4">
        <v>0</v>
      </c>
      <c r="AQ750" s="4" t="s">
        <v>92</v>
      </c>
      <c r="AR750" s="4">
        <v>0</v>
      </c>
      <c r="AS750" s="4">
        <v>0</v>
      </c>
      <c r="AT750" s="3">
        <v>43117</v>
      </c>
      <c r="AU750" s="3" t="s">
        <v>58</v>
      </c>
      <c r="AV750" s="3" t="s">
        <v>58</v>
      </c>
      <c r="AW750" s="4" t="s">
        <v>2289</v>
      </c>
      <c r="AX750" s="4" t="s">
        <v>2289</v>
      </c>
      <c r="AY750" s="4" t="s">
        <v>2289</v>
      </c>
      <c r="AZ750" s="4" t="s">
        <v>2228</v>
      </c>
      <c r="BA750" s="4" t="s">
        <v>4264</v>
      </c>
    </row>
    <row r="751" spans="1:53" ht="15.75" thickBot="1" x14ac:dyDescent="0.3">
      <c r="A751" s="19">
        <v>741</v>
      </c>
      <c r="B751" s="22" t="s">
        <v>6012</v>
      </c>
      <c r="C751" s="4" t="s">
        <v>60</v>
      </c>
      <c r="D751" s="4"/>
      <c r="E751" s="17" t="s">
        <v>2268</v>
      </c>
      <c r="F751" s="3">
        <v>43117</v>
      </c>
      <c r="G751" s="4" t="s">
        <v>61</v>
      </c>
      <c r="H751" s="4" t="s">
        <v>4339</v>
      </c>
      <c r="I751" s="4" t="s">
        <v>292</v>
      </c>
      <c r="J751" s="4" t="s">
        <v>320</v>
      </c>
      <c r="K751" s="4" t="s">
        <v>58</v>
      </c>
      <c r="L751" s="4" t="s">
        <v>1789</v>
      </c>
      <c r="M751" s="4">
        <v>17853264</v>
      </c>
      <c r="N751" s="4" t="s">
        <v>69</v>
      </c>
      <c r="O751" s="4"/>
      <c r="P751" s="4" t="s">
        <v>115</v>
      </c>
      <c r="Q751" s="4" t="s">
        <v>64</v>
      </c>
      <c r="R751" s="4" t="s">
        <v>83</v>
      </c>
      <c r="S751" s="4">
        <v>36308266</v>
      </c>
      <c r="T751" s="4"/>
      <c r="U751" s="4" t="s">
        <v>106</v>
      </c>
      <c r="V751" s="4" t="s">
        <v>58</v>
      </c>
      <c r="W751" s="4" t="s">
        <v>4340</v>
      </c>
      <c r="X751" s="4" t="s">
        <v>205</v>
      </c>
      <c r="Y751" s="4" t="s">
        <v>209</v>
      </c>
      <c r="Z751" s="3">
        <v>43117</v>
      </c>
      <c r="AA751" s="4" t="s">
        <v>75</v>
      </c>
      <c r="AB751" s="4" t="s">
        <v>97</v>
      </c>
      <c r="AC751" s="4"/>
      <c r="AD751" s="4"/>
      <c r="AE751" s="4" t="s">
        <v>115</v>
      </c>
      <c r="AF751" s="4" t="s">
        <v>58</v>
      </c>
      <c r="AG751" s="4" t="s">
        <v>58</v>
      </c>
      <c r="AH751" s="4" t="s">
        <v>83</v>
      </c>
      <c r="AI751" s="4">
        <v>52423663</v>
      </c>
      <c r="AJ751" s="4"/>
      <c r="AK751" s="4" t="s">
        <v>115</v>
      </c>
      <c r="AL751" s="4" t="s">
        <v>58</v>
      </c>
      <c r="AM751" s="4" t="s">
        <v>4322</v>
      </c>
      <c r="AN751" s="4">
        <v>180</v>
      </c>
      <c r="AO751" s="4" t="s">
        <v>85</v>
      </c>
      <c r="AP751" s="4">
        <v>0</v>
      </c>
      <c r="AQ751" s="4" t="s">
        <v>92</v>
      </c>
      <c r="AR751" s="4">
        <v>0</v>
      </c>
      <c r="AS751" s="4">
        <v>0</v>
      </c>
      <c r="AT751" s="3">
        <v>43117</v>
      </c>
      <c r="AU751" s="3" t="s">
        <v>58</v>
      </c>
      <c r="AV751" s="3" t="s">
        <v>58</v>
      </c>
      <c r="AW751" s="4" t="s">
        <v>2289</v>
      </c>
      <c r="AX751" s="4" t="s">
        <v>2289</v>
      </c>
      <c r="AY751" s="4" t="s">
        <v>2289</v>
      </c>
      <c r="AZ751" s="4" t="s">
        <v>2293</v>
      </c>
      <c r="BA751" s="4" t="s">
        <v>4264</v>
      </c>
    </row>
    <row r="752" spans="1:53" ht="15.75" thickBot="1" x14ac:dyDescent="0.3">
      <c r="A752" s="19">
        <v>742</v>
      </c>
      <c r="B752" s="22" t="s">
        <v>6013</v>
      </c>
      <c r="C752" s="4" t="s">
        <v>60</v>
      </c>
      <c r="D752" s="4"/>
      <c r="E752" s="17" t="s">
        <v>2272</v>
      </c>
      <c r="F752" s="3">
        <v>43117</v>
      </c>
      <c r="G752" s="4" t="s">
        <v>61</v>
      </c>
      <c r="H752" s="4" t="s">
        <v>4341</v>
      </c>
      <c r="I752" s="4" t="s">
        <v>292</v>
      </c>
      <c r="J752" s="4" t="s">
        <v>320</v>
      </c>
      <c r="K752" s="4" t="s">
        <v>58</v>
      </c>
      <c r="L752" s="4" t="s">
        <v>1789</v>
      </c>
      <c r="M752" s="4">
        <v>32730984</v>
      </c>
      <c r="N752" s="4" t="s">
        <v>69</v>
      </c>
      <c r="O752" s="4"/>
      <c r="P752" s="4" t="s">
        <v>115</v>
      </c>
      <c r="Q752" s="4" t="s">
        <v>64</v>
      </c>
      <c r="R752" s="4" t="s">
        <v>83</v>
      </c>
      <c r="S752" s="4">
        <v>7726554</v>
      </c>
      <c r="T752" s="4"/>
      <c r="U752" s="4" t="s">
        <v>63</v>
      </c>
      <c r="V752" s="4" t="s">
        <v>58</v>
      </c>
      <c r="W752" s="4" t="s">
        <v>4342</v>
      </c>
      <c r="X752" s="4" t="s">
        <v>205</v>
      </c>
      <c r="Y752" s="4" t="s">
        <v>209</v>
      </c>
      <c r="Z752" s="3">
        <v>43117</v>
      </c>
      <c r="AA752" s="4" t="s">
        <v>75</v>
      </c>
      <c r="AB752" s="4" t="s">
        <v>97</v>
      </c>
      <c r="AC752" s="4"/>
      <c r="AD752" s="4"/>
      <c r="AE752" s="4" t="s">
        <v>115</v>
      </c>
      <c r="AF752" s="4" t="s">
        <v>58</v>
      </c>
      <c r="AG752" s="4" t="s">
        <v>58</v>
      </c>
      <c r="AH752" s="4" t="s">
        <v>83</v>
      </c>
      <c r="AI752" s="4">
        <v>52423663</v>
      </c>
      <c r="AJ752" s="4"/>
      <c r="AK752" s="4" t="s">
        <v>115</v>
      </c>
      <c r="AL752" s="4" t="s">
        <v>58</v>
      </c>
      <c r="AM752" s="4" t="s">
        <v>4322</v>
      </c>
      <c r="AN752" s="4">
        <v>330</v>
      </c>
      <c r="AO752" s="4" t="s">
        <v>85</v>
      </c>
      <c r="AP752" s="4">
        <v>0</v>
      </c>
      <c r="AQ752" s="4" t="s">
        <v>92</v>
      </c>
      <c r="AR752" s="4">
        <v>0</v>
      </c>
      <c r="AS752" s="4">
        <v>0</v>
      </c>
      <c r="AT752" s="3">
        <v>43117</v>
      </c>
      <c r="AU752" s="3" t="s">
        <v>58</v>
      </c>
      <c r="AV752" s="3" t="s">
        <v>58</v>
      </c>
      <c r="AW752" s="4" t="s">
        <v>2117</v>
      </c>
      <c r="AX752" s="4" t="s">
        <v>2117</v>
      </c>
      <c r="AY752" s="4" t="s">
        <v>2117</v>
      </c>
      <c r="AZ752" s="4" t="s">
        <v>2190</v>
      </c>
      <c r="BA752" s="4" t="s">
        <v>4264</v>
      </c>
    </row>
    <row r="753" spans="1:53" ht="15.75" thickBot="1" x14ac:dyDescent="0.3">
      <c r="A753" s="19">
        <v>743</v>
      </c>
      <c r="B753" s="22" t="s">
        <v>6014</v>
      </c>
      <c r="C753" s="4" t="s">
        <v>60</v>
      </c>
      <c r="D753" s="4"/>
      <c r="E753" s="17" t="s">
        <v>2277</v>
      </c>
      <c r="F753" s="3">
        <v>43117</v>
      </c>
      <c r="G753" s="4" t="s">
        <v>61</v>
      </c>
      <c r="H753" s="4" t="s">
        <v>4343</v>
      </c>
      <c r="I753" s="4" t="s">
        <v>292</v>
      </c>
      <c r="J753" s="4" t="s">
        <v>320</v>
      </c>
      <c r="K753" s="4" t="s">
        <v>58</v>
      </c>
      <c r="L753" s="4" t="s">
        <v>1789</v>
      </c>
      <c r="M753" s="4">
        <v>7564320</v>
      </c>
      <c r="N753" s="4" t="s">
        <v>69</v>
      </c>
      <c r="O753" s="4"/>
      <c r="P753" s="4" t="s">
        <v>115</v>
      </c>
      <c r="Q753" s="4" t="s">
        <v>64</v>
      </c>
      <c r="R753" s="4" t="s">
        <v>83</v>
      </c>
      <c r="S753" s="4">
        <v>1081156205</v>
      </c>
      <c r="T753" s="4"/>
      <c r="U753" s="4" t="s">
        <v>112</v>
      </c>
      <c r="V753" s="4" t="s">
        <v>58</v>
      </c>
      <c r="W753" s="4" t="s">
        <v>4344</v>
      </c>
      <c r="X753" s="4" t="s">
        <v>205</v>
      </c>
      <c r="Y753" s="4" t="s">
        <v>209</v>
      </c>
      <c r="Z753" s="3">
        <v>43117</v>
      </c>
      <c r="AA753" s="4" t="s">
        <v>75</v>
      </c>
      <c r="AB753" s="4" t="s">
        <v>97</v>
      </c>
      <c r="AC753" s="4"/>
      <c r="AD753" s="4"/>
      <c r="AE753" s="4" t="s">
        <v>115</v>
      </c>
      <c r="AF753" s="4" t="s">
        <v>58</v>
      </c>
      <c r="AG753" s="4" t="s">
        <v>58</v>
      </c>
      <c r="AH753" s="4" t="s">
        <v>83</v>
      </c>
      <c r="AI753" s="4">
        <v>52423663</v>
      </c>
      <c r="AJ753" s="4"/>
      <c r="AK753" s="4" t="s">
        <v>115</v>
      </c>
      <c r="AL753" s="4" t="s">
        <v>58</v>
      </c>
      <c r="AM753" s="4" t="s">
        <v>4322</v>
      </c>
      <c r="AN753" s="4">
        <v>180</v>
      </c>
      <c r="AO753" s="4" t="s">
        <v>85</v>
      </c>
      <c r="AP753" s="4">
        <v>0</v>
      </c>
      <c r="AQ753" s="4" t="s">
        <v>92</v>
      </c>
      <c r="AR753" s="4">
        <v>0</v>
      </c>
      <c r="AS753" s="4">
        <v>0</v>
      </c>
      <c r="AT753" s="3">
        <v>43117</v>
      </c>
      <c r="AU753" s="3" t="s">
        <v>58</v>
      </c>
      <c r="AV753" s="3" t="s">
        <v>58</v>
      </c>
      <c r="AW753" s="4" t="s">
        <v>2289</v>
      </c>
      <c r="AX753" s="4" t="s">
        <v>2289</v>
      </c>
      <c r="AY753" s="4" t="s">
        <v>2289</v>
      </c>
      <c r="AZ753" s="4" t="s">
        <v>2293</v>
      </c>
      <c r="BA753" s="4" t="s">
        <v>4264</v>
      </c>
    </row>
    <row r="754" spans="1:53" ht="15.75" thickBot="1" x14ac:dyDescent="0.3">
      <c r="A754" s="19">
        <v>744</v>
      </c>
      <c r="B754" s="22" t="s">
        <v>6015</v>
      </c>
      <c r="C754" s="4" t="s">
        <v>60</v>
      </c>
      <c r="D754" s="4"/>
      <c r="E754" s="17" t="s">
        <v>2281</v>
      </c>
      <c r="F754" s="3">
        <v>43117</v>
      </c>
      <c r="G754" s="4" t="s">
        <v>61</v>
      </c>
      <c r="H754" s="4" t="s">
        <v>4345</v>
      </c>
      <c r="I754" s="4" t="s">
        <v>292</v>
      </c>
      <c r="J754" s="4" t="s">
        <v>320</v>
      </c>
      <c r="K754" s="4" t="s">
        <v>58</v>
      </c>
      <c r="L754" s="4" t="s">
        <v>1789</v>
      </c>
      <c r="M754" s="4">
        <v>13867920</v>
      </c>
      <c r="N754" s="4" t="s">
        <v>69</v>
      </c>
      <c r="O754" s="4"/>
      <c r="P754" s="4" t="s">
        <v>115</v>
      </c>
      <c r="Q754" s="4" t="s">
        <v>64</v>
      </c>
      <c r="R754" s="4" t="s">
        <v>83</v>
      </c>
      <c r="S754" s="4">
        <v>1075272175</v>
      </c>
      <c r="T754" s="4"/>
      <c r="U754" s="4" t="s">
        <v>63</v>
      </c>
      <c r="V754" s="4" t="s">
        <v>58</v>
      </c>
      <c r="W754" s="4" t="s">
        <v>4346</v>
      </c>
      <c r="X754" s="4" t="s">
        <v>205</v>
      </c>
      <c r="Y754" s="4" t="s">
        <v>209</v>
      </c>
      <c r="Z754" s="3">
        <v>43117</v>
      </c>
      <c r="AA754" s="4" t="s">
        <v>75</v>
      </c>
      <c r="AB754" s="4" t="s">
        <v>97</v>
      </c>
      <c r="AC754" s="4"/>
      <c r="AD754" s="4"/>
      <c r="AE754" s="4" t="s">
        <v>115</v>
      </c>
      <c r="AF754" s="4" t="s">
        <v>58</v>
      </c>
      <c r="AG754" s="4" t="s">
        <v>58</v>
      </c>
      <c r="AH754" s="4" t="s">
        <v>83</v>
      </c>
      <c r="AI754" s="4">
        <v>52423663</v>
      </c>
      <c r="AJ754" s="4"/>
      <c r="AK754" s="4" t="s">
        <v>115</v>
      </c>
      <c r="AL754" s="4" t="s">
        <v>58</v>
      </c>
      <c r="AM754" s="4" t="s">
        <v>4322</v>
      </c>
      <c r="AN754" s="4">
        <v>330</v>
      </c>
      <c r="AO754" s="4" t="s">
        <v>85</v>
      </c>
      <c r="AP754" s="4">
        <v>0</v>
      </c>
      <c r="AQ754" s="4" t="s">
        <v>92</v>
      </c>
      <c r="AR754" s="4">
        <v>0</v>
      </c>
      <c r="AS754" s="4">
        <v>0</v>
      </c>
      <c r="AT754" s="3">
        <v>43117</v>
      </c>
      <c r="AU754" s="3" t="s">
        <v>58</v>
      </c>
      <c r="AV754" s="3" t="s">
        <v>58</v>
      </c>
      <c r="AW754" s="4" t="s">
        <v>2117</v>
      </c>
      <c r="AX754" s="4" t="s">
        <v>2117</v>
      </c>
      <c r="AY754" s="4" t="s">
        <v>2117</v>
      </c>
      <c r="AZ754" s="4" t="s">
        <v>2190</v>
      </c>
      <c r="BA754" s="4" t="s">
        <v>4264</v>
      </c>
    </row>
    <row r="755" spans="1:53" ht="15.75" thickBot="1" x14ac:dyDescent="0.3">
      <c r="A755" s="19">
        <v>745</v>
      </c>
      <c r="B755" s="22" t="s">
        <v>6016</v>
      </c>
      <c r="C755" s="4" t="s">
        <v>60</v>
      </c>
      <c r="D755" s="4"/>
      <c r="E755" s="17" t="s">
        <v>2285</v>
      </c>
      <c r="F755" s="3">
        <v>43117</v>
      </c>
      <c r="G755" s="4" t="s">
        <v>61</v>
      </c>
      <c r="H755" s="4" t="s">
        <v>4347</v>
      </c>
      <c r="I755" s="4" t="s">
        <v>292</v>
      </c>
      <c r="J755" s="4" t="s">
        <v>320</v>
      </c>
      <c r="K755" s="4" t="s">
        <v>58</v>
      </c>
      <c r="L755" s="4" t="s">
        <v>1789</v>
      </c>
      <c r="M755" s="4">
        <v>61914204</v>
      </c>
      <c r="N755" s="4" t="s">
        <v>69</v>
      </c>
      <c r="O755" s="4"/>
      <c r="P755" s="4" t="s">
        <v>115</v>
      </c>
      <c r="Q755" s="4" t="s">
        <v>64</v>
      </c>
      <c r="R755" s="4" t="s">
        <v>83</v>
      </c>
      <c r="S755" s="4">
        <v>52428150</v>
      </c>
      <c r="T755" s="4"/>
      <c r="U755" s="4" t="s">
        <v>95</v>
      </c>
      <c r="V755" s="4" t="s">
        <v>58</v>
      </c>
      <c r="W755" s="4" t="s">
        <v>4348</v>
      </c>
      <c r="X755" s="4" t="s">
        <v>205</v>
      </c>
      <c r="Y755" s="4" t="s">
        <v>209</v>
      </c>
      <c r="Z755" s="3">
        <v>43119</v>
      </c>
      <c r="AA755" s="4" t="s">
        <v>75</v>
      </c>
      <c r="AB755" s="4" t="s">
        <v>97</v>
      </c>
      <c r="AC755" s="4"/>
      <c r="AD755" s="4"/>
      <c r="AE755" s="4" t="s">
        <v>115</v>
      </c>
      <c r="AF755" s="4" t="s">
        <v>58</v>
      </c>
      <c r="AG755" s="4" t="s">
        <v>58</v>
      </c>
      <c r="AH755" s="4" t="s">
        <v>83</v>
      </c>
      <c r="AI755" s="4">
        <v>30937630</v>
      </c>
      <c r="AJ755" s="4"/>
      <c r="AK755" s="4" t="s">
        <v>115</v>
      </c>
      <c r="AL755" s="4" t="s">
        <v>58</v>
      </c>
      <c r="AM755" s="4" t="s">
        <v>4286</v>
      </c>
      <c r="AN755" s="4">
        <v>330</v>
      </c>
      <c r="AO755" s="4" t="s">
        <v>85</v>
      </c>
      <c r="AP755" s="4">
        <v>0</v>
      </c>
      <c r="AQ755" s="4" t="s">
        <v>92</v>
      </c>
      <c r="AR755" s="4">
        <v>0</v>
      </c>
      <c r="AS755" s="4">
        <v>0</v>
      </c>
      <c r="AT755" s="3">
        <v>43119</v>
      </c>
      <c r="AU755" s="3" t="s">
        <v>58</v>
      </c>
      <c r="AV755" s="3" t="s">
        <v>58</v>
      </c>
      <c r="AW755" s="4" t="s">
        <v>2117</v>
      </c>
      <c r="AX755" s="4" t="s">
        <v>2117</v>
      </c>
      <c r="AY755" s="4" t="s">
        <v>2117</v>
      </c>
      <c r="AZ755" s="4" t="s">
        <v>2103</v>
      </c>
      <c r="BA755" s="4" t="s">
        <v>4264</v>
      </c>
    </row>
    <row r="756" spans="1:53" ht="15.75" thickBot="1" x14ac:dyDescent="0.3">
      <c r="A756" s="19">
        <v>746</v>
      </c>
      <c r="B756" s="22" t="s">
        <v>6017</v>
      </c>
      <c r="C756" s="4" t="s">
        <v>60</v>
      </c>
      <c r="D756" s="4"/>
      <c r="E756" s="17" t="s">
        <v>2289</v>
      </c>
      <c r="F756" s="3">
        <v>43118</v>
      </c>
      <c r="G756" s="4" t="s">
        <v>61</v>
      </c>
      <c r="H756" s="4" t="s">
        <v>4349</v>
      </c>
      <c r="I756" s="4" t="s">
        <v>292</v>
      </c>
      <c r="J756" s="4" t="s">
        <v>320</v>
      </c>
      <c r="K756" s="4" t="s">
        <v>58</v>
      </c>
      <c r="L756" s="4" t="s">
        <v>1789</v>
      </c>
      <c r="M756" s="4">
        <v>36965412</v>
      </c>
      <c r="N756" s="4" t="s">
        <v>69</v>
      </c>
      <c r="O756" s="4"/>
      <c r="P756" s="4" t="s">
        <v>115</v>
      </c>
      <c r="Q756" s="4" t="s">
        <v>64</v>
      </c>
      <c r="R756" s="4" t="s">
        <v>83</v>
      </c>
      <c r="S756" s="4">
        <v>1120356062</v>
      </c>
      <c r="T756" s="4"/>
      <c r="U756" s="4" t="s">
        <v>72</v>
      </c>
      <c r="V756" s="4" t="s">
        <v>58</v>
      </c>
      <c r="W756" s="4" t="s">
        <v>4350</v>
      </c>
      <c r="X756" s="4" t="s">
        <v>205</v>
      </c>
      <c r="Y756" s="4" t="s">
        <v>209</v>
      </c>
      <c r="Z756" s="3">
        <v>43118</v>
      </c>
      <c r="AA756" s="4" t="s">
        <v>75</v>
      </c>
      <c r="AB756" s="4" t="s">
        <v>97</v>
      </c>
      <c r="AC756" s="4"/>
      <c r="AD756" s="4"/>
      <c r="AE756" s="4" t="s">
        <v>115</v>
      </c>
      <c r="AF756" s="4" t="s">
        <v>58</v>
      </c>
      <c r="AG756" s="4" t="s">
        <v>58</v>
      </c>
      <c r="AH756" s="4" t="s">
        <v>83</v>
      </c>
      <c r="AI756" s="4">
        <v>14237801</v>
      </c>
      <c r="AJ756" s="4"/>
      <c r="AK756" s="4" t="s">
        <v>115</v>
      </c>
      <c r="AL756" s="4" t="s">
        <v>58</v>
      </c>
      <c r="AM756" s="4" t="s">
        <v>4259</v>
      </c>
      <c r="AN756" s="4">
        <v>330</v>
      </c>
      <c r="AO756" s="4" t="s">
        <v>85</v>
      </c>
      <c r="AP756" s="4">
        <v>0</v>
      </c>
      <c r="AQ756" s="4" t="s">
        <v>92</v>
      </c>
      <c r="AR756" s="4">
        <v>0</v>
      </c>
      <c r="AS756" s="4">
        <v>0</v>
      </c>
      <c r="AT756" s="3">
        <v>43118</v>
      </c>
      <c r="AU756" s="3" t="s">
        <v>58</v>
      </c>
      <c r="AV756" s="3" t="s">
        <v>58</v>
      </c>
      <c r="AW756" s="4" t="s">
        <v>2117</v>
      </c>
      <c r="AX756" s="4" t="s">
        <v>2117</v>
      </c>
      <c r="AY756" s="4" t="s">
        <v>2117</v>
      </c>
      <c r="AZ756" s="4" t="s">
        <v>2190</v>
      </c>
      <c r="BA756" s="4" t="s">
        <v>4264</v>
      </c>
    </row>
    <row r="757" spans="1:53" ht="15.75" thickBot="1" x14ac:dyDescent="0.3">
      <c r="A757" s="19">
        <v>747</v>
      </c>
      <c r="B757" s="22" t="s">
        <v>6018</v>
      </c>
      <c r="C757" s="4" t="s">
        <v>60</v>
      </c>
      <c r="D757" s="4"/>
      <c r="E757" s="17" t="s">
        <v>2293</v>
      </c>
      <c r="F757" s="3">
        <v>43118</v>
      </c>
      <c r="G757" s="4" t="s">
        <v>61</v>
      </c>
      <c r="H757" s="4" t="s">
        <v>4351</v>
      </c>
      <c r="I757" s="4" t="s">
        <v>292</v>
      </c>
      <c r="J757" s="4" t="s">
        <v>320</v>
      </c>
      <c r="K757" s="4" t="s">
        <v>58</v>
      </c>
      <c r="L757" s="4" t="s">
        <v>1789</v>
      </c>
      <c r="M757" s="4">
        <v>33768263</v>
      </c>
      <c r="N757" s="4" t="s">
        <v>69</v>
      </c>
      <c r="O757" s="4"/>
      <c r="P757" s="4" t="s">
        <v>115</v>
      </c>
      <c r="Q757" s="4" t="s">
        <v>64</v>
      </c>
      <c r="R757" s="4" t="s">
        <v>83</v>
      </c>
      <c r="S757" s="4">
        <v>80070267</v>
      </c>
      <c r="T757" s="4"/>
      <c r="U757" s="4" t="s">
        <v>72</v>
      </c>
      <c r="V757" s="4" t="s">
        <v>58</v>
      </c>
      <c r="W757" s="4" t="s">
        <v>4352</v>
      </c>
      <c r="X757" s="4" t="s">
        <v>205</v>
      </c>
      <c r="Y757" s="4" t="s">
        <v>209</v>
      </c>
      <c r="Z757" s="3">
        <v>43118</v>
      </c>
      <c r="AA757" s="4" t="s">
        <v>75</v>
      </c>
      <c r="AB757" s="4" t="s">
        <v>97</v>
      </c>
      <c r="AC757" s="4"/>
      <c r="AD757" s="4"/>
      <c r="AE757" s="4" t="s">
        <v>115</v>
      </c>
      <c r="AF757" s="4" t="s">
        <v>58</v>
      </c>
      <c r="AG757" s="4" t="s">
        <v>58</v>
      </c>
      <c r="AH757" s="4" t="s">
        <v>83</v>
      </c>
      <c r="AI757" s="4">
        <v>14237801</v>
      </c>
      <c r="AJ757" s="4"/>
      <c r="AK757" s="4" t="s">
        <v>115</v>
      </c>
      <c r="AL757" s="4" t="s">
        <v>58</v>
      </c>
      <c r="AM757" s="4" t="s">
        <v>4259</v>
      </c>
      <c r="AN757" s="4">
        <v>279</v>
      </c>
      <c r="AO757" s="4" t="s">
        <v>85</v>
      </c>
      <c r="AP757" s="4">
        <v>0</v>
      </c>
      <c r="AQ757" s="4" t="s">
        <v>92</v>
      </c>
      <c r="AR757" s="4">
        <v>0</v>
      </c>
      <c r="AS757" s="4">
        <v>0</v>
      </c>
      <c r="AT757" s="3">
        <v>43118</v>
      </c>
      <c r="AU757" s="3" t="s">
        <v>58</v>
      </c>
      <c r="AV757" s="3" t="s">
        <v>58</v>
      </c>
      <c r="AW757" s="4" t="s">
        <v>2231</v>
      </c>
      <c r="AX757" s="4" t="s">
        <v>2231</v>
      </c>
      <c r="AY757" s="4" t="s">
        <v>2231</v>
      </c>
      <c r="AZ757" s="4" t="s">
        <v>2235</v>
      </c>
      <c r="BA757" s="4" t="s">
        <v>4264</v>
      </c>
    </row>
    <row r="758" spans="1:53" ht="15.75" thickBot="1" x14ac:dyDescent="0.3">
      <c r="A758" s="19">
        <v>748</v>
      </c>
      <c r="B758" s="22" t="s">
        <v>6019</v>
      </c>
      <c r="C758" s="4" t="s">
        <v>60</v>
      </c>
      <c r="D758" s="4"/>
      <c r="E758" s="17" t="s">
        <v>2297</v>
      </c>
      <c r="F758" s="3">
        <v>43119</v>
      </c>
      <c r="G758" s="4" t="s">
        <v>61</v>
      </c>
      <c r="H758" s="4" t="s">
        <v>4353</v>
      </c>
      <c r="I758" s="4" t="s">
        <v>292</v>
      </c>
      <c r="J758" s="4" t="s">
        <v>320</v>
      </c>
      <c r="K758" s="4" t="s">
        <v>58</v>
      </c>
      <c r="L758" s="4" t="s">
        <v>1789</v>
      </c>
      <c r="M758" s="4">
        <v>50012028</v>
      </c>
      <c r="N758" s="4" t="s">
        <v>69</v>
      </c>
      <c r="O758" s="4"/>
      <c r="P758" s="4" t="s">
        <v>115</v>
      </c>
      <c r="Q758" s="4" t="s">
        <v>64</v>
      </c>
      <c r="R758" s="4" t="s">
        <v>83</v>
      </c>
      <c r="S758" s="4">
        <v>65786507</v>
      </c>
      <c r="T758" s="4"/>
      <c r="U758" s="4" t="s">
        <v>72</v>
      </c>
      <c r="V758" s="4" t="s">
        <v>58</v>
      </c>
      <c r="W758" s="4" t="s">
        <v>4354</v>
      </c>
      <c r="X758" s="4" t="s">
        <v>205</v>
      </c>
      <c r="Y758" s="4" t="s">
        <v>209</v>
      </c>
      <c r="Z758" s="3">
        <v>43119</v>
      </c>
      <c r="AA758" s="4" t="s">
        <v>75</v>
      </c>
      <c r="AB758" s="4" t="s">
        <v>97</v>
      </c>
      <c r="AC758" s="4"/>
      <c r="AD758" s="4"/>
      <c r="AE758" s="4" t="s">
        <v>115</v>
      </c>
      <c r="AF758" s="4" t="s">
        <v>58</v>
      </c>
      <c r="AG758" s="4" t="s">
        <v>58</v>
      </c>
      <c r="AH758" s="4" t="s">
        <v>83</v>
      </c>
      <c r="AI758" s="4">
        <v>14237801</v>
      </c>
      <c r="AJ758" s="4"/>
      <c r="AK758" s="4" t="s">
        <v>115</v>
      </c>
      <c r="AL758" s="4" t="s">
        <v>58</v>
      </c>
      <c r="AM758" s="4" t="s">
        <v>4259</v>
      </c>
      <c r="AN758" s="4">
        <v>330</v>
      </c>
      <c r="AO758" s="4" t="s">
        <v>85</v>
      </c>
      <c r="AP758" s="4">
        <v>0</v>
      </c>
      <c r="AQ758" s="4" t="s">
        <v>92</v>
      </c>
      <c r="AR758" s="4">
        <v>0</v>
      </c>
      <c r="AS758" s="4">
        <v>0</v>
      </c>
      <c r="AT758" s="3">
        <v>43119</v>
      </c>
      <c r="AU758" s="3" t="s">
        <v>58</v>
      </c>
      <c r="AV758" s="3" t="s">
        <v>58</v>
      </c>
      <c r="AW758" s="4" t="s">
        <v>2117</v>
      </c>
      <c r="AX758" s="4" t="s">
        <v>2117</v>
      </c>
      <c r="AY758" s="4" t="s">
        <v>2117</v>
      </c>
      <c r="AZ758" s="4" t="s">
        <v>2103</v>
      </c>
      <c r="BA758" s="4" t="s">
        <v>4264</v>
      </c>
    </row>
    <row r="759" spans="1:53" ht="15.75" thickBot="1" x14ac:dyDescent="0.3">
      <c r="A759" s="19">
        <v>749</v>
      </c>
      <c r="B759" s="22" t="s">
        <v>6020</v>
      </c>
      <c r="C759" s="4" t="s">
        <v>60</v>
      </c>
      <c r="D759" s="4"/>
      <c r="E759" s="17" t="s">
        <v>2301</v>
      </c>
      <c r="F759" s="3">
        <v>43119</v>
      </c>
      <c r="G759" s="4" t="s">
        <v>61</v>
      </c>
      <c r="H759" s="4" t="s">
        <v>4355</v>
      </c>
      <c r="I759" s="4" t="s">
        <v>292</v>
      </c>
      <c r="J759" s="4" t="s">
        <v>320</v>
      </c>
      <c r="K759" s="4" t="s">
        <v>58</v>
      </c>
      <c r="L759" s="4" t="s">
        <v>1789</v>
      </c>
      <c r="M759" s="4">
        <v>32730984</v>
      </c>
      <c r="N759" s="4" t="s">
        <v>69</v>
      </c>
      <c r="O759" s="4"/>
      <c r="P759" s="4" t="s">
        <v>115</v>
      </c>
      <c r="Q759" s="4" t="s">
        <v>64</v>
      </c>
      <c r="R759" s="4" t="s">
        <v>83</v>
      </c>
      <c r="S759" s="4">
        <v>80932546</v>
      </c>
      <c r="T759" s="4"/>
      <c r="U759" s="4" t="s">
        <v>72</v>
      </c>
      <c r="V759" s="4" t="s">
        <v>58</v>
      </c>
      <c r="W759" s="4" t="s">
        <v>4356</v>
      </c>
      <c r="X759" s="4" t="s">
        <v>205</v>
      </c>
      <c r="Y759" s="4" t="s">
        <v>209</v>
      </c>
      <c r="Z759" s="3">
        <v>43119</v>
      </c>
      <c r="AA759" s="4" t="s">
        <v>75</v>
      </c>
      <c r="AB759" s="4" t="s">
        <v>97</v>
      </c>
      <c r="AC759" s="4"/>
      <c r="AD759" s="4"/>
      <c r="AE759" s="4" t="s">
        <v>115</v>
      </c>
      <c r="AF759" s="4" t="s">
        <v>58</v>
      </c>
      <c r="AG759" s="4" t="s">
        <v>58</v>
      </c>
      <c r="AH759" s="4" t="s">
        <v>83</v>
      </c>
      <c r="AI759" s="4">
        <v>79046178</v>
      </c>
      <c r="AJ759" s="4"/>
      <c r="AK759" s="4" t="s">
        <v>115</v>
      </c>
      <c r="AL759" s="4" t="s">
        <v>58</v>
      </c>
      <c r="AM759" s="4" t="s">
        <v>4267</v>
      </c>
      <c r="AN759" s="4">
        <v>330</v>
      </c>
      <c r="AO759" s="4" t="s">
        <v>85</v>
      </c>
      <c r="AP759" s="4">
        <v>0</v>
      </c>
      <c r="AQ759" s="4" t="s">
        <v>92</v>
      </c>
      <c r="AR759" s="4">
        <v>0</v>
      </c>
      <c r="AS759" s="4">
        <v>0</v>
      </c>
      <c r="AT759" s="3">
        <v>43119</v>
      </c>
      <c r="AU759" s="3" t="s">
        <v>58</v>
      </c>
      <c r="AV759" s="3" t="s">
        <v>58</v>
      </c>
      <c r="AW759" s="4" t="s">
        <v>2117</v>
      </c>
      <c r="AX759" s="4" t="s">
        <v>2117</v>
      </c>
      <c r="AY759" s="4" t="s">
        <v>2117</v>
      </c>
      <c r="AZ759" s="4" t="s">
        <v>2103</v>
      </c>
      <c r="BA759" s="4" t="s">
        <v>4264</v>
      </c>
    </row>
    <row r="760" spans="1:53" ht="15.75" thickBot="1" x14ac:dyDescent="0.3">
      <c r="A760" s="19">
        <v>750</v>
      </c>
      <c r="B760" s="22" t="s">
        <v>6021</v>
      </c>
      <c r="C760" s="4" t="s">
        <v>60</v>
      </c>
      <c r="D760" s="4"/>
      <c r="E760" s="17" t="s">
        <v>2305</v>
      </c>
      <c r="F760" s="3">
        <v>43119</v>
      </c>
      <c r="G760" s="4" t="s">
        <v>61</v>
      </c>
      <c r="H760" s="4" t="s">
        <v>4357</v>
      </c>
      <c r="I760" s="4" t="s">
        <v>292</v>
      </c>
      <c r="J760" s="4" t="s">
        <v>320</v>
      </c>
      <c r="K760" s="4" t="s">
        <v>58</v>
      </c>
      <c r="L760" s="4" t="s">
        <v>1789</v>
      </c>
      <c r="M760" s="4">
        <v>32730984</v>
      </c>
      <c r="N760" s="4" t="s">
        <v>69</v>
      </c>
      <c r="O760" s="4"/>
      <c r="P760" s="4" t="s">
        <v>115</v>
      </c>
      <c r="Q760" s="4" t="s">
        <v>64</v>
      </c>
      <c r="R760" s="4" t="s">
        <v>83</v>
      </c>
      <c r="S760" s="4">
        <v>1078368631</v>
      </c>
      <c r="T760" s="4"/>
      <c r="U760" s="4" t="s">
        <v>81</v>
      </c>
      <c r="V760" s="4" t="s">
        <v>58</v>
      </c>
      <c r="W760" s="4" t="s">
        <v>4358</v>
      </c>
      <c r="X760" s="4" t="s">
        <v>205</v>
      </c>
      <c r="Y760" s="4" t="s">
        <v>209</v>
      </c>
      <c r="Z760" s="3">
        <v>43119</v>
      </c>
      <c r="AA760" s="4" t="s">
        <v>75</v>
      </c>
      <c r="AB760" s="4" t="s">
        <v>97</v>
      </c>
      <c r="AC760" s="4"/>
      <c r="AD760" s="4"/>
      <c r="AE760" s="4" t="s">
        <v>115</v>
      </c>
      <c r="AF760" s="4" t="s">
        <v>58</v>
      </c>
      <c r="AG760" s="4" t="s">
        <v>58</v>
      </c>
      <c r="AH760" s="4" t="s">
        <v>83</v>
      </c>
      <c r="AI760" s="4">
        <v>79046178</v>
      </c>
      <c r="AJ760" s="4"/>
      <c r="AK760" s="4" t="s">
        <v>115</v>
      </c>
      <c r="AL760" s="4" t="s">
        <v>58</v>
      </c>
      <c r="AM760" s="4" t="s">
        <v>4267</v>
      </c>
      <c r="AN760" s="4">
        <v>330</v>
      </c>
      <c r="AO760" s="4" t="s">
        <v>85</v>
      </c>
      <c r="AP760" s="4">
        <v>0</v>
      </c>
      <c r="AQ760" s="4" t="s">
        <v>92</v>
      </c>
      <c r="AR760" s="4">
        <v>0</v>
      </c>
      <c r="AS760" s="4">
        <v>0</v>
      </c>
      <c r="AT760" s="3">
        <v>43119</v>
      </c>
      <c r="AU760" s="3" t="s">
        <v>58</v>
      </c>
      <c r="AV760" s="3" t="s">
        <v>58</v>
      </c>
      <c r="AW760" s="4" t="s">
        <v>2117</v>
      </c>
      <c r="AX760" s="4" t="s">
        <v>2117</v>
      </c>
      <c r="AY760" s="4" t="s">
        <v>2117</v>
      </c>
      <c r="AZ760" s="4" t="s">
        <v>2117</v>
      </c>
      <c r="BA760" s="4" t="s">
        <v>4264</v>
      </c>
    </row>
    <row r="761" spans="1:53" ht="15.75" thickBot="1" x14ac:dyDescent="0.3">
      <c r="A761" s="19">
        <v>751</v>
      </c>
      <c r="B761" s="22" t="s">
        <v>6022</v>
      </c>
      <c r="C761" s="4" t="s">
        <v>60</v>
      </c>
      <c r="D761" s="4"/>
      <c r="E761" s="17" t="s">
        <v>2309</v>
      </c>
      <c r="F761" s="3">
        <v>43119</v>
      </c>
      <c r="G761" s="4" t="s">
        <v>61</v>
      </c>
      <c r="H761" s="4" t="s">
        <v>4359</v>
      </c>
      <c r="I761" s="4" t="s">
        <v>292</v>
      </c>
      <c r="J761" s="4" t="s">
        <v>320</v>
      </c>
      <c r="K761" s="4" t="s">
        <v>58</v>
      </c>
      <c r="L761" s="4" t="s">
        <v>1789</v>
      </c>
      <c r="M761" s="4">
        <v>13867920</v>
      </c>
      <c r="N761" s="4" t="s">
        <v>69</v>
      </c>
      <c r="O761" s="4"/>
      <c r="P761" s="4" t="s">
        <v>115</v>
      </c>
      <c r="Q761" s="4" t="s">
        <v>64</v>
      </c>
      <c r="R761" s="4" t="s">
        <v>83</v>
      </c>
      <c r="S761" s="4">
        <v>1081156856</v>
      </c>
      <c r="T761" s="4"/>
      <c r="U761" s="4" t="s">
        <v>89</v>
      </c>
      <c r="V761" s="4" t="s">
        <v>58</v>
      </c>
      <c r="W761" s="4" t="s">
        <v>4360</v>
      </c>
      <c r="X761" s="4" t="s">
        <v>205</v>
      </c>
      <c r="Y761" s="4" t="s">
        <v>209</v>
      </c>
      <c r="Z761" s="3">
        <v>43119</v>
      </c>
      <c r="AA761" s="4" t="s">
        <v>75</v>
      </c>
      <c r="AB761" s="4" t="s">
        <v>97</v>
      </c>
      <c r="AC761" s="4"/>
      <c r="AD761" s="4"/>
      <c r="AE761" s="4" t="s">
        <v>115</v>
      </c>
      <c r="AF761" s="4" t="s">
        <v>58</v>
      </c>
      <c r="AG761" s="4" t="s">
        <v>58</v>
      </c>
      <c r="AH761" s="4" t="s">
        <v>83</v>
      </c>
      <c r="AI761" s="4">
        <v>52423663</v>
      </c>
      <c r="AJ761" s="4"/>
      <c r="AK761" s="4" t="s">
        <v>115</v>
      </c>
      <c r="AL761" s="4" t="s">
        <v>58</v>
      </c>
      <c r="AM761" s="4" t="s">
        <v>4322</v>
      </c>
      <c r="AN761" s="4">
        <v>330</v>
      </c>
      <c r="AO761" s="4" t="s">
        <v>85</v>
      </c>
      <c r="AP761" s="4">
        <v>0</v>
      </c>
      <c r="AQ761" s="4" t="s">
        <v>92</v>
      </c>
      <c r="AR761" s="4">
        <v>0</v>
      </c>
      <c r="AS761" s="4">
        <v>0</v>
      </c>
      <c r="AT761" s="3">
        <v>43119</v>
      </c>
      <c r="AU761" s="3" t="s">
        <v>58</v>
      </c>
      <c r="AV761" s="3" t="s">
        <v>58</v>
      </c>
      <c r="AW761" s="4" t="s">
        <v>2117</v>
      </c>
      <c r="AX761" s="4" t="s">
        <v>2117</v>
      </c>
      <c r="AY761" s="4" t="s">
        <v>2117</v>
      </c>
      <c r="AZ761" s="4" t="s">
        <v>2117</v>
      </c>
      <c r="BA761" s="4" t="s">
        <v>4264</v>
      </c>
    </row>
    <row r="762" spans="1:53" ht="15.75" thickBot="1" x14ac:dyDescent="0.3">
      <c r="A762" s="19">
        <v>752</v>
      </c>
      <c r="B762" s="22" t="s">
        <v>6023</v>
      </c>
      <c r="C762" s="4" t="s">
        <v>60</v>
      </c>
      <c r="D762" s="4"/>
      <c r="E762" s="17" t="s">
        <v>2313</v>
      </c>
      <c r="F762" s="3">
        <v>43119</v>
      </c>
      <c r="G762" s="4" t="s">
        <v>61</v>
      </c>
      <c r="H762" s="4" t="s">
        <v>4361</v>
      </c>
      <c r="I762" s="4" t="s">
        <v>292</v>
      </c>
      <c r="J762" s="4" t="s">
        <v>320</v>
      </c>
      <c r="K762" s="4" t="s">
        <v>58</v>
      </c>
      <c r="L762" s="4" t="s">
        <v>1789</v>
      </c>
      <c r="M762" s="4">
        <v>45465480</v>
      </c>
      <c r="N762" s="4" t="s">
        <v>69</v>
      </c>
      <c r="O762" s="4"/>
      <c r="P762" s="4" t="s">
        <v>115</v>
      </c>
      <c r="Q762" s="4" t="s">
        <v>64</v>
      </c>
      <c r="R762" s="4" t="s">
        <v>83</v>
      </c>
      <c r="S762" s="4">
        <v>11448884</v>
      </c>
      <c r="T762" s="4"/>
      <c r="U762" s="4" t="s">
        <v>109</v>
      </c>
      <c r="V762" s="4" t="s">
        <v>58</v>
      </c>
      <c r="W762" s="4" t="s">
        <v>4362</v>
      </c>
      <c r="X762" s="4" t="s">
        <v>205</v>
      </c>
      <c r="Y762" s="4" t="s">
        <v>209</v>
      </c>
      <c r="Z762" s="3">
        <v>43119</v>
      </c>
      <c r="AA762" s="4" t="s">
        <v>75</v>
      </c>
      <c r="AB762" s="4" t="s">
        <v>97</v>
      </c>
      <c r="AC762" s="4"/>
      <c r="AD762" s="4"/>
      <c r="AE762" s="4" t="s">
        <v>115</v>
      </c>
      <c r="AF762" s="4" t="s">
        <v>58</v>
      </c>
      <c r="AG762" s="4" t="s">
        <v>58</v>
      </c>
      <c r="AH762" s="4" t="s">
        <v>83</v>
      </c>
      <c r="AI762" s="4">
        <v>52423663</v>
      </c>
      <c r="AJ762" s="4"/>
      <c r="AK762" s="4" t="s">
        <v>115</v>
      </c>
      <c r="AL762" s="4" t="s">
        <v>58</v>
      </c>
      <c r="AM762" s="4" t="s">
        <v>4322</v>
      </c>
      <c r="AN762" s="4">
        <v>300</v>
      </c>
      <c r="AO762" s="4" t="s">
        <v>85</v>
      </c>
      <c r="AP762" s="4">
        <v>0</v>
      </c>
      <c r="AQ762" s="4" t="s">
        <v>92</v>
      </c>
      <c r="AR762" s="4">
        <v>0</v>
      </c>
      <c r="AS762" s="4">
        <v>0</v>
      </c>
      <c r="AT762" s="3">
        <v>43119</v>
      </c>
      <c r="AU762" s="3" t="s">
        <v>58</v>
      </c>
      <c r="AV762" s="3" t="s">
        <v>58</v>
      </c>
      <c r="AW762" s="4" t="s">
        <v>2224</v>
      </c>
      <c r="AX762" s="4" t="s">
        <v>2224</v>
      </c>
      <c r="AY762" s="4" t="s">
        <v>2224</v>
      </c>
      <c r="AZ762" s="4" t="s">
        <v>2109</v>
      </c>
      <c r="BA762" s="4" t="s">
        <v>4264</v>
      </c>
    </row>
    <row r="763" spans="1:53" ht="15.75" thickBot="1" x14ac:dyDescent="0.3">
      <c r="A763" s="19">
        <v>753</v>
      </c>
      <c r="B763" s="22" t="s">
        <v>6024</v>
      </c>
      <c r="C763" s="4" t="s">
        <v>60</v>
      </c>
      <c r="D763" s="4"/>
      <c r="E763" s="17" t="s">
        <v>2317</v>
      </c>
      <c r="F763" s="3">
        <v>43119</v>
      </c>
      <c r="G763" s="4" t="s">
        <v>61</v>
      </c>
      <c r="H763" s="4" t="s">
        <v>4363</v>
      </c>
      <c r="I763" s="4" t="s">
        <v>292</v>
      </c>
      <c r="J763" s="4" t="s">
        <v>320</v>
      </c>
      <c r="K763" s="4" t="s">
        <v>58</v>
      </c>
      <c r="L763" s="4" t="s">
        <v>1789</v>
      </c>
      <c r="M763" s="4">
        <v>22882068</v>
      </c>
      <c r="N763" s="4" t="s">
        <v>69</v>
      </c>
      <c r="O763" s="4"/>
      <c r="P763" s="4" t="s">
        <v>115</v>
      </c>
      <c r="Q763" s="4" t="s">
        <v>64</v>
      </c>
      <c r="R763" s="4" t="s">
        <v>83</v>
      </c>
      <c r="S763" s="4">
        <v>86080878</v>
      </c>
      <c r="T763" s="4"/>
      <c r="U763" s="4" t="s">
        <v>95</v>
      </c>
      <c r="V763" s="4" t="s">
        <v>58</v>
      </c>
      <c r="W763" s="4" t="s">
        <v>4364</v>
      </c>
      <c r="X763" s="4" t="s">
        <v>205</v>
      </c>
      <c r="Y763" s="4" t="s">
        <v>209</v>
      </c>
      <c r="Z763" s="3">
        <v>43119</v>
      </c>
      <c r="AA763" s="4" t="s">
        <v>75</v>
      </c>
      <c r="AB763" s="4" t="s">
        <v>97</v>
      </c>
      <c r="AC763" s="4"/>
      <c r="AD763" s="4"/>
      <c r="AE763" s="4" t="s">
        <v>115</v>
      </c>
      <c r="AF763" s="4" t="s">
        <v>58</v>
      </c>
      <c r="AG763" s="4" t="s">
        <v>58</v>
      </c>
      <c r="AH763" s="4" t="s">
        <v>83</v>
      </c>
      <c r="AI763" s="4">
        <v>51935181</v>
      </c>
      <c r="AJ763" s="4"/>
      <c r="AK763" s="4" t="s">
        <v>115</v>
      </c>
      <c r="AL763" s="4" t="s">
        <v>58</v>
      </c>
      <c r="AM763" s="4" t="s">
        <v>4296</v>
      </c>
      <c r="AN763" s="4">
        <v>330</v>
      </c>
      <c r="AO763" s="4" t="s">
        <v>85</v>
      </c>
      <c r="AP763" s="4">
        <v>0</v>
      </c>
      <c r="AQ763" s="4" t="s">
        <v>92</v>
      </c>
      <c r="AR763" s="4">
        <v>0</v>
      </c>
      <c r="AS763" s="4">
        <v>0</v>
      </c>
      <c r="AT763" s="3">
        <v>43119</v>
      </c>
      <c r="AU763" s="3" t="s">
        <v>58</v>
      </c>
      <c r="AV763" s="3" t="s">
        <v>58</v>
      </c>
      <c r="AW763" s="4" t="s">
        <v>2117</v>
      </c>
      <c r="AX763" s="4" t="s">
        <v>2117</v>
      </c>
      <c r="AY763" s="4" t="s">
        <v>2117</v>
      </c>
      <c r="AZ763" s="4" t="s">
        <v>2117</v>
      </c>
      <c r="BA763" s="4" t="s">
        <v>4264</v>
      </c>
    </row>
    <row r="764" spans="1:53" ht="15.75" thickBot="1" x14ac:dyDescent="0.3">
      <c r="A764" s="19">
        <v>754</v>
      </c>
      <c r="B764" s="22" t="s">
        <v>6025</v>
      </c>
      <c r="C764" s="4" t="s">
        <v>60</v>
      </c>
      <c r="D764" s="4"/>
      <c r="E764" s="17" t="s">
        <v>2321</v>
      </c>
      <c r="F764" s="3">
        <v>43119</v>
      </c>
      <c r="G764" s="4" t="s">
        <v>61</v>
      </c>
      <c r="H764" s="4" t="s">
        <v>4365</v>
      </c>
      <c r="I764" s="4" t="s">
        <v>292</v>
      </c>
      <c r="J764" s="4" t="s">
        <v>320</v>
      </c>
      <c r="K764" s="4" t="s">
        <v>58</v>
      </c>
      <c r="L764" s="4" t="s">
        <v>1789</v>
      </c>
      <c r="M764" s="4">
        <v>15065604</v>
      </c>
      <c r="N764" s="4" t="s">
        <v>69</v>
      </c>
      <c r="O764" s="4"/>
      <c r="P764" s="4" t="s">
        <v>115</v>
      </c>
      <c r="Q764" s="4" t="s">
        <v>64</v>
      </c>
      <c r="R764" s="4" t="s">
        <v>83</v>
      </c>
      <c r="S764" s="4">
        <v>46370860</v>
      </c>
      <c r="T764" s="4"/>
      <c r="U764" s="4" t="s">
        <v>72</v>
      </c>
      <c r="V764" s="4" t="s">
        <v>58</v>
      </c>
      <c r="W764" s="4" t="s">
        <v>4366</v>
      </c>
      <c r="X764" s="4" t="s">
        <v>205</v>
      </c>
      <c r="Y764" s="4" t="s">
        <v>209</v>
      </c>
      <c r="Z764" s="3">
        <v>43119</v>
      </c>
      <c r="AA764" s="4" t="s">
        <v>75</v>
      </c>
      <c r="AB764" s="4" t="s">
        <v>97</v>
      </c>
      <c r="AC764" s="4"/>
      <c r="AD764" s="4"/>
      <c r="AE764" s="4" t="s">
        <v>115</v>
      </c>
      <c r="AF764" s="4" t="s">
        <v>58</v>
      </c>
      <c r="AG764" s="4" t="s">
        <v>58</v>
      </c>
      <c r="AH764" s="4" t="s">
        <v>83</v>
      </c>
      <c r="AI764" s="4">
        <v>71709728</v>
      </c>
      <c r="AJ764" s="4"/>
      <c r="AK764" s="4" t="s">
        <v>115</v>
      </c>
      <c r="AL764" s="4" t="s">
        <v>58</v>
      </c>
      <c r="AM764" s="4" t="s">
        <v>4319</v>
      </c>
      <c r="AN764" s="4">
        <v>180</v>
      </c>
      <c r="AO764" s="4" t="s">
        <v>85</v>
      </c>
      <c r="AP764" s="4">
        <v>0</v>
      </c>
      <c r="AQ764" s="4" t="s">
        <v>92</v>
      </c>
      <c r="AR764" s="4">
        <v>0</v>
      </c>
      <c r="AS764" s="4">
        <v>0</v>
      </c>
      <c r="AT764" s="3">
        <v>43119</v>
      </c>
      <c r="AU764" s="3" t="s">
        <v>58</v>
      </c>
      <c r="AV764" s="3" t="s">
        <v>58</v>
      </c>
      <c r="AW764" s="4" t="s">
        <v>2281</v>
      </c>
      <c r="AX764" s="4" t="s">
        <v>2281</v>
      </c>
      <c r="AY764" s="4" t="s">
        <v>2281</v>
      </c>
      <c r="AZ764" s="4" t="s">
        <v>2289</v>
      </c>
      <c r="BA764" s="4" t="s">
        <v>4264</v>
      </c>
    </row>
    <row r="765" spans="1:53" ht="15.75" thickBot="1" x14ac:dyDescent="0.3">
      <c r="A765" s="19">
        <v>755</v>
      </c>
      <c r="B765" s="22" t="s">
        <v>6026</v>
      </c>
      <c r="C765" s="4" t="s">
        <v>60</v>
      </c>
      <c r="D765" s="4"/>
      <c r="E765" s="17" t="s">
        <v>2324</v>
      </c>
      <c r="F765" s="3">
        <v>43122</v>
      </c>
      <c r="G765" s="4" t="s">
        <v>61</v>
      </c>
      <c r="H765" s="4" t="s">
        <v>4367</v>
      </c>
      <c r="I765" s="4" t="s">
        <v>292</v>
      </c>
      <c r="J765" s="4" t="s">
        <v>320</v>
      </c>
      <c r="K765" s="4" t="s">
        <v>58</v>
      </c>
      <c r="L765" s="4" t="s">
        <v>1789</v>
      </c>
      <c r="M765" s="4">
        <v>27620274</v>
      </c>
      <c r="N765" s="4" t="s">
        <v>69</v>
      </c>
      <c r="O765" s="4"/>
      <c r="P765" s="4" t="s">
        <v>115</v>
      </c>
      <c r="Q765" s="4" t="s">
        <v>64</v>
      </c>
      <c r="R765" s="4" t="s">
        <v>83</v>
      </c>
      <c r="S765" s="4">
        <v>83246435</v>
      </c>
      <c r="T765" s="4"/>
      <c r="U765" s="4" t="s">
        <v>112</v>
      </c>
      <c r="V765" s="4" t="s">
        <v>58</v>
      </c>
      <c r="W765" s="4" t="s">
        <v>4368</v>
      </c>
      <c r="X765" s="4" t="s">
        <v>205</v>
      </c>
      <c r="Y765" s="4" t="s">
        <v>209</v>
      </c>
      <c r="Z765" s="3">
        <v>43123</v>
      </c>
      <c r="AA765" s="4" t="s">
        <v>75</v>
      </c>
      <c r="AB765" s="4" t="s">
        <v>97</v>
      </c>
      <c r="AC765" s="4"/>
      <c r="AD765" s="4"/>
      <c r="AE765" s="4" t="s">
        <v>115</v>
      </c>
      <c r="AF765" s="4" t="s">
        <v>58</v>
      </c>
      <c r="AG765" s="4" t="s">
        <v>58</v>
      </c>
      <c r="AH765" s="4" t="s">
        <v>83</v>
      </c>
      <c r="AI765" s="4">
        <v>51935181</v>
      </c>
      <c r="AJ765" s="4"/>
      <c r="AK765" s="4" t="s">
        <v>115</v>
      </c>
      <c r="AL765" s="4" t="s">
        <v>58</v>
      </c>
      <c r="AM765" s="4" t="s">
        <v>4296</v>
      </c>
      <c r="AN765" s="4">
        <v>330</v>
      </c>
      <c r="AO765" s="4" t="s">
        <v>85</v>
      </c>
      <c r="AP765" s="4">
        <v>0</v>
      </c>
      <c r="AQ765" s="4" t="s">
        <v>92</v>
      </c>
      <c r="AR765" s="4">
        <v>0</v>
      </c>
      <c r="AS765" s="4">
        <v>0</v>
      </c>
      <c r="AT765" s="3">
        <v>43123</v>
      </c>
      <c r="AU765" s="3" t="s">
        <v>58</v>
      </c>
      <c r="AV765" s="3" t="s">
        <v>58</v>
      </c>
      <c r="AW765" s="4" t="s">
        <v>2216</v>
      </c>
      <c r="AX765" s="4" t="s">
        <v>2216</v>
      </c>
      <c r="AY765" s="4" t="s">
        <v>2216</v>
      </c>
      <c r="AZ765" s="4" t="s">
        <v>2184</v>
      </c>
      <c r="BA765" s="4" t="s">
        <v>4264</v>
      </c>
    </row>
    <row r="766" spans="1:53" ht="15.75" thickBot="1" x14ac:dyDescent="0.3">
      <c r="A766" s="19">
        <v>756</v>
      </c>
      <c r="B766" s="22" t="s">
        <v>6027</v>
      </c>
      <c r="C766" s="4" t="s">
        <v>60</v>
      </c>
      <c r="D766" s="4"/>
      <c r="E766" s="17" t="s">
        <v>2051</v>
      </c>
      <c r="F766" s="3">
        <v>43123</v>
      </c>
      <c r="G766" s="4" t="s">
        <v>61</v>
      </c>
      <c r="H766" s="4" t="s">
        <v>4369</v>
      </c>
      <c r="I766" s="4" t="s">
        <v>292</v>
      </c>
      <c r="J766" s="4" t="s">
        <v>320</v>
      </c>
      <c r="K766" s="4" t="s">
        <v>58</v>
      </c>
      <c r="L766" s="4" t="s">
        <v>1789</v>
      </c>
      <c r="M766" s="4">
        <v>8825040</v>
      </c>
      <c r="N766" s="4" t="s">
        <v>69</v>
      </c>
      <c r="O766" s="4"/>
      <c r="P766" s="4" t="s">
        <v>115</v>
      </c>
      <c r="Q766" s="4" t="s">
        <v>64</v>
      </c>
      <c r="R766" s="4" t="s">
        <v>83</v>
      </c>
      <c r="S766" s="4">
        <v>16474699</v>
      </c>
      <c r="T766" s="4"/>
      <c r="U766" s="4" t="s">
        <v>72</v>
      </c>
      <c r="V766" s="4" t="s">
        <v>58</v>
      </c>
      <c r="W766" s="4" t="s">
        <v>4370</v>
      </c>
      <c r="X766" s="4" t="s">
        <v>205</v>
      </c>
      <c r="Y766" s="4" t="s">
        <v>209</v>
      </c>
      <c r="Z766" s="3">
        <v>43123</v>
      </c>
      <c r="AA766" s="4" t="s">
        <v>75</v>
      </c>
      <c r="AB766" s="4" t="s">
        <v>97</v>
      </c>
      <c r="AC766" s="4"/>
      <c r="AD766" s="4"/>
      <c r="AE766" s="4" t="s">
        <v>115</v>
      </c>
      <c r="AF766" s="4" t="s">
        <v>58</v>
      </c>
      <c r="AG766" s="4" t="s">
        <v>58</v>
      </c>
      <c r="AH766" s="4" t="s">
        <v>83</v>
      </c>
      <c r="AI766" s="4">
        <v>51935181</v>
      </c>
      <c r="AJ766" s="4"/>
      <c r="AK766" s="4" t="s">
        <v>115</v>
      </c>
      <c r="AL766" s="4" t="s">
        <v>58</v>
      </c>
      <c r="AM766" s="4" t="s">
        <v>4296</v>
      </c>
      <c r="AN766" s="4">
        <v>210</v>
      </c>
      <c r="AO766" s="4" t="s">
        <v>85</v>
      </c>
      <c r="AP766" s="4">
        <v>0</v>
      </c>
      <c r="AQ766" s="4" t="s">
        <v>92</v>
      </c>
      <c r="AR766" s="4">
        <v>0</v>
      </c>
      <c r="AS766" s="4">
        <v>0</v>
      </c>
      <c r="AT766" s="3">
        <v>43123</v>
      </c>
      <c r="AU766" s="3" t="s">
        <v>58</v>
      </c>
      <c r="AV766" s="3" t="s">
        <v>58</v>
      </c>
      <c r="AW766" s="4" t="s">
        <v>2252</v>
      </c>
      <c r="AX766" s="4" t="s">
        <v>2252</v>
      </c>
      <c r="AY766" s="4" t="s">
        <v>2252</v>
      </c>
      <c r="AZ766" s="4" t="s">
        <v>2256</v>
      </c>
      <c r="BA766" s="4" t="s">
        <v>4264</v>
      </c>
    </row>
    <row r="767" spans="1:53" ht="15.75" thickBot="1" x14ac:dyDescent="0.3">
      <c r="A767" s="19">
        <v>757</v>
      </c>
      <c r="B767" s="22" t="s">
        <v>6028</v>
      </c>
      <c r="C767" s="4" t="s">
        <v>60</v>
      </c>
      <c r="D767" s="4"/>
      <c r="E767" s="17" t="s">
        <v>2055</v>
      </c>
      <c r="F767" s="3">
        <v>43123</v>
      </c>
      <c r="G767" s="4" t="s">
        <v>61</v>
      </c>
      <c r="H767" s="4" t="s">
        <v>4369</v>
      </c>
      <c r="I767" s="4" t="s">
        <v>292</v>
      </c>
      <c r="J767" s="4" t="s">
        <v>320</v>
      </c>
      <c r="K767" s="4" t="s">
        <v>58</v>
      </c>
      <c r="L767" s="4" t="s">
        <v>1789</v>
      </c>
      <c r="M767" s="4">
        <v>8825040</v>
      </c>
      <c r="N767" s="4" t="s">
        <v>69</v>
      </c>
      <c r="O767" s="4"/>
      <c r="P767" s="4" t="s">
        <v>115</v>
      </c>
      <c r="Q767" s="4" t="s">
        <v>64</v>
      </c>
      <c r="R767" s="4" t="s">
        <v>83</v>
      </c>
      <c r="S767" s="4">
        <v>17281164</v>
      </c>
      <c r="T767" s="4"/>
      <c r="U767" s="4" t="s">
        <v>103</v>
      </c>
      <c r="V767" s="4" t="s">
        <v>58</v>
      </c>
      <c r="W767" s="4" t="s">
        <v>4371</v>
      </c>
      <c r="X767" s="4" t="s">
        <v>205</v>
      </c>
      <c r="Y767" s="4" t="s">
        <v>209</v>
      </c>
      <c r="Z767" s="3">
        <v>43123</v>
      </c>
      <c r="AA767" s="4" t="s">
        <v>75</v>
      </c>
      <c r="AB767" s="4" t="s">
        <v>97</v>
      </c>
      <c r="AC767" s="4"/>
      <c r="AD767" s="4"/>
      <c r="AE767" s="4" t="s">
        <v>115</v>
      </c>
      <c r="AF767" s="4" t="s">
        <v>58</v>
      </c>
      <c r="AG767" s="4" t="s">
        <v>58</v>
      </c>
      <c r="AH767" s="4" t="s">
        <v>83</v>
      </c>
      <c r="AI767" s="4">
        <v>51935181</v>
      </c>
      <c r="AJ767" s="4"/>
      <c r="AK767" s="4" t="s">
        <v>115</v>
      </c>
      <c r="AL767" s="4" t="s">
        <v>58</v>
      </c>
      <c r="AM767" s="4" t="s">
        <v>4296</v>
      </c>
      <c r="AN767" s="4">
        <v>210</v>
      </c>
      <c r="AO767" s="4" t="s">
        <v>85</v>
      </c>
      <c r="AP767" s="4">
        <v>0</v>
      </c>
      <c r="AQ767" s="4" t="s">
        <v>92</v>
      </c>
      <c r="AR767" s="4">
        <v>0</v>
      </c>
      <c r="AS767" s="4">
        <v>0</v>
      </c>
      <c r="AT767" s="3">
        <v>43123</v>
      </c>
      <c r="AU767" s="3" t="s">
        <v>58</v>
      </c>
      <c r="AV767" s="3" t="s">
        <v>58</v>
      </c>
      <c r="AW767" s="4" t="s">
        <v>2252</v>
      </c>
      <c r="AX767" s="4" t="s">
        <v>2252</v>
      </c>
      <c r="AY767" s="4" t="s">
        <v>2252</v>
      </c>
      <c r="AZ767" s="4" t="s">
        <v>2209</v>
      </c>
      <c r="BA767" s="4" t="s">
        <v>4264</v>
      </c>
    </row>
    <row r="768" spans="1:53" ht="15.75" thickBot="1" x14ac:dyDescent="0.3">
      <c r="A768" s="19">
        <v>758</v>
      </c>
      <c r="B768" s="22" t="s">
        <v>6029</v>
      </c>
      <c r="C768" s="4" t="s">
        <v>60</v>
      </c>
      <c r="D768" s="4"/>
      <c r="E768" s="17" t="s">
        <v>2336</v>
      </c>
      <c r="F768" s="3">
        <v>43123</v>
      </c>
      <c r="G768" s="4" t="s">
        <v>61</v>
      </c>
      <c r="H768" s="4" t="s">
        <v>4372</v>
      </c>
      <c r="I768" s="4" t="s">
        <v>292</v>
      </c>
      <c r="J768" s="4" t="s">
        <v>320</v>
      </c>
      <c r="K768" s="4" t="s">
        <v>58</v>
      </c>
      <c r="L768" s="4" t="s">
        <v>1789</v>
      </c>
      <c r="M768" s="4">
        <v>11346480</v>
      </c>
      <c r="N768" s="4" t="s">
        <v>69</v>
      </c>
      <c r="O768" s="4"/>
      <c r="P768" s="4" t="s">
        <v>115</v>
      </c>
      <c r="Q768" s="4" t="s">
        <v>64</v>
      </c>
      <c r="R768" s="4" t="s">
        <v>83</v>
      </c>
      <c r="S768" s="4">
        <v>4198208</v>
      </c>
      <c r="T768" s="4"/>
      <c r="U768" s="4" t="s">
        <v>72</v>
      </c>
      <c r="V768" s="4" t="s">
        <v>58</v>
      </c>
      <c r="W768" s="4" t="s">
        <v>4373</v>
      </c>
      <c r="X768" s="4" t="s">
        <v>205</v>
      </c>
      <c r="Y768" s="4" t="s">
        <v>209</v>
      </c>
      <c r="Z768" s="3">
        <v>43123</v>
      </c>
      <c r="AA768" s="4" t="s">
        <v>75</v>
      </c>
      <c r="AB768" s="4" t="s">
        <v>97</v>
      </c>
      <c r="AC768" s="4"/>
      <c r="AD768" s="4"/>
      <c r="AE768" s="4" t="s">
        <v>115</v>
      </c>
      <c r="AF768" s="4" t="s">
        <v>58</v>
      </c>
      <c r="AG768" s="4" t="s">
        <v>58</v>
      </c>
      <c r="AH768" s="4" t="s">
        <v>83</v>
      </c>
      <c r="AI768" s="4">
        <v>51935181</v>
      </c>
      <c r="AJ768" s="4"/>
      <c r="AK768" s="4" t="s">
        <v>115</v>
      </c>
      <c r="AL768" s="4" t="s">
        <v>58</v>
      </c>
      <c r="AM768" s="4" t="s">
        <v>4296</v>
      </c>
      <c r="AN768" s="4">
        <v>270</v>
      </c>
      <c r="AO768" s="4" t="s">
        <v>85</v>
      </c>
      <c r="AP768" s="4">
        <v>0</v>
      </c>
      <c r="AQ768" s="4" t="s">
        <v>92</v>
      </c>
      <c r="AR768" s="4">
        <v>0</v>
      </c>
      <c r="AS768" s="4">
        <v>0</v>
      </c>
      <c r="AT768" s="3">
        <v>43123</v>
      </c>
      <c r="AU768" s="3" t="s">
        <v>58</v>
      </c>
      <c r="AV768" s="3" t="s">
        <v>58</v>
      </c>
      <c r="AW768" s="4" t="s">
        <v>2228</v>
      </c>
      <c r="AX768" s="4" t="s">
        <v>2228</v>
      </c>
      <c r="AY768" s="4" t="s">
        <v>2228</v>
      </c>
      <c r="AZ768" s="4" t="s">
        <v>2109</v>
      </c>
      <c r="BA768" s="4" t="s">
        <v>4264</v>
      </c>
    </row>
    <row r="769" spans="1:53" ht="15.75" thickBot="1" x14ac:dyDescent="0.3">
      <c r="A769" s="19">
        <v>759</v>
      </c>
      <c r="B769" s="22" t="s">
        <v>6030</v>
      </c>
      <c r="C769" s="4" t="s">
        <v>60</v>
      </c>
      <c r="D769" s="4"/>
      <c r="E769" s="17" t="s">
        <v>2060</v>
      </c>
      <c r="F769" s="3">
        <v>43124</v>
      </c>
      <c r="G769" s="4" t="s">
        <v>61</v>
      </c>
      <c r="H769" s="4" t="s">
        <v>4374</v>
      </c>
      <c r="I769" s="4" t="s">
        <v>292</v>
      </c>
      <c r="J769" s="4" t="s">
        <v>320</v>
      </c>
      <c r="K769" s="4" t="s">
        <v>58</v>
      </c>
      <c r="L769" s="4" t="s">
        <v>1789</v>
      </c>
      <c r="M769" s="4">
        <v>36965412</v>
      </c>
      <c r="N769" s="4" t="s">
        <v>69</v>
      </c>
      <c r="O769" s="4"/>
      <c r="P769" s="4" t="s">
        <v>115</v>
      </c>
      <c r="Q769" s="4" t="s">
        <v>64</v>
      </c>
      <c r="R769" s="4" t="s">
        <v>83</v>
      </c>
      <c r="S769" s="4">
        <v>1121817067</v>
      </c>
      <c r="T769" s="4"/>
      <c r="U769" s="4" t="s">
        <v>63</v>
      </c>
      <c r="V769" s="4" t="s">
        <v>58</v>
      </c>
      <c r="W769" s="4" t="s">
        <v>4375</v>
      </c>
      <c r="X769" s="4" t="s">
        <v>205</v>
      </c>
      <c r="Y769" s="4" t="s">
        <v>209</v>
      </c>
      <c r="Z769" s="3">
        <v>43124</v>
      </c>
      <c r="AA769" s="4" t="s">
        <v>75</v>
      </c>
      <c r="AB769" s="4" t="s">
        <v>97</v>
      </c>
      <c r="AC769" s="4"/>
      <c r="AD769" s="4"/>
      <c r="AE769" s="4" t="s">
        <v>115</v>
      </c>
      <c r="AF769" s="4" t="s">
        <v>58</v>
      </c>
      <c r="AG769" s="4" t="s">
        <v>58</v>
      </c>
      <c r="AH769" s="4" t="s">
        <v>83</v>
      </c>
      <c r="AI769" s="4">
        <v>40403093</v>
      </c>
      <c r="AJ769" s="4"/>
      <c r="AK769" s="4" t="s">
        <v>115</v>
      </c>
      <c r="AL769" s="4" t="s">
        <v>58</v>
      </c>
      <c r="AM769" s="4" t="s">
        <v>4273</v>
      </c>
      <c r="AN769" s="4">
        <v>330</v>
      </c>
      <c r="AO769" s="4" t="s">
        <v>85</v>
      </c>
      <c r="AP769" s="4">
        <v>0</v>
      </c>
      <c r="AQ769" s="4" t="s">
        <v>92</v>
      </c>
      <c r="AR769" s="4">
        <v>0</v>
      </c>
      <c r="AS769" s="4">
        <v>0</v>
      </c>
      <c r="AT769" s="3">
        <v>43124</v>
      </c>
      <c r="AU769" s="3" t="s">
        <v>58</v>
      </c>
      <c r="AV769" s="3" t="s">
        <v>58</v>
      </c>
      <c r="AW769" s="4" t="s">
        <v>2212</v>
      </c>
      <c r="AX769" s="4" t="s">
        <v>2212</v>
      </c>
      <c r="AY769" s="4" t="s">
        <v>2212</v>
      </c>
      <c r="AZ769" s="4" t="s">
        <v>2184</v>
      </c>
      <c r="BA769" s="4" t="s">
        <v>4264</v>
      </c>
    </row>
    <row r="770" spans="1:53" ht="15.75" thickBot="1" x14ac:dyDescent="0.3">
      <c r="A770" s="19">
        <v>760</v>
      </c>
      <c r="B770" s="22" t="s">
        <v>6031</v>
      </c>
      <c r="C770" s="4" t="s">
        <v>60</v>
      </c>
      <c r="D770" s="4"/>
      <c r="E770" s="17" t="s">
        <v>2064</v>
      </c>
      <c r="F770" s="3">
        <v>43124</v>
      </c>
      <c r="G770" s="4" t="s">
        <v>61</v>
      </c>
      <c r="H770" s="4" t="s">
        <v>4376</v>
      </c>
      <c r="I770" s="4" t="s">
        <v>292</v>
      </c>
      <c r="J770" s="4" t="s">
        <v>320</v>
      </c>
      <c r="K770" s="4" t="s">
        <v>58</v>
      </c>
      <c r="L770" s="4" t="s">
        <v>1789</v>
      </c>
      <c r="M770" s="4">
        <v>36965412</v>
      </c>
      <c r="N770" s="4" t="s">
        <v>69</v>
      </c>
      <c r="O770" s="4"/>
      <c r="P770" s="4" t="s">
        <v>115</v>
      </c>
      <c r="Q770" s="4" t="s">
        <v>64</v>
      </c>
      <c r="R770" s="4" t="s">
        <v>83</v>
      </c>
      <c r="S770" s="4">
        <v>40404779</v>
      </c>
      <c r="T770" s="4"/>
      <c r="U770" s="4" t="s">
        <v>112</v>
      </c>
      <c r="V770" s="4" t="s">
        <v>58</v>
      </c>
      <c r="W770" s="4" t="s">
        <v>4377</v>
      </c>
      <c r="X770" s="4" t="s">
        <v>205</v>
      </c>
      <c r="Y770" s="4" t="s">
        <v>209</v>
      </c>
      <c r="Z770" s="3">
        <v>43124</v>
      </c>
      <c r="AA770" s="4" t="s">
        <v>75</v>
      </c>
      <c r="AB770" s="4" t="s">
        <v>97</v>
      </c>
      <c r="AC770" s="4"/>
      <c r="AD770" s="4"/>
      <c r="AE770" s="4" t="s">
        <v>115</v>
      </c>
      <c r="AF770" s="4" t="s">
        <v>58</v>
      </c>
      <c r="AG770" s="4" t="s">
        <v>58</v>
      </c>
      <c r="AH770" s="4" t="s">
        <v>83</v>
      </c>
      <c r="AI770" s="4">
        <v>40403093</v>
      </c>
      <c r="AJ770" s="4"/>
      <c r="AK770" s="4" t="s">
        <v>115</v>
      </c>
      <c r="AL770" s="4" t="s">
        <v>58</v>
      </c>
      <c r="AM770" s="4" t="s">
        <v>4273</v>
      </c>
      <c r="AN770" s="4">
        <v>330</v>
      </c>
      <c r="AO770" s="4" t="s">
        <v>85</v>
      </c>
      <c r="AP770" s="4">
        <v>0</v>
      </c>
      <c r="AQ770" s="4" t="s">
        <v>92</v>
      </c>
      <c r="AR770" s="4">
        <v>0</v>
      </c>
      <c r="AS770" s="4">
        <v>0</v>
      </c>
      <c r="AT770" s="3">
        <v>43124</v>
      </c>
      <c r="AU770" s="3" t="s">
        <v>58</v>
      </c>
      <c r="AV770" s="3" t="s">
        <v>58</v>
      </c>
      <c r="AW770" s="4" t="s">
        <v>2212</v>
      </c>
      <c r="AX770" s="4" t="s">
        <v>2212</v>
      </c>
      <c r="AY770" s="4" t="s">
        <v>2212</v>
      </c>
      <c r="AZ770" s="4" t="s">
        <v>2184</v>
      </c>
      <c r="BA770" s="4" t="s">
        <v>4264</v>
      </c>
    </row>
    <row r="771" spans="1:53" ht="15.75" thickBot="1" x14ac:dyDescent="0.3">
      <c r="A771" s="19">
        <v>761</v>
      </c>
      <c r="B771" s="22" t="s">
        <v>6032</v>
      </c>
      <c r="C771" s="4" t="s">
        <v>60</v>
      </c>
      <c r="D771" s="4"/>
      <c r="E771" s="17" t="s">
        <v>2346</v>
      </c>
      <c r="F771" s="3">
        <v>43124</v>
      </c>
      <c r="G771" s="4" t="s">
        <v>61</v>
      </c>
      <c r="H771" s="4" t="s">
        <v>4378</v>
      </c>
      <c r="I771" s="4" t="s">
        <v>292</v>
      </c>
      <c r="J771" s="4" t="s">
        <v>320</v>
      </c>
      <c r="K771" s="4" t="s">
        <v>58</v>
      </c>
      <c r="L771" s="4" t="s">
        <v>1789</v>
      </c>
      <c r="M771" s="4">
        <v>55963116</v>
      </c>
      <c r="N771" s="4" t="s">
        <v>69</v>
      </c>
      <c r="O771" s="4"/>
      <c r="P771" s="4" t="s">
        <v>115</v>
      </c>
      <c r="Q771" s="4" t="s">
        <v>64</v>
      </c>
      <c r="R771" s="4" t="s">
        <v>83</v>
      </c>
      <c r="S771" s="4">
        <v>52015727</v>
      </c>
      <c r="T771" s="4"/>
      <c r="U771" s="4" t="s">
        <v>63</v>
      </c>
      <c r="V771" s="4" t="s">
        <v>58</v>
      </c>
      <c r="W771" s="4" t="s">
        <v>4379</v>
      </c>
      <c r="X771" s="4" t="s">
        <v>205</v>
      </c>
      <c r="Y771" s="4" t="s">
        <v>209</v>
      </c>
      <c r="Z771" s="3">
        <v>43124</v>
      </c>
      <c r="AA771" s="4" t="s">
        <v>75</v>
      </c>
      <c r="AB771" s="4" t="s">
        <v>97</v>
      </c>
      <c r="AC771" s="4"/>
      <c r="AD771" s="4"/>
      <c r="AE771" s="4" t="s">
        <v>115</v>
      </c>
      <c r="AF771" s="4" t="s">
        <v>58</v>
      </c>
      <c r="AG771" s="4" t="s">
        <v>58</v>
      </c>
      <c r="AH771" s="4" t="s">
        <v>83</v>
      </c>
      <c r="AI771" s="4">
        <v>14237801</v>
      </c>
      <c r="AJ771" s="4"/>
      <c r="AK771" s="4" t="s">
        <v>115</v>
      </c>
      <c r="AL771" s="4" t="s">
        <v>58</v>
      </c>
      <c r="AM771" s="4" t="s">
        <v>4259</v>
      </c>
      <c r="AN771" s="4">
        <v>330</v>
      </c>
      <c r="AO771" s="4" t="s">
        <v>85</v>
      </c>
      <c r="AP771" s="4">
        <v>0</v>
      </c>
      <c r="AQ771" s="4" t="s">
        <v>92</v>
      </c>
      <c r="AR771" s="4">
        <v>0</v>
      </c>
      <c r="AS771" s="4">
        <v>0</v>
      </c>
      <c r="AT771" s="3">
        <v>43124</v>
      </c>
      <c r="AU771" s="3" t="s">
        <v>58</v>
      </c>
      <c r="AV771" s="3" t="s">
        <v>58</v>
      </c>
      <c r="AW771" s="4" t="s">
        <v>2212</v>
      </c>
      <c r="AX771" s="4" t="s">
        <v>2212</v>
      </c>
      <c r="AY771" s="4" t="s">
        <v>2212</v>
      </c>
      <c r="AZ771" s="4" t="s">
        <v>2184</v>
      </c>
      <c r="BA771" s="4" t="s">
        <v>4264</v>
      </c>
    </row>
    <row r="772" spans="1:53" ht="15.75" thickBot="1" x14ac:dyDescent="0.3">
      <c r="A772" s="19">
        <v>762</v>
      </c>
      <c r="B772" s="22" t="s">
        <v>6033</v>
      </c>
      <c r="C772" s="4" t="s">
        <v>60</v>
      </c>
      <c r="D772" s="4"/>
      <c r="E772" s="17" t="s">
        <v>2350</v>
      </c>
      <c r="F772" s="3">
        <v>43124</v>
      </c>
      <c r="G772" s="4" t="s">
        <v>61</v>
      </c>
      <c r="H772" s="4" t="s">
        <v>4380</v>
      </c>
      <c r="I772" s="4" t="s">
        <v>292</v>
      </c>
      <c r="J772" s="4" t="s">
        <v>320</v>
      </c>
      <c r="K772" s="4" t="s">
        <v>58</v>
      </c>
      <c r="L772" s="4" t="s">
        <v>1789</v>
      </c>
      <c r="M772" s="4">
        <v>11857072</v>
      </c>
      <c r="N772" s="4" t="s">
        <v>69</v>
      </c>
      <c r="O772" s="4"/>
      <c r="P772" s="4" t="s">
        <v>115</v>
      </c>
      <c r="Q772" s="4" t="s">
        <v>64</v>
      </c>
      <c r="R772" s="4" t="s">
        <v>83</v>
      </c>
      <c r="S772" s="4">
        <v>40444609</v>
      </c>
      <c r="T772" s="4"/>
      <c r="U772" s="4" t="s">
        <v>103</v>
      </c>
      <c r="V772" s="4" t="s">
        <v>58</v>
      </c>
      <c r="W772" s="4" t="s">
        <v>4381</v>
      </c>
      <c r="X772" s="4" t="s">
        <v>205</v>
      </c>
      <c r="Y772" s="4" t="s">
        <v>209</v>
      </c>
      <c r="Z772" s="3">
        <v>43124</v>
      </c>
      <c r="AA772" s="4" t="s">
        <v>75</v>
      </c>
      <c r="AB772" s="4" t="s">
        <v>97</v>
      </c>
      <c r="AC772" s="4"/>
      <c r="AD772" s="4"/>
      <c r="AE772" s="4" t="s">
        <v>115</v>
      </c>
      <c r="AF772" s="4" t="s">
        <v>58</v>
      </c>
      <c r="AG772" s="4" t="s">
        <v>58</v>
      </c>
      <c r="AH772" s="4" t="s">
        <v>83</v>
      </c>
      <c r="AI772" s="4">
        <v>51935181</v>
      </c>
      <c r="AJ772" s="4"/>
      <c r="AK772" s="4" t="s">
        <v>115</v>
      </c>
      <c r="AL772" s="4" t="s">
        <v>58</v>
      </c>
      <c r="AM772" s="4" t="s">
        <v>4296</v>
      </c>
      <c r="AN772" s="4">
        <v>150</v>
      </c>
      <c r="AO772" s="4" t="s">
        <v>85</v>
      </c>
      <c r="AP772" s="4">
        <v>0</v>
      </c>
      <c r="AQ772" s="4" t="s">
        <v>92</v>
      </c>
      <c r="AR772" s="4">
        <v>0</v>
      </c>
      <c r="AS772" s="4">
        <v>0</v>
      </c>
      <c r="AT772" s="3">
        <v>43124</v>
      </c>
      <c r="AU772" s="3" t="s">
        <v>58</v>
      </c>
      <c r="AV772" s="3" t="s">
        <v>58</v>
      </c>
      <c r="AW772" s="4" t="s">
        <v>2301</v>
      </c>
      <c r="AX772" s="4" t="s">
        <v>2301</v>
      </c>
      <c r="AY772" s="4" t="s">
        <v>2301</v>
      </c>
      <c r="AZ772" s="4" t="s">
        <v>2285</v>
      </c>
      <c r="BA772" s="4" t="s">
        <v>4264</v>
      </c>
    </row>
    <row r="773" spans="1:53" ht="15.75" thickBot="1" x14ac:dyDescent="0.3">
      <c r="A773" s="19">
        <v>763</v>
      </c>
      <c r="B773" s="22" t="s">
        <v>6034</v>
      </c>
      <c r="C773" s="4" t="s">
        <v>60</v>
      </c>
      <c r="D773" s="4"/>
      <c r="E773" s="17" t="s">
        <v>2354</v>
      </c>
      <c r="F773" s="3">
        <v>43125</v>
      </c>
      <c r="G773" s="4" t="s">
        <v>61</v>
      </c>
      <c r="H773" s="4" t="s">
        <v>4382</v>
      </c>
      <c r="I773" s="4" t="s">
        <v>292</v>
      </c>
      <c r="J773" s="4" t="s">
        <v>320</v>
      </c>
      <c r="K773" s="4" t="s">
        <v>58</v>
      </c>
      <c r="L773" s="4" t="s">
        <v>1789</v>
      </c>
      <c r="M773" s="4">
        <v>13867920</v>
      </c>
      <c r="N773" s="4" t="s">
        <v>69</v>
      </c>
      <c r="O773" s="4"/>
      <c r="P773" s="4" t="s">
        <v>115</v>
      </c>
      <c r="Q773" s="4" t="s">
        <v>64</v>
      </c>
      <c r="R773" s="4" t="s">
        <v>83</v>
      </c>
      <c r="S773" s="4">
        <v>1006878306</v>
      </c>
      <c r="T773" s="4"/>
      <c r="U773" s="4" t="s">
        <v>72</v>
      </c>
      <c r="V773" s="4" t="s">
        <v>58</v>
      </c>
      <c r="W773" s="4" t="s">
        <v>4383</v>
      </c>
      <c r="X773" s="4" t="s">
        <v>205</v>
      </c>
      <c r="Y773" s="4" t="s">
        <v>209</v>
      </c>
      <c r="Z773" s="3">
        <v>43125</v>
      </c>
      <c r="AA773" s="4" t="s">
        <v>75</v>
      </c>
      <c r="AB773" s="4" t="s">
        <v>97</v>
      </c>
      <c r="AC773" s="4"/>
      <c r="AD773" s="4"/>
      <c r="AE773" s="4" t="s">
        <v>115</v>
      </c>
      <c r="AF773" s="4" t="s">
        <v>58</v>
      </c>
      <c r="AG773" s="4" t="s">
        <v>58</v>
      </c>
      <c r="AH773" s="4" t="s">
        <v>83</v>
      </c>
      <c r="AI773" s="4">
        <v>51935181</v>
      </c>
      <c r="AJ773" s="4"/>
      <c r="AK773" s="4" t="s">
        <v>115</v>
      </c>
      <c r="AL773" s="4" t="s">
        <v>58</v>
      </c>
      <c r="AM773" s="4" t="s">
        <v>4296</v>
      </c>
      <c r="AN773" s="4">
        <v>330</v>
      </c>
      <c r="AO773" s="4" t="s">
        <v>85</v>
      </c>
      <c r="AP773" s="4">
        <v>0</v>
      </c>
      <c r="AQ773" s="4" t="s">
        <v>92</v>
      </c>
      <c r="AR773" s="4">
        <v>0</v>
      </c>
      <c r="AS773" s="4">
        <v>0</v>
      </c>
      <c r="AT773" s="3">
        <v>43125</v>
      </c>
      <c r="AU773" s="3" t="s">
        <v>58</v>
      </c>
      <c r="AV773" s="3" t="s">
        <v>58</v>
      </c>
      <c r="AW773" s="4" t="s">
        <v>2212</v>
      </c>
      <c r="AX773" s="4" t="s">
        <v>2212</v>
      </c>
      <c r="AY773" s="4" t="s">
        <v>2212</v>
      </c>
      <c r="AZ773" s="4" t="s">
        <v>2216</v>
      </c>
      <c r="BA773" s="4" t="s">
        <v>4264</v>
      </c>
    </row>
    <row r="774" spans="1:53" ht="15.75" thickBot="1" x14ac:dyDescent="0.3">
      <c r="A774" s="19">
        <v>764</v>
      </c>
      <c r="B774" s="22" t="s">
        <v>6035</v>
      </c>
      <c r="C774" s="4" t="s">
        <v>60</v>
      </c>
      <c r="D774" s="4"/>
      <c r="E774" s="17" t="s">
        <v>2005</v>
      </c>
      <c r="F774" s="3">
        <v>43146</v>
      </c>
      <c r="G774" s="4" t="s">
        <v>61</v>
      </c>
      <c r="H774" s="4" t="s">
        <v>4384</v>
      </c>
      <c r="I774" s="4" t="s">
        <v>301</v>
      </c>
      <c r="J774" s="4" t="s">
        <v>332</v>
      </c>
      <c r="K774" s="4" t="s">
        <v>4385</v>
      </c>
      <c r="L774" s="4" t="s">
        <v>658</v>
      </c>
      <c r="M774" s="4">
        <v>7000000</v>
      </c>
      <c r="N774" s="4" t="s">
        <v>69</v>
      </c>
      <c r="O774" s="4"/>
      <c r="P774" s="4" t="s">
        <v>115</v>
      </c>
      <c r="Q774" s="4" t="s">
        <v>64</v>
      </c>
      <c r="R774" s="4" t="s">
        <v>83</v>
      </c>
      <c r="S774" s="4">
        <v>7712597</v>
      </c>
      <c r="T774" s="4"/>
      <c r="U774" s="4" t="s">
        <v>103</v>
      </c>
      <c r="V774" s="4" t="s">
        <v>58</v>
      </c>
      <c r="W774" s="4" t="s">
        <v>4386</v>
      </c>
      <c r="X774" s="4" t="s">
        <v>205</v>
      </c>
      <c r="Y774" s="4" t="s">
        <v>246</v>
      </c>
      <c r="Z774" s="3">
        <v>43146</v>
      </c>
      <c r="AA774" s="4" t="s">
        <v>75</v>
      </c>
      <c r="AB774" s="4" t="s">
        <v>97</v>
      </c>
      <c r="AC774" s="4"/>
      <c r="AD774" s="4"/>
      <c r="AE774" s="4" t="s">
        <v>115</v>
      </c>
      <c r="AF774" s="4" t="s">
        <v>58</v>
      </c>
      <c r="AG774" s="4" t="s">
        <v>58</v>
      </c>
      <c r="AH774" s="4" t="s">
        <v>83</v>
      </c>
      <c r="AI774" s="4">
        <v>52423663</v>
      </c>
      <c r="AJ774" s="4"/>
      <c r="AK774" s="4" t="s">
        <v>115</v>
      </c>
      <c r="AL774" s="4" t="s">
        <v>58</v>
      </c>
      <c r="AM774" s="4" t="s">
        <v>4322</v>
      </c>
      <c r="AN774" s="4">
        <v>315</v>
      </c>
      <c r="AO774" s="4" t="s">
        <v>85</v>
      </c>
      <c r="AP774" s="4">
        <v>0</v>
      </c>
      <c r="AQ774" s="4" t="s">
        <v>92</v>
      </c>
      <c r="AR774" s="4">
        <v>0</v>
      </c>
      <c r="AS774" s="4">
        <v>0</v>
      </c>
      <c r="AT774" s="3">
        <v>43146</v>
      </c>
      <c r="AU774" s="3" t="s">
        <v>58</v>
      </c>
      <c r="AV774" s="3" t="s">
        <v>58</v>
      </c>
      <c r="AW774" s="4">
        <v>15</v>
      </c>
      <c r="AX774" s="4">
        <v>15</v>
      </c>
      <c r="AY774" s="4">
        <v>15</v>
      </c>
      <c r="AZ774" s="4">
        <v>0</v>
      </c>
      <c r="BA774" s="4" t="s">
        <v>4264</v>
      </c>
    </row>
    <row r="775" spans="1:53" ht="15.75" thickBot="1" x14ac:dyDescent="0.3">
      <c r="A775" s="19">
        <v>765</v>
      </c>
      <c r="B775" s="22" t="s">
        <v>6036</v>
      </c>
      <c r="C775" s="4" t="s">
        <v>60</v>
      </c>
      <c r="D775" s="4"/>
      <c r="E775" s="17" t="s">
        <v>2014</v>
      </c>
      <c r="F775" s="3">
        <v>43174</v>
      </c>
      <c r="G775" s="4" t="s">
        <v>61</v>
      </c>
      <c r="H775" s="4" t="s">
        <v>4387</v>
      </c>
      <c r="I775" s="4" t="s">
        <v>301</v>
      </c>
      <c r="J775" s="4" t="s">
        <v>332</v>
      </c>
      <c r="K775" s="4" t="s">
        <v>4385</v>
      </c>
      <c r="L775" s="4" t="s">
        <v>1720</v>
      </c>
      <c r="M775" s="4">
        <v>13775000</v>
      </c>
      <c r="N775" s="4" t="s">
        <v>69</v>
      </c>
      <c r="O775" s="4"/>
      <c r="P775" s="4" t="s">
        <v>115</v>
      </c>
      <c r="Q775" s="4" t="s">
        <v>64</v>
      </c>
      <c r="R775" s="4" t="s">
        <v>83</v>
      </c>
      <c r="S775" s="4">
        <v>40326754</v>
      </c>
      <c r="T775" s="4"/>
      <c r="U775" s="4" t="s">
        <v>63</v>
      </c>
      <c r="V775" s="4" t="s">
        <v>58</v>
      </c>
      <c r="W775" s="4" t="s">
        <v>4388</v>
      </c>
      <c r="X775" s="4" t="s">
        <v>205</v>
      </c>
      <c r="Y775" s="4" t="s">
        <v>209</v>
      </c>
      <c r="Z775" s="3">
        <v>43174</v>
      </c>
      <c r="AA775" s="4" t="s">
        <v>75</v>
      </c>
      <c r="AB775" s="4" t="s">
        <v>97</v>
      </c>
      <c r="AC775" s="4"/>
      <c r="AD775" s="4"/>
      <c r="AE775" s="4" t="s">
        <v>115</v>
      </c>
      <c r="AF775" s="4" t="s">
        <v>58</v>
      </c>
      <c r="AG775" s="4" t="s">
        <v>58</v>
      </c>
      <c r="AH775" s="4" t="s">
        <v>83</v>
      </c>
      <c r="AI775" s="4">
        <v>42547379</v>
      </c>
      <c r="AJ775" s="4"/>
      <c r="AK775" s="4" t="s">
        <v>115</v>
      </c>
      <c r="AL775" s="4" t="s">
        <v>58</v>
      </c>
      <c r="AM775" s="4" t="s">
        <v>4270</v>
      </c>
      <c r="AN775" s="4">
        <v>285</v>
      </c>
      <c r="AO775" s="4" t="s">
        <v>85</v>
      </c>
      <c r="AP775" s="4">
        <v>0</v>
      </c>
      <c r="AQ775" s="4" t="s">
        <v>92</v>
      </c>
      <c r="AR775" s="4">
        <v>0</v>
      </c>
      <c r="AS775" s="4">
        <v>0</v>
      </c>
      <c r="AT775" s="3">
        <v>43174</v>
      </c>
      <c r="AU775" s="3" t="s">
        <v>58</v>
      </c>
      <c r="AV775" s="3" t="s">
        <v>58</v>
      </c>
      <c r="AW775" s="4">
        <v>10</v>
      </c>
      <c r="AX775" s="4">
        <v>10</v>
      </c>
      <c r="AY775" s="4">
        <v>10</v>
      </c>
      <c r="AZ775" s="4">
        <v>0</v>
      </c>
      <c r="BA775" s="4" t="s">
        <v>4264</v>
      </c>
    </row>
    <row r="776" spans="1:53" ht="15.75" thickBot="1" x14ac:dyDescent="0.3">
      <c r="A776" s="19">
        <v>766</v>
      </c>
      <c r="B776" s="22" t="s">
        <v>6037</v>
      </c>
      <c r="C776" s="4" t="s">
        <v>60</v>
      </c>
      <c r="D776" s="4"/>
      <c r="E776" s="17" t="s">
        <v>2005</v>
      </c>
      <c r="F776" s="3">
        <v>43174</v>
      </c>
      <c r="G776" s="4" t="s">
        <v>61</v>
      </c>
      <c r="H776" s="4" t="s">
        <v>4389</v>
      </c>
      <c r="I776" s="4" t="s">
        <v>301</v>
      </c>
      <c r="J776" s="4" t="s">
        <v>296</v>
      </c>
      <c r="K776" s="4" t="s">
        <v>58</v>
      </c>
      <c r="L776" s="4" t="s">
        <v>474</v>
      </c>
      <c r="M776" s="4">
        <v>15000000</v>
      </c>
      <c r="N776" s="4" t="s">
        <v>69</v>
      </c>
      <c r="O776" s="4"/>
      <c r="P776" s="4" t="s">
        <v>115</v>
      </c>
      <c r="Q776" s="4" t="s">
        <v>64</v>
      </c>
      <c r="R776" s="4" t="s">
        <v>83</v>
      </c>
      <c r="S776" s="4">
        <v>41213780</v>
      </c>
      <c r="T776" s="4"/>
      <c r="U776" s="4" t="s">
        <v>63</v>
      </c>
      <c r="V776" s="4" t="s">
        <v>58</v>
      </c>
      <c r="W776" s="4" t="s">
        <v>4390</v>
      </c>
      <c r="X776" s="4" t="s">
        <v>205</v>
      </c>
      <c r="Y776" s="4" t="s">
        <v>246</v>
      </c>
      <c r="Z776" s="3">
        <v>43175</v>
      </c>
      <c r="AA776" s="4" t="s">
        <v>75</v>
      </c>
      <c r="AB776" s="4" t="s">
        <v>97</v>
      </c>
      <c r="AC776" s="4"/>
      <c r="AD776" s="4"/>
      <c r="AE776" s="4" t="s">
        <v>115</v>
      </c>
      <c r="AF776" s="4" t="s">
        <v>58</v>
      </c>
      <c r="AG776" s="4" t="s">
        <v>58</v>
      </c>
      <c r="AH776" s="4" t="s">
        <v>83</v>
      </c>
      <c r="AI776" s="4">
        <v>14237801</v>
      </c>
      <c r="AJ776" s="4"/>
      <c r="AK776" s="4" t="s">
        <v>115</v>
      </c>
      <c r="AL776" s="4" t="s">
        <v>58</v>
      </c>
      <c r="AM776" s="4" t="s">
        <v>4259</v>
      </c>
      <c r="AN776" s="4">
        <v>90</v>
      </c>
      <c r="AO776" s="4" t="s">
        <v>85</v>
      </c>
      <c r="AP776" s="4">
        <v>0</v>
      </c>
      <c r="AQ776" s="4" t="s">
        <v>92</v>
      </c>
      <c r="AR776" s="4">
        <v>0</v>
      </c>
      <c r="AS776" s="4">
        <v>0</v>
      </c>
      <c r="AT776" s="3">
        <v>43175</v>
      </c>
      <c r="AU776" s="3" t="s">
        <v>58</v>
      </c>
      <c r="AV776" s="3" t="s">
        <v>58</v>
      </c>
      <c r="AW776" s="4">
        <v>8</v>
      </c>
      <c r="AX776" s="4">
        <v>8</v>
      </c>
      <c r="AY776" s="4">
        <v>8</v>
      </c>
      <c r="AZ776" s="4">
        <v>0</v>
      </c>
      <c r="BA776" s="4" t="s">
        <v>4264</v>
      </c>
    </row>
    <row r="777" spans="1:53" ht="15.75" thickBot="1" x14ac:dyDescent="0.3">
      <c r="A777" s="19">
        <v>767</v>
      </c>
      <c r="B777" s="22" t="s">
        <v>6038</v>
      </c>
      <c r="C777" s="4" t="s">
        <v>60</v>
      </c>
      <c r="D777" s="4"/>
      <c r="E777" s="17" t="s">
        <v>2708</v>
      </c>
      <c r="F777" s="3">
        <v>42355</v>
      </c>
      <c r="G777" s="4" t="s">
        <v>79</v>
      </c>
      <c r="H777" s="4" t="s">
        <v>4391</v>
      </c>
      <c r="I777" s="4" t="s">
        <v>292</v>
      </c>
      <c r="J777" s="4" t="s">
        <v>320</v>
      </c>
      <c r="K777" s="4" t="s">
        <v>58</v>
      </c>
      <c r="L777" s="4" t="s">
        <v>1789</v>
      </c>
      <c r="M777" s="4">
        <v>3026500</v>
      </c>
      <c r="N777" s="4" t="s">
        <v>69</v>
      </c>
      <c r="O777" s="4"/>
      <c r="P777" s="4" t="s">
        <v>115</v>
      </c>
      <c r="Q777" s="4" t="s">
        <v>64</v>
      </c>
      <c r="R777" s="4" t="s">
        <v>83</v>
      </c>
      <c r="S777" s="4">
        <v>11232498</v>
      </c>
      <c r="T777" s="4"/>
      <c r="U777" s="4" t="s">
        <v>72</v>
      </c>
      <c r="V777" s="4" t="s">
        <v>58</v>
      </c>
      <c r="W777" s="4" t="s">
        <v>4392</v>
      </c>
      <c r="X777" s="4" t="s">
        <v>205</v>
      </c>
      <c r="Y777" s="4" t="s">
        <v>209</v>
      </c>
      <c r="Z777" s="3">
        <v>42355</v>
      </c>
      <c r="AA777" s="4" t="s">
        <v>75</v>
      </c>
      <c r="AB777" s="4" t="s">
        <v>97</v>
      </c>
      <c r="AC777" s="4"/>
      <c r="AD777" s="4"/>
      <c r="AE777" s="4" t="s">
        <v>115</v>
      </c>
      <c r="AF777" s="4" t="s">
        <v>58</v>
      </c>
      <c r="AG777" s="4" t="s">
        <v>58</v>
      </c>
      <c r="AH777" s="4" t="s">
        <v>83</v>
      </c>
      <c r="AI777" s="4">
        <v>91297841</v>
      </c>
      <c r="AJ777" s="4"/>
      <c r="AK777" s="4" t="s">
        <v>115</v>
      </c>
      <c r="AL777" s="4" t="s">
        <v>58</v>
      </c>
      <c r="AM777" s="4" t="s">
        <v>4393</v>
      </c>
      <c r="AN777" s="4">
        <v>75</v>
      </c>
      <c r="AO777" s="4" t="s">
        <v>85</v>
      </c>
      <c r="AP777" s="4">
        <v>0</v>
      </c>
      <c r="AQ777" s="4" t="s">
        <v>92</v>
      </c>
      <c r="AR777" s="4">
        <v>0</v>
      </c>
      <c r="AS777" s="4">
        <v>0</v>
      </c>
      <c r="AT777" s="3">
        <v>42355</v>
      </c>
      <c r="AU777" s="3">
        <v>42429</v>
      </c>
      <c r="AV777" s="3">
        <v>43168</v>
      </c>
      <c r="AW777" s="4">
        <v>100</v>
      </c>
      <c r="AX777" s="4">
        <v>100</v>
      </c>
      <c r="AY777" s="4">
        <v>100</v>
      </c>
      <c r="AZ777" s="4">
        <v>100</v>
      </c>
      <c r="BA777" s="4" t="s">
        <v>4394</v>
      </c>
    </row>
    <row r="778" spans="1:53" ht="15.75" thickBot="1" x14ac:dyDescent="0.3">
      <c r="A778" s="19">
        <v>768</v>
      </c>
      <c r="B778" s="22" t="s">
        <v>6039</v>
      </c>
      <c r="C778" s="4" t="s">
        <v>60</v>
      </c>
      <c r="D778" s="4"/>
      <c r="E778" s="17" t="s">
        <v>2717</v>
      </c>
      <c r="F778" s="3">
        <v>42355</v>
      </c>
      <c r="G778" s="4" t="s">
        <v>79</v>
      </c>
      <c r="H778" s="4" t="s">
        <v>4395</v>
      </c>
      <c r="I778" s="4" t="s">
        <v>292</v>
      </c>
      <c r="J778" s="4" t="s">
        <v>320</v>
      </c>
      <c r="K778" s="4" t="s">
        <v>58</v>
      </c>
      <c r="L778" s="4" t="s">
        <v>1789</v>
      </c>
      <c r="M778" s="4">
        <v>3026500</v>
      </c>
      <c r="N778" s="4" t="s">
        <v>69</v>
      </c>
      <c r="O778" s="4"/>
      <c r="P778" s="4" t="s">
        <v>115</v>
      </c>
      <c r="Q778" s="4" t="s">
        <v>64</v>
      </c>
      <c r="R778" s="4" t="s">
        <v>83</v>
      </c>
      <c r="S778" s="4">
        <v>1071630736</v>
      </c>
      <c r="T778" s="4"/>
      <c r="U778" s="4" t="s">
        <v>95</v>
      </c>
      <c r="V778" s="4" t="s">
        <v>58</v>
      </c>
      <c r="W778" s="4" t="s">
        <v>4396</v>
      </c>
      <c r="X778" s="4" t="s">
        <v>205</v>
      </c>
      <c r="Y778" s="4" t="s">
        <v>209</v>
      </c>
      <c r="Z778" s="3">
        <v>42355</v>
      </c>
      <c r="AA778" s="4" t="s">
        <v>75</v>
      </c>
      <c r="AB778" s="4" t="s">
        <v>97</v>
      </c>
      <c r="AC778" s="4"/>
      <c r="AD778" s="4"/>
      <c r="AE778" s="4" t="s">
        <v>115</v>
      </c>
      <c r="AF778" s="4" t="s">
        <v>58</v>
      </c>
      <c r="AG778" s="4" t="s">
        <v>58</v>
      </c>
      <c r="AH778" s="4" t="s">
        <v>83</v>
      </c>
      <c r="AI778" s="4">
        <v>91297841</v>
      </c>
      <c r="AJ778" s="4"/>
      <c r="AK778" s="4" t="s">
        <v>115</v>
      </c>
      <c r="AL778" s="4" t="s">
        <v>58</v>
      </c>
      <c r="AM778" s="4" t="s">
        <v>4393</v>
      </c>
      <c r="AN778" s="4">
        <v>75</v>
      </c>
      <c r="AO778" s="4" t="s">
        <v>85</v>
      </c>
      <c r="AP778" s="4">
        <v>0</v>
      </c>
      <c r="AQ778" s="4" t="s">
        <v>92</v>
      </c>
      <c r="AR778" s="4">
        <v>0</v>
      </c>
      <c r="AS778" s="4">
        <v>0</v>
      </c>
      <c r="AT778" s="3">
        <v>42355</v>
      </c>
      <c r="AU778" s="3">
        <v>42429</v>
      </c>
      <c r="AV778" s="3">
        <v>43168</v>
      </c>
      <c r="AW778" s="4">
        <v>100</v>
      </c>
      <c r="AX778" s="4">
        <v>100</v>
      </c>
      <c r="AY778" s="4">
        <v>100</v>
      </c>
      <c r="AZ778" s="4">
        <v>100</v>
      </c>
      <c r="BA778" s="4" t="s">
        <v>4397</v>
      </c>
    </row>
    <row r="779" spans="1:53" ht="15.75" thickBot="1" x14ac:dyDescent="0.3">
      <c r="A779" s="19">
        <v>769</v>
      </c>
      <c r="B779" s="22" t="s">
        <v>6040</v>
      </c>
      <c r="C779" s="4" t="s">
        <v>60</v>
      </c>
      <c r="D779" s="4"/>
      <c r="E779" s="17" t="s">
        <v>2723</v>
      </c>
      <c r="F779" s="3">
        <v>42355</v>
      </c>
      <c r="G779" s="4" t="s">
        <v>79</v>
      </c>
      <c r="H779" s="4" t="s">
        <v>4395</v>
      </c>
      <c r="I779" s="4" t="s">
        <v>292</v>
      </c>
      <c r="J779" s="4" t="s">
        <v>320</v>
      </c>
      <c r="K779" s="4" t="s">
        <v>58</v>
      </c>
      <c r="L779" s="4" t="s">
        <v>1789</v>
      </c>
      <c r="M779" s="4">
        <v>3026500</v>
      </c>
      <c r="N779" s="4" t="s">
        <v>69</v>
      </c>
      <c r="O779" s="4"/>
      <c r="P779" s="4" t="s">
        <v>115</v>
      </c>
      <c r="Q779" s="4" t="s">
        <v>64</v>
      </c>
      <c r="R779" s="4" t="s">
        <v>83</v>
      </c>
      <c r="S779" s="4">
        <v>1030581410</v>
      </c>
      <c r="T779" s="4"/>
      <c r="U779" s="4" t="s">
        <v>112</v>
      </c>
      <c r="V779" s="4" t="s">
        <v>58</v>
      </c>
      <c r="W779" s="4" t="s">
        <v>4398</v>
      </c>
      <c r="X779" s="4" t="s">
        <v>205</v>
      </c>
      <c r="Y779" s="4" t="s">
        <v>209</v>
      </c>
      <c r="Z779" s="3">
        <v>42355</v>
      </c>
      <c r="AA779" s="4" t="s">
        <v>75</v>
      </c>
      <c r="AB779" s="4" t="s">
        <v>97</v>
      </c>
      <c r="AC779" s="4"/>
      <c r="AD779" s="4"/>
      <c r="AE779" s="4" t="s">
        <v>115</v>
      </c>
      <c r="AF779" s="4" t="s">
        <v>58</v>
      </c>
      <c r="AG779" s="4" t="s">
        <v>58</v>
      </c>
      <c r="AH779" s="4" t="s">
        <v>83</v>
      </c>
      <c r="AI779" s="4">
        <v>91297841</v>
      </c>
      <c r="AJ779" s="4"/>
      <c r="AK779" s="4" t="s">
        <v>115</v>
      </c>
      <c r="AL779" s="4" t="s">
        <v>58</v>
      </c>
      <c r="AM779" s="4" t="s">
        <v>4393</v>
      </c>
      <c r="AN779" s="4">
        <v>75</v>
      </c>
      <c r="AO779" s="4" t="s">
        <v>85</v>
      </c>
      <c r="AP779" s="4">
        <v>0</v>
      </c>
      <c r="AQ779" s="4" t="s">
        <v>92</v>
      </c>
      <c r="AR779" s="4">
        <v>0</v>
      </c>
      <c r="AS779" s="4">
        <v>0</v>
      </c>
      <c r="AT779" s="3">
        <v>42355</v>
      </c>
      <c r="AU779" s="3">
        <v>42429</v>
      </c>
      <c r="AV779" s="3">
        <v>43168</v>
      </c>
      <c r="AW779" s="4">
        <v>100</v>
      </c>
      <c r="AX779" s="4">
        <v>100</v>
      </c>
      <c r="AY779" s="4">
        <v>100</v>
      </c>
      <c r="AZ779" s="4">
        <v>100</v>
      </c>
      <c r="BA779" s="4" t="s">
        <v>4397</v>
      </c>
    </row>
    <row r="780" spans="1:53" ht="15.75" thickBot="1" x14ac:dyDescent="0.3">
      <c r="A780" s="19">
        <v>770</v>
      </c>
      <c r="B780" s="22" t="s">
        <v>6041</v>
      </c>
      <c r="C780" s="4" t="s">
        <v>60</v>
      </c>
      <c r="D780" s="4"/>
      <c r="E780" s="17" t="s">
        <v>2726</v>
      </c>
      <c r="F780" s="3">
        <v>42355</v>
      </c>
      <c r="G780" s="4" t="s">
        <v>79</v>
      </c>
      <c r="H780" s="4" t="s">
        <v>4395</v>
      </c>
      <c r="I780" s="4" t="s">
        <v>292</v>
      </c>
      <c r="J780" s="4" t="s">
        <v>320</v>
      </c>
      <c r="K780" s="4" t="s">
        <v>58</v>
      </c>
      <c r="L780" s="4" t="s">
        <v>1789</v>
      </c>
      <c r="M780" s="4">
        <v>3026500</v>
      </c>
      <c r="N780" s="4" t="s">
        <v>69</v>
      </c>
      <c r="O780" s="4"/>
      <c r="P780" s="4" t="s">
        <v>115</v>
      </c>
      <c r="Q780" s="4" t="s">
        <v>64</v>
      </c>
      <c r="R780" s="4" t="s">
        <v>83</v>
      </c>
      <c r="S780" s="4">
        <v>20532395</v>
      </c>
      <c r="T780" s="4"/>
      <c r="U780" s="4" t="s">
        <v>72</v>
      </c>
      <c r="V780" s="4" t="s">
        <v>58</v>
      </c>
      <c r="W780" s="4" t="s">
        <v>4399</v>
      </c>
      <c r="X780" s="4" t="s">
        <v>205</v>
      </c>
      <c r="Y780" s="4" t="s">
        <v>209</v>
      </c>
      <c r="Z780" s="3">
        <v>42355</v>
      </c>
      <c r="AA780" s="4" t="s">
        <v>75</v>
      </c>
      <c r="AB780" s="4" t="s">
        <v>97</v>
      </c>
      <c r="AC780" s="4"/>
      <c r="AD780" s="4"/>
      <c r="AE780" s="4" t="s">
        <v>115</v>
      </c>
      <c r="AF780" s="4" t="s">
        <v>58</v>
      </c>
      <c r="AG780" s="4" t="s">
        <v>58</v>
      </c>
      <c r="AH780" s="4" t="s">
        <v>83</v>
      </c>
      <c r="AI780" s="4">
        <v>91297841</v>
      </c>
      <c r="AJ780" s="4"/>
      <c r="AK780" s="4" t="s">
        <v>115</v>
      </c>
      <c r="AL780" s="4" t="s">
        <v>58</v>
      </c>
      <c r="AM780" s="4" t="s">
        <v>4393</v>
      </c>
      <c r="AN780" s="4">
        <v>75</v>
      </c>
      <c r="AO780" s="4" t="s">
        <v>85</v>
      </c>
      <c r="AP780" s="4">
        <v>0</v>
      </c>
      <c r="AQ780" s="4" t="s">
        <v>92</v>
      </c>
      <c r="AR780" s="4">
        <v>0</v>
      </c>
      <c r="AS780" s="4">
        <v>0</v>
      </c>
      <c r="AT780" s="3">
        <v>42355</v>
      </c>
      <c r="AU780" s="3">
        <v>42429</v>
      </c>
      <c r="AV780" s="3">
        <v>43168</v>
      </c>
      <c r="AW780" s="4">
        <v>100</v>
      </c>
      <c r="AX780" s="4">
        <v>100</v>
      </c>
      <c r="AY780" s="4">
        <v>100</v>
      </c>
      <c r="AZ780" s="4">
        <v>100</v>
      </c>
      <c r="BA780" s="4" t="s">
        <v>4394</v>
      </c>
    </row>
    <row r="781" spans="1:53" ht="15.75" thickBot="1" x14ac:dyDescent="0.3">
      <c r="A781" s="19">
        <v>771</v>
      </c>
      <c r="B781" s="22" t="s">
        <v>6042</v>
      </c>
      <c r="C781" s="4" t="s">
        <v>60</v>
      </c>
      <c r="D781" s="4"/>
      <c r="E781" s="17" t="s">
        <v>2456</v>
      </c>
      <c r="F781" s="3">
        <v>42943</v>
      </c>
      <c r="G781" s="4" t="s">
        <v>70</v>
      </c>
      <c r="H781" s="4" t="s">
        <v>4400</v>
      </c>
      <c r="I781" s="4" t="s">
        <v>298</v>
      </c>
      <c r="J781" s="4" t="s">
        <v>296</v>
      </c>
      <c r="K781" s="4" t="s">
        <v>58</v>
      </c>
      <c r="L781" s="4" t="s">
        <v>1585</v>
      </c>
      <c r="M781" s="4">
        <v>78727992</v>
      </c>
      <c r="N781" s="4" t="s">
        <v>69</v>
      </c>
      <c r="O781" s="4"/>
      <c r="P781" s="4" t="s">
        <v>115</v>
      </c>
      <c r="Q781" s="4" t="s">
        <v>73</v>
      </c>
      <c r="R781" s="4" t="s">
        <v>65</v>
      </c>
      <c r="S781" s="4"/>
      <c r="T781" s="4">
        <v>900613160</v>
      </c>
      <c r="U781" s="4" t="s">
        <v>103</v>
      </c>
      <c r="V781" s="4" t="s">
        <v>58</v>
      </c>
      <c r="W781" s="4" t="s">
        <v>4401</v>
      </c>
      <c r="X781" s="4" t="s">
        <v>205</v>
      </c>
      <c r="Y781" s="4" t="s">
        <v>209</v>
      </c>
      <c r="Z781" s="3">
        <v>42944</v>
      </c>
      <c r="AA781" s="4" t="s">
        <v>75</v>
      </c>
      <c r="AB781" s="4" t="s">
        <v>97</v>
      </c>
      <c r="AC781" s="4"/>
      <c r="AD781" s="4"/>
      <c r="AE781" s="4" t="s">
        <v>115</v>
      </c>
      <c r="AF781" s="4" t="s">
        <v>58</v>
      </c>
      <c r="AG781" s="4" t="s">
        <v>58</v>
      </c>
      <c r="AH781" s="4" t="s">
        <v>83</v>
      </c>
      <c r="AI781" s="4">
        <v>14237801</v>
      </c>
      <c r="AJ781" s="4"/>
      <c r="AK781" s="4" t="s">
        <v>115</v>
      </c>
      <c r="AL781" s="4"/>
      <c r="AM781" s="4" t="s">
        <v>4259</v>
      </c>
      <c r="AN781" s="4">
        <v>152</v>
      </c>
      <c r="AO781" s="4" t="s">
        <v>85</v>
      </c>
      <c r="AP781" s="4">
        <v>0</v>
      </c>
      <c r="AQ781" s="4" t="s">
        <v>92</v>
      </c>
      <c r="AR781" s="4">
        <v>0</v>
      </c>
      <c r="AS781" s="4">
        <v>0</v>
      </c>
      <c r="AT781" s="3">
        <v>42944</v>
      </c>
      <c r="AU781" s="3">
        <v>43098</v>
      </c>
      <c r="AV781" s="3">
        <v>43125</v>
      </c>
      <c r="AW781" s="4">
        <v>100</v>
      </c>
      <c r="AX781" s="4">
        <v>100</v>
      </c>
      <c r="AY781" s="4">
        <v>100</v>
      </c>
      <c r="AZ781" s="4">
        <v>100</v>
      </c>
      <c r="BA781" s="4" t="s">
        <v>4402</v>
      </c>
    </row>
    <row r="782" spans="1:53" ht="15.75" thickBot="1" x14ac:dyDescent="0.3">
      <c r="A782" s="19">
        <v>772</v>
      </c>
      <c r="B782" s="22" t="s">
        <v>6043</v>
      </c>
      <c r="C782" s="4" t="s">
        <v>60</v>
      </c>
      <c r="D782" s="4"/>
      <c r="E782" s="17" t="s">
        <v>2466</v>
      </c>
      <c r="F782" s="3">
        <v>43070</v>
      </c>
      <c r="G782" s="4" t="s">
        <v>70</v>
      </c>
      <c r="H782" s="4" t="s">
        <v>4403</v>
      </c>
      <c r="I782" s="4" t="s">
        <v>292</v>
      </c>
      <c r="J782" s="4" t="s">
        <v>290</v>
      </c>
      <c r="K782" s="4" t="s">
        <v>58</v>
      </c>
      <c r="L782" s="4" t="s">
        <v>1779</v>
      </c>
      <c r="M782" s="4">
        <v>13848360</v>
      </c>
      <c r="N782" s="4" t="s">
        <v>69</v>
      </c>
      <c r="O782" s="4"/>
      <c r="P782" s="4" t="s">
        <v>115</v>
      </c>
      <c r="Q782" s="4" t="s">
        <v>64</v>
      </c>
      <c r="R782" s="4" t="s">
        <v>83</v>
      </c>
      <c r="S782" s="4">
        <v>75002143</v>
      </c>
      <c r="T782" s="4"/>
      <c r="U782" s="4" t="s">
        <v>106</v>
      </c>
      <c r="V782" s="4" t="s">
        <v>58</v>
      </c>
      <c r="W782" s="4" t="s">
        <v>4404</v>
      </c>
      <c r="X782" s="4" t="s">
        <v>218</v>
      </c>
      <c r="Y782" s="4" t="s">
        <v>155</v>
      </c>
      <c r="Z782" s="3">
        <v>1</v>
      </c>
      <c r="AA782" s="4" t="s">
        <v>75</v>
      </c>
      <c r="AB782" s="4" t="s">
        <v>97</v>
      </c>
      <c r="AC782" s="4"/>
      <c r="AD782" s="4"/>
      <c r="AE782" s="4" t="s">
        <v>115</v>
      </c>
      <c r="AF782" s="4" t="s">
        <v>58</v>
      </c>
      <c r="AG782" s="4" t="s">
        <v>58</v>
      </c>
      <c r="AH782" s="4" t="s">
        <v>83</v>
      </c>
      <c r="AI782" s="4">
        <v>30937630</v>
      </c>
      <c r="AJ782" s="4"/>
      <c r="AK782" s="4" t="s">
        <v>115</v>
      </c>
      <c r="AL782" s="4"/>
      <c r="AM782" s="4" t="s">
        <v>4405</v>
      </c>
      <c r="AN782" s="4">
        <v>240</v>
      </c>
      <c r="AO782" s="4" t="s">
        <v>85</v>
      </c>
      <c r="AP782" s="4">
        <v>0</v>
      </c>
      <c r="AQ782" s="4" t="s">
        <v>68</v>
      </c>
      <c r="AR782" s="4">
        <v>34009</v>
      </c>
      <c r="AS782" s="4">
        <v>0</v>
      </c>
      <c r="AT782" s="3">
        <v>43070</v>
      </c>
      <c r="AU782" s="3"/>
      <c r="AV782" s="3"/>
      <c r="AW782" s="4" t="s">
        <v>2374</v>
      </c>
      <c r="AX782" s="4" t="s">
        <v>2374</v>
      </c>
      <c r="AY782" s="4" t="s">
        <v>2374</v>
      </c>
      <c r="AZ782" s="4" t="s">
        <v>2374</v>
      </c>
      <c r="BA782" s="4" t="s">
        <v>4406</v>
      </c>
    </row>
    <row r="783" spans="1:53" ht="15.75" thickBot="1" x14ac:dyDescent="0.3">
      <c r="A783" s="19">
        <v>773</v>
      </c>
      <c r="B783" s="22" t="s">
        <v>6044</v>
      </c>
      <c r="C783" s="4" t="s">
        <v>60</v>
      </c>
      <c r="D783" s="4"/>
      <c r="E783" s="17" t="s">
        <v>2469</v>
      </c>
      <c r="F783" s="3">
        <v>43070</v>
      </c>
      <c r="G783" s="4" t="s">
        <v>70</v>
      </c>
      <c r="H783" s="4" t="s">
        <v>4407</v>
      </c>
      <c r="I783" s="4" t="s">
        <v>292</v>
      </c>
      <c r="J783" s="4" t="s">
        <v>290</v>
      </c>
      <c r="K783" s="4" t="s">
        <v>58</v>
      </c>
      <c r="L783" s="4" t="s">
        <v>1779</v>
      </c>
      <c r="M783" s="4">
        <v>9311012</v>
      </c>
      <c r="N783" s="4" t="s">
        <v>69</v>
      </c>
      <c r="O783" s="4"/>
      <c r="P783" s="4" t="s">
        <v>115</v>
      </c>
      <c r="Q783" s="4" t="s">
        <v>64</v>
      </c>
      <c r="R783" s="4" t="s">
        <v>83</v>
      </c>
      <c r="S783" s="4">
        <v>65692984</v>
      </c>
      <c r="T783" s="4"/>
      <c r="U783" s="4" t="s">
        <v>106</v>
      </c>
      <c r="V783" s="4" t="s">
        <v>58</v>
      </c>
      <c r="W783" s="4" t="s">
        <v>4408</v>
      </c>
      <c r="X783" s="4" t="s">
        <v>218</v>
      </c>
      <c r="Y783" s="4" t="s">
        <v>155</v>
      </c>
      <c r="Z783" s="3">
        <v>1</v>
      </c>
      <c r="AA783" s="4" t="s">
        <v>75</v>
      </c>
      <c r="AB783" s="4" t="s">
        <v>97</v>
      </c>
      <c r="AC783" s="4"/>
      <c r="AD783" s="4"/>
      <c r="AE783" s="4" t="s">
        <v>115</v>
      </c>
      <c r="AF783" s="4" t="s">
        <v>58</v>
      </c>
      <c r="AG783" s="4" t="s">
        <v>58</v>
      </c>
      <c r="AH783" s="4" t="s">
        <v>83</v>
      </c>
      <c r="AI783" s="4">
        <v>52423663</v>
      </c>
      <c r="AJ783" s="4"/>
      <c r="AK783" s="4" t="s">
        <v>115</v>
      </c>
      <c r="AL783" s="4"/>
      <c r="AM783" s="4" t="s">
        <v>4322</v>
      </c>
      <c r="AN783" s="4">
        <v>240</v>
      </c>
      <c r="AO783" s="4" t="s">
        <v>85</v>
      </c>
      <c r="AP783" s="4">
        <v>0</v>
      </c>
      <c r="AQ783" s="4" t="s">
        <v>68</v>
      </c>
      <c r="AR783" s="4">
        <v>22866</v>
      </c>
      <c r="AS783" s="4">
        <v>0</v>
      </c>
      <c r="AT783" s="3">
        <v>43070</v>
      </c>
      <c r="AU783" s="3"/>
      <c r="AV783" s="3"/>
      <c r="AW783" s="4" t="s">
        <v>2277</v>
      </c>
      <c r="AX783" s="4" t="s">
        <v>2277</v>
      </c>
      <c r="AY783" s="4" t="s">
        <v>2277</v>
      </c>
      <c r="AZ783" s="4" t="s">
        <v>2277</v>
      </c>
      <c r="BA783" s="4" t="s">
        <v>4409</v>
      </c>
    </row>
    <row r="784" spans="1:53" ht="15.75" thickBot="1" x14ac:dyDescent="0.3">
      <c r="A784" s="19">
        <v>774</v>
      </c>
      <c r="B784" s="22" t="s">
        <v>6045</v>
      </c>
      <c r="C784" s="4" t="s">
        <v>60</v>
      </c>
      <c r="D784" s="4"/>
      <c r="E784" s="17" t="s">
        <v>2471</v>
      </c>
      <c r="F784" s="3">
        <v>43070</v>
      </c>
      <c r="G784" s="4" t="s">
        <v>70</v>
      </c>
      <c r="H784" s="4" t="s">
        <v>4410</v>
      </c>
      <c r="I784" s="4" t="s">
        <v>292</v>
      </c>
      <c r="J784" s="4" t="s">
        <v>290</v>
      </c>
      <c r="K784" s="4" t="s">
        <v>58</v>
      </c>
      <c r="L784" s="4" t="s">
        <v>1779</v>
      </c>
      <c r="M784" s="4">
        <v>13319480</v>
      </c>
      <c r="N784" s="4" t="s">
        <v>69</v>
      </c>
      <c r="O784" s="4"/>
      <c r="P784" s="4" t="s">
        <v>115</v>
      </c>
      <c r="Q784" s="4" t="s">
        <v>4411</v>
      </c>
      <c r="R784" s="4" t="s">
        <v>65</v>
      </c>
      <c r="S784" s="4"/>
      <c r="T784" s="4">
        <v>891100304</v>
      </c>
      <c r="U784" s="4" t="s">
        <v>103</v>
      </c>
      <c r="V784" s="4" t="s">
        <v>58</v>
      </c>
      <c r="W784" s="4" t="s">
        <v>4412</v>
      </c>
      <c r="X784" s="4" t="s">
        <v>218</v>
      </c>
      <c r="Y784" s="4" t="s">
        <v>155</v>
      </c>
      <c r="Z784" s="3">
        <v>1</v>
      </c>
      <c r="AA784" s="4" t="s">
        <v>75</v>
      </c>
      <c r="AB784" s="4" t="s">
        <v>97</v>
      </c>
      <c r="AC784" s="4"/>
      <c r="AD784" s="4"/>
      <c r="AE784" s="4" t="s">
        <v>115</v>
      </c>
      <c r="AF784" s="4" t="s">
        <v>58</v>
      </c>
      <c r="AG784" s="4" t="s">
        <v>58</v>
      </c>
      <c r="AH784" s="4" t="s">
        <v>83</v>
      </c>
      <c r="AI784" s="4">
        <v>52423663</v>
      </c>
      <c r="AJ784" s="4"/>
      <c r="AK784" s="4" t="s">
        <v>115</v>
      </c>
      <c r="AL784" s="4"/>
      <c r="AM784" s="4" t="s">
        <v>4322</v>
      </c>
      <c r="AN784" s="4">
        <v>240</v>
      </c>
      <c r="AO784" s="4" t="s">
        <v>85</v>
      </c>
      <c r="AP784" s="4">
        <v>0</v>
      </c>
      <c r="AQ784" s="4" t="s">
        <v>68</v>
      </c>
      <c r="AR784" s="4">
        <v>32708</v>
      </c>
      <c r="AS784" s="4">
        <v>0</v>
      </c>
      <c r="AT784" s="3">
        <v>43070</v>
      </c>
      <c r="AU784" s="3"/>
      <c r="AV784" s="3"/>
      <c r="AW784" s="4" t="s">
        <v>2277</v>
      </c>
      <c r="AX784" s="4" t="s">
        <v>2277</v>
      </c>
      <c r="AY784" s="4" t="s">
        <v>2277</v>
      </c>
      <c r="AZ784" s="4" t="s">
        <v>2277</v>
      </c>
      <c r="BA784" s="4" t="s">
        <v>4413</v>
      </c>
    </row>
    <row r="785" spans="1:53" ht="15.75" thickBot="1" x14ac:dyDescent="0.3">
      <c r="A785" s="19">
        <v>775</v>
      </c>
      <c r="B785" s="22" t="s">
        <v>6046</v>
      </c>
      <c r="C785" s="4" t="s">
        <v>60</v>
      </c>
      <c r="D785" s="4"/>
      <c r="E785" s="17" t="s">
        <v>2474</v>
      </c>
      <c r="F785" s="3">
        <v>43070</v>
      </c>
      <c r="G785" s="4" t="s">
        <v>70</v>
      </c>
      <c r="H785" s="4" t="s">
        <v>4414</v>
      </c>
      <c r="I785" s="4" t="s">
        <v>292</v>
      </c>
      <c r="J785" s="4" t="s">
        <v>290</v>
      </c>
      <c r="K785" s="4" t="s">
        <v>58</v>
      </c>
      <c r="L785" s="4" t="s">
        <v>1779</v>
      </c>
      <c r="M785" s="4">
        <v>73846294</v>
      </c>
      <c r="N785" s="4" t="s">
        <v>69</v>
      </c>
      <c r="O785" s="4"/>
      <c r="P785" s="4" t="s">
        <v>115</v>
      </c>
      <c r="Q785" s="4" t="s">
        <v>64</v>
      </c>
      <c r="R785" s="4" t="s">
        <v>83</v>
      </c>
      <c r="S785" s="4">
        <v>17347967</v>
      </c>
      <c r="T785" s="4"/>
      <c r="U785" s="4" t="s">
        <v>112</v>
      </c>
      <c r="V785" s="4" t="s">
        <v>58</v>
      </c>
      <c r="W785" s="4" t="s">
        <v>4415</v>
      </c>
      <c r="X785" s="4" t="s">
        <v>218</v>
      </c>
      <c r="Y785" s="4" t="s">
        <v>155</v>
      </c>
      <c r="Z785" s="3">
        <v>1</v>
      </c>
      <c r="AA785" s="4" t="s">
        <v>75</v>
      </c>
      <c r="AB785" s="4" t="s">
        <v>97</v>
      </c>
      <c r="AC785" s="4"/>
      <c r="AD785" s="4"/>
      <c r="AE785" s="4" t="s">
        <v>115</v>
      </c>
      <c r="AF785" s="4" t="s">
        <v>58</v>
      </c>
      <c r="AG785" s="4" t="s">
        <v>58</v>
      </c>
      <c r="AH785" s="4" t="s">
        <v>83</v>
      </c>
      <c r="AI785" s="4">
        <v>14237801</v>
      </c>
      <c r="AJ785" s="4"/>
      <c r="AK785" s="4" t="s">
        <v>115</v>
      </c>
      <c r="AL785" s="4"/>
      <c r="AM785" s="4" t="s">
        <v>4259</v>
      </c>
      <c r="AN785" s="4">
        <v>240</v>
      </c>
      <c r="AO785" s="4" t="s">
        <v>85</v>
      </c>
      <c r="AP785" s="4">
        <v>0</v>
      </c>
      <c r="AQ785" s="4" t="s">
        <v>68</v>
      </c>
      <c r="AR785" s="4">
        <v>21181355</v>
      </c>
      <c r="AS785" s="4">
        <v>0</v>
      </c>
      <c r="AT785" s="3">
        <v>43070</v>
      </c>
      <c r="AU785" s="3"/>
      <c r="AV785" s="3"/>
      <c r="AW785" s="4" t="s">
        <v>2370</v>
      </c>
      <c r="AX785" s="4" t="s">
        <v>2370</v>
      </c>
      <c r="AY785" s="4" t="s">
        <v>2370</v>
      </c>
      <c r="AZ785" s="4" t="s">
        <v>2370</v>
      </c>
      <c r="BA785" s="4" t="s">
        <v>4416</v>
      </c>
    </row>
    <row r="786" spans="1:53" ht="15.75" thickBot="1" x14ac:dyDescent="0.3">
      <c r="A786" s="19">
        <v>776</v>
      </c>
      <c r="B786" s="22" t="s">
        <v>6047</v>
      </c>
      <c r="C786" s="4" t="s">
        <v>60</v>
      </c>
      <c r="D786" s="4"/>
      <c r="E786" s="17" t="s">
        <v>2477</v>
      </c>
      <c r="F786" s="3">
        <v>43070</v>
      </c>
      <c r="G786" s="4" t="s">
        <v>70</v>
      </c>
      <c r="H786" s="4" t="s">
        <v>4417</v>
      </c>
      <c r="I786" s="4" t="s">
        <v>292</v>
      </c>
      <c r="J786" s="4" t="s">
        <v>290</v>
      </c>
      <c r="K786" s="4" t="s">
        <v>58</v>
      </c>
      <c r="L786" s="4" t="s">
        <v>1779</v>
      </c>
      <c r="M786" s="4">
        <v>4796343</v>
      </c>
      <c r="N786" s="4" t="s">
        <v>69</v>
      </c>
      <c r="O786" s="4"/>
      <c r="P786" s="4" t="s">
        <v>115</v>
      </c>
      <c r="Q786" s="4" t="s">
        <v>4411</v>
      </c>
      <c r="R786" s="4" t="s">
        <v>65</v>
      </c>
      <c r="S786" s="4"/>
      <c r="T786" s="4">
        <v>900293588</v>
      </c>
      <c r="U786" s="4" t="s">
        <v>72</v>
      </c>
      <c r="V786" s="4" t="s">
        <v>58</v>
      </c>
      <c r="W786" s="4" t="s">
        <v>4418</v>
      </c>
      <c r="X786" s="4" t="s">
        <v>218</v>
      </c>
      <c r="Y786" s="4" t="s">
        <v>155</v>
      </c>
      <c r="Z786" s="3">
        <v>1</v>
      </c>
      <c r="AA786" s="4" t="s">
        <v>75</v>
      </c>
      <c r="AB786" s="4" t="s">
        <v>97</v>
      </c>
      <c r="AC786" s="4"/>
      <c r="AD786" s="4"/>
      <c r="AE786" s="4" t="s">
        <v>115</v>
      </c>
      <c r="AF786" s="4" t="s">
        <v>58</v>
      </c>
      <c r="AG786" s="4" t="s">
        <v>58</v>
      </c>
      <c r="AH786" s="4" t="s">
        <v>83</v>
      </c>
      <c r="AI786" s="4">
        <v>71709728</v>
      </c>
      <c r="AJ786" s="4"/>
      <c r="AK786" s="4" t="s">
        <v>115</v>
      </c>
      <c r="AL786" s="4"/>
      <c r="AM786" s="4" t="s">
        <v>4319</v>
      </c>
      <c r="AN786" s="4">
        <v>240</v>
      </c>
      <c r="AO786" s="4" t="s">
        <v>85</v>
      </c>
      <c r="AP786" s="4">
        <v>0</v>
      </c>
      <c r="AQ786" s="4" t="s">
        <v>68</v>
      </c>
      <c r="AR786" s="4">
        <v>11779</v>
      </c>
      <c r="AS786" s="4">
        <v>0</v>
      </c>
      <c r="AT786" s="3">
        <v>43070</v>
      </c>
      <c r="AU786" s="3"/>
      <c r="AV786" s="3"/>
      <c r="AW786" s="4" t="s">
        <v>2324</v>
      </c>
      <c r="AX786" s="4" t="s">
        <v>2324</v>
      </c>
      <c r="AY786" s="4" t="s">
        <v>2324</v>
      </c>
      <c r="AZ786" s="4" t="s">
        <v>2324</v>
      </c>
      <c r="BA786" s="4" t="s">
        <v>4419</v>
      </c>
    </row>
    <row r="787" spans="1:53" ht="15.75" thickBot="1" x14ac:dyDescent="0.3">
      <c r="A787" s="19">
        <v>777</v>
      </c>
      <c r="B787" s="22" t="s">
        <v>6048</v>
      </c>
      <c r="C787" s="4" t="s">
        <v>60</v>
      </c>
      <c r="D787" s="4"/>
      <c r="E787" s="17" t="s">
        <v>2181</v>
      </c>
      <c r="F787" s="3">
        <v>43070</v>
      </c>
      <c r="G787" s="4" t="s">
        <v>70</v>
      </c>
      <c r="H787" s="4" t="s">
        <v>4420</v>
      </c>
      <c r="I787" s="4" t="s">
        <v>292</v>
      </c>
      <c r="J787" s="4" t="s">
        <v>290</v>
      </c>
      <c r="K787" s="4" t="s">
        <v>58</v>
      </c>
      <c r="L787" s="4" t="s">
        <v>1779</v>
      </c>
      <c r="M787" s="4">
        <v>8919200</v>
      </c>
      <c r="N787" s="4" t="s">
        <v>69</v>
      </c>
      <c r="O787" s="4"/>
      <c r="P787" s="4" t="s">
        <v>115</v>
      </c>
      <c r="Q787" s="4" t="s">
        <v>64</v>
      </c>
      <c r="R787" s="4" t="s">
        <v>83</v>
      </c>
      <c r="S787" s="4">
        <v>19070897</v>
      </c>
      <c r="T787" s="4"/>
      <c r="U787" s="4" t="s">
        <v>109</v>
      </c>
      <c r="V787" s="4" t="s">
        <v>58</v>
      </c>
      <c r="W787" s="4" t="s">
        <v>4421</v>
      </c>
      <c r="X787" s="4" t="s">
        <v>218</v>
      </c>
      <c r="Y787" s="4" t="s">
        <v>155</v>
      </c>
      <c r="Z787" s="3">
        <v>1</v>
      </c>
      <c r="AA787" s="4" t="s">
        <v>75</v>
      </c>
      <c r="AB787" s="4" t="s">
        <v>97</v>
      </c>
      <c r="AC787" s="4"/>
      <c r="AD787" s="4"/>
      <c r="AE787" s="4" t="s">
        <v>115</v>
      </c>
      <c r="AF787" s="4" t="s">
        <v>58</v>
      </c>
      <c r="AG787" s="4" t="s">
        <v>58</v>
      </c>
      <c r="AH787" s="4" t="s">
        <v>83</v>
      </c>
      <c r="AI787" s="4">
        <v>71709728</v>
      </c>
      <c r="AJ787" s="4"/>
      <c r="AK787" s="4" t="s">
        <v>115</v>
      </c>
      <c r="AL787" s="4"/>
      <c r="AM787" s="4" t="s">
        <v>4319</v>
      </c>
      <c r="AN787" s="4">
        <v>240</v>
      </c>
      <c r="AO787" s="4" t="s">
        <v>85</v>
      </c>
      <c r="AP787" s="4">
        <v>0</v>
      </c>
      <c r="AQ787" s="4" t="s">
        <v>68</v>
      </c>
      <c r="AR787" s="4">
        <v>24360</v>
      </c>
      <c r="AS787" s="4">
        <v>0</v>
      </c>
      <c r="AT787" s="3">
        <v>43070</v>
      </c>
      <c r="AU787" s="3"/>
      <c r="AV787" s="3"/>
      <c r="AW787" s="4" t="s">
        <v>2324</v>
      </c>
      <c r="AX787" s="4" t="s">
        <v>2324</v>
      </c>
      <c r="AY787" s="4" t="s">
        <v>2324</v>
      </c>
      <c r="AZ787" s="4" t="s">
        <v>2324</v>
      </c>
      <c r="BA787" s="4" t="s">
        <v>4422</v>
      </c>
    </row>
    <row r="788" spans="1:53" ht="15.75" thickBot="1" x14ac:dyDescent="0.3">
      <c r="A788" s="19">
        <v>778</v>
      </c>
      <c r="B788" s="22" t="s">
        <v>6049</v>
      </c>
      <c r="C788" s="4" t="s">
        <v>60</v>
      </c>
      <c r="D788" s="4"/>
      <c r="E788" s="17" t="s">
        <v>2184</v>
      </c>
      <c r="F788" s="3">
        <v>43070</v>
      </c>
      <c r="G788" s="4" t="s">
        <v>70</v>
      </c>
      <c r="H788" s="4" t="s">
        <v>4423</v>
      </c>
      <c r="I788" s="4" t="s">
        <v>292</v>
      </c>
      <c r="J788" s="4" t="s">
        <v>290</v>
      </c>
      <c r="K788" s="4" t="s">
        <v>58</v>
      </c>
      <c r="L788" s="4" t="s">
        <v>1779</v>
      </c>
      <c r="M788" s="4">
        <v>3095824</v>
      </c>
      <c r="N788" s="4" t="s">
        <v>69</v>
      </c>
      <c r="O788" s="4"/>
      <c r="P788" s="4" t="s">
        <v>115</v>
      </c>
      <c r="Q788" s="4" t="s">
        <v>64</v>
      </c>
      <c r="R788" s="4" t="s">
        <v>83</v>
      </c>
      <c r="S788" s="4">
        <v>17348901</v>
      </c>
      <c r="T788" s="4"/>
      <c r="U788" s="4" t="s">
        <v>109</v>
      </c>
      <c r="V788" s="4" t="s">
        <v>58</v>
      </c>
      <c r="W788" s="4" t="s">
        <v>4424</v>
      </c>
      <c r="X788" s="4" t="s">
        <v>218</v>
      </c>
      <c r="Y788" s="4" t="s">
        <v>155</v>
      </c>
      <c r="Z788" s="3">
        <v>1</v>
      </c>
      <c r="AA788" s="4" t="s">
        <v>75</v>
      </c>
      <c r="AB788" s="4" t="s">
        <v>97</v>
      </c>
      <c r="AC788" s="4"/>
      <c r="AD788" s="4"/>
      <c r="AE788" s="4" t="s">
        <v>115</v>
      </c>
      <c r="AF788" s="4" t="s">
        <v>58</v>
      </c>
      <c r="AG788" s="4" t="s">
        <v>58</v>
      </c>
      <c r="AH788" s="4" t="s">
        <v>83</v>
      </c>
      <c r="AI788" s="4">
        <v>71709728</v>
      </c>
      <c r="AJ788" s="4"/>
      <c r="AK788" s="4" t="s">
        <v>115</v>
      </c>
      <c r="AL788" s="4"/>
      <c r="AM788" s="4" t="s">
        <v>4319</v>
      </c>
      <c r="AN788" s="4">
        <v>240</v>
      </c>
      <c r="AO788" s="4" t="s">
        <v>85</v>
      </c>
      <c r="AP788" s="4">
        <v>0</v>
      </c>
      <c r="AQ788" s="4" t="s">
        <v>68</v>
      </c>
      <c r="AR788" s="4">
        <v>7603</v>
      </c>
      <c r="AS788" s="4">
        <v>0</v>
      </c>
      <c r="AT788" s="3">
        <v>43070</v>
      </c>
      <c r="AU788" s="3"/>
      <c r="AV788" s="3"/>
      <c r="AW788" s="4" t="s">
        <v>2324</v>
      </c>
      <c r="AX788" s="4" t="s">
        <v>2324</v>
      </c>
      <c r="AY788" s="4" t="s">
        <v>2324</v>
      </c>
      <c r="AZ788" s="4" t="s">
        <v>2324</v>
      </c>
      <c r="BA788" s="4" t="s">
        <v>4425</v>
      </c>
    </row>
    <row r="789" spans="1:53" ht="15.75" thickBot="1" x14ac:dyDescent="0.3">
      <c r="A789" s="19">
        <v>779</v>
      </c>
      <c r="B789" s="22" t="s">
        <v>6050</v>
      </c>
      <c r="C789" s="4" t="s">
        <v>60</v>
      </c>
      <c r="D789" s="4"/>
      <c r="E789" s="17" t="s">
        <v>2103</v>
      </c>
      <c r="F789" s="3">
        <v>43070</v>
      </c>
      <c r="G789" s="4" t="s">
        <v>70</v>
      </c>
      <c r="H789" s="4" t="s">
        <v>4426</v>
      </c>
      <c r="I789" s="4" t="s">
        <v>292</v>
      </c>
      <c r="J789" s="4" t="s">
        <v>290</v>
      </c>
      <c r="K789" s="4" t="s">
        <v>58</v>
      </c>
      <c r="L789" s="4" t="s">
        <v>1779</v>
      </c>
      <c r="M789" s="4">
        <v>8919200</v>
      </c>
      <c r="N789" s="4" t="s">
        <v>69</v>
      </c>
      <c r="O789" s="4"/>
      <c r="P789" s="4" t="s">
        <v>115</v>
      </c>
      <c r="Q789" s="4" t="s">
        <v>64</v>
      </c>
      <c r="R789" s="4" t="s">
        <v>83</v>
      </c>
      <c r="S789" s="4">
        <v>17352593</v>
      </c>
      <c r="T789" s="4"/>
      <c r="U789" s="4" t="s">
        <v>109</v>
      </c>
      <c r="V789" s="4" t="s">
        <v>58</v>
      </c>
      <c r="W789" s="4" t="s">
        <v>4427</v>
      </c>
      <c r="X789" s="4" t="s">
        <v>218</v>
      </c>
      <c r="Y789" s="4" t="s">
        <v>155</v>
      </c>
      <c r="Z789" s="3">
        <v>1</v>
      </c>
      <c r="AA789" s="4" t="s">
        <v>75</v>
      </c>
      <c r="AB789" s="4" t="s">
        <v>97</v>
      </c>
      <c r="AC789" s="4"/>
      <c r="AD789" s="4"/>
      <c r="AE789" s="4" t="s">
        <v>115</v>
      </c>
      <c r="AF789" s="4" t="s">
        <v>58</v>
      </c>
      <c r="AG789" s="4" t="s">
        <v>58</v>
      </c>
      <c r="AH789" s="4" t="s">
        <v>83</v>
      </c>
      <c r="AI789" s="4">
        <v>42547379</v>
      </c>
      <c r="AJ789" s="4"/>
      <c r="AK789" s="4" t="s">
        <v>115</v>
      </c>
      <c r="AL789" s="4"/>
      <c r="AM789" s="4" t="s">
        <v>4270</v>
      </c>
      <c r="AN789" s="4">
        <v>240</v>
      </c>
      <c r="AO789" s="4" t="s">
        <v>85</v>
      </c>
      <c r="AP789" s="4">
        <v>0</v>
      </c>
      <c r="AQ789" s="4" t="s">
        <v>68</v>
      </c>
      <c r="AR789" s="4">
        <v>24360</v>
      </c>
      <c r="AS789" s="4">
        <v>0</v>
      </c>
      <c r="AT789" s="3">
        <v>43070</v>
      </c>
      <c r="AU789" s="3"/>
      <c r="AV789" s="3"/>
      <c r="AW789" s="4" t="s">
        <v>2374</v>
      </c>
      <c r="AX789" s="4" t="s">
        <v>2374</v>
      </c>
      <c r="AY789" s="4" t="s">
        <v>2374</v>
      </c>
      <c r="AZ789" s="4" t="s">
        <v>2374</v>
      </c>
      <c r="BA789" s="4" t="s">
        <v>4422</v>
      </c>
    </row>
    <row r="790" spans="1:53" ht="15.75" thickBot="1" x14ac:dyDescent="0.3">
      <c r="A790" s="19">
        <v>780</v>
      </c>
      <c r="B790" s="22" t="s">
        <v>6051</v>
      </c>
      <c r="C790" s="4" t="s">
        <v>60</v>
      </c>
      <c r="D790" s="4"/>
      <c r="E790" s="17" t="s">
        <v>2190</v>
      </c>
      <c r="F790" s="3">
        <v>43070</v>
      </c>
      <c r="G790" s="4" t="s">
        <v>70</v>
      </c>
      <c r="H790" s="4" t="s">
        <v>4428</v>
      </c>
      <c r="I790" s="4" t="s">
        <v>292</v>
      </c>
      <c r="J790" s="4" t="s">
        <v>290</v>
      </c>
      <c r="K790" s="4" t="s">
        <v>58</v>
      </c>
      <c r="L790" s="4" t="s">
        <v>1779</v>
      </c>
      <c r="M790" s="4">
        <v>10745800</v>
      </c>
      <c r="N790" s="4" t="s">
        <v>69</v>
      </c>
      <c r="O790" s="4"/>
      <c r="P790" s="4" t="s">
        <v>115</v>
      </c>
      <c r="Q790" s="4" t="s">
        <v>64</v>
      </c>
      <c r="R790" s="4" t="s">
        <v>83</v>
      </c>
      <c r="S790" s="4">
        <v>41213917</v>
      </c>
      <c r="T790" s="4"/>
      <c r="U790" s="4" t="s">
        <v>81</v>
      </c>
      <c r="V790" s="4" t="s">
        <v>58</v>
      </c>
      <c r="W790" s="4" t="s">
        <v>4429</v>
      </c>
      <c r="X790" s="4" t="s">
        <v>218</v>
      </c>
      <c r="Y790" s="4" t="s">
        <v>155</v>
      </c>
      <c r="Z790" s="3">
        <v>1</v>
      </c>
      <c r="AA790" s="4" t="s">
        <v>75</v>
      </c>
      <c r="AB790" s="4" t="s">
        <v>97</v>
      </c>
      <c r="AC790" s="4"/>
      <c r="AD790" s="4"/>
      <c r="AE790" s="4" t="s">
        <v>115</v>
      </c>
      <c r="AF790" s="4" t="s">
        <v>58</v>
      </c>
      <c r="AG790" s="4" t="s">
        <v>58</v>
      </c>
      <c r="AH790" s="4" t="s">
        <v>83</v>
      </c>
      <c r="AI790" s="4">
        <v>42547379</v>
      </c>
      <c r="AJ790" s="4"/>
      <c r="AK790" s="4" t="s">
        <v>115</v>
      </c>
      <c r="AL790" s="4"/>
      <c r="AM790" s="4" t="s">
        <v>4270</v>
      </c>
      <c r="AN790" s="4">
        <v>240</v>
      </c>
      <c r="AO790" s="4" t="s">
        <v>85</v>
      </c>
      <c r="AP790" s="4">
        <v>0</v>
      </c>
      <c r="AQ790" s="4" t="s">
        <v>68</v>
      </c>
      <c r="AR790" s="4">
        <v>26390</v>
      </c>
      <c r="AS790" s="4">
        <v>0</v>
      </c>
      <c r="AT790" s="3">
        <v>43070</v>
      </c>
      <c r="AU790" s="3"/>
      <c r="AV790" s="3"/>
      <c r="AW790" s="4" t="s">
        <v>2374</v>
      </c>
      <c r="AX790" s="4" t="s">
        <v>2374</v>
      </c>
      <c r="AY790" s="4" t="s">
        <v>2374</v>
      </c>
      <c r="AZ790" s="4" t="s">
        <v>2374</v>
      </c>
      <c r="BA790" s="4" t="s">
        <v>4430</v>
      </c>
    </row>
    <row r="791" spans="1:53" ht="15.75" thickBot="1" x14ac:dyDescent="0.3">
      <c r="A791" s="19">
        <v>781</v>
      </c>
      <c r="B791" s="22" t="s">
        <v>6052</v>
      </c>
      <c r="C791" s="4" t="s">
        <v>60</v>
      </c>
      <c r="D791" s="4"/>
      <c r="E791" s="17" t="s">
        <v>2109</v>
      </c>
      <c r="F791" s="3">
        <v>43073</v>
      </c>
      <c r="G791" s="4" t="s">
        <v>70</v>
      </c>
      <c r="H791" s="4" t="s">
        <v>4431</v>
      </c>
      <c r="I791" s="4" t="s">
        <v>292</v>
      </c>
      <c r="J791" s="4" t="s">
        <v>290</v>
      </c>
      <c r="K791" s="4" t="s">
        <v>58</v>
      </c>
      <c r="L791" s="4" t="s">
        <v>1779</v>
      </c>
      <c r="M791" s="4">
        <v>7953190</v>
      </c>
      <c r="N791" s="4" t="s">
        <v>69</v>
      </c>
      <c r="O791" s="4"/>
      <c r="P791" s="4" t="s">
        <v>115</v>
      </c>
      <c r="Q791" s="4" t="s">
        <v>64</v>
      </c>
      <c r="R791" s="4" t="s">
        <v>83</v>
      </c>
      <c r="S791" s="4">
        <v>80380977</v>
      </c>
      <c r="T791" s="4"/>
      <c r="U791" s="4" t="s">
        <v>63</v>
      </c>
      <c r="V791" s="4" t="s">
        <v>58</v>
      </c>
      <c r="W791" s="4" t="s">
        <v>4432</v>
      </c>
      <c r="X791" s="4" t="s">
        <v>218</v>
      </c>
      <c r="Y791" s="4" t="s">
        <v>155</v>
      </c>
      <c r="Z791" s="3">
        <v>1</v>
      </c>
      <c r="AA791" s="4" t="s">
        <v>75</v>
      </c>
      <c r="AB791" s="4" t="s">
        <v>97</v>
      </c>
      <c r="AC791" s="4"/>
      <c r="AD791" s="4"/>
      <c r="AE791" s="4" t="s">
        <v>115</v>
      </c>
      <c r="AF791" s="4" t="s">
        <v>58</v>
      </c>
      <c r="AG791" s="4" t="s">
        <v>58</v>
      </c>
      <c r="AH791" s="4" t="s">
        <v>83</v>
      </c>
      <c r="AI791" s="4">
        <v>79046178</v>
      </c>
      <c r="AJ791" s="4"/>
      <c r="AK791" s="4" t="s">
        <v>115</v>
      </c>
      <c r="AL791" s="4"/>
      <c r="AM791" s="4" t="s">
        <v>4267</v>
      </c>
      <c r="AN791" s="4">
        <v>237</v>
      </c>
      <c r="AO791" s="4" t="s">
        <v>85</v>
      </c>
      <c r="AP791" s="4">
        <v>0</v>
      </c>
      <c r="AQ791" s="4" t="s">
        <v>68</v>
      </c>
      <c r="AR791" s="4">
        <v>19532</v>
      </c>
      <c r="AS791" s="4">
        <v>0</v>
      </c>
      <c r="AT791" s="3">
        <v>43073</v>
      </c>
      <c r="AU791" s="3"/>
      <c r="AV791" s="3"/>
      <c r="AW791" s="4">
        <v>49</v>
      </c>
      <c r="AX791" s="4" t="s">
        <v>2268</v>
      </c>
      <c r="AY791" s="4">
        <v>49</v>
      </c>
      <c r="AZ791" s="4" t="s">
        <v>2268</v>
      </c>
      <c r="BA791" s="4" t="s">
        <v>4433</v>
      </c>
    </row>
    <row r="792" spans="1:53" ht="15.75" thickBot="1" x14ac:dyDescent="0.3">
      <c r="A792" s="19">
        <v>782</v>
      </c>
      <c r="B792" s="22" t="s">
        <v>6053</v>
      </c>
      <c r="C792" s="4" t="s">
        <v>60</v>
      </c>
      <c r="D792" s="4"/>
      <c r="E792" s="17" t="s">
        <v>2047</v>
      </c>
      <c r="F792" s="3">
        <v>43073</v>
      </c>
      <c r="G792" s="4" t="s">
        <v>70</v>
      </c>
      <c r="H792" s="4" t="s">
        <v>4434</v>
      </c>
      <c r="I792" s="4" t="s">
        <v>292</v>
      </c>
      <c r="J792" s="4" t="s">
        <v>290</v>
      </c>
      <c r="K792" s="4" t="s">
        <v>58</v>
      </c>
      <c r="L792" s="4" t="s">
        <v>1779</v>
      </c>
      <c r="M792" s="4">
        <v>5232378</v>
      </c>
      <c r="N792" s="4" t="s">
        <v>69</v>
      </c>
      <c r="O792" s="4"/>
      <c r="P792" s="4" t="s">
        <v>115</v>
      </c>
      <c r="Q792" s="4" t="s">
        <v>64</v>
      </c>
      <c r="R792" s="4" t="s">
        <v>83</v>
      </c>
      <c r="S792" s="4">
        <v>86047359</v>
      </c>
      <c r="T792" s="4"/>
      <c r="U792" s="4" t="s">
        <v>95</v>
      </c>
      <c r="V792" s="4" t="s">
        <v>58</v>
      </c>
      <c r="W792" s="4" t="s">
        <v>4435</v>
      </c>
      <c r="X792" s="4" t="s">
        <v>218</v>
      </c>
      <c r="Y792" s="4" t="s">
        <v>155</v>
      </c>
      <c r="Z792" s="3">
        <v>1</v>
      </c>
      <c r="AA792" s="4" t="s">
        <v>75</v>
      </c>
      <c r="AB792" s="4" t="s">
        <v>97</v>
      </c>
      <c r="AC792" s="4"/>
      <c r="AD792" s="4"/>
      <c r="AE792" s="4" t="s">
        <v>115</v>
      </c>
      <c r="AF792" s="4" t="s">
        <v>58</v>
      </c>
      <c r="AG792" s="4" t="s">
        <v>58</v>
      </c>
      <c r="AH792" s="4" t="s">
        <v>83</v>
      </c>
      <c r="AI792" s="4">
        <v>14237801</v>
      </c>
      <c r="AJ792" s="4"/>
      <c r="AK792" s="4" t="s">
        <v>115</v>
      </c>
      <c r="AL792" s="4"/>
      <c r="AM792" s="4" t="s">
        <v>4259</v>
      </c>
      <c r="AN792" s="4">
        <v>237</v>
      </c>
      <c r="AO792" s="4" t="s">
        <v>85</v>
      </c>
      <c r="AP792" s="4">
        <v>0</v>
      </c>
      <c r="AQ792" s="4" t="s">
        <v>68</v>
      </c>
      <c r="AR792" s="4">
        <v>12850</v>
      </c>
      <c r="AS792" s="4">
        <v>0</v>
      </c>
      <c r="AT792" s="3">
        <v>43073</v>
      </c>
      <c r="AU792" s="3"/>
      <c r="AV792" s="3"/>
      <c r="AW792" s="4">
        <v>49</v>
      </c>
      <c r="AX792" s="4" t="s">
        <v>2268</v>
      </c>
      <c r="AY792" s="4">
        <v>49</v>
      </c>
      <c r="AZ792" s="4" t="s">
        <v>2268</v>
      </c>
      <c r="BA792" s="4" t="s">
        <v>4436</v>
      </c>
    </row>
    <row r="793" spans="1:53" ht="15.75" thickBot="1" x14ac:dyDescent="0.3">
      <c r="A793" s="19">
        <v>783</v>
      </c>
      <c r="B793" s="22" t="s">
        <v>6054</v>
      </c>
      <c r="C793" s="4" t="s">
        <v>60</v>
      </c>
      <c r="D793" s="4"/>
      <c r="E793" s="17" t="s">
        <v>2201</v>
      </c>
      <c r="F793" s="3">
        <v>43073</v>
      </c>
      <c r="G793" s="4" t="s">
        <v>70</v>
      </c>
      <c r="H793" s="4" t="s">
        <v>4437</v>
      </c>
      <c r="I793" s="4" t="s">
        <v>292</v>
      </c>
      <c r="J793" s="4" t="s">
        <v>290</v>
      </c>
      <c r="K793" s="4" t="s">
        <v>58</v>
      </c>
      <c r="L793" s="4" t="s">
        <v>1779</v>
      </c>
      <c r="M793" s="4">
        <v>13953008</v>
      </c>
      <c r="N793" s="4" t="s">
        <v>69</v>
      </c>
      <c r="O793" s="4"/>
      <c r="P793" s="4" t="s">
        <v>115</v>
      </c>
      <c r="Q793" s="4" t="s">
        <v>64</v>
      </c>
      <c r="R793" s="4" t="s">
        <v>83</v>
      </c>
      <c r="S793" s="4">
        <v>52118813</v>
      </c>
      <c r="T793" s="4"/>
      <c r="U793" s="4" t="s">
        <v>112</v>
      </c>
      <c r="V793" s="4" t="s">
        <v>58</v>
      </c>
      <c r="W793" s="4" t="s">
        <v>4438</v>
      </c>
      <c r="X793" s="4" t="s">
        <v>218</v>
      </c>
      <c r="Y793" s="4" t="s">
        <v>155</v>
      </c>
      <c r="Z793" s="3">
        <v>1</v>
      </c>
      <c r="AA793" s="4" t="s">
        <v>75</v>
      </c>
      <c r="AB793" s="4" t="s">
        <v>97</v>
      </c>
      <c r="AC793" s="4"/>
      <c r="AD793" s="4"/>
      <c r="AE793" s="4" t="s">
        <v>115</v>
      </c>
      <c r="AF793" s="4" t="s">
        <v>58</v>
      </c>
      <c r="AG793" s="4" t="s">
        <v>58</v>
      </c>
      <c r="AH793" s="4" t="s">
        <v>83</v>
      </c>
      <c r="AI793" s="4">
        <v>42547379</v>
      </c>
      <c r="AJ793" s="4"/>
      <c r="AK793" s="4" t="s">
        <v>115</v>
      </c>
      <c r="AL793" s="4"/>
      <c r="AM793" s="4" t="s">
        <v>4270</v>
      </c>
      <c r="AN793" s="4">
        <v>237</v>
      </c>
      <c r="AO793" s="4" t="s">
        <v>85</v>
      </c>
      <c r="AP793" s="4">
        <v>0</v>
      </c>
      <c r="AQ793" s="4" t="s">
        <v>68</v>
      </c>
      <c r="AR793" s="4">
        <v>34266</v>
      </c>
      <c r="AS793" s="4">
        <v>0</v>
      </c>
      <c r="AT793" s="3">
        <v>43073</v>
      </c>
      <c r="AU793" s="3"/>
      <c r="AV793" s="3"/>
      <c r="AW793" s="4" t="s">
        <v>2370</v>
      </c>
      <c r="AX793" s="4" t="s">
        <v>2370</v>
      </c>
      <c r="AY793" s="4" t="s">
        <v>2370</v>
      </c>
      <c r="AZ793" s="4" t="s">
        <v>2370</v>
      </c>
      <c r="BA793" s="4" t="s">
        <v>4439</v>
      </c>
    </row>
    <row r="794" spans="1:53" ht="15.75" thickBot="1" x14ac:dyDescent="0.3">
      <c r="A794" s="19">
        <v>784</v>
      </c>
      <c r="B794" s="22" t="s">
        <v>6055</v>
      </c>
      <c r="C794" s="4" t="s">
        <v>60</v>
      </c>
      <c r="D794" s="4"/>
      <c r="E794" s="17" t="s">
        <v>2113</v>
      </c>
      <c r="F794" s="3">
        <v>43074</v>
      </c>
      <c r="G794" s="4" t="s">
        <v>70</v>
      </c>
      <c r="H794" s="4" t="s">
        <v>4440</v>
      </c>
      <c r="I794" s="4" t="s">
        <v>292</v>
      </c>
      <c r="J794" s="4" t="s">
        <v>290</v>
      </c>
      <c r="K794" s="4" t="s">
        <v>58</v>
      </c>
      <c r="L794" s="4" t="s">
        <v>1779</v>
      </c>
      <c r="M794" s="4">
        <v>16265333</v>
      </c>
      <c r="N794" s="4" t="s">
        <v>69</v>
      </c>
      <c r="O794" s="4"/>
      <c r="P794" s="4" t="s">
        <v>115</v>
      </c>
      <c r="Q794" s="4" t="s">
        <v>64</v>
      </c>
      <c r="R794" s="4" t="s">
        <v>83</v>
      </c>
      <c r="S794" s="4">
        <v>40377920</v>
      </c>
      <c r="T794" s="4"/>
      <c r="U794" s="4" t="s">
        <v>100</v>
      </c>
      <c r="V794" s="4" t="s">
        <v>58</v>
      </c>
      <c r="W794" s="4" t="s">
        <v>4441</v>
      </c>
      <c r="X794" s="4" t="s">
        <v>218</v>
      </c>
      <c r="Y794" s="4" t="s">
        <v>155</v>
      </c>
      <c r="Z794" s="3">
        <v>1</v>
      </c>
      <c r="AA794" s="4" t="s">
        <v>75</v>
      </c>
      <c r="AB794" s="4" t="s">
        <v>97</v>
      </c>
      <c r="AC794" s="4"/>
      <c r="AD794" s="4"/>
      <c r="AE794" s="4" t="s">
        <v>115</v>
      </c>
      <c r="AF794" s="4" t="s">
        <v>58</v>
      </c>
      <c r="AG794" s="4" t="s">
        <v>58</v>
      </c>
      <c r="AH794" s="4" t="s">
        <v>83</v>
      </c>
      <c r="AI794" s="4">
        <v>51935181</v>
      </c>
      <c r="AJ794" s="4"/>
      <c r="AK794" s="4" t="s">
        <v>115</v>
      </c>
      <c r="AL794" s="4"/>
      <c r="AM794" s="4" t="s">
        <v>4296</v>
      </c>
      <c r="AN794" s="4">
        <v>236</v>
      </c>
      <c r="AO794" s="4" t="s">
        <v>85</v>
      </c>
      <c r="AP794" s="4">
        <v>0</v>
      </c>
      <c r="AQ794" s="4" t="s">
        <v>68</v>
      </c>
      <c r="AR794" s="4">
        <v>40600</v>
      </c>
      <c r="AS794" s="4">
        <v>0</v>
      </c>
      <c r="AT794" s="3">
        <v>43074</v>
      </c>
      <c r="AU794" s="3"/>
      <c r="AV794" s="3"/>
      <c r="AW794" s="4" t="s">
        <v>2324</v>
      </c>
      <c r="AX794" s="4" t="s">
        <v>2324</v>
      </c>
      <c r="AY794" s="4" t="s">
        <v>2324</v>
      </c>
      <c r="AZ794" s="4" t="s">
        <v>2324</v>
      </c>
      <c r="BA794" s="4" t="s">
        <v>4442</v>
      </c>
    </row>
    <row r="795" spans="1:53" ht="15.75" thickBot="1" x14ac:dyDescent="0.3">
      <c r="A795" s="19">
        <v>785</v>
      </c>
      <c r="B795" s="22" t="s">
        <v>6056</v>
      </c>
      <c r="C795" s="4" t="s">
        <v>60</v>
      </c>
      <c r="D795" s="4"/>
      <c r="E795" s="17" t="s">
        <v>2784</v>
      </c>
      <c r="F795" s="3">
        <v>43075</v>
      </c>
      <c r="G795" s="4" t="s">
        <v>70</v>
      </c>
      <c r="H795" s="4" t="s">
        <v>4443</v>
      </c>
      <c r="I795" s="4" t="s">
        <v>292</v>
      </c>
      <c r="J795" s="4" t="s">
        <v>320</v>
      </c>
      <c r="K795" s="4" t="s">
        <v>58</v>
      </c>
      <c r="L795" s="4" t="s">
        <v>1789</v>
      </c>
      <c r="M795" s="4">
        <v>18669400</v>
      </c>
      <c r="N795" s="4" t="s">
        <v>69</v>
      </c>
      <c r="O795" s="4"/>
      <c r="P795" s="4" t="s">
        <v>115</v>
      </c>
      <c r="Q795" s="4" t="s">
        <v>64</v>
      </c>
      <c r="R795" s="4" t="s">
        <v>83</v>
      </c>
      <c r="S795" s="4">
        <v>80037383</v>
      </c>
      <c r="T795" s="4"/>
      <c r="U795" s="4" t="s">
        <v>106</v>
      </c>
      <c r="V795" s="4" t="s">
        <v>58</v>
      </c>
      <c r="W795" s="4" t="s">
        <v>4444</v>
      </c>
      <c r="X795" s="4" t="s">
        <v>205</v>
      </c>
      <c r="Y795" s="4" t="s">
        <v>209</v>
      </c>
      <c r="Z795" s="3">
        <v>43075</v>
      </c>
      <c r="AA795" s="4" t="s">
        <v>75</v>
      </c>
      <c r="AB795" s="4" t="s">
        <v>97</v>
      </c>
      <c r="AC795" s="4"/>
      <c r="AD795" s="4"/>
      <c r="AE795" s="4" t="s">
        <v>115</v>
      </c>
      <c r="AF795" s="4" t="s">
        <v>58</v>
      </c>
      <c r="AG795" s="4" t="s">
        <v>58</v>
      </c>
      <c r="AH795" s="4" t="s">
        <v>83</v>
      </c>
      <c r="AI795" s="4">
        <v>40403093</v>
      </c>
      <c r="AJ795" s="4"/>
      <c r="AK795" s="4" t="s">
        <v>115</v>
      </c>
      <c r="AL795" s="4" t="s">
        <v>58</v>
      </c>
      <c r="AM795" s="4" t="s">
        <v>4273</v>
      </c>
      <c r="AN795" s="4">
        <v>175</v>
      </c>
      <c r="AO795" s="4" t="s">
        <v>85</v>
      </c>
      <c r="AP795" s="4">
        <v>0</v>
      </c>
      <c r="AQ795" s="4" t="s">
        <v>92</v>
      </c>
      <c r="AR795" s="4">
        <v>0</v>
      </c>
      <c r="AS795" s="4">
        <v>0</v>
      </c>
      <c r="AT795" s="3">
        <v>43075</v>
      </c>
      <c r="AU795" s="3"/>
      <c r="AV795" s="3"/>
      <c r="AW795" s="4" t="s">
        <v>2394</v>
      </c>
      <c r="AX795" s="4" t="s">
        <v>2394</v>
      </c>
      <c r="AY795" s="4" t="s">
        <v>2394</v>
      </c>
      <c r="AZ795" s="4" t="s">
        <v>2394</v>
      </c>
      <c r="BA795" s="4" t="s">
        <v>4445</v>
      </c>
    </row>
    <row r="796" spans="1:53" ht="15.75" thickBot="1" x14ac:dyDescent="0.3">
      <c r="A796" s="19">
        <v>786</v>
      </c>
      <c r="B796" s="22" t="s">
        <v>6057</v>
      </c>
      <c r="C796" s="4" t="s">
        <v>60</v>
      </c>
      <c r="D796" s="4"/>
      <c r="E796" s="17" t="s">
        <v>2786</v>
      </c>
      <c r="F796" s="3">
        <v>43075</v>
      </c>
      <c r="G796" s="4" t="s">
        <v>70</v>
      </c>
      <c r="H796" s="4" t="s">
        <v>4446</v>
      </c>
      <c r="I796" s="4" t="s">
        <v>292</v>
      </c>
      <c r="J796" s="4" t="s">
        <v>320</v>
      </c>
      <c r="K796" s="4" t="s">
        <v>58</v>
      </c>
      <c r="L796" s="4" t="s">
        <v>1789</v>
      </c>
      <c r="M796" s="4">
        <v>17017000</v>
      </c>
      <c r="N796" s="4" t="s">
        <v>69</v>
      </c>
      <c r="O796" s="4"/>
      <c r="P796" s="4" t="s">
        <v>115</v>
      </c>
      <c r="Q796" s="4" t="s">
        <v>64</v>
      </c>
      <c r="R796" s="4" t="s">
        <v>83</v>
      </c>
      <c r="S796" s="4">
        <v>1121860475</v>
      </c>
      <c r="T796" s="4"/>
      <c r="U796" s="4" t="s">
        <v>95</v>
      </c>
      <c r="V796" s="4" t="s">
        <v>58</v>
      </c>
      <c r="W796" s="4" t="s">
        <v>4447</v>
      </c>
      <c r="X796" s="4" t="s">
        <v>205</v>
      </c>
      <c r="Y796" s="4" t="s">
        <v>209</v>
      </c>
      <c r="Z796" s="3">
        <v>43075</v>
      </c>
      <c r="AA796" s="4" t="s">
        <v>75</v>
      </c>
      <c r="AB796" s="4" t="s">
        <v>97</v>
      </c>
      <c r="AC796" s="4"/>
      <c r="AD796" s="4"/>
      <c r="AE796" s="4" t="s">
        <v>115</v>
      </c>
      <c r="AF796" s="4" t="s">
        <v>58</v>
      </c>
      <c r="AG796" s="4" t="s">
        <v>58</v>
      </c>
      <c r="AH796" s="4" t="s">
        <v>83</v>
      </c>
      <c r="AI796" s="4">
        <v>40403093</v>
      </c>
      <c r="AJ796" s="4"/>
      <c r="AK796" s="4" t="s">
        <v>115</v>
      </c>
      <c r="AL796" s="4" t="s">
        <v>58</v>
      </c>
      <c r="AM796" s="4" t="s">
        <v>4273</v>
      </c>
      <c r="AN796" s="4">
        <v>175</v>
      </c>
      <c r="AO796" s="4" t="s">
        <v>85</v>
      </c>
      <c r="AP796" s="4">
        <v>0</v>
      </c>
      <c r="AQ796" s="4" t="s">
        <v>92</v>
      </c>
      <c r="AR796" s="4">
        <v>0</v>
      </c>
      <c r="AS796" s="4">
        <v>0</v>
      </c>
      <c r="AT796" s="3">
        <v>43075</v>
      </c>
      <c r="AU796" s="3"/>
      <c r="AV796" s="3"/>
      <c r="AW796" s="4" t="s">
        <v>2386</v>
      </c>
      <c r="AX796" s="4" t="s">
        <v>2386</v>
      </c>
      <c r="AY796" s="4" t="s">
        <v>2386</v>
      </c>
      <c r="AZ796" s="4" t="s">
        <v>2386</v>
      </c>
      <c r="BA796" s="4" t="s">
        <v>4448</v>
      </c>
    </row>
    <row r="797" spans="1:53" ht="15.75" thickBot="1" x14ac:dyDescent="0.3">
      <c r="A797" s="19">
        <v>787</v>
      </c>
      <c r="B797" s="22" t="s">
        <v>6058</v>
      </c>
      <c r="C797" s="4" t="s">
        <v>60</v>
      </c>
      <c r="D797" s="4"/>
      <c r="E797" s="17" t="s">
        <v>2789</v>
      </c>
      <c r="F797" s="3">
        <v>43075</v>
      </c>
      <c r="G797" s="4" t="s">
        <v>70</v>
      </c>
      <c r="H797" s="4" t="s">
        <v>4449</v>
      </c>
      <c r="I797" s="4" t="s">
        <v>292</v>
      </c>
      <c r="J797" s="4" t="s">
        <v>320</v>
      </c>
      <c r="K797" s="4" t="s">
        <v>58</v>
      </c>
      <c r="L797" s="4" t="s">
        <v>1789</v>
      </c>
      <c r="M797" s="4">
        <v>17017000</v>
      </c>
      <c r="N797" s="4" t="s">
        <v>69</v>
      </c>
      <c r="O797" s="4"/>
      <c r="P797" s="4" t="s">
        <v>115</v>
      </c>
      <c r="Q797" s="4" t="s">
        <v>64</v>
      </c>
      <c r="R797" s="4" t="s">
        <v>83</v>
      </c>
      <c r="S797" s="4">
        <v>40443831</v>
      </c>
      <c r="T797" s="4"/>
      <c r="U797" s="4" t="s">
        <v>63</v>
      </c>
      <c r="V797" s="4" t="s">
        <v>58</v>
      </c>
      <c r="W797" s="4" t="s">
        <v>4450</v>
      </c>
      <c r="X797" s="4" t="s">
        <v>205</v>
      </c>
      <c r="Y797" s="4" t="s">
        <v>209</v>
      </c>
      <c r="Z797" s="3">
        <v>43075</v>
      </c>
      <c r="AA797" s="4" t="s">
        <v>75</v>
      </c>
      <c r="AB797" s="4" t="s">
        <v>97</v>
      </c>
      <c r="AC797" s="4"/>
      <c r="AD797" s="4"/>
      <c r="AE797" s="4" t="s">
        <v>115</v>
      </c>
      <c r="AF797" s="4" t="s">
        <v>58</v>
      </c>
      <c r="AG797" s="4" t="s">
        <v>58</v>
      </c>
      <c r="AH797" s="4" t="s">
        <v>83</v>
      </c>
      <c r="AI797" s="4">
        <v>40403093</v>
      </c>
      <c r="AJ797" s="4"/>
      <c r="AK797" s="4" t="s">
        <v>115</v>
      </c>
      <c r="AL797" s="4" t="s">
        <v>58</v>
      </c>
      <c r="AM797" s="4" t="s">
        <v>4273</v>
      </c>
      <c r="AN797" s="4">
        <v>175</v>
      </c>
      <c r="AO797" s="4" t="s">
        <v>85</v>
      </c>
      <c r="AP797" s="4">
        <v>0</v>
      </c>
      <c r="AQ797" s="4" t="s">
        <v>92</v>
      </c>
      <c r="AR797" s="4">
        <v>0</v>
      </c>
      <c r="AS797" s="4">
        <v>0</v>
      </c>
      <c r="AT797" s="3">
        <v>43075</v>
      </c>
      <c r="AU797" s="3"/>
      <c r="AV797" s="3"/>
      <c r="AW797" s="4" t="s">
        <v>2386</v>
      </c>
      <c r="AX797" s="4" t="s">
        <v>2386</v>
      </c>
      <c r="AY797" s="4" t="s">
        <v>2386</v>
      </c>
      <c r="AZ797" s="4" t="s">
        <v>2386</v>
      </c>
      <c r="BA797" s="4" t="s">
        <v>4448</v>
      </c>
    </row>
    <row r="798" spans="1:53" ht="15.75" thickBot="1" x14ac:dyDescent="0.3">
      <c r="A798" s="19">
        <v>788</v>
      </c>
      <c r="B798" s="22" t="s">
        <v>6059</v>
      </c>
      <c r="C798" s="4" t="s">
        <v>60</v>
      </c>
      <c r="D798" s="4"/>
      <c r="E798" s="17" t="s">
        <v>2792</v>
      </c>
      <c r="F798" s="3">
        <v>43075</v>
      </c>
      <c r="G798" s="4" t="s">
        <v>70</v>
      </c>
      <c r="H798" s="4" t="s">
        <v>4451</v>
      </c>
      <c r="I798" s="4" t="s">
        <v>292</v>
      </c>
      <c r="J798" s="4" t="s">
        <v>320</v>
      </c>
      <c r="K798" s="4" t="s">
        <v>58</v>
      </c>
      <c r="L798" s="4" t="s">
        <v>1789</v>
      </c>
      <c r="M798" s="4">
        <v>32189500</v>
      </c>
      <c r="N798" s="4" t="s">
        <v>69</v>
      </c>
      <c r="O798" s="4"/>
      <c r="P798" s="4" t="s">
        <v>115</v>
      </c>
      <c r="Q798" s="4" t="s">
        <v>64</v>
      </c>
      <c r="R798" s="4" t="s">
        <v>83</v>
      </c>
      <c r="S798" s="4">
        <v>1098611032</v>
      </c>
      <c r="T798" s="4"/>
      <c r="U798" s="4" t="s">
        <v>100</v>
      </c>
      <c r="V798" s="4" t="s">
        <v>58</v>
      </c>
      <c r="W798" s="4" t="s">
        <v>4452</v>
      </c>
      <c r="X798" s="4" t="s">
        <v>205</v>
      </c>
      <c r="Y798" s="4" t="s">
        <v>209</v>
      </c>
      <c r="Z798" s="3">
        <v>43075</v>
      </c>
      <c r="AA798" s="4" t="s">
        <v>75</v>
      </c>
      <c r="AB798" s="4" t="s">
        <v>97</v>
      </c>
      <c r="AC798" s="4"/>
      <c r="AD798" s="4"/>
      <c r="AE798" s="4" t="s">
        <v>115</v>
      </c>
      <c r="AF798" s="4" t="s">
        <v>58</v>
      </c>
      <c r="AG798" s="4" t="s">
        <v>58</v>
      </c>
      <c r="AH798" s="4" t="s">
        <v>83</v>
      </c>
      <c r="AI798" s="4">
        <v>40403093</v>
      </c>
      <c r="AJ798" s="4"/>
      <c r="AK798" s="4" t="s">
        <v>115</v>
      </c>
      <c r="AL798" s="4" t="s">
        <v>58</v>
      </c>
      <c r="AM798" s="4" t="s">
        <v>4273</v>
      </c>
      <c r="AN798" s="4">
        <v>175</v>
      </c>
      <c r="AO798" s="4" t="s">
        <v>85</v>
      </c>
      <c r="AP798" s="4">
        <v>0</v>
      </c>
      <c r="AQ798" s="4" t="s">
        <v>92</v>
      </c>
      <c r="AR798" s="4">
        <v>0</v>
      </c>
      <c r="AS798" s="4">
        <v>0</v>
      </c>
      <c r="AT798" s="3">
        <v>43075</v>
      </c>
      <c r="AU798" s="3">
        <v>43109</v>
      </c>
      <c r="AV798" s="3">
        <v>43119</v>
      </c>
      <c r="AW798" s="4" t="s">
        <v>2109</v>
      </c>
      <c r="AX798" s="4">
        <v>7</v>
      </c>
      <c r="AY798" s="4" t="s">
        <v>2109</v>
      </c>
      <c r="AZ798" s="4">
        <v>7</v>
      </c>
      <c r="BA798" s="4" t="s">
        <v>4453</v>
      </c>
    </row>
    <row r="799" spans="1:53" ht="15.75" thickBot="1" x14ac:dyDescent="0.3">
      <c r="A799" s="19">
        <v>789</v>
      </c>
      <c r="B799" s="22" t="s">
        <v>6060</v>
      </c>
      <c r="C799" s="4" t="s">
        <v>60</v>
      </c>
      <c r="D799" s="4"/>
      <c r="E799" s="17" t="s">
        <v>2794</v>
      </c>
      <c r="F799" s="3">
        <v>43075</v>
      </c>
      <c r="G799" s="4" t="s">
        <v>70</v>
      </c>
      <c r="H799" s="4" t="s">
        <v>4454</v>
      </c>
      <c r="I799" s="4" t="s">
        <v>292</v>
      </c>
      <c r="J799" s="4" t="s">
        <v>320</v>
      </c>
      <c r="K799" s="4" t="s">
        <v>58</v>
      </c>
      <c r="L799" s="4" t="s">
        <v>1789</v>
      </c>
      <c r="M799" s="4">
        <v>14220500</v>
      </c>
      <c r="N799" s="4" t="s">
        <v>69</v>
      </c>
      <c r="O799" s="4"/>
      <c r="P799" s="4" t="s">
        <v>115</v>
      </c>
      <c r="Q799" s="4" t="s">
        <v>64</v>
      </c>
      <c r="R799" s="4" t="s">
        <v>83</v>
      </c>
      <c r="S799" s="4">
        <v>1121848645</v>
      </c>
      <c r="T799" s="4"/>
      <c r="U799" s="4" t="s">
        <v>63</v>
      </c>
      <c r="V799" s="4" t="s">
        <v>58</v>
      </c>
      <c r="W799" s="4" t="s">
        <v>4455</v>
      </c>
      <c r="X799" s="4" t="s">
        <v>205</v>
      </c>
      <c r="Y799" s="4" t="s">
        <v>209</v>
      </c>
      <c r="Z799" s="3">
        <v>43075</v>
      </c>
      <c r="AA799" s="4" t="s">
        <v>75</v>
      </c>
      <c r="AB799" s="4" t="s">
        <v>97</v>
      </c>
      <c r="AC799" s="4"/>
      <c r="AD799" s="4"/>
      <c r="AE799" s="4" t="s">
        <v>115</v>
      </c>
      <c r="AF799" s="4" t="s">
        <v>58</v>
      </c>
      <c r="AG799" s="4" t="s">
        <v>58</v>
      </c>
      <c r="AH799" s="4" t="s">
        <v>83</v>
      </c>
      <c r="AI799" s="4">
        <v>40403093</v>
      </c>
      <c r="AJ799" s="4"/>
      <c r="AK799" s="4" t="s">
        <v>115</v>
      </c>
      <c r="AL799" s="4" t="s">
        <v>58</v>
      </c>
      <c r="AM799" s="4" t="s">
        <v>4273</v>
      </c>
      <c r="AN799" s="4">
        <v>175</v>
      </c>
      <c r="AO799" s="4" t="s">
        <v>85</v>
      </c>
      <c r="AP799" s="4">
        <v>0</v>
      </c>
      <c r="AQ799" s="4" t="s">
        <v>92</v>
      </c>
      <c r="AR799" s="4">
        <v>0</v>
      </c>
      <c r="AS799" s="4">
        <v>0</v>
      </c>
      <c r="AT799" s="3">
        <v>43075</v>
      </c>
      <c r="AU799" s="3"/>
      <c r="AV799" s="3"/>
      <c r="AW799" s="4" t="s">
        <v>2386</v>
      </c>
      <c r="AX799" s="4" t="s">
        <v>2386</v>
      </c>
      <c r="AY799" s="4" t="s">
        <v>2386</v>
      </c>
      <c r="AZ799" s="4" t="s">
        <v>2386</v>
      </c>
      <c r="BA799" s="4" t="s">
        <v>4456</v>
      </c>
    </row>
    <row r="800" spans="1:53" ht="15.75" thickBot="1" x14ac:dyDescent="0.3">
      <c r="A800" s="19">
        <v>790</v>
      </c>
      <c r="B800" s="22" t="s">
        <v>6061</v>
      </c>
      <c r="C800" s="4" t="s">
        <v>60</v>
      </c>
      <c r="D800" s="4"/>
      <c r="E800" s="17" t="s">
        <v>2501</v>
      </c>
      <c r="F800" s="3">
        <v>43098</v>
      </c>
      <c r="G800" s="4" t="s">
        <v>70</v>
      </c>
      <c r="H800" s="4" t="s">
        <v>4457</v>
      </c>
      <c r="I800" s="4" t="s">
        <v>298</v>
      </c>
      <c r="J800" s="4" t="s">
        <v>320</v>
      </c>
      <c r="K800" s="4" t="s">
        <v>58</v>
      </c>
      <c r="L800" s="4" t="s">
        <v>1619</v>
      </c>
      <c r="M800" s="4">
        <v>52621243</v>
      </c>
      <c r="N800" s="4" t="s">
        <v>69</v>
      </c>
      <c r="O800" s="4"/>
      <c r="P800" s="4" t="s">
        <v>115</v>
      </c>
      <c r="Q800" s="4" t="s">
        <v>73</v>
      </c>
      <c r="R800" s="4" t="s">
        <v>65</v>
      </c>
      <c r="S800" s="4"/>
      <c r="T800" s="4">
        <v>860066946</v>
      </c>
      <c r="U800" s="4" t="s">
        <v>112</v>
      </c>
      <c r="V800" s="4" t="s">
        <v>58</v>
      </c>
      <c r="W800" s="4" t="s">
        <v>4458</v>
      </c>
      <c r="X800" s="4" t="s">
        <v>205</v>
      </c>
      <c r="Y800" s="4" t="s">
        <v>247</v>
      </c>
      <c r="Z800" s="3">
        <v>43098</v>
      </c>
      <c r="AA800" s="4" t="s">
        <v>75</v>
      </c>
      <c r="AB800" s="4" t="s">
        <v>97</v>
      </c>
      <c r="AC800" s="4"/>
      <c r="AD800" s="4"/>
      <c r="AE800" s="4" t="s">
        <v>115</v>
      </c>
      <c r="AF800" s="4" t="s">
        <v>58</v>
      </c>
      <c r="AG800" s="4" t="s">
        <v>58</v>
      </c>
      <c r="AH800" s="4" t="s">
        <v>83</v>
      </c>
      <c r="AI800" s="4">
        <v>14237801</v>
      </c>
      <c r="AJ800" s="4"/>
      <c r="AK800" s="4" t="s">
        <v>115</v>
      </c>
      <c r="AL800" s="4"/>
      <c r="AM800" s="4" t="s">
        <v>4259</v>
      </c>
      <c r="AN800" s="4">
        <v>212</v>
      </c>
      <c r="AO800" s="4" t="s">
        <v>85</v>
      </c>
      <c r="AP800" s="4">
        <v>0</v>
      </c>
      <c r="AQ800" s="4" t="s">
        <v>68</v>
      </c>
      <c r="AR800" s="4">
        <v>2293157</v>
      </c>
      <c r="AS800" s="4">
        <v>0</v>
      </c>
      <c r="AT800" s="3">
        <v>43098</v>
      </c>
      <c r="AU800" s="3"/>
      <c r="AV800" s="3"/>
      <c r="AW800" s="4">
        <v>35</v>
      </c>
      <c r="AX800" s="4">
        <v>29</v>
      </c>
      <c r="AY800" s="4">
        <v>35</v>
      </c>
      <c r="AZ800" s="4">
        <v>29</v>
      </c>
      <c r="BA800" s="4" t="s">
        <v>4459</v>
      </c>
    </row>
    <row r="801" spans="1:53" ht="15.75" thickBot="1" x14ac:dyDescent="0.3">
      <c r="A801" s="19">
        <v>791</v>
      </c>
      <c r="B801" s="22" t="s">
        <v>6062</v>
      </c>
      <c r="C801" s="4" t="s">
        <v>60</v>
      </c>
      <c r="D801" s="4"/>
      <c r="E801" s="17" t="s">
        <v>3769</v>
      </c>
      <c r="F801" s="3">
        <v>43097</v>
      </c>
      <c r="G801" s="4" t="s">
        <v>70</v>
      </c>
      <c r="H801" s="4" t="s">
        <v>4460</v>
      </c>
      <c r="I801" s="4" t="s">
        <v>292</v>
      </c>
      <c r="J801" s="4" t="s">
        <v>320</v>
      </c>
      <c r="K801" s="4" t="s">
        <v>58</v>
      </c>
      <c r="L801" s="4" t="s">
        <v>1789</v>
      </c>
      <c r="M801" s="4">
        <v>6426000</v>
      </c>
      <c r="N801" s="4" t="s">
        <v>69</v>
      </c>
      <c r="O801" s="4"/>
      <c r="P801" s="4" t="s">
        <v>115</v>
      </c>
      <c r="Q801" s="4" t="s">
        <v>64</v>
      </c>
      <c r="R801" s="4" t="s">
        <v>83</v>
      </c>
      <c r="S801" s="4">
        <v>1123302020</v>
      </c>
      <c r="T801" s="4"/>
      <c r="U801" s="4" t="s">
        <v>72</v>
      </c>
      <c r="V801" s="4" t="s">
        <v>58</v>
      </c>
      <c r="W801" s="4" t="s">
        <v>4461</v>
      </c>
      <c r="X801" s="4" t="s">
        <v>205</v>
      </c>
      <c r="Y801" s="4" t="s">
        <v>209</v>
      </c>
      <c r="Z801" s="3">
        <v>43097</v>
      </c>
      <c r="AA801" s="4" t="s">
        <v>75</v>
      </c>
      <c r="AB801" s="4" t="s">
        <v>97</v>
      </c>
      <c r="AC801" s="4"/>
      <c r="AD801" s="4"/>
      <c r="AE801" s="4" t="s">
        <v>115</v>
      </c>
      <c r="AF801" s="4" t="s">
        <v>58</v>
      </c>
      <c r="AG801" s="4" t="s">
        <v>58</v>
      </c>
      <c r="AH801" s="4" t="s">
        <v>83</v>
      </c>
      <c r="AI801" s="4">
        <v>30937630</v>
      </c>
      <c r="AJ801" s="4"/>
      <c r="AK801" s="4" t="s">
        <v>115</v>
      </c>
      <c r="AL801" s="4" t="s">
        <v>58</v>
      </c>
      <c r="AM801" s="4" t="s">
        <v>4286</v>
      </c>
      <c r="AN801" s="4">
        <v>153</v>
      </c>
      <c r="AO801" s="4" t="s">
        <v>85</v>
      </c>
      <c r="AP801" s="4">
        <v>0</v>
      </c>
      <c r="AQ801" s="4" t="s">
        <v>92</v>
      </c>
      <c r="AR801" s="4">
        <v>0</v>
      </c>
      <c r="AS801" s="4">
        <v>0</v>
      </c>
      <c r="AT801" s="3">
        <v>43097</v>
      </c>
      <c r="AU801" s="3">
        <v>43189</v>
      </c>
      <c r="AV801" s="3"/>
      <c r="AW801" s="4">
        <v>30</v>
      </c>
      <c r="AX801" s="4">
        <v>30</v>
      </c>
      <c r="AY801" s="4">
        <v>30</v>
      </c>
      <c r="AZ801" s="4">
        <v>30</v>
      </c>
      <c r="BA801" s="4" t="s">
        <v>4462</v>
      </c>
    </row>
    <row r="802" spans="1:53" ht="15.75" thickBot="1" x14ac:dyDescent="0.3">
      <c r="A802" s="19">
        <v>792</v>
      </c>
      <c r="B802" s="22" t="s">
        <v>6063</v>
      </c>
      <c r="C802" s="4" t="s">
        <v>60</v>
      </c>
      <c r="D802" s="4" t="s">
        <v>58</v>
      </c>
      <c r="E802" s="4" t="s">
        <v>3966</v>
      </c>
      <c r="F802" s="3" t="s">
        <v>4471</v>
      </c>
      <c r="G802" s="4" t="s">
        <v>70</v>
      </c>
      <c r="H802" s="4" t="s">
        <v>4472</v>
      </c>
      <c r="I802" s="4" t="s">
        <v>292</v>
      </c>
      <c r="J802" s="4" t="s">
        <v>320</v>
      </c>
      <c r="K802" s="4" t="s">
        <v>58</v>
      </c>
      <c r="L802" s="4" t="s">
        <v>1789</v>
      </c>
      <c r="M802" s="4">
        <v>6813600</v>
      </c>
      <c r="N802" s="4" t="s">
        <v>69</v>
      </c>
      <c r="O802" s="4"/>
      <c r="P802" s="4" t="s">
        <v>115</v>
      </c>
      <c r="Q802" s="4" t="s">
        <v>64</v>
      </c>
      <c r="R802" s="4" t="s">
        <v>74</v>
      </c>
      <c r="S802" s="4">
        <v>1061209785</v>
      </c>
      <c r="T802" s="4"/>
      <c r="U802" s="4" t="s">
        <v>100</v>
      </c>
      <c r="V802" s="4" t="s">
        <v>58</v>
      </c>
      <c r="W802" s="4" t="s">
        <v>4473</v>
      </c>
      <c r="X802" s="4" t="s">
        <v>205</v>
      </c>
      <c r="Y802" s="4" t="s">
        <v>209</v>
      </c>
      <c r="Z802" s="3" t="s">
        <v>4471</v>
      </c>
      <c r="AA802" s="4" t="s">
        <v>75</v>
      </c>
      <c r="AB802" s="4" t="s">
        <v>97</v>
      </c>
      <c r="AC802" s="4"/>
      <c r="AD802" s="4"/>
      <c r="AE802" s="4" t="s">
        <v>115</v>
      </c>
      <c r="AF802" s="4" t="s">
        <v>58</v>
      </c>
      <c r="AG802" s="4" t="s">
        <v>58</v>
      </c>
      <c r="AH802" s="4" t="s">
        <v>83</v>
      </c>
      <c r="AI802" s="4">
        <v>66848955</v>
      </c>
      <c r="AJ802" s="4"/>
      <c r="AK802" s="4" t="s">
        <v>115</v>
      </c>
      <c r="AL802" s="4" t="s">
        <v>58</v>
      </c>
      <c r="AM802" s="4" t="s">
        <v>4474</v>
      </c>
      <c r="AN802" s="4">
        <v>132</v>
      </c>
      <c r="AO802" s="4" t="s">
        <v>85</v>
      </c>
      <c r="AP802" s="4">
        <v>0</v>
      </c>
      <c r="AQ802" s="4" t="s">
        <v>68</v>
      </c>
      <c r="AR802" s="4">
        <v>183600</v>
      </c>
      <c r="AS802" s="4">
        <v>0</v>
      </c>
      <c r="AT802" s="3" t="s">
        <v>4471</v>
      </c>
      <c r="AU802" s="3" t="s">
        <v>58</v>
      </c>
      <c r="AV802" s="3" t="s">
        <v>58</v>
      </c>
      <c r="AW802" s="4">
        <v>63</v>
      </c>
      <c r="AX802" s="4">
        <v>63</v>
      </c>
      <c r="AY802" s="4">
        <v>68</v>
      </c>
      <c r="AZ802" s="4">
        <v>68</v>
      </c>
      <c r="BA802" s="4" t="s">
        <v>4475</v>
      </c>
    </row>
    <row r="803" spans="1:53" ht="15.75" thickBot="1" x14ac:dyDescent="0.3">
      <c r="A803" s="19">
        <v>793</v>
      </c>
      <c r="B803" s="22" t="s">
        <v>6064</v>
      </c>
      <c r="C803" s="4" t="s">
        <v>60</v>
      </c>
      <c r="D803" s="4" t="s">
        <v>58</v>
      </c>
      <c r="E803" s="4" t="s">
        <v>3970</v>
      </c>
      <c r="F803" s="3" t="s">
        <v>4471</v>
      </c>
      <c r="G803" s="4" t="s">
        <v>70</v>
      </c>
      <c r="H803" s="4" t="s">
        <v>4476</v>
      </c>
      <c r="I803" s="4" t="s">
        <v>292</v>
      </c>
      <c r="J803" s="4" t="s">
        <v>320</v>
      </c>
      <c r="K803" s="4" t="s">
        <v>58</v>
      </c>
      <c r="L803" s="4" t="s">
        <v>1789</v>
      </c>
      <c r="M803" s="4">
        <v>6568000</v>
      </c>
      <c r="N803" s="4" t="s">
        <v>69</v>
      </c>
      <c r="O803" s="4"/>
      <c r="P803" s="4" t="s">
        <v>115</v>
      </c>
      <c r="Q803" s="4" t="s">
        <v>64</v>
      </c>
      <c r="R803" s="4" t="s">
        <v>74</v>
      </c>
      <c r="S803" s="4">
        <v>13103364</v>
      </c>
      <c r="T803" s="4"/>
      <c r="U803" s="4" t="s">
        <v>103</v>
      </c>
      <c r="V803" s="4" t="s">
        <v>58</v>
      </c>
      <c r="W803" s="4" t="s">
        <v>4477</v>
      </c>
      <c r="X803" s="4" t="s">
        <v>205</v>
      </c>
      <c r="Y803" s="4" t="s">
        <v>209</v>
      </c>
      <c r="Z803" s="3" t="s">
        <v>4478</v>
      </c>
      <c r="AA803" s="4" t="s">
        <v>75</v>
      </c>
      <c r="AB803" s="4" t="s">
        <v>97</v>
      </c>
      <c r="AC803" s="4"/>
      <c r="AD803" s="4"/>
      <c r="AE803" s="4" t="s">
        <v>115</v>
      </c>
      <c r="AF803" s="4" t="s">
        <v>58</v>
      </c>
      <c r="AG803" s="4" t="s">
        <v>58</v>
      </c>
      <c r="AH803" s="4" t="s">
        <v>83</v>
      </c>
      <c r="AI803" s="4">
        <v>10234850</v>
      </c>
      <c r="AJ803" s="4"/>
      <c r="AK803" s="4" t="s">
        <v>115</v>
      </c>
      <c r="AL803" s="4" t="s">
        <v>58</v>
      </c>
      <c r="AM803" s="4" t="s">
        <v>4479</v>
      </c>
      <c r="AN803" s="4">
        <v>131</v>
      </c>
      <c r="AO803" s="4" t="s">
        <v>85</v>
      </c>
      <c r="AP803" s="4">
        <v>0</v>
      </c>
      <c r="AQ803" s="4" t="s">
        <v>68</v>
      </c>
      <c r="AR803" s="4">
        <v>146880</v>
      </c>
      <c r="AS803" s="4">
        <v>0</v>
      </c>
      <c r="AT803" s="3" t="s">
        <v>4478</v>
      </c>
      <c r="AU803" s="3" t="s">
        <v>58</v>
      </c>
      <c r="AV803" s="3" t="s">
        <v>58</v>
      </c>
      <c r="AW803" s="4">
        <v>63</v>
      </c>
      <c r="AX803" s="4">
        <v>63</v>
      </c>
      <c r="AY803" s="4">
        <v>67</v>
      </c>
      <c r="AZ803" s="4">
        <v>67</v>
      </c>
      <c r="BA803" s="4" t="s">
        <v>4480</v>
      </c>
    </row>
    <row r="804" spans="1:53" ht="15.75" thickBot="1" x14ac:dyDescent="0.3">
      <c r="A804" s="19">
        <v>794</v>
      </c>
      <c r="B804" s="22" t="s">
        <v>6065</v>
      </c>
      <c r="C804" s="4" t="s">
        <v>60</v>
      </c>
      <c r="D804" s="4" t="s">
        <v>58</v>
      </c>
      <c r="E804" s="4" t="s">
        <v>3974</v>
      </c>
      <c r="F804" s="3" t="s">
        <v>4481</v>
      </c>
      <c r="G804" s="4" t="s">
        <v>70</v>
      </c>
      <c r="H804" s="4" t="s">
        <v>4482</v>
      </c>
      <c r="I804" s="4" t="s">
        <v>292</v>
      </c>
      <c r="J804" s="4" t="s">
        <v>320</v>
      </c>
      <c r="K804" s="4" t="s">
        <v>58</v>
      </c>
      <c r="L804" s="4" t="s">
        <v>1789</v>
      </c>
      <c r="M804" s="4">
        <v>6528000</v>
      </c>
      <c r="N804" s="4" t="s">
        <v>69</v>
      </c>
      <c r="O804" s="4"/>
      <c r="P804" s="4" t="s">
        <v>115</v>
      </c>
      <c r="Q804" s="4" t="s">
        <v>64</v>
      </c>
      <c r="R804" s="4" t="s">
        <v>74</v>
      </c>
      <c r="S804" s="4">
        <v>1193143484</v>
      </c>
      <c r="T804" s="4"/>
      <c r="U804" s="4" t="s">
        <v>106</v>
      </c>
      <c r="V804" s="4" t="s">
        <v>58</v>
      </c>
      <c r="W804" s="4" t="s">
        <v>4483</v>
      </c>
      <c r="X804" s="4" t="s">
        <v>205</v>
      </c>
      <c r="Y804" s="4" t="s">
        <v>209</v>
      </c>
      <c r="Z804" s="3" t="s">
        <v>3342</v>
      </c>
      <c r="AA804" s="4" t="s">
        <v>75</v>
      </c>
      <c r="AB804" s="4" t="s">
        <v>97</v>
      </c>
      <c r="AC804" s="4"/>
      <c r="AD804" s="4"/>
      <c r="AE804" s="4" t="s">
        <v>115</v>
      </c>
      <c r="AF804" s="4" t="s">
        <v>58</v>
      </c>
      <c r="AG804" s="4" t="s">
        <v>58</v>
      </c>
      <c r="AH804" s="4" t="s">
        <v>83</v>
      </c>
      <c r="AI804" s="4">
        <v>66848955</v>
      </c>
      <c r="AJ804" s="4"/>
      <c r="AK804" s="4" t="s">
        <v>115</v>
      </c>
      <c r="AL804" s="4" t="s">
        <v>58</v>
      </c>
      <c r="AM804" s="4" t="s">
        <v>4474</v>
      </c>
      <c r="AN804" s="4">
        <v>154</v>
      </c>
      <c r="AO804" s="4" t="s">
        <v>85</v>
      </c>
      <c r="AP804" s="4">
        <v>0</v>
      </c>
      <c r="AQ804" s="4" t="s">
        <v>68</v>
      </c>
      <c r="AR804" s="4">
        <v>183600</v>
      </c>
      <c r="AS804" s="4">
        <v>0</v>
      </c>
      <c r="AT804" s="3" t="s">
        <v>3342</v>
      </c>
      <c r="AU804" s="3" t="s">
        <v>58</v>
      </c>
      <c r="AV804" s="3" t="s">
        <v>58</v>
      </c>
      <c r="AW804" s="4">
        <v>61</v>
      </c>
      <c r="AX804" s="4">
        <v>61</v>
      </c>
      <c r="AY804" s="4">
        <v>63</v>
      </c>
      <c r="AZ804" s="4">
        <v>63</v>
      </c>
      <c r="BA804" s="4" t="s">
        <v>4484</v>
      </c>
    </row>
    <row r="805" spans="1:53" ht="15.75" thickBot="1" x14ac:dyDescent="0.3">
      <c r="A805" s="19">
        <v>795</v>
      </c>
      <c r="B805" s="22" t="s">
        <v>6066</v>
      </c>
      <c r="C805" s="4" t="s">
        <v>60</v>
      </c>
      <c r="D805" s="4" t="s">
        <v>58</v>
      </c>
      <c r="E805" s="4" t="s">
        <v>3978</v>
      </c>
      <c r="F805" s="3" t="s">
        <v>3342</v>
      </c>
      <c r="G805" s="4" t="s">
        <v>70</v>
      </c>
      <c r="H805" s="4" t="s">
        <v>4485</v>
      </c>
      <c r="I805" s="4" t="s">
        <v>292</v>
      </c>
      <c r="J805" s="4" t="s">
        <v>320</v>
      </c>
      <c r="K805" s="4" t="s">
        <v>58</v>
      </c>
      <c r="L805" s="4" t="s">
        <v>1789</v>
      </c>
      <c r="M805" s="4">
        <v>6528000</v>
      </c>
      <c r="N805" s="4" t="s">
        <v>69</v>
      </c>
      <c r="O805" s="4"/>
      <c r="P805" s="4" t="s">
        <v>115</v>
      </c>
      <c r="Q805" s="4" t="s">
        <v>64</v>
      </c>
      <c r="R805" s="4" t="s">
        <v>74</v>
      </c>
      <c r="S805" s="4">
        <v>71982536</v>
      </c>
      <c r="T805" s="4"/>
      <c r="U805" s="4" t="s">
        <v>106</v>
      </c>
      <c r="V805" s="4" t="s">
        <v>58</v>
      </c>
      <c r="W805" s="4" t="s">
        <v>4486</v>
      </c>
      <c r="X805" s="4" t="s">
        <v>205</v>
      </c>
      <c r="Y805" s="4" t="s">
        <v>209</v>
      </c>
      <c r="Z805" s="3" t="s">
        <v>3429</v>
      </c>
      <c r="AA805" s="4" t="s">
        <v>75</v>
      </c>
      <c r="AB805" s="4" t="s">
        <v>97</v>
      </c>
      <c r="AC805" s="4"/>
      <c r="AD805" s="4"/>
      <c r="AE805" s="4" t="s">
        <v>115</v>
      </c>
      <c r="AF805" s="4" t="s">
        <v>58</v>
      </c>
      <c r="AG805" s="4" t="s">
        <v>58</v>
      </c>
      <c r="AH805" s="4" t="s">
        <v>83</v>
      </c>
      <c r="AI805" s="4">
        <v>59663967</v>
      </c>
      <c r="AJ805" s="4"/>
      <c r="AK805" s="4" t="s">
        <v>115</v>
      </c>
      <c r="AL805" s="4" t="s">
        <v>58</v>
      </c>
      <c r="AM805" s="4" t="s">
        <v>4487</v>
      </c>
      <c r="AN805" s="4">
        <v>153</v>
      </c>
      <c r="AO805" s="4" t="s">
        <v>85</v>
      </c>
      <c r="AP805" s="4">
        <v>0</v>
      </c>
      <c r="AQ805" s="4" t="s">
        <v>68</v>
      </c>
      <c r="AR805" s="4">
        <v>110160</v>
      </c>
      <c r="AS805" s="4">
        <v>0</v>
      </c>
      <c r="AT805" s="3" t="s">
        <v>3429</v>
      </c>
      <c r="AU805" s="3" t="s">
        <v>58</v>
      </c>
      <c r="AV805" s="3" t="s">
        <v>58</v>
      </c>
      <c r="AW805" s="4">
        <v>61</v>
      </c>
      <c r="AX805" s="4">
        <v>61</v>
      </c>
      <c r="AY805" s="4">
        <v>61</v>
      </c>
      <c r="AZ805" s="4">
        <v>61</v>
      </c>
      <c r="BA805" s="4" t="s">
        <v>4488</v>
      </c>
    </row>
    <row r="806" spans="1:53" ht="15.75" thickBot="1" x14ac:dyDescent="0.3">
      <c r="A806" s="19">
        <v>796</v>
      </c>
      <c r="B806" s="22" t="s">
        <v>6067</v>
      </c>
      <c r="C806" s="4" t="s">
        <v>60</v>
      </c>
      <c r="D806" s="4" t="s">
        <v>58</v>
      </c>
      <c r="E806" s="4" t="s">
        <v>3998</v>
      </c>
      <c r="F806" s="3" t="s">
        <v>3429</v>
      </c>
      <c r="G806" s="4" t="s">
        <v>70</v>
      </c>
      <c r="H806" s="4" t="s">
        <v>4489</v>
      </c>
      <c r="I806" s="4" t="s">
        <v>292</v>
      </c>
      <c r="J806" s="4" t="s">
        <v>320</v>
      </c>
      <c r="K806" s="4" t="s">
        <v>58</v>
      </c>
      <c r="L806" s="4" t="s">
        <v>1789</v>
      </c>
      <c r="M806" s="4">
        <v>6242400</v>
      </c>
      <c r="N806" s="4" t="s">
        <v>69</v>
      </c>
      <c r="O806" s="4"/>
      <c r="P806" s="4" t="s">
        <v>115</v>
      </c>
      <c r="Q806" s="4" t="s">
        <v>64</v>
      </c>
      <c r="R806" s="4" t="s">
        <v>74</v>
      </c>
      <c r="S806" s="4">
        <v>11901882</v>
      </c>
      <c r="T806" s="4"/>
      <c r="U806" s="4" t="s">
        <v>103</v>
      </c>
      <c r="V806" s="4" t="s">
        <v>58</v>
      </c>
      <c r="W806" s="4" t="s">
        <v>4490</v>
      </c>
      <c r="X806" s="4" t="s">
        <v>205</v>
      </c>
      <c r="Y806" s="4" t="s">
        <v>209</v>
      </c>
      <c r="Z806" s="3" t="s">
        <v>4491</v>
      </c>
      <c r="AA806" s="4" t="s">
        <v>75</v>
      </c>
      <c r="AB806" s="4" t="s">
        <v>97</v>
      </c>
      <c r="AC806" s="4"/>
      <c r="AD806" s="4"/>
      <c r="AE806" s="4" t="s">
        <v>115</v>
      </c>
      <c r="AF806" s="4" t="s">
        <v>58</v>
      </c>
      <c r="AG806" s="4" t="s">
        <v>58</v>
      </c>
      <c r="AH806" s="4" t="s">
        <v>83</v>
      </c>
      <c r="AI806" s="4">
        <v>59663967</v>
      </c>
      <c r="AJ806" s="4"/>
      <c r="AK806" s="4" t="s">
        <v>115</v>
      </c>
      <c r="AL806" s="4" t="s">
        <v>58</v>
      </c>
      <c r="AM806" s="4" t="s">
        <v>4487</v>
      </c>
      <c r="AN806" s="4">
        <v>152</v>
      </c>
      <c r="AO806" s="4" t="s">
        <v>85</v>
      </c>
      <c r="AP806" s="4">
        <v>0</v>
      </c>
      <c r="AQ806" s="4" t="s">
        <v>68</v>
      </c>
      <c r="AR806" s="4">
        <v>110160</v>
      </c>
      <c r="AS806" s="4">
        <v>0</v>
      </c>
      <c r="AT806" s="3" t="s">
        <v>4491</v>
      </c>
      <c r="AU806" s="3" t="s">
        <v>58</v>
      </c>
      <c r="AV806" s="3" t="s">
        <v>58</v>
      </c>
      <c r="AW806" s="4">
        <v>61</v>
      </c>
      <c r="AX806" s="4">
        <v>61</v>
      </c>
      <c r="AY806" s="4">
        <v>61</v>
      </c>
      <c r="AZ806" s="4">
        <v>61</v>
      </c>
      <c r="BA806" s="4" t="s">
        <v>4492</v>
      </c>
    </row>
    <row r="807" spans="1:53" ht="15.75" thickBot="1" x14ac:dyDescent="0.3">
      <c r="A807" s="19">
        <v>797</v>
      </c>
      <c r="B807" s="22" t="s">
        <v>6068</v>
      </c>
      <c r="C807" s="4" t="s">
        <v>60</v>
      </c>
      <c r="D807" s="4" t="s">
        <v>58</v>
      </c>
      <c r="E807" s="4" t="s">
        <v>2005</v>
      </c>
      <c r="F807" s="3" t="s">
        <v>3465</v>
      </c>
      <c r="G807" s="4" t="s">
        <v>61</v>
      </c>
      <c r="H807" s="4" t="s">
        <v>4493</v>
      </c>
      <c r="I807" s="4" t="s">
        <v>292</v>
      </c>
      <c r="J807" s="4" t="s">
        <v>320</v>
      </c>
      <c r="K807" s="4" t="s">
        <v>58</v>
      </c>
      <c r="L807" s="4" t="s">
        <v>1789</v>
      </c>
      <c r="M807" s="4">
        <v>64728486</v>
      </c>
      <c r="N807" s="4" t="s">
        <v>69</v>
      </c>
      <c r="O807" s="4"/>
      <c r="P807" s="4" t="s">
        <v>115</v>
      </c>
      <c r="Q807" s="4" t="s">
        <v>64</v>
      </c>
      <c r="R807" s="4" t="s">
        <v>74</v>
      </c>
      <c r="S807" s="4">
        <v>1098611032</v>
      </c>
      <c r="T807" s="4"/>
      <c r="U807" s="4" t="s">
        <v>95</v>
      </c>
      <c r="V807" s="4" t="s">
        <v>58</v>
      </c>
      <c r="W807" s="4" t="s">
        <v>4494</v>
      </c>
      <c r="X807" s="4" t="s">
        <v>205</v>
      </c>
      <c r="Y807" s="4" t="s">
        <v>209</v>
      </c>
      <c r="Z807" s="3" t="s">
        <v>3465</v>
      </c>
      <c r="AA807" s="4" t="s">
        <v>75</v>
      </c>
      <c r="AB807" s="4" t="s">
        <v>97</v>
      </c>
      <c r="AC807" s="4"/>
      <c r="AD807" s="4"/>
      <c r="AE807" s="4" t="s">
        <v>115</v>
      </c>
      <c r="AF807" s="4" t="s">
        <v>58</v>
      </c>
      <c r="AG807" s="4" t="s">
        <v>58</v>
      </c>
      <c r="AH807" s="4" t="s">
        <v>83</v>
      </c>
      <c r="AI807" s="4">
        <v>66859604</v>
      </c>
      <c r="AJ807" s="4"/>
      <c r="AK807" s="4" t="s">
        <v>115</v>
      </c>
      <c r="AL807" s="4" t="s">
        <v>58</v>
      </c>
      <c r="AM807" s="4" t="s">
        <v>4495</v>
      </c>
      <c r="AN807" s="4">
        <v>345</v>
      </c>
      <c r="AO807" s="4" t="s">
        <v>85</v>
      </c>
      <c r="AP807" s="4">
        <v>0</v>
      </c>
      <c r="AQ807" s="4" t="s">
        <v>92</v>
      </c>
      <c r="AR807" s="4">
        <v>0</v>
      </c>
      <c r="AS807" s="4">
        <v>0</v>
      </c>
      <c r="AT807" s="3" t="s">
        <v>3465</v>
      </c>
      <c r="AU807" s="3" t="s">
        <v>58</v>
      </c>
      <c r="AV807" s="3" t="s">
        <v>58</v>
      </c>
      <c r="AW807" s="4">
        <v>23</v>
      </c>
      <c r="AX807" s="4">
        <v>23</v>
      </c>
      <c r="AY807" s="4">
        <v>23</v>
      </c>
      <c r="AZ807" s="4">
        <v>23</v>
      </c>
      <c r="BA807" s="4" t="s">
        <v>58</v>
      </c>
    </row>
    <row r="808" spans="1:53" ht="15.75" thickBot="1" x14ac:dyDescent="0.3">
      <c r="A808" s="19">
        <v>798</v>
      </c>
      <c r="B808" s="22" t="s">
        <v>6069</v>
      </c>
      <c r="C808" s="4" t="s">
        <v>60</v>
      </c>
      <c r="D808" s="4" t="s">
        <v>58</v>
      </c>
      <c r="E808" s="4" t="s">
        <v>2014</v>
      </c>
      <c r="F808" s="3" t="s">
        <v>3465</v>
      </c>
      <c r="G808" s="4" t="s">
        <v>61</v>
      </c>
      <c r="H808" s="4" t="s">
        <v>4496</v>
      </c>
      <c r="I808" s="4" t="s">
        <v>292</v>
      </c>
      <c r="J808" s="4" t="s">
        <v>320</v>
      </c>
      <c r="K808" s="4" t="s">
        <v>58</v>
      </c>
      <c r="L808" s="4" t="s">
        <v>1789</v>
      </c>
      <c r="M808" s="4">
        <v>16802460</v>
      </c>
      <c r="N808" s="4" t="s">
        <v>69</v>
      </c>
      <c r="O808" s="4"/>
      <c r="P808" s="4" t="s">
        <v>115</v>
      </c>
      <c r="Q808" s="4" t="s">
        <v>64</v>
      </c>
      <c r="R808" s="4" t="s">
        <v>74</v>
      </c>
      <c r="S808" s="4">
        <v>38562010</v>
      </c>
      <c r="T808" s="4"/>
      <c r="U808" s="4" t="s">
        <v>89</v>
      </c>
      <c r="V808" s="4" t="s">
        <v>58</v>
      </c>
      <c r="W808" s="4" t="s">
        <v>4497</v>
      </c>
      <c r="X808" s="4" t="s">
        <v>205</v>
      </c>
      <c r="Y808" s="4" t="s">
        <v>209</v>
      </c>
      <c r="Z808" s="3" t="s">
        <v>3465</v>
      </c>
      <c r="AA808" s="4" t="s">
        <v>75</v>
      </c>
      <c r="AB808" s="4" t="s">
        <v>97</v>
      </c>
      <c r="AC808" s="4"/>
      <c r="AD808" s="4"/>
      <c r="AE808" s="4" t="s">
        <v>115</v>
      </c>
      <c r="AF808" s="4" t="s">
        <v>58</v>
      </c>
      <c r="AG808" s="4" t="s">
        <v>58</v>
      </c>
      <c r="AH808" s="4" t="s">
        <v>83</v>
      </c>
      <c r="AI808" s="4">
        <v>66859604</v>
      </c>
      <c r="AJ808" s="4"/>
      <c r="AK808" s="4" t="s">
        <v>115</v>
      </c>
      <c r="AL808" s="4" t="s">
        <v>58</v>
      </c>
      <c r="AM808" s="4" t="s">
        <v>4495</v>
      </c>
      <c r="AN808" s="4">
        <v>150</v>
      </c>
      <c r="AO808" s="4" t="s">
        <v>85</v>
      </c>
      <c r="AP808" s="4">
        <v>0</v>
      </c>
      <c r="AQ808" s="4" t="s">
        <v>92</v>
      </c>
      <c r="AR808" s="4">
        <v>0</v>
      </c>
      <c r="AS808" s="4">
        <v>0</v>
      </c>
      <c r="AT808" s="3" t="s">
        <v>3465</v>
      </c>
      <c r="AU808" s="3" t="s">
        <v>58</v>
      </c>
      <c r="AV808" s="3" t="s">
        <v>58</v>
      </c>
      <c r="AW808" s="4">
        <v>53</v>
      </c>
      <c r="AX808" s="4">
        <v>53</v>
      </c>
      <c r="AY808" s="4">
        <v>53</v>
      </c>
      <c r="AZ808" s="4">
        <v>53</v>
      </c>
      <c r="BA808" s="4" t="s">
        <v>58</v>
      </c>
    </row>
    <row r="809" spans="1:53" ht="15.75" thickBot="1" x14ac:dyDescent="0.3">
      <c r="A809" s="19">
        <v>799</v>
      </c>
      <c r="B809" s="22" t="s">
        <v>6070</v>
      </c>
      <c r="C809" s="4" t="s">
        <v>60</v>
      </c>
      <c r="D809" s="4" t="s">
        <v>58</v>
      </c>
      <c r="E809" s="4" t="s">
        <v>2020</v>
      </c>
      <c r="F809" s="3" t="s">
        <v>3465</v>
      </c>
      <c r="G809" s="4" t="s">
        <v>61</v>
      </c>
      <c r="H809" s="4" t="s">
        <v>4496</v>
      </c>
      <c r="I809" s="4" t="s">
        <v>292</v>
      </c>
      <c r="J809" s="4" t="s">
        <v>320</v>
      </c>
      <c r="K809" s="4" t="s">
        <v>58</v>
      </c>
      <c r="L809" s="4" t="s">
        <v>1789</v>
      </c>
      <c r="M809" s="4">
        <v>16802460</v>
      </c>
      <c r="N809" s="4" t="s">
        <v>69</v>
      </c>
      <c r="O809" s="4"/>
      <c r="P809" s="4" t="s">
        <v>115</v>
      </c>
      <c r="Q809" s="4" t="s">
        <v>64</v>
      </c>
      <c r="R809" s="4" t="s">
        <v>74</v>
      </c>
      <c r="S809" s="4">
        <v>38565254</v>
      </c>
      <c r="T809" s="4"/>
      <c r="U809" s="4" t="s">
        <v>106</v>
      </c>
      <c r="V809" s="4" t="s">
        <v>58</v>
      </c>
      <c r="W809" s="4" t="s">
        <v>4498</v>
      </c>
      <c r="X809" s="4" t="s">
        <v>205</v>
      </c>
      <c r="Y809" s="4" t="s">
        <v>209</v>
      </c>
      <c r="Z809" s="3" t="s">
        <v>3465</v>
      </c>
      <c r="AA809" s="4" t="s">
        <v>75</v>
      </c>
      <c r="AB809" s="4" t="s">
        <v>97</v>
      </c>
      <c r="AC809" s="4"/>
      <c r="AD809" s="4"/>
      <c r="AE809" s="4" t="s">
        <v>115</v>
      </c>
      <c r="AF809" s="4" t="s">
        <v>58</v>
      </c>
      <c r="AG809" s="4" t="s">
        <v>58</v>
      </c>
      <c r="AH809" s="4" t="s">
        <v>83</v>
      </c>
      <c r="AI809" s="4">
        <v>66859604</v>
      </c>
      <c r="AJ809" s="4"/>
      <c r="AK809" s="4" t="s">
        <v>115</v>
      </c>
      <c r="AL809" s="4" t="s">
        <v>58</v>
      </c>
      <c r="AM809" s="4" t="s">
        <v>4495</v>
      </c>
      <c r="AN809" s="4">
        <v>150</v>
      </c>
      <c r="AO809" s="4" t="s">
        <v>85</v>
      </c>
      <c r="AP809" s="4">
        <v>0</v>
      </c>
      <c r="AQ809" s="4" t="s">
        <v>92</v>
      </c>
      <c r="AR809" s="4">
        <v>0</v>
      </c>
      <c r="AS809" s="4">
        <v>0</v>
      </c>
      <c r="AT809" s="3" t="s">
        <v>3465</v>
      </c>
      <c r="AU809" s="3" t="s">
        <v>58</v>
      </c>
      <c r="AV809" s="3" t="s">
        <v>58</v>
      </c>
      <c r="AW809" s="4">
        <v>53</v>
      </c>
      <c r="AX809" s="4">
        <v>53</v>
      </c>
      <c r="AY809" s="4">
        <v>53</v>
      </c>
      <c r="AZ809" s="4">
        <v>53</v>
      </c>
      <c r="BA809" s="4" t="s">
        <v>58</v>
      </c>
    </row>
    <row r="810" spans="1:53" ht="15.75" thickBot="1" x14ac:dyDescent="0.3">
      <c r="A810" s="19">
        <v>800</v>
      </c>
      <c r="B810" s="22" t="s">
        <v>6071</v>
      </c>
      <c r="C810" s="4" t="s">
        <v>60</v>
      </c>
      <c r="D810" s="4" t="s">
        <v>58</v>
      </c>
      <c r="E810" s="4" t="s">
        <v>2025</v>
      </c>
      <c r="F810" s="3" t="s">
        <v>3465</v>
      </c>
      <c r="G810" s="4" t="s">
        <v>61</v>
      </c>
      <c r="H810" s="4" t="s">
        <v>4499</v>
      </c>
      <c r="I810" s="4" t="s">
        <v>292</v>
      </c>
      <c r="J810" s="4" t="s">
        <v>320</v>
      </c>
      <c r="K810" s="4" t="s">
        <v>58</v>
      </c>
      <c r="L810" s="4" t="s">
        <v>1789</v>
      </c>
      <c r="M810" s="4">
        <v>22882068</v>
      </c>
      <c r="N810" s="4" t="s">
        <v>69</v>
      </c>
      <c r="O810" s="4"/>
      <c r="P810" s="4" t="s">
        <v>115</v>
      </c>
      <c r="Q810" s="4" t="s">
        <v>64</v>
      </c>
      <c r="R810" s="4" t="s">
        <v>74</v>
      </c>
      <c r="S810" s="4">
        <v>66928016</v>
      </c>
      <c r="T810" s="4"/>
      <c r="U810" s="4" t="s">
        <v>72</v>
      </c>
      <c r="V810" s="4" t="s">
        <v>58</v>
      </c>
      <c r="W810" s="4" t="s">
        <v>4500</v>
      </c>
      <c r="X810" s="4" t="s">
        <v>205</v>
      </c>
      <c r="Y810" s="4" t="s">
        <v>209</v>
      </c>
      <c r="Z810" s="3" t="s">
        <v>3465</v>
      </c>
      <c r="AA810" s="4" t="s">
        <v>75</v>
      </c>
      <c r="AB810" s="4" t="s">
        <v>97</v>
      </c>
      <c r="AC810" s="4"/>
      <c r="AD810" s="4"/>
      <c r="AE810" s="4" t="s">
        <v>115</v>
      </c>
      <c r="AF810" s="4" t="s">
        <v>58</v>
      </c>
      <c r="AG810" s="4" t="s">
        <v>58</v>
      </c>
      <c r="AH810" s="4" t="s">
        <v>83</v>
      </c>
      <c r="AI810" s="4">
        <v>80435324</v>
      </c>
      <c r="AJ810" s="4"/>
      <c r="AK810" s="4" t="s">
        <v>115</v>
      </c>
      <c r="AL810" s="4" t="s">
        <v>58</v>
      </c>
      <c r="AM810" s="4" t="s">
        <v>4501</v>
      </c>
      <c r="AN810" s="4">
        <v>330</v>
      </c>
      <c r="AO810" s="4" t="s">
        <v>85</v>
      </c>
      <c r="AP810" s="4">
        <v>0</v>
      </c>
      <c r="AQ810" s="4" t="s">
        <v>92</v>
      </c>
      <c r="AR810" s="4">
        <v>0</v>
      </c>
      <c r="AS810" s="4">
        <v>0</v>
      </c>
      <c r="AT810" s="3" t="s">
        <v>3465</v>
      </c>
      <c r="AU810" s="3" t="s">
        <v>58</v>
      </c>
      <c r="AV810" s="3" t="s">
        <v>58</v>
      </c>
      <c r="AW810" s="4">
        <v>24</v>
      </c>
      <c r="AX810" s="4">
        <v>24</v>
      </c>
      <c r="AY810" s="4">
        <v>24</v>
      </c>
      <c r="AZ810" s="4">
        <v>24</v>
      </c>
      <c r="BA810" s="4" t="s">
        <v>58</v>
      </c>
    </row>
    <row r="811" spans="1:53" ht="15.75" thickBot="1" x14ac:dyDescent="0.3">
      <c r="A811" s="19">
        <v>801</v>
      </c>
      <c r="B811" s="22" t="s">
        <v>6072</v>
      </c>
      <c r="C811" s="4" t="s">
        <v>60</v>
      </c>
      <c r="D811" s="4" t="s">
        <v>58</v>
      </c>
      <c r="E811" s="4" t="s">
        <v>2030</v>
      </c>
      <c r="F811" s="3" t="s">
        <v>3486</v>
      </c>
      <c r="G811" s="4" t="s">
        <v>61</v>
      </c>
      <c r="H811" s="4" t="s">
        <v>4502</v>
      </c>
      <c r="I811" s="4" t="s">
        <v>292</v>
      </c>
      <c r="J811" s="4" t="s">
        <v>320</v>
      </c>
      <c r="K811" s="4" t="s">
        <v>58</v>
      </c>
      <c r="L811" s="4" t="s">
        <v>1789</v>
      </c>
      <c r="M811" s="4">
        <v>50012028</v>
      </c>
      <c r="N811" s="4" t="s">
        <v>69</v>
      </c>
      <c r="O811" s="4"/>
      <c r="P811" s="4" t="s">
        <v>115</v>
      </c>
      <c r="Q811" s="4" t="s">
        <v>64</v>
      </c>
      <c r="R811" s="4" t="s">
        <v>74</v>
      </c>
      <c r="S811" s="4">
        <v>91246223</v>
      </c>
      <c r="T811" s="4"/>
      <c r="U811" s="4" t="s">
        <v>89</v>
      </c>
      <c r="V811" s="4" t="s">
        <v>58</v>
      </c>
      <c r="W811" s="4" t="s">
        <v>4503</v>
      </c>
      <c r="X811" s="4" t="s">
        <v>205</v>
      </c>
      <c r="Y811" s="4" t="s">
        <v>209</v>
      </c>
      <c r="Z811" s="3" t="s">
        <v>3232</v>
      </c>
      <c r="AA811" s="4" t="s">
        <v>75</v>
      </c>
      <c r="AB811" s="4" t="s">
        <v>97</v>
      </c>
      <c r="AC811" s="4"/>
      <c r="AD811" s="4"/>
      <c r="AE811" s="4" t="s">
        <v>115</v>
      </c>
      <c r="AF811" s="4" t="s">
        <v>58</v>
      </c>
      <c r="AG811" s="4" t="s">
        <v>58</v>
      </c>
      <c r="AH811" s="4" t="s">
        <v>83</v>
      </c>
      <c r="AI811" s="4">
        <v>66859604</v>
      </c>
      <c r="AJ811" s="4"/>
      <c r="AK811" s="4" t="s">
        <v>115</v>
      </c>
      <c r="AL811" s="4" t="s">
        <v>58</v>
      </c>
      <c r="AM811" s="4" t="s">
        <v>4495</v>
      </c>
      <c r="AN811" s="4">
        <v>330</v>
      </c>
      <c r="AO811" s="4" t="s">
        <v>85</v>
      </c>
      <c r="AP811" s="4">
        <v>0</v>
      </c>
      <c r="AQ811" s="4" t="s">
        <v>92</v>
      </c>
      <c r="AR811" s="4">
        <v>0</v>
      </c>
      <c r="AS811" s="4">
        <v>0</v>
      </c>
      <c r="AT811" s="3" t="s">
        <v>3232</v>
      </c>
      <c r="AU811" s="3" t="s">
        <v>58</v>
      </c>
      <c r="AV811" s="3" t="s">
        <v>58</v>
      </c>
      <c r="AW811" s="4">
        <v>23</v>
      </c>
      <c r="AX811" s="4">
        <v>23</v>
      </c>
      <c r="AY811" s="4">
        <v>23</v>
      </c>
      <c r="AZ811" s="4">
        <v>23</v>
      </c>
      <c r="BA811" s="4" t="s">
        <v>58</v>
      </c>
    </row>
    <row r="812" spans="1:53" ht="15.75" thickBot="1" x14ac:dyDescent="0.3">
      <c r="A812" s="19">
        <v>802</v>
      </c>
      <c r="B812" s="22" t="s">
        <v>6073</v>
      </c>
      <c r="C812" s="4" t="s">
        <v>60</v>
      </c>
      <c r="D812" s="4" t="s">
        <v>58</v>
      </c>
      <c r="E812" s="4" t="s">
        <v>2034</v>
      </c>
      <c r="F812" s="3" t="s">
        <v>3486</v>
      </c>
      <c r="G812" s="4" t="s">
        <v>61</v>
      </c>
      <c r="H812" s="4" t="s">
        <v>4504</v>
      </c>
      <c r="I812" s="4" t="s">
        <v>292</v>
      </c>
      <c r="J812" s="4" t="s">
        <v>320</v>
      </c>
      <c r="K812" s="4" t="s">
        <v>58</v>
      </c>
      <c r="L812" s="4" t="s">
        <v>1789</v>
      </c>
      <c r="M812" s="4">
        <v>22882068</v>
      </c>
      <c r="N812" s="4" t="s">
        <v>69</v>
      </c>
      <c r="O812" s="4"/>
      <c r="P812" s="4" t="s">
        <v>115</v>
      </c>
      <c r="Q812" s="4" t="s">
        <v>64</v>
      </c>
      <c r="R812" s="4" t="s">
        <v>74</v>
      </c>
      <c r="S812" s="4">
        <v>1143862474</v>
      </c>
      <c r="T812" s="4"/>
      <c r="U812" s="4" t="s">
        <v>103</v>
      </c>
      <c r="V812" s="4" t="s">
        <v>58</v>
      </c>
      <c r="W812" s="4" t="s">
        <v>4505</v>
      </c>
      <c r="X812" s="4" t="s">
        <v>205</v>
      </c>
      <c r="Y812" s="4" t="s">
        <v>209</v>
      </c>
      <c r="Z812" s="3" t="s">
        <v>3486</v>
      </c>
      <c r="AA812" s="4" t="s">
        <v>75</v>
      </c>
      <c r="AB812" s="4" t="s">
        <v>97</v>
      </c>
      <c r="AC812" s="4"/>
      <c r="AD812" s="4"/>
      <c r="AE812" s="4" t="s">
        <v>115</v>
      </c>
      <c r="AF812" s="4" t="s">
        <v>58</v>
      </c>
      <c r="AG812" s="4" t="s">
        <v>58</v>
      </c>
      <c r="AH812" s="4" t="s">
        <v>83</v>
      </c>
      <c r="AI812" s="4">
        <v>66859604</v>
      </c>
      <c r="AJ812" s="4"/>
      <c r="AK812" s="4" t="s">
        <v>115</v>
      </c>
      <c r="AL812" s="4" t="s">
        <v>58</v>
      </c>
      <c r="AM812" s="4" t="s">
        <v>4495</v>
      </c>
      <c r="AN812" s="4">
        <v>330</v>
      </c>
      <c r="AO812" s="4" t="s">
        <v>85</v>
      </c>
      <c r="AP812" s="4">
        <v>0</v>
      </c>
      <c r="AQ812" s="4" t="s">
        <v>92</v>
      </c>
      <c r="AR812" s="4">
        <v>0</v>
      </c>
      <c r="AS812" s="4">
        <v>0</v>
      </c>
      <c r="AT812" s="3" t="s">
        <v>3486</v>
      </c>
      <c r="AU812" s="3" t="s">
        <v>58</v>
      </c>
      <c r="AV812" s="3" t="s">
        <v>58</v>
      </c>
      <c r="AW812" s="4">
        <v>23</v>
      </c>
      <c r="AX812" s="4">
        <v>23</v>
      </c>
      <c r="AY812" s="4">
        <v>23</v>
      </c>
      <c r="AZ812" s="4">
        <v>23</v>
      </c>
      <c r="BA812" s="4" t="s">
        <v>58</v>
      </c>
    </row>
    <row r="813" spans="1:53" ht="15.75" thickBot="1" x14ac:dyDescent="0.3">
      <c r="A813" s="19">
        <v>803</v>
      </c>
      <c r="B813" s="22" t="s">
        <v>6074</v>
      </c>
      <c r="C813" s="4" t="s">
        <v>60</v>
      </c>
      <c r="D813" s="4" t="s">
        <v>58</v>
      </c>
      <c r="E813" s="4" t="s">
        <v>2038</v>
      </c>
      <c r="F813" s="3" t="s">
        <v>3486</v>
      </c>
      <c r="G813" s="4" t="s">
        <v>61</v>
      </c>
      <c r="H813" s="4" t="s">
        <v>4506</v>
      </c>
      <c r="I813" s="4" t="s">
        <v>292</v>
      </c>
      <c r="J813" s="4" t="s">
        <v>320</v>
      </c>
      <c r="K813" s="4" t="s">
        <v>58</v>
      </c>
      <c r="L813" s="4" t="s">
        <v>1789</v>
      </c>
      <c r="M813" s="4">
        <v>20801880</v>
      </c>
      <c r="N813" s="4" t="s">
        <v>69</v>
      </c>
      <c r="O813" s="4"/>
      <c r="P813" s="4" t="s">
        <v>115</v>
      </c>
      <c r="Q813" s="4" t="s">
        <v>64</v>
      </c>
      <c r="R813" s="4" t="s">
        <v>74</v>
      </c>
      <c r="S813" s="4">
        <v>94063550</v>
      </c>
      <c r="T813" s="4"/>
      <c r="U813" s="4" t="s">
        <v>72</v>
      </c>
      <c r="V813" s="4" t="s">
        <v>58</v>
      </c>
      <c r="W813" s="4" t="s">
        <v>4507</v>
      </c>
      <c r="X813" s="4" t="s">
        <v>205</v>
      </c>
      <c r="Y813" s="4" t="s">
        <v>209</v>
      </c>
      <c r="Z813" s="3" t="s">
        <v>3486</v>
      </c>
      <c r="AA813" s="4" t="s">
        <v>75</v>
      </c>
      <c r="AB813" s="4" t="s">
        <v>97</v>
      </c>
      <c r="AC813" s="4"/>
      <c r="AD813" s="4"/>
      <c r="AE813" s="4" t="s">
        <v>115</v>
      </c>
      <c r="AF813" s="4" t="s">
        <v>58</v>
      </c>
      <c r="AG813" s="4" t="s">
        <v>58</v>
      </c>
      <c r="AH813" s="4" t="s">
        <v>83</v>
      </c>
      <c r="AI813" s="4">
        <v>59663967</v>
      </c>
      <c r="AJ813" s="4"/>
      <c r="AK813" s="4" t="s">
        <v>115</v>
      </c>
      <c r="AL813" s="4" t="s">
        <v>58</v>
      </c>
      <c r="AM813" s="4" t="s">
        <v>4508</v>
      </c>
      <c r="AN813" s="4">
        <v>300</v>
      </c>
      <c r="AO813" s="4" t="s">
        <v>85</v>
      </c>
      <c r="AP813" s="4">
        <v>0</v>
      </c>
      <c r="AQ813" s="4" t="s">
        <v>92</v>
      </c>
      <c r="AR813" s="4">
        <v>0</v>
      </c>
      <c r="AS813" s="4">
        <v>0</v>
      </c>
      <c r="AT813" s="3" t="s">
        <v>3486</v>
      </c>
      <c r="AU813" s="3" t="s">
        <v>58</v>
      </c>
      <c r="AV813" s="3" t="s">
        <v>58</v>
      </c>
      <c r="AW813" s="4">
        <v>25</v>
      </c>
      <c r="AX813" s="4">
        <v>25</v>
      </c>
      <c r="AY813" s="4">
        <v>25</v>
      </c>
      <c r="AZ813" s="4">
        <v>25</v>
      </c>
      <c r="BA813" s="4" t="s">
        <v>58</v>
      </c>
    </row>
    <row r="814" spans="1:53" ht="15.75" thickBot="1" x14ac:dyDescent="0.3">
      <c r="A814" s="19">
        <v>804</v>
      </c>
      <c r="B814" s="22" t="s">
        <v>6075</v>
      </c>
      <c r="C814" s="4" t="s">
        <v>60</v>
      </c>
      <c r="D814" s="4" t="s">
        <v>58</v>
      </c>
      <c r="E814" s="4" t="s">
        <v>2042</v>
      </c>
      <c r="F814" s="3" t="s">
        <v>3486</v>
      </c>
      <c r="G814" s="4" t="s">
        <v>61</v>
      </c>
      <c r="H814" s="4" t="s">
        <v>4509</v>
      </c>
      <c r="I814" s="4" t="s">
        <v>292</v>
      </c>
      <c r="J814" s="4" t="s">
        <v>320</v>
      </c>
      <c r="K814" s="4" t="s">
        <v>58</v>
      </c>
      <c r="L814" s="4" t="s">
        <v>1789</v>
      </c>
      <c r="M814" s="4">
        <v>20801880</v>
      </c>
      <c r="N814" s="4" t="s">
        <v>69</v>
      </c>
      <c r="O814" s="4"/>
      <c r="P814" s="4" t="s">
        <v>115</v>
      </c>
      <c r="Q814" s="4" t="s">
        <v>64</v>
      </c>
      <c r="R814" s="4" t="s">
        <v>74</v>
      </c>
      <c r="S814" s="4">
        <v>72226591</v>
      </c>
      <c r="T814" s="4"/>
      <c r="U814" s="4" t="s">
        <v>95</v>
      </c>
      <c r="V814" s="4" t="s">
        <v>58</v>
      </c>
      <c r="W814" s="4" t="s">
        <v>4510</v>
      </c>
      <c r="X814" s="4" t="s">
        <v>205</v>
      </c>
      <c r="Y814" s="4" t="s">
        <v>209</v>
      </c>
      <c r="Z814" s="3" t="s">
        <v>3486</v>
      </c>
      <c r="AA814" s="4" t="s">
        <v>75</v>
      </c>
      <c r="AB814" s="4" t="s">
        <v>97</v>
      </c>
      <c r="AC814" s="4"/>
      <c r="AD814" s="4"/>
      <c r="AE814" s="4" t="s">
        <v>115</v>
      </c>
      <c r="AF814" s="4" t="s">
        <v>58</v>
      </c>
      <c r="AG814" s="4" t="s">
        <v>58</v>
      </c>
      <c r="AH814" s="4" t="s">
        <v>83</v>
      </c>
      <c r="AI814" s="4">
        <v>66979146</v>
      </c>
      <c r="AJ814" s="4"/>
      <c r="AK814" s="4" t="s">
        <v>115</v>
      </c>
      <c r="AL814" s="4" t="s">
        <v>58</v>
      </c>
      <c r="AM814" s="4" t="s">
        <v>4511</v>
      </c>
      <c r="AN814" s="4">
        <v>300</v>
      </c>
      <c r="AO814" s="4" t="s">
        <v>85</v>
      </c>
      <c r="AP814" s="4">
        <v>0</v>
      </c>
      <c r="AQ814" s="4" t="s">
        <v>92</v>
      </c>
      <c r="AR814" s="4">
        <v>0</v>
      </c>
      <c r="AS814" s="4">
        <v>0</v>
      </c>
      <c r="AT814" s="3" t="s">
        <v>3486</v>
      </c>
      <c r="AU814" s="3" t="s">
        <v>58</v>
      </c>
      <c r="AV814" s="3" t="s">
        <v>58</v>
      </c>
      <c r="AW814" s="4">
        <v>25</v>
      </c>
      <c r="AX814" s="4">
        <v>25</v>
      </c>
      <c r="AY814" s="4">
        <v>25</v>
      </c>
      <c r="AZ814" s="4">
        <v>25</v>
      </c>
      <c r="BA814" s="4" t="s">
        <v>58</v>
      </c>
    </row>
    <row r="815" spans="1:53" ht="15.75" thickBot="1" x14ac:dyDescent="0.3">
      <c r="A815" s="19">
        <v>805</v>
      </c>
      <c r="B815" s="22" t="s">
        <v>6076</v>
      </c>
      <c r="C815" s="4" t="s">
        <v>60</v>
      </c>
      <c r="D815" s="4" t="s">
        <v>58</v>
      </c>
      <c r="E815" s="4" t="s">
        <v>2153</v>
      </c>
      <c r="F815" s="3" t="s">
        <v>3232</v>
      </c>
      <c r="G815" s="4" t="s">
        <v>61</v>
      </c>
      <c r="H815" s="4" t="s">
        <v>4512</v>
      </c>
      <c r="I815" s="4" t="s">
        <v>292</v>
      </c>
      <c r="J815" s="4" t="s">
        <v>320</v>
      </c>
      <c r="K815" s="4" t="s">
        <v>58</v>
      </c>
      <c r="L815" s="4" t="s">
        <v>1789</v>
      </c>
      <c r="M815" s="4">
        <v>22882068</v>
      </c>
      <c r="N815" s="4" t="s">
        <v>69</v>
      </c>
      <c r="O815" s="4"/>
      <c r="P815" s="4" t="s">
        <v>115</v>
      </c>
      <c r="Q815" s="4" t="s">
        <v>64</v>
      </c>
      <c r="R815" s="4" t="s">
        <v>74</v>
      </c>
      <c r="S815" s="4">
        <v>66856994</v>
      </c>
      <c r="T815" s="4"/>
      <c r="U815" s="4" t="s">
        <v>72</v>
      </c>
      <c r="V815" s="4" t="s">
        <v>58</v>
      </c>
      <c r="W815" s="4" t="s">
        <v>4513</v>
      </c>
      <c r="X815" s="4" t="s">
        <v>205</v>
      </c>
      <c r="Y815" s="4" t="s">
        <v>209</v>
      </c>
      <c r="Z815" s="3" t="s">
        <v>3232</v>
      </c>
      <c r="AA815" s="4" t="s">
        <v>75</v>
      </c>
      <c r="AB815" s="4" t="s">
        <v>97</v>
      </c>
      <c r="AC815" s="4"/>
      <c r="AD815" s="4"/>
      <c r="AE815" s="4" t="s">
        <v>115</v>
      </c>
      <c r="AF815" s="4" t="s">
        <v>58</v>
      </c>
      <c r="AG815" s="4" t="s">
        <v>58</v>
      </c>
      <c r="AH815" s="4" t="s">
        <v>83</v>
      </c>
      <c r="AI815" s="4">
        <v>66848955</v>
      </c>
      <c r="AJ815" s="4"/>
      <c r="AK815" s="4" t="s">
        <v>115</v>
      </c>
      <c r="AL815" s="4" t="s">
        <v>58</v>
      </c>
      <c r="AM815" s="4" t="s">
        <v>4474</v>
      </c>
      <c r="AN815" s="4">
        <v>330</v>
      </c>
      <c r="AO815" s="4" t="s">
        <v>85</v>
      </c>
      <c r="AP815" s="4">
        <v>0</v>
      </c>
      <c r="AQ815" s="4" t="s">
        <v>92</v>
      </c>
      <c r="AR815" s="4">
        <v>0</v>
      </c>
      <c r="AS815" s="4">
        <v>0</v>
      </c>
      <c r="AT815" s="3" t="s">
        <v>3232</v>
      </c>
      <c r="AU815" s="3" t="s">
        <v>58</v>
      </c>
      <c r="AV815" s="3" t="s">
        <v>58</v>
      </c>
      <c r="AW815" s="4">
        <v>23</v>
      </c>
      <c r="AX815" s="4">
        <v>23</v>
      </c>
      <c r="AY815" s="4">
        <v>23</v>
      </c>
      <c r="AZ815" s="4">
        <v>23</v>
      </c>
      <c r="BA815" s="4" t="s">
        <v>58</v>
      </c>
    </row>
    <row r="816" spans="1:53" ht="15.75" thickBot="1" x14ac:dyDescent="0.3">
      <c r="A816" s="19">
        <v>806</v>
      </c>
      <c r="B816" s="22" t="s">
        <v>6077</v>
      </c>
      <c r="C816" s="4" t="s">
        <v>60</v>
      </c>
      <c r="D816" s="4" t="s">
        <v>58</v>
      </c>
      <c r="E816" s="4" t="s">
        <v>2181</v>
      </c>
      <c r="F816" s="3" t="s">
        <v>3232</v>
      </c>
      <c r="G816" s="4" t="s">
        <v>61</v>
      </c>
      <c r="H816" s="4" t="s">
        <v>4514</v>
      </c>
      <c r="I816" s="4" t="s">
        <v>292</v>
      </c>
      <c r="J816" s="4" t="s">
        <v>320</v>
      </c>
      <c r="K816" s="4" t="s">
        <v>58</v>
      </c>
      <c r="L816" s="4" t="s">
        <v>1789</v>
      </c>
      <c r="M816" s="4">
        <v>20801880</v>
      </c>
      <c r="N816" s="4" t="s">
        <v>69</v>
      </c>
      <c r="O816" s="4"/>
      <c r="P816" s="4" t="s">
        <v>115</v>
      </c>
      <c r="Q816" s="4" t="s">
        <v>64</v>
      </c>
      <c r="R816" s="4" t="s">
        <v>74</v>
      </c>
      <c r="S816" s="4">
        <v>31434389</v>
      </c>
      <c r="T816" s="4"/>
      <c r="U816" s="4" t="s">
        <v>100</v>
      </c>
      <c r="V816" s="4" t="s">
        <v>58</v>
      </c>
      <c r="W816" s="4" t="s">
        <v>4515</v>
      </c>
      <c r="X816" s="4" t="s">
        <v>205</v>
      </c>
      <c r="Y816" s="4" t="s">
        <v>209</v>
      </c>
      <c r="Z816" s="3" t="s">
        <v>3232</v>
      </c>
      <c r="AA816" s="4" t="s">
        <v>75</v>
      </c>
      <c r="AB816" s="4" t="s">
        <v>97</v>
      </c>
      <c r="AC816" s="4"/>
      <c r="AD816" s="4"/>
      <c r="AE816" s="4" t="s">
        <v>115</v>
      </c>
      <c r="AF816" s="4" t="s">
        <v>58</v>
      </c>
      <c r="AG816" s="4" t="s">
        <v>58</v>
      </c>
      <c r="AH816" s="4" t="s">
        <v>83</v>
      </c>
      <c r="AI816" s="4">
        <v>10234850</v>
      </c>
      <c r="AJ816" s="4"/>
      <c r="AK816" s="4" t="s">
        <v>115</v>
      </c>
      <c r="AL816" s="4" t="s">
        <v>58</v>
      </c>
      <c r="AM816" s="4" t="s">
        <v>4479</v>
      </c>
      <c r="AN816" s="4">
        <v>300</v>
      </c>
      <c r="AO816" s="4" t="s">
        <v>85</v>
      </c>
      <c r="AP816" s="4">
        <v>0</v>
      </c>
      <c r="AQ816" s="4" t="s">
        <v>92</v>
      </c>
      <c r="AR816" s="4">
        <v>0</v>
      </c>
      <c r="AS816" s="4">
        <v>0</v>
      </c>
      <c r="AT816" s="3" t="s">
        <v>3232</v>
      </c>
      <c r="AU816" s="3" t="s">
        <v>58</v>
      </c>
      <c r="AV816" s="3" t="s">
        <v>58</v>
      </c>
      <c r="AW816" s="4">
        <v>25</v>
      </c>
      <c r="AX816" s="4">
        <v>25</v>
      </c>
      <c r="AY816" s="4">
        <v>25</v>
      </c>
      <c r="AZ816" s="4">
        <v>25</v>
      </c>
      <c r="BA816" s="4" t="s">
        <v>58</v>
      </c>
    </row>
    <row r="817" spans="1:53" ht="15.75" thickBot="1" x14ac:dyDescent="0.3">
      <c r="A817" s="19">
        <v>807</v>
      </c>
      <c r="B817" s="22" t="s">
        <v>6078</v>
      </c>
      <c r="C817" s="4" t="s">
        <v>60</v>
      </c>
      <c r="D817" s="4" t="s">
        <v>58</v>
      </c>
      <c r="E817" s="4" t="s">
        <v>2184</v>
      </c>
      <c r="F817" s="3" t="s">
        <v>3232</v>
      </c>
      <c r="G817" s="4" t="s">
        <v>61</v>
      </c>
      <c r="H817" s="4" t="s">
        <v>4516</v>
      </c>
      <c r="I817" s="4" t="s">
        <v>292</v>
      </c>
      <c r="J817" s="4" t="s">
        <v>320</v>
      </c>
      <c r="K817" s="4" t="s">
        <v>58</v>
      </c>
      <c r="L817" s="4" t="s">
        <v>1789</v>
      </c>
      <c r="M817" s="4">
        <v>22882068</v>
      </c>
      <c r="N817" s="4" t="s">
        <v>69</v>
      </c>
      <c r="O817" s="4"/>
      <c r="P817" s="4" t="s">
        <v>115</v>
      </c>
      <c r="Q817" s="4" t="s">
        <v>64</v>
      </c>
      <c r="R817" s="4" t="s">
        <v>74</v>
      </c>
      <c r="S817" s="4">
        <v>1062284223</v>
      </c>
      <c r="T817" s="4"/>
      <c r="U817" s="4" t="s">
        <v>63</v>
      </c>
      <c r="V817" s="4" t="s">
        <v>58</v>
      </c>
      <c r="W817" s="4" t="s">
        <v>4517</v>
      </c>
      <c r="X817" s="4" t="s">
        <v>205</v>
      </c>
      <c r="Y817" s="4" t="s">
        <v>209</v>
      </c>
      <c r="Z817" s="3" t="s">
        <v>3232</v>
      </c>
      <c r="AA817" s="4" t="s">
        <v>75</v>
      </c>
      <c r="AB817" s="4" t="s">
        <v>97</v>
      </c>
      <c r="AC817" s="4"/>
      <c r="AD817" s="4"/>
      <c r="AE817" s="4" t="s">
        <v>115</v>
      </c>
      <c r="AF817" s="4" t="s">
        <v>58</v>
      </c>
      <c r="AG817" s="4" t="s">
        <v>58</v>
      </c>
      <c r="AH817" s="4" t="s">
        <v>83</v>
      </c>
      <c r="AI817" s="4">
        <v>66859604</v>
      </c>
      <c r="AJ817" s="4"/>
      <c r="AK817" s="4" t="s">
        <v>115</v>
      </c>
      <c r="AL817" s="4" t="s">
        <v>58</v>
      </c>
      <c r="AM817" s="4" t="s">
        <v>4495</v>
      </c>
      <c r="AN817" s="4">
        <v>330</v>
      </c>
      <c r="AO817" s="4" t="s">
        <v>85</v>
      </c>
      <c r="AP817" s="4">
        <v>0</v>
      </c>
      <c r="AQ817" s="4" t="s">
        <v>92</v>
      </c>
      <c r="AR817" s="4">
        <v>0</v>
      </c>
      <c r="AS817" s="4">
        <v>0</v>
      </c>
      <c r="AT817" s="3" t="s">
        <v>3232</v>
      </c>
      <c r="AU817" s="3" t="s">
        <v>58</v>
      </c>
      <c r="AV817" s="3" t="s">
        <v>58</v>
      </c>
      <c r="AW817" s="4">
        <v>23</v>
      </c>
      <c r="AX817" s="4">
        <v>23</v>
      </c>
      <c r="AY817" s="4">
        <v>23</v>
      </c>
      <c r="AZ817" s="4">
        <v>23</v>
      </c>
      <c r="BA817" s="4" t="s">
        <v>58</v>
      </c>
    </row>
    <row r="818" spans="1:53" ht="15.75" thickBot="1" x14ac:dyDescent="0.3">
      <c r="A818" s="19">
        <v>808</v>
      </c>
      <c r="B818" s="22" t="s">
        <v>6079</v>
      </c>
      <c r="C818" s="4" t="s">
        <v>60</v>
      </c>
      <c r="D818" s="4" t="s">
        <v>58</v>
      </c>
      <c r="E818" s="4" t="s">
        <v>2103</v>
      </c>
      <c r="F818" s="3" t="s">
        <v>3232</v>
      </c>
      <c r="G818" s="4" t="s">
        <v>61</v>
      </c>
      <c r="H818" s="4" t="s">
        <v>4518</v>
      </c>
      <c r="I818" s="4" t="s">
        <v>292</v>
      </c>
      <c r="J818" s="4" t="s">
        <v>320</v>
      </c>
      <c r="K818" s="4" t="s">
        <v>58</v>
      </c>
      <c r="L818" s="4" t="s">
        <v>1789</v>
      </c>
      <c r="M818" s="4">
        <v>20801880</v>
      </c>
      <c r="N818" s="4" t="s">
        <v>69</v>
      </c>
      <c r="O818" s="4"/>
      <c r="P818" s="4" t="s">
        <v>115</v>
      </c>
      <c r="Q818" s="4" t="s">
        <v>64</v>
      </c>
      <c r="R818" s="4" t="s">
        <v>74</v>
      </c>
      <c r="S818" s="4">
        <v>1085248267</v>
      </c>
      <c r="T818" s="4"/>
      <c r="U818" s="4" t="s">
        <v>100</v>
      </c>
      <c r="V818" s="4" t="s">
        <v>58</v>
      </c>
      <c r="W818" s="4" t="s">
        <v>4519</v>
      </c>
      <c r="X818" s="4" t="s">
        <v>205</v>
      </c>
      <c r="Y818" s="4" t="s">
        <v>209</v>
      </c>
      <c r="Z818" s="3" t="s">
        <v>3516</v>
      </c>
      <c r="AA818" s="4" t="s">
        <v>75</v>
      </c>
      <c r="AB818" s="4" t="s">
        <v>97</v>
      </c>
      <c r="AC818" s="4"/>
      <c r="AD818" s="4"/>
      <c r="AE818" s="4" t="s">
        <v>115</v>
      </c>
      <c r="AF818" s="4" t="s">
        <v>58</v>
      </c>
      <c r="AG818" s="4" t="s">
        <v>58</v>
      </c>
      <c r="AH818" s="4" t="s">
        <v>83</v>
      </c>
      <c r="AI818" s="4">
        <v>29667366</v>
      </c>
      <c r="AJ818" s="4"/>
      <c r="AK818" s="4" t="s">
        <v>115</v>
      </c>
      <c r="AL818" s="4" t="s">
        <v>58</v>
      </c>
      <c r="AM818" s="4" t="s">
        <v>4520</v>
      </c>
      <c r="AN818" s="4">
        <v>300</v>
      </c>
      <c r="AO818" s="4" t="s">
        <v>85</v>
      </c>
      <c r="AP818" s="4">
        <v>0</v>
      </c>
      <c r="AQ818" s="4" t="s">
        <v>92</v>
      </c>
      <c r="AR818" s="4">
        <v>0</v>
      </c>
      <c r="AS818" s="4">
        <v>0</v>
      </c>
      <c r="AT818" s="3" t="s">
        <v>3516</v>
      </c>
      <c r="AU818" s="3" t="s">
        <v>58</v>
      </c>
      <c r="AV818" s="3" t="s">
        <v>58</v>
      </c>
      <c r="AW818" s="4">
        <v>25</v>
      </c>
      <c r="AX818" s="4">
        <v>25</v>
      </c>
      <c r="AY818" s="4">
        <v>25</v>
      </c>
      <c r="AZ818" s="4">
        <v>25</v>
      </c>
      <c r="BA818" s="4" t="s">
        <v>58</v>
      </c>
    </row>
    <row r="819" spans="1:53" ht="15.75" thickBot="1" x14ac:dyDescent="0.3">
      <c r="A819" s="19">
        <v>809</v>
      </c>
      <c r="B819" s="22" t="s">
        <v>6080</v>
      </c>
      <c r="C819" s="4" t="s">
        <v>60</v>
      </c>
      <c r="D819" s="4" t="s">
        <v>58</v>
      </c>
      <c r="E819" s="4" t="s">
        <v>2190</v>
      </c>
      <c r="F819" s="3" t="s">
        <v>3516</v>
      </c>
      <c r="G819" s="4" t="s">
        <v>61</v>
      </c>
      <c r="H819" s="4" t="s">
        <v>4521</v>
      </c>
      <c r="I819" s="4" t="s">
        <v>292</v>
      </c>
      <c r="J819" s="4" t="s">
        <v>320</v>
      </c>
      <c r="K819" s="4" t="s">
        <v>58</v>
      </c>
      <c r="L819" s="4" t="s">
        <v>1789</v>
      </c>
      <c r="M819" s="4">
        <v>13867920</v>
      </c>
      <c r="N819" s="4" t="s">
        <v>69</v>
      </c>
      <c r="O819" s="4"/>
      <c r="P819" s="4" t="s">
        <v>115</v>
      </c>
      <c r="Q819" s="4" t="s">
        <v>64</v>
      </c>
      <c r="R819" s="4" t="s">
        <v>74</v>
      </c>
      <c r="S819" s="4">
        <v>1107102099</v>
      </c>
      <c r="T819" s="4"/>
      <c r="U819" s="4" t="s">
        <v>103</v>
      </c>
      <c r="V819" s="4" t="s">
        <v>58</v>
      </c>
      <c r="W819" s="4" t="s">
        <v>4522</v>
      </c>
      <c r="X819" s="4" t="s">
        <v>205</v>
      </c>
      <c r="Y819" s="4" t="s">
        <v>209</v>
      </c>
      <c r="Z819" s="3" t="s">
        <v>3516</v>
      </c>
      <c r="AA819" s="4" t="s">
        <v>75</v>
      </c>
      <c r="AB819" s="4" t="s">
        <v>97</v>
      </c>
      <c r="AC819" s="4"/>
      <c r="AD819" s="4"/>
      <c r="AE819" s="4" t="s">
        <v>115</v>
      </c>
      <c r="AF819" s="4" t="s">
        <v>58</v>
      </c>
      <c r="AG819" s="4" t="s">
        <v>58</v>
      </c>
      <c r="AH819" s="4" t="s">
        <v>83</v>
      </c>
      <c r="AI819" s="4">
        <v>31475833</v>
      </c>
      <c r="AJ819" s="4"/>
      <c r="AK819" s="4" t="s">
        <v>115</v>
      </c>
      <c r="AL819" s="4" t="s">
        <v>58</v>
      </c>
      <c r="AM819" s="4" t="s">
        <v>4523</v>
      </c>
      <c r="AN819" s="4">
        <v>330</v>
      </c>
      <c r="AO819" s="4" t="s">
        <v>85</v>
      </c>
      <c r="AP819" s="4">
        <v>0</v>
      </c>
      <c r="AQ819" s="4" t="s">
        <v>92</v>
      </c>
      <c r="AR819" s="4">
        <v>0</v>
      </c>
      <c r="AS819" s="4">
        <v>0</v>
      </c>
      <c r="AT819" s="3" t="s">
        <v>3516</v>
      </c>
      <c r="AU819" s="3" t="s">
        <v>58</v>
      </c>
      <c r="AV819" s="3" t="s">
        <v>58</v>
      </c>
      <c r="AW819" s="4">
        <v>22</v>
      </c>
      <c r="AX819" s="4">
        <v>22</v>
      </c>
      <c r="AY819" s="4">
        <v>22</v>
      </c>
      <c r="AZ819" s="4">
        <v>22</v>
      </c>
      <c r="BA819" s="4" t="s">
        <v>58</v>
      </c>
    </row>
    <row r="820" spans="1:53" ht="15.75" thickBot="1" x14ac:dyDescent="0.3">
      <c r="A820" s="19">
        <v>810</v>
      </c>
      <c r="B820" s="22" t="s">
        <v>6081</v>
      </c>
      <c r="C820" s="4" t="s">
        <v>60</v>
      </c>
      <c r="D820" s="4" t="s">
        <v>58</v>
      </c>
      <c r="E820" s="4" t="s">
        <v>2109</v>
      </c>
      <c r="F820" s="3" t="s">
        <v>3516</v>
      </c>
      <c r="G820" s="4" t="s">
        <v>61</v>
      </c>
      <c r="H820" s="4" t="s">
        <v>4524</v>
      </c>
      <c r="I820" s="4" t="s">
        <v>292</v>
      </c>
      <c r="J820" s="4" t="s">
        <v>320</v>
      </c>
      <c r="K820" s="4" t="s">
        <v>58</v>
      </c>
      <c r="L820" s="4" t="s">
        <v>1789</v>
      </c>
      <c r="M820" s="4">
        <v>39940956</v>
      </c>
      <c r="N820" s="4" t="s">
        <v>69</v>
      </c>
      <c r="O820" s="4"/>
      <c r="P820" s="4" t="s">
        <v>115</v>
      </c>
      <c r="Q820" s="4" t="s">
        <v>64</v>
      </c>
      <c r="R820" s="4" t="s">
        <v>74</v>
      </c>
      <c r="S820" s="4">
        <v>94494114</v>
      </c>
      <c r="T820" s="4"/>
      <c r="U820" s="4" t="s">
        <v>81</v>
      </c>
      <c r="V820" s="4" t="s">
        <v>58</v>
      </c>
      <c r="W820" s="4" t="s">
        <v>4525</v>
      </c>
      <c r="X820" s="4" t="s">
        <v>205</v>
      </c>
      <c r="Y820" s="4" t="s">
        <v>209</v>
      </c>
      <c r="Z820" s="3" t="s">
        <v>3516</v>
      </c>
      <c r="AA820" s="4" t="s">
        <v>75</v>
      </c>
      <c r="AB820" s="4" t="s">
        <v>97</v>
      </c>
      <c r="AC820" s="4"/>
      <c r="AD820" s="4"/>
      <c r="AE820" s="4" t="s">
        <v>115</v>
      </c>
      <c r="AF820" s="4" t="s">
        <v>58</v>
      </c>
      <c r="AG820" s="4" t="s">
        <v>58</v>
      </c>
      <c r="AH820" s="4" t="s">
        <v>83</v>
      </c>
      <c r="AI820" s="4">
        <v>66848955</v>
      </c>
      <c r="AJ820" s="4"/>
      <c r="AK820" s="4" t="s">
        <v>115</v>
      </c>
      <c r="AL820" s="4" t="s">
        <v>58</v>
      </c>
      <c r="AM820" s="4" t="s">
        <v>4474</v>
      </c>
      <c r="AN820" s="4">
        <v>330</v>
      </c>
      <c r="AO820" s="4" t="s">
        <v>85</v>
      </c>
      <c r="AP820" s="4">
        <v>0</v>
      </c>
      <c r="AQ820" s="4" t="s">
        <v>92</v>
      </c>
      <c r="AR820" s="4">
        <v>0</v>
      </c>
      <c r="AS820" s="4">
        <v>0</v>
      </c>
      <c r="AT820" s="3" t="s">
        <v>3516</v>
      </c>
      <c r="AU820" s="3" t="s">
        <v>58</v>
      </c>
      <c r="AV820" s="3" t="s">
        <v>58</v>
      </c>
      <c r="AW820" s="4">
        <v>22</v>
      </c>
      <c r="AX820" s="4">
        <v>22</v>
      </c>
      <c r="AY820" s="4">
        <v>22</v>
      </c>
      <c r="AZ820" s="4">
        <v>22</v>
      </c>
      <c r="BA820" s="4" t="s">
        <v>58</v>
      </c>
    </row>
    <row r="821" spans="1:53" ht="15.75" thickBot="1" x14ac:dyDescent="0.3">
      <c r="A821" s="19">
        <v>811</v>
      </c>
      <c r="B821" s="22" t="s">
        <v>6082</v>
      </c>
      <c r="C821" s="4" t="s">
        <v>60</v>
      </c>
      <c r="D821" s="4" t="s">
        <v>58</v>
      </c>
      <c r="E821" s="4" t="s">
        <v>2047</v>
      </c>
      <c r="F821" s="3" t="s">
        <v>3516</v>
      </c>
      <c r="G821" s="4" t="s">
        <v>61</v>
      </c>
      <c r="H821" s="4" t="s">
        <v>4526</v>
      </c>
      <c r="I821" s="4" t="s">
        <v>292</v>
      </c>
      <c r="J821" s="4" t="s">
        <v>320</v>
      </c>
      <c r="K821" s="4" t="s">
        <v>58</v>
      </c>
      <c r="L821" s="4" t="s">
        <v>1789</v>
      </c>
      <c r="M821" s="4">
        <v>17492490</v>
      </c>
      <c r="N821" s="4" t="s">
        <v>69</v>
      </c>
      <c r="O821" s="4"/>
      <c r="P821" s="4" t="s">
        <v>115</v>
      </c>
      <c r="Q821" s="4" t="s">
        <v>64</v>
      </c>
      <c r="R821" s="4" t="s">
        <v>74</v>
      </c>
      <c r="S821" s="4">
        <v>1144135429</v>
      </c>
      <c r="T821" s="4"/>
      <c r="U821" s="4" t="s">
        <v>72</v>
      </c>
      <c r="V821" s="4" t="s">
        <v>58</v>
      </c>
      <c r="W821" s="4" t="s">
        <v>4527</v>
      </c>
      <c r="X821" s="4" t="s">
        <v>205</v>
      </c>
      <c r="Y821" s="4" t="s">
        <v>209</v>
      </c>
      <c r="Z821" s="3" t="s">
        <v>3516</v>
      </c>
      <c r="AA821" s="4" t="s">
        <v>75</v>
      </c>
      <c r="AB821" s="4" t="s">
        <v>97</v>
      </c>
      <c r="AC821" s="4"/>
      <c r="AD821" s="4"/>
      <c r="AE821" s="4" t="s">
        <v>115</v>
      </c>
      <c r="AF821" s="4" t="s">
        <v>58</v>
      </c>
      <c r="AG821" s="4" t="s">
        <v>58</v>
      </c>
      <c r="AH821" s="4" t="s">
        <v>83</v>
      </c>
      <c r="AI821" s="4">
        <v>16738049</v>
      </c>
      <c r="AJ821" s="4"/>
      <c r="AK821" s="4" t="s">
        <v>115</v>
      </c>
      <c r="AL821" s="4" t="s">
        <v>58</v>
      </c>
      <c r="AM821" s="4" t="s">
        <v>4528</v>
      </c>
      <c r="AN821" s="4">
        <v>300</v>
      </c>
      <c r="AO821" s="4" t="s">
        <v>85</v>
      </c>
      <c r="AP821" s="4">
        <v>0</v>
      </c>
      <c r="AQ821" s="4" t="s">
        <v>92</v>
      </c>
      <c r="AR821" s="4">
        <v>0</v>
      </c>
      <c r="AS821" s="4">
        <v>0</v>
      </c>
      <c r="AT821" s="3" t="s">
        <v>3516</v>
      </c>
      <c r="AU821" s="3" t="s">
        <v>58</v>
      </c>
      <c r="AV821" s="3" t="s">
        <v>58</v>
      </c>
      <c r="AW821" s="4">
        <v>25</v>
      </c>
      <c r="AX821" s="4">
        <v>25</v>
      </c>
      <c r="AY821" s="4">
        <v>25</v>
      </c>
      <c r="AZ821" s="4">
        <v>25</v>
      </c>
      <c r="BA821" s="4" t="s">
        <v>58</v>
      </c>
    </row>
    <row r="822" spans="1:53" ht="15.75" thickBot="1" x14ac:dyDescent="0.3">
      <c r="A822" s="19">
        <v>812</v>
      </c>
      <c r="B822" s="22" t="s">
        <v>6083</v>
      </c>
      <c r="C822" s="4" t="s">
        <v>60</v>
      </c>
      <c r="D822" s="4" t="s">
        <v>58</v>
      </c>
      <c r="E822" s="4" t="s">
        <v>2201</v>
      </c>
      <c r="F822" s="3" t="s">
        <v>3516</v>
      </c>
      <c r="G822" s="4" t="s">
        <v>61</v>
      </c>
      <c r="H822" s="4" t="s">
        <v>4529</v>
      </c>
      <c r="I822" s="4" t="s">
        <v>292</v>
      </c>
      <c r="J822" s="4" t="s">
        <v>320</v>
      </c>
      <c r="K822" s="4" t="s">
        <v>58</v>
      </c>
      <c r="L822" s="4" t="s">
        <v>1789</v>
      </c>
      <c r="M822" s="4">
        <v>20801880</v>
      </c>
      <c r="N822" s="4" t="s">
        <v>69</v>
      </c>
      <c r="O822" s="4"/>
      <c r="P822" s="4" t="s">
        <v>115</v>
      </c>
      <c r="Q822" s="4" t="s">
        <v>64</v>
      </c>
      <c r="R822" s="4" t="s">
        <v>74</v>
      </c>
      <c r="S822" s="4">
        <v>1113643081</v>
      </c>
      <c r="T822" s="4"/>
      <c r="U822" s="4" t="s">
        <v>106</v>
      </c>
      <c r="V822" s="4" t="s">
        <v>58</v>
      </c>
      <c r="W822" s="4" t="s">
        <v>4530</v>
      </c>
      <c r="X822" s="4" t="s">
        <v>205</v>
      </c>
      <c r="Y822" s="4" t="s">
        <v>209</v>
      </c>
      <c r="Z822" s="3" t="s">
        <v>3516</v>
      </c>
      <c r="AA822" s="4" t="s">
        <v>75</v>
      </c>
      <c r="AB822" s="4" t="s">
        <v>97</v>
      </c>
      <c r="AC822" s="4"/>
      <c r="AD822" s="4"/>
      <c r="AE822" s="4" t="s">
        <v>115</v>
      </c>
      <c r="AF822" s="4" t="s">
        <v>58</v>
      </c>
      <c r="AG822" s="4" t="s">
        <v>58</v>
      </c>
      <c r="AH822" s="4" t="s">
        <v>83</v>
      </c>
      <c r="AI822" s="4">
        <v>66859604</v>
      </c>
      <c r="AJ822" s="4"/>
      <c r="AK822" s="4" t="s">
        <v>115</v>
      </c>
      <c r="AL822" s="4" t="s">
        <v>58</v>
      </c>
      <c r="AM822" s="4" t="s">
        <v>4495</v>
      </c>
      <c r="AN822" s="4">
        <v>300</v>
      </c>
      <c r="AO822" s="4" t="s">
        <v>85</v>
      </c>
      <c r="AP822" s="4">
        <v>0</v>
      </c>
      <c r="AQ822" s="4" t="s">
        <v>92</v>
      </c>
      <c r="AR822" s="4">
        <v>0</v>
      </c>
      <c r="AS822" s="4">
        <v>0</v>
      </c>
      <c r="AT822" s="3" t="s">
        <v>3516</v>
      </c>
      <c r="AU822" s="3" t="s">
        <v>58</v>
      </c>
      <c r="AV822" s="3" t="s">
        <v>58</v>
      </c>
      <c r="AW822" s="4">
        <v>25</v>
      </c>
      <c r="AX822" s="4">
        <v>25</v>
      </c>
      <c r="AY822" s="4">
        <v>25</v>
      </c>
      <c r="AZ822" s="4">
        <v>25</v>
      </c>
      <c r="BA822" s="4" t="s">
        <v>58</v>
      </c>
    </row>
    <row r="823" spans="1:53" ht="15.75" thickBot="1" x14ac:dyDescent="0.3">
      <c r="A823" s="19">
        <v>813</v>
      </c>
      <c r="B823" s="22" t="s">
        <v>6084</v>
      </c>
      <c r="C823" s="4" t="s">
        <v>60</v>
      </c>
      <c r="D823" s="4" t="s">
        <v>58</v>
      </c>
      <c r="E823" s="4" t="s">
        <v>2113</v>
      </c>
      <c r="F823" s="3" t="s">
        <v>3516</v>
      </c>
      <c r="G823" s="4" t="s">
        <v>61</v>
      </c>
      <c r="H823" s="4" t="s">
        <v>4531</v>
      </c>
      <c r="I823" s="4" t="s">
        <v>292</v>
      </c>
      <c r="J823" s="4" t="s">
        <v>320</v>
      </c>
      <c r="K823" s="4" t="s">
        <v>58</v>
      </c>
      <c r="L823" s="4" t="s">
        <v>1789</v>
      </c>
      <c r="M823" s="4">
        <v>19241739</v>
      </c>
      <c r="N823" s="4" t="s">
        <v>69</v>
      </c>
      <c r="O823" s="4"/>
      <c r="P823" s="4" t="s">
        <v>115</v>
      </c>
      <c r="Q823" s="4" t="s">
        <v>64</v>
      </c>
      <c r="R823" s="4" t="s">
        <v>74</v>
      </c>
      <c r="S823" s="4">
        <v>1130648087</v>
      </c>
      <c r="T823" s="4"/>
      <c r="U823" s="4" t="s">
        <v>100</v>
      </c>
      <c r="V823" s="4" t="s">
        <v>58</v>
      </c>
      <c r="W823" s="4" t="s">
        <v>4532</v>
      </c>
      <c r="X823" s="4" t="s">
        <v>205</v>
      </c>
      <c r="Y823" s="4" t="s">
        <v>209</v>
      </c>
      <c r="Z823" s="3" t="s">
        <v>3516</v>
      </c>
      <c r="AA823" s="4" t="s">
        <v>75</v>
      </c>
      <c r="AB823" s="4" t="s">
        <v>97</v>
      </c>
      <c r="AC823" s="4"/>
      <c r="AD823" s="4"/>
      <c r="AE823" s="4" t="s">
        <v>115</v>
      </c>
      <c r="AF823" s="4" t="s">
        <v>58</v>
      </c>
      <c r="AG823" s="4" t="s">
        <v>58</v>
      </c>
      <c r="AH823" s="4" t="s">
        <v>83</v>
      </c>
      <c r="AI823" s="4">
        <v>66859604</v>
      </c>
      <c r="AJ823" s="4"/>
      <c r="AK823" s="4" t="s">
        <v>115</v>
      </c>
      <c r="AL823" s="4" t="s">
        <v>58</v>
      </c>
      <c r="AM823" s="4" t="s">
        <v>4495</v>
      </c>
      <c r="AN823" s="4">
        <v>330</v>
      </c>
      <c r="AO823" s="4" t="s">
        <v>85</v>
      </c>
      <c r="AP823" s="4">
        <v>0</v>
      </c>
      <c r="AQ823" s="4" t="s">
        <v>92</v>
      </c>
      <c r="AR823" s="4">
        <v>0</v>
      </c>
      <c r="AS823" s="4">
        <v>0</v>
      </c>
      <c r="AT823" s="3" t="s">
        <v>3516</v>
      </c>
      <c r="AU823" s="3" t="s">
        <v>58</v>
      </c>
      <c r="AV823" s="3" t="s">
        <v>58</v>
      </c>
      <c r="AW823" s="4">
        <v>22</v>
      </c>
      <c r="AX823" s="4">
        <v>22</v>
      </c>
      <c r="AY823" s="4">
        <v>22</v>
      </c>
      <c r="AZ823" s="4">
        <v>22</v>
      </c>
      <c r="BA823" s="4" t="s">
        <v>58</v>
      </c>
    </row>
    <row r="824" spans="1:53" ht="15.75" thickBot="1" x14ac:dyDescent="0.3">
      <c r="A824" s="19">
        <v>814</v>
      </c>
      <c r="B824" s="22" t="s">
        <v>6085</v>
      </c>
      <c r="C824" s="4" t="s">
        <v>60</v>
      </c>
      <c r="D824" s="4" t="s">
        <v>58</v>
      </c>
      <c r="E824" s="4" t="s">
        <v>2209</v>
      </c>
      <c r="F824" s="3" t="s">
        <v>3516</v>
      </c>
      <c r="G824" s="4" t="s">
        <v>61</v>
      </c>
      <c r="H824" s="4" t="s">
        <v>4533</v>
      </c>
      <c r="I824" s="4" t="s">
        <v>292</v>
      </c>
      <c r="J824" s="4" t="s">
        <v>320</v>
      </c>
      <c r="K824" s="4" t="s">
        <v>58</v>
      </c>
      <c r="L824" s="4" t="s">
        <v>1789</v>
      </c>
      <c r="M824" s="4">
        <v>27620274</v>
      </c>
      <c r="N824" s="4" t="s">
        <v>69</v>
      </c>
      <c r="O824" s="4"/>
      <c r="P824" s="4" t="s">
        <v>115</v>
      </c>
      <c r="Q824" s="4" t="s">
        <v>64</v>
      </c>
      <c r="R824" s="4" t="s">
        <v>74</v>
      </c>
      <c r="S824" s="4">
        <v>16749675</v>
      </c>
      <c r="T824" s="4"/>
      <c r="U824" s="4" t="s">
        <v>100</v>
      </c>
      <c r="V824" s="4" t="s">
        <v>58</v>
      </c>
      <c r="W824" s="4" t="s">
        <v>4534</v>
      </c>
      <c r="X824" s="4" t="s">
        <v>205</v>
      </c>
      <c r="Y824" s="4" t="s">
        <v>209</v>
      </c>
      <c r="Z824" s="3" t="s">
        <v>3516</v>
      </c>
      <c r="AA824" s="4" t="s">
        <v>75</v>
      </c>
      <c r="AB824" s="4" t="s">
        <v>97</v>
      </c>
      <c r="AC824" s="4"/>
      <c r="AD824" s="4"/>
      <c r="AE824" s="4" t="s">
        <v>115</v>
      </c>
      <c r="AF824" s="4" t="s">
        <v>58</v>
      </c>
      <c r="AG824" s="4" t="s">
        <v>58</v>
      </c>
      <c r="AH824" s="4" t="s">
        <v>83</v>
      </c>
      <c r="AI824" s="4">
        <v>66859604</v>
      </c>
      <c r="AJ824" s="4"/>
      <c r="AK824" s="4" t="s">
        <v>115</v>
      </c>
      <c r="AL824" s="4" t="s">
        <v>58</v>
      </c>
      <c r="AM824" s="4" t="s">
        <v>4495</v>
      </c>
      <c r="AN824" s="4">
        <v>330</v>
      </c>
      <c r="AO824" s="4" t="s">
        <v>85</v>
      </c>
      <c r="AP824" s="4">
        <v>0</v>
      </c>
      <c r="AQ824" s="4" t="s">
        <v>92</v>
      </c>
      <c r="AR824" s="4">
        <v>0</v>
      </c>
      <c r="AS824" s="4">
        <v>0</v>
      </c>
      <c r="AT824" s="3" t="s">
        <v>3516</v>
      </c>
      <c r="AU824" s="3" t="s">
        <v>58</v>
      </c>
      <c r="AV824" s="3" t="s">
        <v>58</v>
      </c>
      <c r="AW824" s="4">
        <v>22</v>
      </c>
      <c r="AX824" s="4">
        <v>22</v>
      </c>
      <c r="AY824" s="4">
        <v>22</v>
      </c>
      <c r="AZ824" s="4">
        <v>22</v>
      </c>
      <c r="BA824" s="4" t="s">
        <v>58</v>
      </c>
    </row>
    <row r="825" spans="1:53" ht="15.75" thickBot="1" x14ac:dyDescent="0.3">
      <c r="A825" s="19">
        <v>815</v>
      </c>
      <c r="B825" s="22" t="s">
        <v>6086</v>
      </c>
      <c r="C825" s="4" t="s">
        <v>60</v>
      </c>
      <c r="D825" s="4" t="s">
        <v>58</v>
      </c>
      <c r="E825" s="4" t="s">
        <v>2212</v>
      </c>
      <c r="F825" s="3" t="s">
        <v>3516</v>
      </c>
      <c r="G825" s="4" t="s">
        <v>61</v>
      </c>
      <c r="H825" s="4" t="s">
        <v>4535</v>
      </c>
      <c r="I825" s="4" t="s">
        <v>292</v>
      </c>
      <c r="J825" s="4" t="s">
        <v>320</v>
      </c>
      <c r="K825" s="4" t="s">
        <v>58</v>
      </c>
      <c r="L825" s="4" t="s">
        <v>1789</v>
      </c>
      <c r="M825" s="4">
        <v>29204028</v>
      </c>
      <c r="N825" s="4" t="s">
        <v>69</v>
      </c>
      <c r="O825" s="4"/>
      <c r="P825" s="4" t="s">
        <v>115</v>
      </c>
      <c r="Q825" s="4" t="s">
        <v>64</v>
      </c>
      <c r="R825" s="4" t="s">
        <v>74</v>
      </c>
      <c r="S825" s="4">
        <v>25287573</v>
      </c>
      <c r="T825" s="4"/>
      <c r="U825" s="4" t="s">
        <v>72</v>
      </c>
      <c r="V825" s="4" t="s">
        <v>58</v>
      </c>
      <c r="W825" s="4" t="s">
        <v>4536</v>
      </c>
      <c r="X825" s="4" t="s">
        <v>205</v>
      </c>
      <c r="Y825" s="4" t="s">
        <v>209</v>
      </c>
      <c r="Z825" s="3" t="s">
        <v>3518</v>
      </c>
      <c r="AA825" s="4" t="s">
        <v>75</v>
      </c>
      <c r="AB825" s="4" t="s">
        <v>97</v>
      </c>
      <c r="AC825" s="4"/>
      <c r="AD825" s="4"/>
      <c r="AE825" s="4" t="s">
        <v>115</v>
      </c>
      <c r="AF825" s="4" t="s">
        <v>58</v>
      </c>
      <c r="AG825" s="4" t="s">
        <v>58</v>
      </c>
      <c r="AH825" s="4" t="s">
        <v>83</v>
      </c>
      <c r="AI825" s="4">
        <v>29667366</v>
      </c>
      <c r="AJ825" s="4"/>
      <c r="AK825" s="4" t="s">
        <v>115</v>
      </c>
      <c r="AL825" s="4" t="s">
        <v>58</v>
      </c>
      <c r="AM825" s="4" t="s">
        <v>4520</v>
      </c>
      <c r="AN825" s="4">
        <v>210</v>
      </c>
      <c r="AO825" s="4" t="s">
        <v>85</v>
      </c>
      <c r="AP825" s="4">
        <v>0</v>
      </c>
      <c r="AQ825" s="4" t="s">
        <v>92</v>
      </c>
      <c r="AR825" s="4">
        <v>0</v>
      </c>
      <c r="AS825" s="4">
        <v>0</v>
      </c>
      <c r="AT825" s="3" t="s">
        <v>3518</v>
      </c>
      <c r="AU825" s="3" t="s">
        <v>58</v>
      </c>
      <c r="AV825" s="3" t="s">
        <v>58</v>
      </c>
      <c r="AW825" s="4">
        <v>35</v>
      </c>
      <c r="AX825" s="4">
        <v>35</v>
      </c>
      <c r="AY825" s="4">
        <v>35</v>
      </c>
      <c r="AZ825" s="4">
        <v>35</v>
      </c>
      <c r="BA825" s="4" t="s">
        <v>58</v>
      </c>
    </row>
    <row r="826" spans="1:53" ht="15.75" thickBot="1" x14ac:dyDescent="0.3">
      <c r="A826" s="19">
        <v>816</v>
      </c>
      <c r="B826" s="22" t="s">
        <v>6087</v>
      </c>
      <c r="C826" s="4" t="s">
        <v>60</v>
      </c>
      <c r="D826" s="4" t="s">
        <v>58</v>
      </c>
      <c r="E826" s="4" t="s">
        <v>2216</v>
      </c>
      <c r="F826" s="3" t="s">
        <v>3518</v>
      </c>
      <c r="G826" s="4" t="s">
        <v>61</v>
      </c>
      <c r="H826" s="4" t="s">
        <v>4537</v>
      </c>
      <c r="I826" s="4" t="s">
        <v>292</v>
      </c>
      <c r="J826" s="4" t="s">
        <v>320</v>
      </c>
      <c r="K826" s="4" t="s">
        <v>58</v>
      </c>
      <c r="L826" s="4" t="s">
        <v>1789</v>
      </c>
      <c r="M826" s="4">
        <v>13867920</v>
      </c>
      <c r="N826" s="4" t="s">
        <v>69</v>
      </c>
      <c r="O826" s="4"/>
      <c r="P826" s="4" t="s">
        <v>115</v>
      </c>
      <c r="Q826" s="4" t="s">
        <v>64</v>
      </c>
      <c r="R826" s="4" t="s">
        <v>74</v>
      </c>
      <c r="S826" s="4">
        <v>82384548</v>
      </c>
      <c r="T826" s="4"/>
      <c r="U826" s="4" t="s">
        <v>72</v>
      </c>
      <c r="V826" s="4" t="s">
        <v>58</v>
      </c>
      <c r="W826" s="4" t="s">
        <v>4538</v>
      </c>
      <c r="X826" s="4" t="s">
        <v>205</v>
      </c>
      <c r="Y826" s="4" t="s">
        <v>209</v>
      </c>
      <c r="Z826" s="3" t="s">
        <v>3518</v>
      </c>
      <c r="AA826" s="4" t="s">
        <v>75</v>
      </c>
      <c r="AB826" s="4" t="s">
        <v>97</v>
      </c>
      <c r="AC826" s="4"/>
      <c r="AD826" s="4"/>
      <c r="AE826" s="4" t="s">
        <v>115</v>
      </c>
      <c r="AF826" s="4" t="s">
        <v>58</v>
      </c>
      <c r="AG826" s="4" t="s">
        <v>58</v>
      </c>
      <c r="AH826" s="4" t="s">
        <v>83</v>
      </c>
      <c r="AI826" s="4">
        <v>80435324</v>
      </c>
      <c r="AJ826" s="4"/>
      <c r="AK826" s="4" t="s">
        <v>115</v>
      </c>
      <c r="AL826" s="4" t="s">
        <v>58</v>
      </c>
      <c r="AM826" s="4" t="s">
        <v>4501</v>
      </c>
      <c r="AN826" s="4">
        <v>330</v>
      </c>
      <c r="AO826" s="4" t="s">
        <v>85</v>
      </c>
      <c r="AP826" s="4">
        <v>0</v>
      </c>
      <c r="AQ826" s="4" t="s">
        <v>92</v>
      </c>
      <c r="AR826" s="4">
        <v>0</v>
      </c>
      <c r="AS826" s="4">
        <v>0</v>
      </c>
      <c r="AT826" s="3" t="s">
        <v>3518</v>
      </c>
      <c r="AU826" s="3" t="s">
        <v>58</v>
      </c>
      <c r="AV826" s="3" t="s">
        <v>58</v>
      </c>
      <c r="AW826" s="4">
        <v>22</v>
      </c>
      <c r="AX826" s="4">
        <v>22</v>
      </c>
      <c r="AY826" s="4">
        <v>22</v>
      </c>
      <c r="AZ826" s="4">
        <v>22</v>
      </c>
      <c r="BA826" s="4" t="s">
        <v>58</v>
      </c>
    </row>
    <row r="827" spans="1:53" ht="15.75" thickBot="1" x14ac:dyDescent="0.3">
      <c r="A827" s="19">
        <v>817</v>
      </c>
      <c r="B827" s="22" t="s">
        <v>6088</v>
      </c>
      <c r="C827" s="4" t="s">
        <v>60</v>
      </c>
      <c r="D827" s="4" t="s">
        <v>58</v>
      </c>
      <c r="E827" s="4" t="s">
        <v>2117</v>
      </c>
      <c r="F827" s="3" t="s">
        <v>3518</v>
      </c>
      <c r="G827" s="4" t="s">
        <v>61</v>
      </c>
      <c r="H827" s="4" t="s">
        <v>4539</v>
      </c>
      <c r="I827" s="4" t="s">
        <v>292</v>
      </c>
      <c r="J827" s="4" t="s">
        <v>320</v>
      </c>
      <c r="K827" s="4" t="s">
        <v>58</v>
      </c>
      <c r="L827" s="4" t="s">
        <v>1789</v>
      </c>
      <c r="M827" s="4">
        <v>22882068</v>
      </c>
      <c r="N827" s="4" t="s">
        <v>69</v>
      </c>
      <c r="O827" s="4"/>
      <c r="P827" s="4" t="s">
        <v>115</v>
      </c>
      <c r="Q827" s="4" t="s">
        <v>64</v>
      </c>
      <c r="R827" s="4" t="s">
        <v>74</v>
      </c>
      <c r="S827" s="4">
        <v>1114210204</v>
      </c>
      <c r="T827" s="4"/>
      <c r="U827" s="4" t="s">
        <v>72</v>
      </c>
      <c r="V827" s="4" t="s">
        <v>58</v>
      </c>
      <c r="W827" s="4" t="s">
        <v>4540</v>
      </c>
      <c r="X827" s="4" t="s">
        <v>205</v>
      </c>
      <c r="Y827" s="4" t="s">
        <v>209</v>
      </c>
      <c r="Z827" s="3" t="s">
        <v>3518</v>
      </c>
      <c r="AA827" s="4" t="s">
        <v>75</v>
      </c>
      <c r="AB827" s="4" t="s">
        <v>97</v>
      </c>
      <c r="AC827" s="4"/>
      <c r="AD827" s="4"/>
      <c r="AE827" s="4" t="s">
        <v>115</v>
      </c>
      <c r="AF827" s="4" t="s">
        <v>58</v>
      </c>
      <c r="AG827" s="4" t="s">
        <v>58</v>
      </c>
      <c r="AH827" s="4" t="s">
        <v>83</v>
      </c>
      <c r="AI827" s="4">
        <v>66859604</v>
      </c>
      <c r="AJ827" s="4"/>
      <c r="AK827" s="4" t="s">
        <v>115</v>
      </c>
      <c r="AL827" s="4" t="s">
        <v>58</v>
      </c>
      <c r="AM827" s="4" t="s">
        <v>4495</v>
      </c>
      <c r="AN827" s="4">
        <v>330</v>
      </c>
      <c r="AO827" s="4" t="s">
        <v>85</v>
      </c>
      <c r="AP827" s="4">
        <v>0</v>
      </c>
      <c r="AQ827" s="4" t="s">
        <v>92</v>
      </c>
      <c r="AR827" s="4">
        <v>0</v>
      </c>
      <c r="AS827" s="4">
        <v>0</v>
      </c>
      <c r="AT827" s="3" t="s">
        <v>3518</v>
      </c>
      <c r="AU827" s="3" t="s">
        <v>58</v>
      </c>
      <c r="AV827" s="3" t="s">
        <v>58</v>
      </c>
      <c r="AW827" s="4">
        <v>22</v>
      </c>
      <c r="AX827" s="4">
        <v>22</v>
      </c>
      <c r="AY827" s="4">
        <v>22</v>
      </c>
      <c r="AZ827" s="4">
        <v>22</v>
      </c>
      <c r="BA827" s="4" t="s">
        <v>58</v>
      </c>
    </row>
    <row r="828" spans="1:53" ht="15.75" thickBot="1" x14ac:dyDescent="0.3">
      <c r="A828" s="19">
        <v>818</v>
      </c>
      <c r="B828" s="22" t="s">
        <v>6089</v>
      </c>
      <c r="C828" s="4" t="s">
        <v>60</v>
      </c>
      <c r="D828" s="4" t="s">
        <v>58</v>
      </c>
      <c r="E828" s="4" t="s">
        <v>2221</v>
      </c>
      <c r="F828" s="3" t="s">
        <v>3518</v>
      </c>
      <c r="G828" s="4" t="s">
        <v>61</v>
      </c>
      <c r="H828" s="4" t="s">
        <v>4541</v>
      </c>
      <c r="I828" s="4" t="s">
        <v>292</v>
      </c>
      <c r="J828" s="4" t="s">
        <v>320</v>
      </c>
      <c r="K828" s="4" t="s">
        <v>58</v>
      </c>
      <c r="L828" s="4" t="s">
        <v>1789</v>
      </c>
      <c r="M828" s="4">
        <v>27620274</v>
      </c>
      <c r="N828" s="4" t="s">
        <v>69</v>
      </c>
      <c r="O828" s="4"/>
      <c r="P828" s="4" t="s">
        <v>115</v>
      </c>
      <c r="Q828" s="4" t="s">
        <v>64</v>
      </c>
      <c r="R828" s="4" t="s">
        <v>74</v>
      </c>
      <c r="S828" s="4">
        <v>66995519</v>
      </c>
      <c r="T828" s="4"/>
      <c r="U828" s="4" t="s">
        <v>72</v>
      </c>
      <c r="V828" s="4" t="s">
        <v>58</v>
      </c>
      <c r="W828" s="4" t="s">
        <v>4542</v>
      </c>
      <c r="X828" s="4" t="s">
        <v>205</v>
      </c>
      <c r="Y828" s="4" t="s">
        <v>209</v>
      </c>
      <c r="Z828" s="3" t="s">
        <v>3518</v>
      </c>
      <c r="AA828" s="4" t="s">
        <v>75</v>
      </c>
      <c r="AB828" s="4" t="s">
        <v>97</v>
      </c>
      <c r="AC828" s="4"/>
      <c r="AD828" s="4"/>
      <c r="AE828" s="4" t="s">
        <v>115</v>
      </c>
      <c r="AF828" s="4" t="s">
        <v>58</v>
      </c>
      <c r="AG828" s="4" t="s">
        <v>58</v>
      </c>
      <c r="AH828" s="4" t="s">
        <v>83</v>
      </c>
      <c r="AI828" s="4">
        <v>66859604</v>
      </c>
      <c r="AJ828" s="4"/>
      <c r="AK828" s="4" t="s">
        <v>115</v>
      </c>
      <c r="AL828" s="4" t="s">
        <v>58</v>
      </c>
      <c r="AM828" s="4" t="s">
        <v>4495</v>
      </c>
      <c r="AN828" s="4">
        <v>330</v>
      </c>
      <c r="AO828" s="4" t="s">
        <v>85</v>
      </c>
      <c r="AP828" s="4">
        <v>0</v>
      </c>
      <c r="AQ828" s="4" t="s">
        <v>92</v>
      </c>
      <c r="AR828" s="4">
        <v>0</v>
      </c>
      <c r="AS828" s="4">
        <v>0</v>
      </c>
      <c r="AT828" s="3" t="s">
        <v>3518</v>
      </c>
      <c r="AU828" s="3" t="s">
        <v>58</v>
      </c>
      <c r="AV828" s="3" t="s">
        <v>58</v>
      </c>
      <c r="AW828" s="4">
        <v>22</v>
      </c>
      <c r="AX828" s="4">
        <v>22</v>
      </c>
      <c r="AY828" s="4">
        <v>22</v>
      </c>
      <c r="AZ828" s="4">
        <v>22</v>
      </c>
      <c r="BA828" s="4" t="s">
        <v>58</v>
      </c>
    </row>
    <row r="829" spans="1:53" ht="15.75" thickBot="1" x14ac:dyDescent="0.3">
      <c r="A829" s="19">
        <v>819</v>
      </c>
      <c r="B829" s="22" t="s">
        <v>6090</v>
      </c>
      <c r="C829" s="4" t="s">
        <v>60</v>
      </c>
      <c r="D829" s="4" t="s">
        <v>58</v>
      </c>
      <c r="E829" s="4" t="s">
        <v>2224</v>
      </c>
      <c r="F829" s="3" t="s">
        <v>3611</v>
      </c>
      <c r="G829" s="4" t="s">
        <v>61</v>
      </c>
      <c r="H829" s="4" t="s">
        <v>4543</v>
      </c>
      <c r="I829" s="4" t="s">
        <v>292</v>
      </c>
      <c r="J829" s="4" t="s">
        <v>320</v>
      </c>
      <c r="K829" s="4" t="s">
        <v>58</v>
      </c>
      <c r="L829" s="4" t="s">
        <v>1789</v>
      </c>
      <c r="M829" s="4">
        <v>32678964</v>
      </c>
      <c r="N829" s="4" t="s">
        <v>69</v>
      </c>
      <c r="O829" s="4"/>
      <c r="P829" s="4" t="s">
        <v>115</v>
      </c>
      <c r="Q829" s="4" t="s">
        <v>64</v>
      </c>
      <c r="R829" s="4" t="s">
        <v>74</v>
      </c>
      <c r="S829" s="4">
        <v>34555298</v>
      </c>
      <c r="T829" s="4"/>
      <c r="U829" s="4" t="s">
        <v>89</v>
      </c>
      <c r="V829" s="4" t="s">
        <v>58</v>
      </c>
      <c r="W829" s="4" t="s">
        <v>4544</v>
      </c>
      <c r="X829" s="4" t="s">
        <v>205</v>
      </c>
      <c r="Y829" s="4" t="s">
        <v>209</v>
      </c>
      <c r="Z829" s="3" t="s">
        <v>3611</v>
      </c>
      <c r="AA829" s="4" t="s">
        <v>75</v>
      </c>
      <c r="AB829" s="4" t="s">
        <v>97</v>
      </c>
      <c r="AC829" s="4"/>
      <c r="AD829" s="4"/>
      <c r="AE829" s="4" t="s">
        <v>115</v>
      </c>
      <c r="AF829" s="4" t="s">
        <v>58</v>
      </c>
      <c r="AG829" s="4" t="s">
        <v>58</v>
      </c>
      <c r="AH829" s="4" t="s">
        <v>83</v>
      </c>
      <c r="AI829" s="4">
        <v>66848955</v>
      </c>
      <c r="AJ829" s="4"/>
      <c r="AK829" s="4" t="s">
        <v>115</v>
      </c>
      <c r="AL829" s="4" t="s">
        <v>58</v>
      </c>
      <c r="AM829" s="4" t="s">
        <v>4474</v>
      </c>
      <c r="AN829" s="4">
        <v>270</v>
      </c>
      <c r="AO829" s="4" t="s">
        <v>85</v>
      </c>
      <c r="AP829" s="4">
        <v>0</v>
      </c>
      <c r="AQ829" s="4" t="s">
        <v>92</v>
      </c>
      <c r="AR829" s="4">
        <v>0</v>
      </c>
      <c r="AS829" s="4">
        <v>0</v>
      </c>
      <c r="AT829" s="3" t="s">
        <v>3611</v>
      </c>
      <c r="AU829" s="3" t="s">
        <v>58</v>
      </c>
      <c r="AV829" s="3" t="s">
        <v>58</v>
      </c>
      <c r="AW829" s="4">
        <v>27</v>
      </c>
      <c r="AX829" s="4">
        <v>27</v>
      </c>
      <c r="AY829" s="4">
        <v>27</v>
      </c>
      <c r="AZ829" s="4">
        <v>27</v>
      </c>
      <c r="BA829" s="4" t="s">
        <v>58</v>
      </c>
    </row>
    <row r="830" spans="1:53" ht="15.75" thickBot="1" x14ac:dyDescent="0.3">
      <c r="A830" s="19">
        <v>820</v>
      </c>
      <c r="B830" s="22" t="s">
        <v>6091</v>
      </c>
      <c r="C830" s="4" t="s">
        <v>60</v>
      </c>
      <c r="D830" s="4" t="s">
        <v>58</v>
      </c>
      <c r="E830" s="4" t="s">
        <v>2228</v>
      </c>
      <c r="F830" s="3" t="s">
        <v>3611</v>
      </c>
      <c r="G830" s="4" t="s">
        <v>61</v>
      </c>
      <c r="H830" s="4" t="s">
        <v>4545</v>
      </c>
      <c r="I830" s="4" t="s">
        <v>292</v>
      </c>
      <c r="J830" s="4" t="s">
        <v>320</v>
      </c>
      <c r="K830" s="4" t="s">
        <v>58</v>
      </c>
      <c r="L830" s="4" t="s">
        <v>1789</v>
      </c>
      <c r="M830" s="4">
        <v>11346480</v>
      </c>
      <c r="N830" s="4" t="s">
        <v>69</v>
      </c>
      <c r="O830" s="4"/>
      <c r="P830" s="4" t="s">
        <v>115</v>
      </c>
      <c r="Q830" s="4" t="s">
        <v>64</v>
      </c>
      <c r="R830" s="4" t="s">
        <v>74</v>
      </c>
      <c r="S830" s="4">
        <v>66836296</v>
      </c>
      <c r="T830" s="4"/>
      <c r="U830" s="4" t="s">
        <v>72</v>
      </c>
      <c r="V830" s="4" t="s">
        <v>58</v>
      </c>
      <c r="W830" s="4" t="s">
        <v>4546</v>
      </c>
      <c r="X830" s="4" t="s">
        <v>205</v>
      </c>
      <c r="Y830" s="4" t="s">
        <v>209</v>
      </c>
      <c r="Z830" s="3" t="s">
        <v>3611</v>
      </c>
      <c r="AA830" s="4" t="s">
        <v>75</v>
      </c>
      <c r="AB830" s="4" t="s">
        <v>97</v>
      </c>
      <c r="AC830" s="4"/>
      <c r="AD830" s="4"/>
      <c r="AE830" s="4" t="s">
        <v>115</v>
      </c>
      <c r="AF830" s="4" t="s">
        <v>58</v>
      </c>
      <c r="AG830" s="4" t="s">
        <v>58</v>
      </c>
      <c r="AH830" s="4" t="s">
        <v>83</v>
      </c>
      <c r="AI830" s="4">
        <v>16738049</v>
      </c>
      <c r="AJ830" s="4"/>
      <c r="AK830" s="4" t="s">
        <v>115</v>
      </c>
      <c r="AL830" s="4" t="s">
        <v>58</v>
      </c>
      <c r="AM830" s="4" t="s">
        <v>4528</v>
      </c>
      <c r="AN830" s="4">
        <v>270</v>
      </c>
      <c r="AO830" s="4" t="s">
        <v>85</v>
      </c>
      <c r="AP830" s="4">
        <v>0</v>
      </c>
      <c r="AQ830" s="4" t="s">
        <v>92</v>
      </c>
      <c r="AR830" s="4">
        <v>0</v>
      </c>
      <c r="AS830" s="4">
        <v>0</v>
      </c>
      <c r="AT830" s="3" t="s">
        <v>3611</v>
      </c>
      <c r="AU830" s="3" t="s">
        <v>58</v>
      </c>
      <c r="AV830" s="3" t="s">
        <v>58</v>
      </c>
      <c r="AW830" s="4">
        <v>27</v>
      </c>
      <c r="AX830" s="4">
        <v>27</v>
      </c>
      <c r="AY830" s="4">
        <v>27</v>
      </c>
      <c r="AZ830" s="4">
        <v>27</v>
      </c>
      <c r="BA830" s="4" t="s">
        <v>58</v>
      </c>
    </row>
    <row r="831" spans="1:53" ht="15.75" thickBot="1" x14ac:dyDescent="0.3">
      <c r="A831" s="19">
        <v>821</v>
      </c>
      <c r="B831" s="22" t="s">
        <v>6092</v>
      </c>
      <c r="C831" s="4" t="s">
        <v>60</v>
      </c>
      <c r="D831" s="4" t="s">
        <v>58</v>
      </c>
      <c r="E831" s="4" t="s">
        <v>2231</v>
      </c>
      <c r="F831" s="3" t="s">
        <v>3611</v>
      </c>
      <c r="G831" s="4" t="s">
        <v>61</v>
      </c>
      <c r="H831" s="4" t="s">
        <v>4547</v>
      </c>
      <c r="I831" s="4" t="s">
        <v>292</v>
      </c>
      <c r="J831" s="4" t="s">
        <v>320</v>
      </c>
      <c r="K831" s="4" t="s">
        <v>58</v>
      </c>
      <c r="L831" s="4" t="s">
        <v>1789</v>
      </c>
      <c r="M831" s="4">
        <v>20801880</v>
      </c>
      <c r="N831" s="4" t="s">
        <v>69</v>
      </c>
      <c r="O831" s="4"/>
      <c r="P831" s="4" t="s">
        <v>115</v>
      </c>
      <c r="Q831" s="4" t="s">
        <v>64</v>
      </c>
      <c r="R831" s="4" t="s">
        <v>74</v>
      </c>
      <c r="S831" s="4">
        <v>16755044</v>
      </c>
      <c r="T831" s="4"/>
      <c r="U831" s="4" t="s">
        <v>81</v>
      </c>
      <c r="V831" s="4" t="s">
        <v>58</v>
      </c>
      <c r="W831" s="4" t="s">
        <v>4548</v>
      </c>
      <c r="X831" s="4" t="s">
        <v>205</v>
      </c>
      <c r="Y831" s="4" t="s">
        <v>209</v>
      </c>
      <c r="Z831" s="3" t="s">
        <v>3611</v>
      </c>
      <c r="AA831" s="4" t="s">
        <v>75</v>
      </c>
      <c r="AB831" s="4" t="s">
        <v>97</v>
      </c>
      <c r="AC831" s="4"/>
      <c r="AD831" s="4"/>
      <c r="AE831" s="4" t="s">
        <v>115</v>
      </c>
      <c r="AF831" s="4" t="s">
        <v>58</v>
      </c>
      <c r="AG831" s="4" t="s">
        <v>58</v>
      </c>
      <c r="AH831" s="4" t="s">
        <v>83</v>
      </c>
      <c r="AI831" s="4">
        <v>16738049</v>
      </c>
      <c r="AJ831" s="4"/>
      <c r="AK831" s="4" t="s">
        <v>115</v>
      </c>
      <c r="AL831" s="4" t="s">
        <v>58</v>
      </c>
      <c r="AM831" s="4" t="s">
        <v>4528</v>
      </c>
      <c r="AN831" s="4">
        <v>300</v>
      </c>
      <c r="AO831" s="4" t="s">
        <v>85</v>
      </c>
      <c r="AP831" s="4">
        <v>0</v>
      </c>
      <c r="AQ831" s="4" t="s">
        <v>92</v>
      </c>
      <c r="AR831" s="4">
        <v>0</v>
      </c>
      <c r="AS831" s="4">
        <v>0</v>
      </c>
      <c r="AT831" s="3" t="s">
        <v>3611</v>
      </c>
      <c r="AU831" s="3" t="s">
        <v>58</v>
      </c>
      <c r="AV831" s="3" t="s">
        <v>58</v>
      </c>
      <c r="AW831" s="4">
        <v>24</v>
      </c>
      <c r="AX831" s="4">
        <v>24</v>
      </c>
      <c r="AY831" s="4">
        <v>24</v>
      </c>
      <c r="AZ831" s="4">
        <v>24</v>
      </c>
      <c r="BA831" s="4" t="s">
        <v>58</v>
      </c>
    </row>
    <row r="832" spans="1:53" ht="15.75" thickBot="1" x14ac:dyDescent="0.3">
      <c r="A832" s="19">
        <v>822</v>
      </c>
      <c r="B832" s="22" t="s">
        <v>6093</v>
      </c>
      <c r="C832" s="4" t="s">
        <v>60</v>
      </c>
      <c r="D832" s="4" t="s">
        <v>58</v>
      </c>
      <c r="E832" s="4" t="s">
        <v>2235</v>
      </c>
      <c r="F832" s="3" t="s">
        <v>3611</v>
      </c>
      <c r="G832" s="4" t="s">
        <v>61</v>
      </c>
      <c r="H832" s="4" t="s">
        <v>4549</v>
      </c>
      <c r="I832" s="4" t="s">
        <v>292</v>
      </c>
      <c r="J832" s="4" t="s">
        <v>320</v>
      </c>
      <c r="K832" s="4" t="s">
        <v>58</v>
      </c>
      <c r="L832" s="4" t="s">
        <v>1789</v>
      </c>
      <c r="M832" s="4">
        <v>17492490</v>
      </c>
      <c r="N832" s="4" t="s">
        <v>69</v>
      </c>
      <c r="O832" s="4"/>
      <c r="P832" s="4" t="s">
        <v>115</v>
      </c>
      <c r="Q832" s="4" t="s">
        <v>64</v>
      </c>
      <c r="R832" s="4" t="s">
        <v>74</v>
      </c>
      <c r="S832" s="4">
        <v>16664771</v>
      </c>
      <c r="T832" s="4"/>
      <c r="U832" s="4" t="s">
        <v>109</v>
      </c>
      <c r="V832" s="4" t="s">
        <v>58</v>
      </c>
      <c r="W832" s="4" t="s">
        <v>4550</v>
      </c>
      <c r="X832" s="4" t="s">
        <v>205</v>
      </c>
      <c r="Y832" s="4" t="s">
        <v>209</v>
      </c>
      <c r="Z832" s="3" t="s">
        <v>3611</v>
      </c>
      <c r="AA832" s="4" t="s">
        <v>75</v>
      </c>
      <c r="AB832" s="4" t="s">
        <v>97</v>
      </c>
      <c r="AC832" s="4"/>
      <c r="AD832" s="4"/>
      <c r="AE832" s="4" t="s">
        <v>115</v>
      </c>
      <c r="AF832" s="4" t="s">
        <v>58</v>
      </c>
      <c r="AG832" s="4" t="s">
        <v>58</v>
      </c>
      <c r="AH832" s="4" t="s">
        <v>83</v>
      </c>
      <c r="AI832" s="4">
        <v>16738049</v>
      </c>
      <c r="AJ832" s="4"/>
      <c r="AK832" s="4" t="s">
        <v>115</v>
      </c>
      <c r="AL832" s="4" t="s">
        <v>58</v>
      </c>
      <c r="AM832" s="4" t="s">
        <v>4528</v>
      </c>
      <c r="AN832" s="4">
        <v>300</v>
      </c>
      <c r="AO832" s="4" t="s">
        <v>85</v>
      </c>
      <c r="AP832" s="4">
        <v>0</v>
      </c>
      <c r="AQ832" s="4" t="s">
        <v>92</v>
      </c>
      <c r="AR832" s="4">
        <v>0</v>
      </c>
      <c r="AS832" s="4">
        <v>0</v>
      </c>
      <c r="AT832" s="3" t="s">
        <v>3611</v>
      </c>
      <c r="AU832" s="3" t="s">
        <v>58</v>
      </c>
      <c r="AV832" s="3" t="s">
        <v>58</v>
      </c>
      <c r="AW832" s="4">
        <v>24</v>
      </c>
      <c r="AX832" s="4">
        <v>24</v>
      </c>
      <c r="AY832" s="4">
        <v>24</v>
      </c>
      <c r="AZ832" s="4">
        <v>24</v>
      </c>
      <c r="BA832" s="4" t="s">
        <v>58</v>
      </c>
    </row>
    <row r="833" spans="1:53" ht="15.75" thickBot="1" x14ac:dyDescent="0.3">
      <c r="A833" s="19">
        <v>823</v>
      </c>
      <c r="B833" s="22" t="s">
        <v>6094</v>
      </c>
      <c r="C833" s="4" t="s">
        <v>60</v>
      </c>
      <c r="D833" s="4" t="s">
        <v>58</v>
      </c>
      <c r="E833" s="4" t="s">
        <v>2238</v>
      </c>
      <c r="F833" s="3" t="s">
        <v>3611</v>
      </c>
      <c r="G833" s="4" t="s">
        <v>61</v>
      </c>
      <c r="H833" s="4" t="s">
        <v>4551</v>
      </c>
      <c r="I833" s="4" t="s">
        <v>292</v>
      </c>
      <c r="J833" s="4" t="s">
        <v>320</v>
      </c>
      <c r="K833" s="4" t="s">
        <v>58</v>
      </c>
      <c r="L833" s="4" t="s">
        <v>1789</v>
      </c>
      <c r="M833" s="4">
        <v>20732540</v>
      </c>
      <c r="N833" s="4" t="s">
        <v>69</v>
      </c>
      <c r="O833" s="4"/>
      <c r="P833" s="4" t="s">
        <v>115</v>
      </c>
      <c r="Q833" s="4" t="s">
        <v>64</v>
      </c>
      <c r="R833" s="4" t="s">
        <v>74</v>
      </c>
      <c r="S833" s="4">
        <v>1089796457</v>
      </c>
      <c r="T833" s="4"/>
      <c r="U833" s="4" t="s">
        <v>81</v>
      </c>
      <c r="V833" s="4" t="s">
        <v>58</v>
      </c>
      <c r="W833" s="4" t="s">
        <v>4552</v>
      </c>
      <c r="X833" s="4" t="s">
        <v>205</v>
      </c>
      <c r="Y833" s="4" t="s">
        <v>209</v>
      </c>
      <c r="Z833" s="3" t="s">
        <v>3611</v>
      </c>
      <c r="AA833" s="4" t="s">
        <v>75</v>
      </c>
      <c r="AB833" s="4" t="s">
        <v>97</v>
      </c>
      <c r="AC833" s="4"/>
      <c r="AD833" s="4"/>
      <c r="AE833" s="4" t="s">
        <v>115</v>
      </c>
      <c r="AF833" s="4" t="s">
        <v>58</v>
      </c>
      <c r="AG833" s="4" t="s">
        <v>58</v>
      </c>
      <c r="AH833" s="4" t="s">
        <v>83</v>
      </c>
      <c r="AI833" s="4">
        <v>10234850</v>
      </c>
      <c r="AJ833" s="4"/>
      <c r="AK833" s="4" t="s">
        <v>115</v>
      </c>
      <c r="AL833" s="4" t="s">
        <v>58</v>
      </c>
      <c r="AM833" s="4" t="s">
        <v>4479</v>
      </c>
      <c r="AN833" s="4">
        <v>299</v>
      </c>
      <c r="AO833" s="4" t="s">
        <v>85</v>
      </c>
      <c r="AP833" s="4">
        <v>0</v>
      </c>
      <c r="AQ833" s="4" t="s">
        <v>92</v>
      </c>
      <c r="AR833" s="4">
        <v>0</v>
      </c>
      <c r="AS833" s="4">
        <v>0</v>
      </c>
      <c r="AT833" s="3" t="s">
        <v>3611</v>
      </c>
      <c r="AU833" s="3" t="s">
        <v>58</v>
      </c>
      <c r="AV833" s="3" t="s">
        <v>58</v>
      </c>
      <c r="AW833" s="4">
        <v>24</v>
      </c>
      <c r="AX833" s="4">
        <v>24</v>
      </c>
      <c r="AY833" s="4">
        <v>24</v>
      </c>
      <c r="AZ833" s="4">
        <v>24</v>
      </c>
      <c r="BA833" s="4" t="s">
        <v>58</v>
      </c>
    </row>
    <row r="834" spans="1:53" ht="15.75" thickBot="1" x14ac:dyDescent="0.3">
      <c r="A834" s="19">
        <v>824</v>
      </c>
      <c r="B834" s="22" t="s">
        <v>6095</v>
      </c>
      <c r="C834" s="4" t="s">
        <v>60</v>
      </c>
      <c r="D834" s="4" t="s">
        <v>58</v>
      </c>
      <c r="E834" s="4" t="s">
        <v>2242</v>
      </c>
      <c r="F834" s="3" t="s">
        <v>3611</v>
      </c>
      <c r="G834" s="4" t="s">
        <v>61</v>
      </c>
      <c r="H834" s="4" t="s">
        <v>4553</v>
      </c>
      <c r="I834" s="4" t="s">
        <v>292</v>
      </c>
      <c r="J834" s="4" t="s">
        <v>320</v>
      </c>
      <c r="K834" s="4" t="s">
        <v>58</v>
      </c>
      <c r="L834" s="4" t="s">
        <v>1789</v>
      </c>
      <c r="M834" s="4">
        <v>29755440</v>
      </c>
      <c r="N834" s="4" t="s">
        <v>69</v>
      </c>
      <c r="O834" s="4"/>
      <c r="P834" s="4" t="s">
        <v>115</v>
      </c>
      <c r="Q834" s="4" t="s">
        <v>64</v>
      </c>
      <c r="R834" s="4" t="s">
        <v>74</v>
      </c>
      <c r="S834" s="4">
        <v>16847184</v>
      </c>
      <c r="T834" s="4"/>
      <c r="U834" s="4" t="s">
        <v>63</v>
      </c>
      <c r="V834" s="4" t="s">
        <v>58</v>
      </c>
      <c r="W834" s="4" t="s">
        <v>4554</v>
      </c>
      <c r="X834" s="4" t="s">
        <v>205</v>
      </c>
      <c r="Y834" s="4" t="s">
        <v>209</v>
      </c>
      <c r="Z834" s="3" t="s">
        <v>3611</v>
      </c>
      <c r="AA834" s="4" t="s">
        <v>75</v>
      </c>
      <c r="AB834" s="4" t="s">
        <v>97</v>
      </c>
      <c r="AC834" s="4"/>
      <c r="AD834" s="4"/>
      <c r="AE834" s="4" t="s">
        <v>115</v>
      </c>
      <c r="AF834" s="4" t="s">
        <v>58</v>
      </c>
      <c r="AG834" s="4" t="s">
        <v>58</v>
      </c>
      <c r="AH834" s="4" t="s">
        <v>83</v>
      </c>
      <c r="AI834" s="4">
        <v>16738049</v>
      </c>
      <c r="AJ834" s="4"/>
      <c r="AK834" s="4" t="s">
        <v>115</v>
      </c>
      <c r="AL834" s="4" t="s">
        <v>58</v>
      </c>
      <c r="AM834" s="4" t="s">
        <v>4528</v>
      </c>
      <c r="AN834" s="4">
        <v>300</v>
      </c>
      <c r="AO834" s="4" t="s">
        <v>85</v>
      </c>
      <c r="AP834" s="4">
        <v>0</v>
      </c>
      <c r="AQ834" s="4" t="s">
        <v>92</v>
      </c>
      <c r="AR834" s="4">
        <v>0</v>
      </c>
      <c r="AS834" s="4">
        <v>0</v>
      </c>
      <c r="AT834" s="3" t="s">
        <v>3611</v>
      </c>
      <c r="AU834" s="3" t="s">
        <v>58</v>
      </c>
      <c r="AV834" s="3" t="s">
        <v>58</v>
      </c>
      <c r="AW834" s="4">
        <v>24</v>
      </c>
      <c r="AX834" s="4">
        <v>24</v>
      </c>
      <c r="AY834" s="4">
        <v>24</v>
      </c>
      <c r="AZ834" s="4">
        <v>24</v>
      </c>
      <c r="BA834" s="4" t="s">
        <v>58</v>
      </c>
    </row>
    <row r="835" spans="1:53" ht="15.75" thickBot="1" x14ac:dyDescent="0.3">
      <c r="A835" s="19">
        <v>825</v>
      </c>
      <c r="B835" s="22" t="s">
        <v>6096</v>
      </c>
      <c r="C835" s="4" t="s">
        <v>60</v>
      </c>
      <c r="D835" s="4" t="s">
        <v>58</v>
      </c>
      <c r="E835" s="4" t="s">
        <v>2246</v>
      </c>
      <c r="F835" s="3" t="s">
        <v>3611</v>
      </c>
      <c r="G835" s="4" t="s">
        <v>61</v>
      </c>
      <c r="H835" s="4" t="s">
        <v>4555</v>
      </c>
      <c r="I835" s="4" t="s">
        <v>292</v>
      </c>
      <c r="J835" s="4" t="s">
        <v>320</v>
      </c>
      <c r="K835" s="4" t="s">
        <v>58</v>
      </c>
      <c r="L835" s="4" t="s">
        <v>1789</v>
      </c>
      <c r="M835" s="4">
        <v>22882068</v>
      </c>
      <c r="N835" s="4" t="s">
        <v>69</v>
      </c>
      <c r="O835" s="4"/>
      <c r="P835" s="4" t="s">
        <v>115</v>
      </c>
      <c r="Q835" s="4" t="s">
        <v>64</v>
      </c>
      <c r="R835" s="4" t="s">
        <v>74</v>
      </c>
      <c r="S835" s="4">
        <v>76279963</v>
      </c>
      <c r="T835" s="4"/>
      <c r="U835" s="4" t="s">
        <v>81</v>
      </c>
      <c r="V835" s="4" t="s">
        <v>58</v>
      </c>
      <c r="W835" s="4" t="s">
        <v>4556</v>
      </c>
      <c r="X835" s="4" t="s">
        <v>205</v>
      </c>
      <c r="Y835" s="4" t="s">
        <v>209</v>
      </c>
      <c r="Z835" s="3" t="s">
        <v>3611</v>
      </c>
      <c r="AA835" s="4" t="s">
        <v>75</v>
      </c>
      <c r="AB835" s="4" t="s">
        <v>97</v>
      </c>
      <c r="AC835" s="4"/>
      <c r="AD835" s="4"/>
      <c r="AE835" s="4" t="s">
        <v>115</v>
      </c>
      <c r="AF835" s="4" t="s">
        <v>58</v>
      </c>
      <c r="AG835" s="4" t="s">
        <v>58</v>
      </c>
      <c r="AH835" s="4" t="s">
        <v>83</v>
      </c>
      <c r="AI835" s="4">
        <v>66848955</v>
      </c>
      <c r="AJ835" s="4"/>
      <c r="AK835" s="4" t="s">
        <v>115</v>
      </c>
      <c r="AL835" s="4" t="s">
        <v>58</v>
      </c>
      <c r="AM835" s="4" t="s">
        <v>4474</v>
      </c>
      <c r="AN835" s="4">
        <v>330</v>
      </c>
      <c r="AO835" s="4" t="s">
        <v>85</v>
      </c>
      <c r="AP835" s="4">
        <v>0</v>
      </c>
      <c r="AQ835" s="4" t="s">
        <v>92</v>
      </c>
      <c r="AR835" s="4">
        <v>0</v>
      </c>
      <c r="AS835" s="4">
        <v>0</v>
      </c>
      <c r="AT835" s="3" t="s">
        <v>3611</v>
      </c>
      <c r="AU835" s="3" t="s">
        <v>58</v>
      </c>
      <c r="AV835" s="3" t="s">
        <v>58</v>
      </c>
      <c r="AW835" s="4">
        <v>22</v>
      </c>
      <c r="AX835" s="4">
        <v>22</v>
      </c>
      <c r="AY835" s="4">
        <v>22</v>
      </c>
      <c r="AZ835" s="4">
        <v>22</v>
      </c>
      <c r="BA835" s="4" t="s">
        <v>58</v>
      </c>
    </row>
    <row r="836" spans="1:53" ht="15.75" thickBot="1" x14ac:dyDescent="0.3">
      <c r="A836" s="19">
        <v>826</v>
      </c>
      <c r="B836" s="22" t="s">
        <v>6097</v>
      </c>
      <c r="C836" s="4" t="s">
        <v>60</v>
      </c>
      <c r="D836" s="4" t="s">
        <v>58</v>
      </c>
      <c r="E836" s="4" t="s">
        <v>2249</v>
      </c>
      <c r="F836" s="3" t="s">
        <v>3611</v>
      </c>
      <c r="G836" s="4" t="s">
        <v>61</v>
      </c>
      <c r="H836" s="4" t="s">
        <v>4557</v>
      </c>
      <c r="I836" s="4" t="s">
        <v>292</v>
      </c>
      <c r="J836" s="4" t="s">
        <v>320</v>
      </c>
      <c r="K836" s="4" t="s">
        <v>58</v>
      </c>
      <c r="L836" s="4" t="s">
        <v>1789</v>
      </c>
      <c r="M836" s="4">
        <v>8825040</v>
      </c>
      <c r="N836" s="4" t="s">
        <v>69</v>
      </c>
      <c r="O836" s="4"/>
      <c r="P836" s="4" t="s">
        <v>115</v>
      </c>
      <c r="Q836" s="4" t="s">
        <v>64</v>
      </c>
      <c r="R836" s="4" t="s">
        <v>74</v>
      </c>
      <c r="S836" s="4">
        <v>6343551</v>
      </c>
      <c r="T836" s="4"/>
      <c r="U836" s="4" t="s">
        <v>63</v>
      </c>
      <c r="V836" s="4" t="s">
        <v>58</v>
      </c>
      <c r="W836" s="4" t="s">
        <v>4558</v>
      </c>
      <c r="X836" s="4" t="s">
        <v>205</v>
      </c>
      <c r="Y836" s="4" t="s">
        <v>209</v>
      </c>
      <c r="Z836" s="3" t="s">
        <v>3611</v>
      </c>
      <c r="AA836" s="4" t="s">
        <v>75</v>
      </c>
      <c r="AB836" s="4" t="s">
        <v>97</v>
      </c>
      <c r="AC836" s="4"/>
      <c r="AD836" s="4"/>
      <c r="AE836" s="4" t="s">
        <v>115</v>
      </c>
      <c r="AF836" s="4" t="s">
        <v>58</v>
      </c>
      <c r="AG836" s="4" t="s">
        <v>58</v>
      </c>
      <c r="AH836" s="4" t="s">
        <v>83</v>
      </c>
      <c r="AI836" s="4">
        <v>16738049</v>
      </c>
      <c r="AJ836" s="4"/>
      <c r="AK836" s="4" t="s">
        <v>115</v>
      </c>
      <c r="AL836" s="4" t="s">
        <v>58</v>
      </c>
      <c r="AM836" s="4" t="s">
        <v>4528</v>
      </c>
      <c r="AN836" s="4">
        <v>210</v>
      </c>
      <c r="AO836" s="4" t="s">
        <v>85</v>
      </c>
      <c r="AP836" s="4">
        <v>0</v>
      </c>
      <c r="AQ836" s="4" t="s">
        <v>92</v>
      </c>
      <c r="AR836" s="4">
        <v>0</v>
      </c>
      <c r="AS836" s="4">
        <v>0</v>
      </c>
      <c r="AT836" s="3" t="s">
        <v>3611</v>
      </c>
      <c r="AU836" s="3" t="s">
        <v>58</v>
      </c>
      <c r="AV836" s="3" t="s">
        <v>58</v>
      </c>
      <c r="AW836" s="4">
        <v>34</v>
      </c>
      <c r="AX836" s="4">
        <v>34</v>
      </c>
      <c r="AY836" s="4">
        <v>34</v>
      </c>
      <c r="AZ836" s="4">
        <v>34</v>
      </c>
      <c r="BA836" s="4" t="s">
        <v>58</v>
      </c>
    </row>
    <row r="837" spans="1:53" ht="15.75" thickBot="1" x14ac:dyDescent="0.3">
      <c r="A837" s="19">
        <v>827</v>
      </c>
      <c r="B837" s="22" t="s">
        <v>6098</v>
      </c>
      <c r="C837" s="4" t="s">
        <v>60</v>
      </c>
      <c r="D837" s="4" t="s">
        <v>58</v>
      </c>
      <c r="E837" s="4" t="s">
        <v>2252</v>
      </c>
      <c r="F837" s="3" t="s">
        <v>3611</v>
      </c>
      <c r="G837" s="4" t="s">
        <v>61</v>
      </c>
      <c r="H837" s="4" t="s">
        <v>4559</v>
      </c>
      <c r="I837" s="4" t="s">
        <v>292</v>
      </c>
      <c r="J837" s="4" t="s">
        <v>320</v>
      </c>
      <c r="K837" s="4" t="s">
        <v>58</v>
      </c>
      <c r="L837" s="4" t="s">
        <v>1789</v>
      </c>
      <c r="M837" s="4">
        <v>13867920</v>
      </c>
      <c r="N837" s="4" t="s">
        <v>69</v>
      </c>
      <c r="O837" s="4"/>
      <c r="P837" s="4" t="s">
        <v>115</v>
      </c>
      <c r="Q837" s="4" t="s">
        <v>64</v>
      </c>
      <c r="R837" s="4" t="s">
        <v>74</v>
      </c>
      <c r="S837" s="4">
        <v>4852495</v>
      </c>
      <c r="T837" s="4"/>
      <c r="U837" s="4" t="s">
        <v>81</v>
      </c>
      <c r="V837" s="4" t="s">
        <v>58</v>
      </c>
      <c r="W837" s="4" t="s">
        <v>4560</v>
      </c>
      <c r="X837" s="4" t="s">
        <v>205</v>
      </c>
      <c r="Y837" s="4" t="s">
        <v>209</v>
      </c>
      <c r="Z837" s="3" t="s">
        <v>3611</v>
      </c>
      <c r="AA837" s="4" t="s">
        <v>75</v>
      </c>
      <c r="AB837" s="4" t="s">
        <v>97</v>
      </c>
      <c r="AC837" s="4"/>
      <c r="AD837" s="4"/>
      <c r="AE837" s="4" t="s">
        <v>115</v>
      </c>
      <c r="AF837" s="4" t="s">
        <v>58</v>
      </c>
      <c r="AG837" s="4" t="s">
        <v>58</v>
      </c>
      <c r="AH837" s="4" t="s">
        <v>83</v>
      </c>
      <c r="AI837" s="4">
        <v>80435324</v>
      </c>
      <c r="AJ837" s="4"/>
      <c r="AK837" s="4" t="s">
        <v>115</v>
      </c>
      <c r="AL837" s="4" t="s">
        <v>58</v>
      </c>
      <c r="AM837" s="4" t="s">
        <v>4501</v>
      </c>
      <c r="AN837" s="4">
        <v>330</v>
      </c>
      <c r="AO837" s="4" t="s">
        <v>85</v>
      </c>
      <c r="AP837" s="4">
        <v>0</v>
      </c>
      <c r="AQ837" s="4" t="s">
        <v>92</v>
      </c>
      <c r="AR837" s="4">
        <v>0</v>
      </c>
      <c r="AS837" s="4">
        <v>0</v>
      </c>
      <c r="AT837" s="3" t="s">
        <v>3611</v>
      </c>
      <c r="AU837" s="3" t="s">
        <v>58</v>
      </c>
      <c r="AV837" s="3" t="s">
        <v>58</v>
      </c>
      <c r="AW837" s="4">
        <v>22</v>
      </c>
      <c r="AX837" s="4">
        <v>22</v>
      </c>
      <c r="AY837" s="4">
        <v>22</v>
      </c>
      <c r="AZ837" s="4">
        <v>22</v>
      </c>
      <c r="BA837" s="4" t="s">
        <v>58</v>
      </c>
    </row>
    <row r="838" spans="1:53" ht="15.75" thickBot="1" x14ac:dyDescent="0.3">
      <c r="A838" s="19">
        <v>828</v>
      </c>
      <c r="B838" s="22" t="s">
        <v>6099</v>
      </c>
      <c r="C838" s="4" t="s">
        <v>60</v>
      </c>
      <c r="D838" s="4" t="s">
        <v>58</v>
      </c>
      <c r="E838" s="4" t="s">
        <v>2256</v>
      </c>
      <c r="F838" s="3" t="s">
        <v>3611</v>
      </c>
      <c r="G838" s="4" t="s">
        <v>61</v>
      </c>
      <c r="H838" s="4" t="s">
        <v>4561</v>
      </c>
      <c r="I838" s="4" t="s">
        <v>292</v>
      </c>
      <c r="J838" s="4" t="s">
        <v>320</v>
      </c>
      <c r="K838" s="4" t="s">
        <v>58</v>
      </c>
      <c r="L838" s="4" t="s">
        <v>1789</v>
      </c>
      <c r="M838" s="4">
        <v>13867920</v>
      </c>
      <c r="N838" s="4" t="s">
        <v>69</v>
      </c>
      <c r="O838" s="4"/>
      <c r="P838" s="4" t="s">
        <v>115</v>
      </c>
      <c r="Q838" s="4" t="s">
        <v>64</v>
      </c>
      <c r="R838" s="4" t="s">
        <v>74</v>
      </c>
      <c r="S838" s="4">
        <v>82384733</v>
      </c>
      <c r="T838" s="4"/>
      <c r="U838" s="4" t="s">
        <v>103</v>
      </c>
      <c r="V838" s="4" t="s">
        <v>58</v>
      </c>
      <c r="W838" s="4" t="s">
        <v>4562</v>
      </c>
      <c r="X838" s="4" t="s">
        <v>205</v>
      </c>
      <c r="Y838" s="4" t="s">
        <v>209</v>
      </c>
      <c r="Z838" s="3" t="s">
        <v>3611</v>
      </c>
      <c r="AA838" s="4" t="s">
        <v>75</v>
      </c>
      <c r="AB838" s="4" t="s">
        <v>97</v>
      </c>
      <c r="AC838" s="4"/>
      <c r="AD838" s="4"/>
      <c r="AE838" s="4" t="s">
        <v>115</v>
      </c>
      <c r="AF838" s="4" t="s">
        <v>58</v>
      </c>
      <c r="AG838" s="4" t="s">
        <v>58</v>
      </c>
      <c r="AH838" s="4" t="s">
        <v>83</v>
      </c>
      <c r="AI838" s="4">
        <v>80435324</v>
      </c>
      <c r="AJ838" s="4"/>
      <c r="AK838" s="4" t="s">
        <v>115</v>
      </c>
      <c r="AL838" s="4" t="s">
        <v>58</v>
      </c>
      <c r="AM838" s="4" t="s">
        <v>4501</v>
      </c>
      <c r="AN838" s="4">
        <v>330</v>
      </c>
      <c r="AO838" s="4" t="s">
        <v>85</v>
      </c>
      <c r="AP838" s="4">
        <v>0</v>
      </c>
      <c r="AQ838" s="4" t="s">
        <v>92</v>
      </c>
      <c r="AR838" s="4">
        <v>0</v>
      </c>
      <c r="AS838" s="4">
        <v>0</v>
      </c>
      <c r="AT838" s="3" t="s">
        <v>3611</v>
      </c>
      <c r="AU838" s="3" t="s">
        <v>58</v>
      </c>
      <c r="AV838" s="3" t="s">
        <v>58</v>
      </c>
      <c r="AW838" s="4">
        <v>22</v>
      </c>
      <c r="AX838" s="4">
        <v>22</v>
      </c>
      <c r="AY838" s="4">
        <v>22</v>
      </c>
      <c r="AZ838" s="4">
        <v>22</v>
      </c>
      <c r="BA838" s="4" t="s">
        <v>58</v>
      </c>
    </row>
    <row r="839" spans="1:53" ht="15.75" thickBot="1" x14ac:dyDescent="0.3">
      <c r="A839" s="19">
        <v>829</v>
      </c>
      <c r="B839" s="22" t="s">
        <v>6100</v>
      </c>
      <c r="C839" s="4" t="s">
        <v>60</v>
      </c>
      <c r="D839" s="4" t="s">
        <v>58</v>
      </c>
      <c r="E839" s="4" t="s">
        <v>2260</v>
      </c>
      <c r="F839" s="3" t="s">
        <v>3611</v>
      </c>
      <c r="G839" s="4" t="s">
        <v>61</v>
      </c>
      <c r="H839" s="4" t="s">
        <v>4561</v>
      </c>
      <c r="I839" s="4" t="s">
        <v>292</v>
      </c>
      <c r="J839" s="4" t="s">
        <v>320</v>
      </c>
      <c r="K839" s="4" t="s">
        <v>58</v>
      </c>
      <c r="L839" s="4" t="s">
        <v>1789</v>
      </c>
      <c r="M839" s="4">
        <v>13867920</v>
      </c>
      <c r="N839" s="4" t="s">
        <v>69</v>
      </c>
      <c r="O839" s="4"/>
      <c r="P839" s="4" t="s">
        <v>115</v>
      </c>
      <c r="Q839" s="4" t="s">
        <v>64</v>
      </c>
      <c r="R839" s="4" t="s">
        <v>74</v>
      </c>
      <c r="S839" s="4">
        <v>82384734</v>
      </c>
      <c r="T839" s="4"/>
      <c r="U839" s="4" t="s">
        <v>89</v>
      </c>
      <c r="V839" s="4" t="s">
        <v>58</v>
      </c>
      <c r="W839" s="4" t="s">
        <v>4563</v>
      </c>
      <c r="X839" s="4" t="s">
        <v>205</v>
      </c>
      <c r="Y839" s="4" t="s">
        <v>209</v>
      </c>
      <c r="Z839" s="3" t="s">
        <v>3611</v>
      </c>
      <c r="AA839" s="4" t="s">
        <v>75</v>
      </c>
      <c r="AB839" s="4" t="s">
        <v>97</v>
      </c>
      <c r="AC839" s="4"/>
      <c r="AD839" s="4"/>
      <c r="AE839" s="4" t="s">
        <v>115</v>
      </c>
      <c r="AF839" s="4" t="s">
        <v>58</v>
      </c>
      <c r="AG839" s="4" t="s">
        <v>58</v>
      </c>
      <c r="AH839" s="4" t="s">
        <v>83</v>
      </c>
      <c r="AI839" s="4">
        <v>80435324</v>
      </c>
      <c r="AJ839" s="4"/>
      <c r="AK839" s="4" t="s">
        <v>115</v>
      </c>
      <c r="AL839" s="4" t="s">
        <v>58</v>
      </c>
      <c r="AM839" s="4" t="s">
        <v>4501</v>
      </c>
      <c r="AN839" s="4">
        <v>330</v>
      </c>
      <c r="AO839" s="4" t="s">
        <v>85</v>
      </c>
      <c r="AP839" s="4">
        <v>0</v>
      </c>
      <c r="AQ839" s="4" t="s">
        <v>92</v>
      </c>
      <c r="AR839" s="4">
        <v>0</v>
      </c>
      <c r="AS839" s="4">
        <v>0</v>
      </c>
      <c r="AT839" s="3" t="s">
        <v>3611</v>
      </c>
      <c r="AU839" s="3" t="s">
        <v>58</v>
      </c>
      <c r="AV839" s="3" t="s">
        <v>58</v>
      </c>
      <c r="AW839" s="4">
        <v>22</v>
      </c>
      <c r="AX839" s="4">
        <v>22</v>
      </c>
      <c r="AY839" s="4">
        <v>22</v>
      </c>
      <c r="AZ839" s="4">
        <v>22</v>
      </c>
      <c r="BA839" s="4" t="s">
        <v>58</v>
      </c>
    </row>
    <row r="840" spans="1:53" ht="15.75" thickBot="1" x14ac:dyDescent="0.3">
      <c r="A840" s="19">
        <v>830</v>
      </c>
      <c r="B840" s="22" t="s">
        <v>6101</v>
      </c>
      <c r="C840" s="4" t="s">
        <v>60</v>
      </c>
      <c r="D840" s="4" t="s">
        <v>58</v>
      </c>
      <c r="E840" s="4" t="s">
        <v>2264</v>
      </c>
      <c r="F840" s="3" t="s">
        <v>3611</v>
      </c>
      <c r="G840" s="4" t="s">
        <v>61</v>
      </c>
      <c r="H840" s="4" t="s">
        <v>4564</v>
      </c>
      <c r="I840" s="4" t="s">
        <v>292</v>
      </c>
      <c r="J840" s="4" t="s">
        <v>320</v>
      </c>
      <c r="K840" s="4" t="s">
        <v>58</v>
      </c>
      <c r="L840" s="4" t="s">
        <v>1789</v>
      </c>
      <c r="M840" s="4">
        <v>12607200</v>
      </c>
      <c r="N840" s="4" t="s">
        <v>69</v>
      </c>
      <c r="O840" s="4"/>
      <c r="P840" s="4" t="s">
        <v>115</v>
      </c>
      <c r="Q840" s="4" t="s">
        <v>64</v>
      </c>
      <c r="R840" s="4" t="s">
        <v>74</v>
      </c>
      <c r="S840" s="4">
        <v>4721834</v>
      </c>
      <c r="T840" s="4"/>
      <c r="U840" s="4" t="s">
        <v>95</v>
      </c>
      <c r="V840" s="4" t="s">
        <v>58</v>
      </c>
      <c r="W840" s="4" t="s">
        <v>4565</v>
      </c>
      <c r="X840" s="4" t="s">
        <v>205</v>
      </c>
      <c r="Y840" s="4" t="s">
        <v>209</v>
      </c>
      <c r="Z840" s="3" t="s">
        <v>3611</v>
      </c>
      <c r="AA840" s="4" t="s">
        <v>75</v>
      </c>
      <c r="AB840" s="4" t="s">
        <v>97</v>
      </c>
      <c r="AC840" s="4"/>
      <c r="AD840" s="4"/>
      <c r="AE840" s="4" t="s">
        <v>115</v>
      </c>
      <c r="AF840" s="4" t="s">
        <v>58</v>
      </c>
      <c r="AG840" s="4" t="s">
        <v>58</v>
      </c>
      <c r="AH840" s="4" t="s">
        <v>83</v>
      </c>
      <c r="AI840" s="4">
        <v>29667366</v>
      </c>
      <c r="AJ840" s="4"/>
      <c r="AK840" s="4" t="s">
        <v>115</v>
      </c>
      <c r="AL840" s="4" t="s">
        <v>58</v>
      </c>
      <c r="AM840" s="4" t="s">
        <v>4520</v>
      </c>
      <c r="AN840" s="4">
        <v>300</v>
      </c>
      <c r="AO840" s="4" t="s">
        <v>85</v>
      </c>
      <c r="AP840" s="4">
        <v>0</v>
      </c>
      <c r="AQ840" s="4" t="s">
        <v>92</v>
      </c>
      <c r="AR840" s="4">
        <v>0</v>
      </c>
      <c r="AS840" s="4">
        <v>0</v>
      </c>
      <c r="AT840" s="3" t="s">
        <v>3611</v>
      </c>
      <c r="AU840" s="3" t="s">
        <v>58</v>
      </c>
      <c r="AV840" s="3" t="s">
        <v>58</v>
      </c>
      <c r="AW840" s="4">
        <v>24</v>
      </c>
      <c r="AX840" s="4">
        <v>24</v>
      </c>
      <c r="AY840" s="4">
        <v>24</v>
      </c>
      <c r="AZ840" s="4">
        <v>24</v>
      </c>
      <c r="BA840" s="4" t="s">
        <v>58</v>
      </c>
    </row>
    <row r="841" spans="1:53" ht="15.75" thickBot="1" x14ac:dyDescent="0.3">
      <c r="A841" s="19">
        <v>831</v>
      </c>
      <c r="B841" s="22" t="s">
        <v>6102</v>
      </c>
      <c r="C841" s="4" t="s">
        <v>60</v>
      </c>
      <c r="D841" s="4" t="s">
        <v>58</v>
      </c>
      <c r="E841" s="4" t="s">
        <v>2268</v>
      </c>
      <c r="F841" s="3" t="s">
        <v>3611</v>
      </c>
      <c r="G841" s="4" t="s">
        <v>61</v>
      </c>
      <c r="H841" s="4" t="s">
        <v>4566</v>
      </c>
      <c r="I841" s="4" t="s">
        <v>292</v>
      </c>
      <c r="J841" s="4" t="s">
        <v>320</v>
      </c>
      <c r="K841" s="4" t="s">
        <v>58</v>
      </c>
      <c r="L841" s="4" t="s">
        <v>1789</v>
      </c>
      <c r="M841" s="4">
        <v>9917664</v>
      </c>
      <c r="N841" s="4" t="s">
        <v>69</v>
      </c>
      <c r="O841" s="4"/>
      <c r="P841" s="4" t="s">
        <v>115</v>
      </c>
      <c r="Q841" s="4" t="s">
        <v>64</v>
      </c>
      <c r="R841" s="4" t="s">
        <v>74</v>
      </c>
      <c r="S841" s="4">
        <v>25277913</v>
      </c>
      <c r="T841" s="4"/>
      <c r="U841" s="4" t="s">
        <v>72</v>
      </c>
      <c r="V841" s="4" t="s">
        <v>58</v>
      </c>
      <c r="W841" s="4" t="s">
        <v>4567</v>
      </c>
      <c r="X841" s="4" t="s">
        <v>205</v>
      </c>
      <c r="Y841" s="4" t="s">
        <v>209</v>
      </c>
      <c r="Z841" s="3" t="s">
        <v>3611</v>
      </c>
      <c r="AA841" s="4" t="s">
        <v>75</v>
      </c>
      <c r="AB841" s="4" t="s">
        <v>97</v>
      </c>
      <c r="AC841" s="4"/>
      <c r="AD841" s="4"/>
      <c r="AE841" s="4" t="s">
        <v>115</v>
      </c>
      <c r="AF841" s="4" t="s">
        <v>58</v>
      </c>
      <c r="AG841" s="4" t="s">
        <v>58</v>
      </c>
      <c r="AH841" s="4" t="s">
        <v>83</v>
      </c>
      <c r="AI841" s="4">
        <v>29667366</v>
      </c>
      <c r="AJ841" s="4"/>
      <c r="AK841" s="4" t="s">
        <v>115</v>
      </c>
      <c r="AL841" s="4" t="s">
        <v>58</v>
      </c>
      <c r="AM841" s="4" t="s">
        <v>4520</v>
      </c>
      <c r="AN841" s="4">
        <v>236</v>
      </c>
      <c r="AO841" s="4" t="s">
        <v>85</v>
      </c>
      <c r="AP841" s="4">
        <v>0</v>
      </c>
      <c r="AQ841" s="4" t="s">
        <v>92</v>
      </c>
      <c r="AR841" s="4">
        <v>0</v>
      </c>
      <c r="AS841" s="4">
        <v>0</v>
      </c>
      <c r="AT841" s="3" t="s">
        <v>3611</v>
      </c>
      <c r="AU841" s="3" t="s">
        <v>58</v>
      </c>
      <c r="AV841" s="3" t="s">
        <v>58</v>
      </c>
      <c r="AW841" s="4">
        <v>31</v>
      </c>
      <c r="AX841" s="4">
        <v>31</v>
      </c>
      <c r="AY841" s="4">
        <v>31</v>
      </c>
      <c r="AZ841" s="4">
        <v>31</v>
      </c>
      <c r="BA841" s="4" t="s">
        <v>58</v>
      </c>
    </row>
    <row r="842" spans="1:53" ht="15.75" thickBot="1" x14ac:dyDescent="0.3">
      <c r="A842" s="19">
        <v>832</v>
      </c>
      <c r="B842" s="22" t="s">
        <v>6103</v>
      </c>
      <c r="C842" s="4" t="s">
        <v>60</v>
      </c>
      <c r="D842" s="4" t="s">
        <v>58</v>
      </c>
      <c r="E842" s="4" t="s">
        <v>2272</v>
      </c>
      <c r="F842" s="3" t="s">
        <v>3611</v>
      </c>
      <c r="G842" s="4" t="s">
        <v>61</v>
      </c>
      <c r="H842" s="4" t="s">
        <v>4568</v>
      </c>
      <c r="I842" s="4" t="s">
        <v>292</v>
      </c>
      <c r="J842" s="4" t="s">
        <v>320</v>
      </c>
      <c r="K842" s="4" t="s">
        <v>58</v>
      </c>
      <c r="L842" s="4" t="s">
        <v>1789</v>
      </c>
      <c r="M842" s="4">
        <v>29755440</v>
      </c>
      <c r="N842" s="4" t="s">
        <v>69</v>
      </c>
      <c r="O842" s="4"/>
      <c r="P842" s="4" t="s">
        <v>115</v>
      </c>
      <c r="Q842" s="4" t="s">
        <v>64</v>
      </c>
      <c r="R842" s="4" t="s">
        <v>74</v>
      </c>
      <c r="S842" s="4">
        <v>1061723900</v>
      </c>
      <c r="T842" s="4"/>
      <c r="U842" s="4" t="s">
        <v>72</v>
      </c>
      <c r="V842" s="4" t="s">
        <v>58</v>
      </c>
      <c r="W842" s="4" t="s">
        <v>4569</v>
      </c>
      <c r="X842" s="4" t="s">
        <v>205</v>
      </c>
      <c r="Y842" s="4" t="s">
        <v>209</v>
      </c>
      <c r="Z842" s="3" t="s">
        <v>3611</v>
      </c>
      <c r="AA842" s="4" t="s">
        <v>75</v>
      </c>
      <c r="AB842" s="4" t="s">
        <v>97</v>
      </c>
      <c r="AC842" s="4"/>
      <c r="AD842" s="4"/>
      <c r="AE842" s="4" t="s">
        <v>115</v>
      </c>
      <c r="AF842" s="4" t="s">
        <v>58</v>
      </c>
      <c r="AG842" s="4" t="s">
        <v>58</v>
      </c>
      <c r="AH842" s="4" t="s">
        <v>83</v>
      </c>
      <c r="AI842" s="4">
        <v>29667366</v>
      </c>
      <c r="AJ842" s="4"/>
      <c r="AK842" s="4" t="s">
        <v>115</v>
      </c>
      <c r="AL842" s="4" t="s">
        <v>58</v>
      </c>
      <c r="AM842" s="4" t="s">
        <v>4520</v>
      </c>
      <c r="AN842" s="4">
        <v>300</v>
      </c>
      <c r="AO842" s="4" t="s">
        <v>85</v>
      </c>
      <c r="AP842" s="4">
        <v>0</v>
      </c>
      <c r="AQ842" s="4" t="s">
        <v>92</v>
      </c>
      <c r="AR842" s="4">
        <v>0</v>
      </c>
      <c r="AS842" s="4">
        <v>0</v>
      </c>
      <c r="AT842" s="3" t="s">
        <v>3611</v>
      </c>
      <c r="AU842" s="3" t="s">
        <v>58</v>
      </c>
      <c r="AV842" s="3" t="s">
        <v>58</v>
      </c>
      <c r="AW842" s="4">
        <v>24</v>
      </c>
      <c r="AX842" s="4">
        <v>24</v>
      </c>
      <c r="AY842" s="4">
        <v>24</v>
      </c>
      <c r="AZ842" s="4">
        <v>24</v>
      </c>
      <c r="BA842" s="4" t="s">
        <v>58</v>
      </c>
    </row>
    <row r="843" spans="1:53" ht="15.75" thickBot="1" x14ac:dyDescent="0.3">
      <c r="A843" s="19">
        <v>833</v>
      </c>
      <c r="B843" s="22" t="s">
        <v>6104</v>
      </c>
      <c r="C843" s="4" t="s">
        <v>60</v>
      </c>
      <c r="D843" s="4" t="s">
        <v>58</v>
      </c>
      <c r="E843" s="4" t="s">
        <v>2277</v>
      </c>
      <c r="F843" s="3" t="s">
        <v>3611</v>
      </c>
      <c r="G843" s="4" t="s">
        <v>61</v>
      </c>
      <c r="H843" s="4" t="s">
        <v>4570</v>
      </c>
      <c r="I843" s="4" t="s">
        <v>292</v>
      </c>
      <c r="J843" s="4" t="s">
        <v>320</v>
      </c>
      <c r="K843" s="4" t="s">
        <v>58</v>
      </c>
      <c r="L843" s="4" t="s">
        <v>1789</v>
      </c>
      <c r="M843" s="4">
        <v>19941438.600000001</v>
      </c>
      <c r="N843" s="4" t="s">
        <v>69</v>
      </c>
      <c r="O843" s="4"/>
      <c r="P843" s="4" t="s">
        <v>115</v>
      </c>
      <c r="Q843" s="4" t="s">
        <v>64</v>
      </c>
      <c r="R843" s="4" t="s">
        <v>74</v>
      </c>
      <c r="S843" s="4">
        <v>1113516521</v>
      </c>
      <c r="T843" s="4"/>
      <c r="U843" s="4" t="s">
        <v>81</v>
      </c>
      <c r="V843" s="4" t="s">
        <v>58</v>
      </c>
      <c r="W843" s="4" t="s">
        <v>4571</v>
      </c>
      <c r="X843" s="4" t="s">
        <v>205</v>
      </c>
      <c r="Y843" s="4" t="s">
        <v>209</v>
      </c>
      <c r="Z843" s="3" t="s">
        <v>3611</v>
      </c>
      <c r="AA843" s="4" t="s">
        <v>75</v>
      </c>
      <c r="AB843" s="4" t="s">
        <v>97</v>
      </c>
      <c r="AC843" s="4"/>
      <c r="AD843" s="4"/>
      <c r="AE843" s="4" t="s">
        <v>115</v>
      </c>
      <c r="AF843" s="4" t="s">
        <v>58</v>
      </c>
      <c r="AG843" s="4" t="s">
        <v>58</v>
      </c>
      <c r="AH843" s="4" t="s">
        <v>83</v>
      </c>
      <c r="AI843" s="4">
        <v>66859604</v>
      </c>
      <c r="AJ843" s="4"/>
      <c r="AK843" s="4" t="s">
        <v>115</v>
      </c>
      <c r="AL843" s="4" t="s">
        <v>58</v>
      </c>
      <c r="AM843" s="4" t="s">
        <v>4495</v>
      </c>
      <c r="AN843" s="4">
        <v>342</v>
      </c>
      <c r="AO843" s="4" t="s">
        <v>85</v>
      </c>
      <c r="AP843" s="4">
        <v>0</v>
      </c>
      <c r="AQ843" s="4" t="s">
        <v>92</v>
      </c>
      <c r="AR843" s="4">
        <v>0</v>
      </c>
      <c r="AS843" s="4">
        <v>0</v>
      </c>
      <c r="AT843" s="3" t="s">
        <v>3611</v>
      </c>
      <c r="AU843" s="3" t="s">
        <v>58</v>
      </c>
      <c r="AV843" s="3" t="s">
        <v>58</v>
      </c>
      <c r="AW843" s="4">
        <v>21</v>
      </c>
      <c r="AX843" s="4">
        <v>21</v>
      </c>
      <c r="AY843" s="4">
        <v>21</v>
      </c>
      <c r="AZ843" s="4">
        <v>21</v>
      </c>
      <c r="BA843" s="4" t="s">
        <v>58</v>
      </c>
    </row>
    <row r="844" spans="1:53" ht="15.75" thickBot="1" x14ac:dyDescent="0.3">
      <c r="A844" s="19">
        <v>834</v>
      </c>
      <c r="B844" s="22" t="s">
        <v>6105</v>
      </c>
      <c r="C844" s="4" t="s">
        <v>60</v>
      </c>
      <c r="D844" s="4" t="s">
        <v>58</v>
      </c>
      <c r="E844" s="4" t="s">
        <v>2281</v>
      </c>
      <c r="F844" s="3" t="s">
        <v>3611</v>
      </c>
      <c r="G844" s="4" t="s">
        <v>61</v>
      </c>
      <c r="H844" s="4" t="s">
        <v>4572</v>
      </c>
      <c r="I844" s="4" t="s">
        <v>292</v>
      </c>
      <c r="J844" s="4" t="s">
        <v>320</v>
      </c>
      <c r="K844" s="4" t="s">
        <v>58</v>
      </c>
      <c r="L844" s="4" t="s">
        <v>1789</v>
      </c>
      <c r="M844" s="4">
        <v>36309960</v>
      </c>
      <c r="N844" s="4" t="s">
        <v>69</v>
      </c>
      <c r="O844" s="4"/>
      <c r="P844" s="4" t="s">
        <v>115</v>
      </c>
      <c r="Q844" s="4" t="s">
        <v>64</v>
      </c>
      <c r="R844" s="4" t="s">
        <v>74</v>
      </c>
      <c r="S844" s="4">
        <v>1144051098</v>
      </c>
      <c r="T844" s="4"/>
      <c r="U844" s="4" t="s">
        <v>89</v>
      </c>
      <c r="V844" s="4" t="s">
        <v>58</v>
      </c>
      <c r="W844" s="4" t="s">
        <v>4573</v>
      </c>
      <c r="X844" s="4" t="s">
        <v>205</v>
      </c>
      <c r="Y844" s="4" t="s">
        <v>209</v>
      </c>
      <c r="Z844" s="3" t="s">
        <v>3568</v>
      </c>
      <c r="AA844" s="4" t="s">
        <v>75</v>
      </c>
      <c r="AB844" s="4" t="s">
        <v>97</v>
      </c>
      <c r="AC844" s="4"/>
      <c r="AD844" s="4"/>
      <c r="AE844" s="4" t="s">
        <v>115</v>
      </c>
      <c r="AF844" s="4" t="s">
        <v>58</v>
      </c>
      <c r="AG844" s="4" t="s">
        <v>58</v>
      </c>
      <c r="AH844" s="4" t="s">
        <v>83</v>
      </c>
      <c r="AI844" s="4">
        <v>91297841</v>
      </c>
      <c r="AJ844" s="4"/>
      <c r="AK844" s="4" t="s">
        <v>115</v>
      </c>
      <c r="AL844" s="4" t="s">
        <v>58</v>
      </c>
      <c r="AM844" s="4" t="s">
        <v>4393</v>
      </c>
      <c r="AN844" s="4">
        <v>300</v>
      </c>
      <c r="AO844" s="4" t="s">
        <v>85</v>
      </c>
      <c r="AP844" s="4">
        <v>0</v>
      </c>
      <c r="AQ844" s="4" t="s">
        <v>92</v>
      </c>
      <c r="AR844" s="4">
        <v>0</v>
      </c>
      <c r="AS844" s="4">
        <v>0</v>
      </c>
      <c r="AT844" s="3" t="s">
        <v>3568</v>
      </c>
      <c r="AU844" s="3" t="s">
        <v>58</v>
      </c>
      <c r="AV844" s="3" t="s">
        <v>58</v>
      </c>
      <c r="AW844" s="4">
        <v>23</v>
      </c>
      <c r="AX844" s="4">
        <v>23</v>
      </c>
      <c r="AY844" s="4">
        <v>23</v>
      </c>
      <c r="AZ844" s="4">
        <v>23</v>
      </c>
      <c r="BA844" s="4" t="s">
        <v>58</v>
      </c>
    </row>
    <row r="845" spans="1:53" ht="15.75" thickBot="1" x14ac:dyDescent="0.3">
      <c r="A845" s="19">
        <v>835</v>
      </c>
      <c r="B845" s="22" t="s">
        <v>6106</v>
      </c>
      <c r="C845" s="4" t="s">
        <v>60</v>
      </c>
      <c r="D845" s="4" t="s">
        <v>58</v>
      </c>
      <c r="E845" s="4" t="s">
        <v>2285</v>
      </c>
      <c r="F845" s="3" t="s">
        <v>3611</v>
      </c>
      <c r="G845" s="4" t="s">
        <v>61</v>
      </c>
      <c r="H845" s="4" t="s">
        <v>4574</v>
      </c>
      <c r="I845" s="4" t="s">
        <v>292</v>
      </c>
      <c r="J845" s="4" t="s">
        <v>320</v>
      </c>
      <c r="K845" s="4" t="s">
        <v>58</v>
      </c>
      <c r="L845" s="4" t="s">
        <v>1789</v>
      </c>
      <c r="M845" s="4">
        <v>45892044</v>
      </c>
      <c r="N845" s="4" t="s">
        <v>69</v>
      </c>
      <c r="O845" s="4"/>
      <c r="P845" s="4" t="s">
        <v>115</v>
      </c>
      <c r="Q845" s="4" t="s">
        <v>64</v>
      </c>
      <c r="R845" s="4" t="s">
        <v>74</v>
      </c>
      <c r="S845" s="4">
        <v>1113646612</v>
      </c>
      <c r="T845" s="4"/>
      <c r="U845" s="4" t="s">
        <v>72</v>
      </c>
      <c r="V845" s="4" t="s">
        <v>58</v>
      </c>
      <c r="W845" s="4" t="s">
        <v>4575</v>
      </c>
      <c r="X845" s="4" t="s">
        <v>205</v>
      </c>
      <c r="Y845" s="4" t="s">
        <v>209</v>
      </c>
      <c r="Z845" s="3" t="s">
        <v>3568</v>
      </c>
      <c r="AA845" s="4" t="s">
        <v>75</v>
      </c>
      <c r="AB845" s="4" t="s">
        <v>97</v>
      </c>
      <c r="AC845" s="4"/>
      <c r="AD845" s="4"/>
      <c r="AE845" s="4" t="s">
        <v>115</v>
      </c>
      <c r="AF845" s="4" t="s">
        <v>58</v>
      </c>
      <c r="AG845" s="4" t="s">
        <v>58</v>
      </c>
      <c r="AH845" s="4" t="s">
        <v>83</v>
      </c>
      <c r="AI845" s="4">
        <v>91297841</v>
      </c>
      <c r="AJ845" s="4"/>
      <c r="AK845" s="4" t="s">
        <v>115</v>
      </c>
      <c r="AL845" s="4" t="s">
        <v>58</v>
      </c>
      <c r="AM845" s="4" t="s">
        <v>4393</v>
      </c>
      <c r="AN845" s="4">
        <v>330</v>
      </c>
      <c r="AO845" s="4" t="s">
        <v>85</v>
      </c>
      <c r="AP845" s="4">
        <v>0</v>
      </c>
      <c r="AQ845" s="4" t="s">
        <v>92</v>
      </c>
      <c r="AR845" s="4">
        <v>0</v>
      </c>
      <c r="AS845" s="4">
        <v>0</v>
      </c>
      <c r="AT845" s="3" t="s">
        <v>3568</v>
      </c>
      <c r="AU845" s="3" t="s">
        <v>58</v>
      </c>
      <c r="AV845" s="3" t="s">
        <v>58</v>
      </c>
      <c r="AW845" s="4">
        <v>21</v>
      </c>
      <c r="AX845" s="4">
        <v>21</v>
      </c>
      <c r="AY845" s="4">
        <v>21</v>
      </c>
      <c r="AZ845" s="4">
        <v>21</v>
      </c>
      <c r="BA845" s="4" t="s">
        <v>58</v>
      </c>
    </row>
    <row r="846" spans="1:53" ht="15.75" thickBot="1" x14ac:dyDescent="0.3">
      <c r="A846" s="19">
        <v>836</v>
      </c>
      <c r="B846" s="22" t="s">
        <v>6107</v>
      </c>
      <c r="C846" s="4" t="s">
        <v>60</v>
      </c>
      <c r="D846" s="4" t="s">
        <v>58</v>
      </c>
      <c r="E846" s="4" t="s">
        <v>2289</v>
      </c>
      <c r="F846" s="3" t="s">
        <v>3611</v>
      </c>
      <c r="G846" s="4" t="s">
        <v>61</v>
      </c>
      <c r="H846" s="4" t="s">
        <v>4576</v>
      </c>
      <c r="I846" s="4" t="s">
        <v>292</v>
      </c>
      <c r="J846" s="4" t="s">
        <v>320</v>
      </c>
      <c r="K846" s="4" t="s">
        <v>58</v>
      </c>
      <c r="L846" s="4" t="s">
        <v>1789</v>
      </c>
      <c r="M846" s="4">
        <v>33771384</v>
      </c>
      <c r="N846" s="4" t="s">
        <v>69</v>
      </c>
      <c r="O846" s="4"/>
      <c r="P846" s="4" t="s">
        <v>115</v>
      </c>
      <c r="Q846" s="4" t="s">
        <v>64</v>
      </c>
      <c r="R846" s="4" t="s">
        <v>74</v>
      </c>
      <c r="S846" s="4">
        <v>38557222</v>
      </c>
      <c r="T846" s="4"/>
      <c r="U846" s="4" t="s">
        <v>109</v>
      </c>
      <c r="V846" s="4" t="s">
        <v>58</v>
      </c>
      <c r="W846" s="4" t="s">
        <v>4577</v>
      </c>
      <c r="X846" s="4" t="s">
        <v>205</v>
      </c>
      <c r="Y846" s="4" t="s">
        <v>209</v>
      </c>
      <c r="Z846" s="3" t="s">
        <v>3611</v>
      </c>
      <c r="AA846" s="4" t="s">
        <v>75</v>
      </c>
      <c r="AB846" s="4" t="s">
        <v>97</v>
      </c>
      <c r="AC846" s="4"/>
      <c r="AD846" s="4"/>
      <c r="AE846" s="4" t="s">
        <v>115</v>
      </c>
      <c r="AF846" s="4" t="s">
        <v>58</v>
      </c>
      <c r="AG846" s="4" t="s">
        <v>58</v>
      </c>
      <c r="AH846" s="4" t="s">
        <v>83</v>
      </c>
      <c r="AI846" s="4">
        <v>91297841</v>
      </c>
      <c r="AJ846" s="4"/>
      <c r="AK846" s="4" t="s">
        <v>115</v>
      </c>
      <c r="AL846" s="4" t="s">
        <v>58</v>
      </c>
      <c r="AM846" s="4" t="s">
        <v>4393</v>
      </c>
      <c r="AN846" s="4">
        <v>180</v>
      </c>
      <c r="AO846" s="4" t="s">
        <v>85</v>
      </c>
      <c r="AP846" s="4">
        <v>0</v>
      </c>
      <c r="AQ846" s="4" t="s">
        <v>92</v>
      </c>
      <c r="AR846" s="4">
        <v>0</v>
      </c>
      <c r="AS846" s="4">
        <v>0</v>
      </c>
      <c r="AT846" s="3" t="s">
        <v>3611</v>
      </c>
      <c r="AU846" s="3" t="s">
        <v>58</v>
      </c>
      <c r="AV846" s="3" t="s">
        <v>58</v>
      </c>
      <c r="AW846" s="4">
        <v>40</v>
      </c>
      <c r="AX846" s="4">
        <v>40</v>
      </c>
      <c r="AY846" s="4">
        <v>40</v>
      </c>
      <c r="AZ846" s="4">
        <v>40</v>
      </c>
      <c r="BA846" s="4" t="s">
        <v>58</v>
      </c>
    </row>
    <row r="847" spans="1:53" ht="15.75" thickBot="1" x14ac:dyDescent="0.3">
      <c r="A847" s="19">
        <v>837</v>
      </c>
      <c r="B847" s="22" t="s">
        <v>6108</v>
      </c>
      <c r="C847" s="4" t="s">
        <v>60</v>
      </c>
      <c r="D847" s="4" t="s">
        <v>58</v>
      </c>
      <c r="E847" s="4" t="s">
        <v>2293</v>
      </c>
      <c r="F847" s="3" t="s">
        <v>3568</v>
      </c>
      <c r="G847" s="4" t="s">
        <v>61</v>
      </c>
      <c r="H847" s="4" t="s">
        <v>4578</v>
      </c>
      <c r="I847" s="4" t="s">
        <v>292</v>
      </c>
      <c r="J847" s="4" t="s">
        <v>320</v>
      </c>
      <c r="K847" s="4" t="s">
        <v>58</v>
      </c>
      <c r="L847" s="4" t="s">
        <v>1789</v>
      </c>
      <c r="M847" s="4">
        <v>25109340</v>
      </c>
      <c r="N847" s="4" t="s">
        <v>69</v>
      </c>
      <c r="O847" s="4"/>
      <c r="P847" s="4" t="s">
        <v>115</v>
      </c>
      <c r="Q847" s="4" t="s">
        <v>64</v>
      </c>
      <c r="R847" s="4" t="s">
        <v>74</v>
      </c>
      <c r="S847" s="4">
        <v>14623901</v>
      </c>
      <c r="T847" s="4"/>
      <c r="U847" s="4" t="s">
        <v>103</v>
      </c>
      <c r="V847" s="4" t="s">
        <v>58</v>
      </c>
      <c r="W847" s="4" t="s">
        <v>4579</v>
      </c>
      <c r="X847" s="4" t="s">
        <v>205</v>
      </c>
      <c r="Y847" s="4" t="s">
        <v>209</v>
      </c>
      <c r="Z847" s="3" t="s">
        <v>3568</v>
      </c>
      <c r="AA847" s="4" t="s">
        <v>75</v>
      </c>
      <c r="AB847" s="4" t="s">
        <v>97</v>
      </c>
      <c r="AC847" s="4"/>
      <c r="AD847" s="4"/>
      <c r="AE847" s="4" t="s">
        <v>115</v>
      </c>
      <c r="AF847" s="4" t="s">
        <v>58</v>
      </c>
      <c r="AG847" s="4" t="s">
        <v>58</v>
      </c>
      <c r="AH847" s="4" t="s">
        <v>83</v>
      </c>
      <c r="AI847" s="4">
        <v>66979146</v>
      </c>
      <c r="AJ847" s="4"/>
      <c r="AK847" s="4" t="s">
        <v>115</v>
      </c>
      <c r="AL847" s="4" t="s">
        <v>58</v>
      </c>
      <c r="AM847" s="4" t="s">
        <v>4511</v>
      </c>
      <c r="AN847" s="4">
        <v>300</v>
      </c>
      <c r="AO847" s="4" t="s">
        <v>85</v>
      </c>
      <c r="AP847" s="4">
        <v>0</v>
      </c>
      <c r="AQ847" s="4" t="s">
        <v>92</v>
      </c>
      <c r="AR847" s="4">
        <v>0</v>
      </c>
      <c r="AS847" s="4">
        <v>0</v>
      </c>
      <c r="AT847" s="3" t="s">
        <v>3568</v>
      </c>
      <c r="AU847" s="3" t="s">
        <v>58</v>
      </c>
      <c r="AV847" s="3" t="s">
        <v>58</v>
      </c>
      <c r="AW847" s="4">
        <v>23</v>
      </c>
      <c r="AX847" s="4">
        <v>23</v>
      </c>
      <c r="AY847" s="4">
        <v>23</v>
      </c>
      <c r="AZ847" s="4">
        <v>23</v>
      </c>
      <c r="BA847" s="4" t="s">
        <v>58</v>
      </c>
    </row>
    <row r="848" spans="1:53" ht="15.75" thickBot="1" x14ac:dyDescent="0.3">
      <c r="A848" s="19">
        <v>838</v>
      </c>
      <c r="B848" s="22" t="s">
        <v>6109</v>
      </c>
      <c r="C848" s="4" t="s">
        <v>60</v>
      </c>
      <c r="D848" s="4" t="s">
        <v>58</v>
      </c>
      <c r="E848" s="4" t="s">
        <v>2297</v>
      </c>
      <c r="F848" s="3" t="s">
        <v>3568</v>
      </c>
      <c r="G848" s="4" t="s">
        <v>61</v>
      </c>
      <c r="H848" s="4" t="s">
        <v>4580</v>
      </c>
      <c r="I848" s="4" t="s">
        <v>292</v>
      </c>
      <c r="J848" s="4" t="s">
        <v>320</v>
      </c>
      <c r="K848" s="4" t="s">
        <v>58</v>
      </c>
      <c r="L848" s="4" t="s">
        <v>1789</v>
      </c>
      <c r="M848" s="4">
        <v>36309960</v>
      </c>
      <c r="N848" s="4" t="s">
        <v>69</v>
      </c>
      <c r="O848" s="4"/>
      <c r="P848" s="4" t="s">
        <v>115</v>
      </c>
      <c r="Q848" s="4" t="s">
        <v>64</v>
      </c>
      <c r="R848" s="4" t="s">
        <v>74</v>
      </c>
      <c r="S848" s="4">
        <v>98323151</v>
      </c>
      <c r="T848" s="4"/>
      <c r="U848" s="4" t="s">
        <v>106</v>
      </c>
      <c r="V848" s="4" t="s">
        <v>58</v>
      </c>
      <c r="W848" s="4" t="s">
        <v>4581</v>
      </c>
      <c r="X848" s="4" t="s">
        <v>205</v>
      </c>
      <c r="Y848" s="4" t="s">
        <v>209</v>
      </c>
      <c r="Z848" s="3" t="s">
        <v>3568</v>
      </c>
      <c r="AA848" s="4" t="s">
        <v>75</v>
      </c>
      <c r="AB848" s="4" t="s">
        <v>97</v>
      </c>
      <c r="AC848" s="4"/>
      <c r="AD848" s="4"/>
      <c r="AE848" s="4" t="s">
        <v>115</v>
      </c>
      <c r="AF848" s="4" t="s">
        <v>58</v>
      </c>
      <c r="AG848" s="4" t="s">
        <v>58</v>
      </c>
      <c r="AH848" s="4" t="s">
        <v>83</v>
      </c>
      <c r="AI848" s="4">
        <v>66979146</v>
      </c>
      <c r="AJ848" s="4"/>
      <c r="AK848" s="4" t="s">
        <v>115</v>
      </c>
      <c r="AL848" s="4" t="s">
        <v>58</v>
      </c>
      <c r="AM848" s="4" t="s">
        <v>4511</v>
      </c>
      <c r="AN848" s="4">
        <v>300</v>
      </c>
      <c r="AO848" s="4" t="s">
        <v>85</v>
      </c>
      <c r="AP848" s="4">
        <v>0</v>
      </c>
      <c r="AQ848" s="4" t="s">
        <v>92</v>
      </c>
      <c r="AR848" s="4">
        <v>0</v>
      </c>
      <c r="AS848" s="4">
        <v>0</v>
      </c>
      <c r="AT848" s="3" t="s">
        <v>3568</v>
      </c>
      <c r="AU848" s="3" t="s">
        <v>58</v>
      </c>
      <c r="AV848" s="3" t="s">
        <v>58</v>
      </c>
      <c r="AW848" s="4">
        <v>23</v>
      </c>
      <c r="AX848" s="4">
        <v>23</v>
      </c>
      <c r="AY848" s="4">
        <v>23</v>
      </c>
      <c r="AZ848" s="4">
        <v>23</v>
      </c>
      <c r="BA848" s="4" t="s">
        <v>58</v>
      </c>
    </row>
    <row r="849" spans="1:53" ht="15.75" thickBot="1" x14ac:dyDescent="0.3">
      <c r="A849" s="19">
        <v>839</v>
      </c>
      <c r="B849" s="22" t="s">
        <v>6110</v>
      </c>
      <c r="C849" s="4" t="s">
        <v>60</v>
      </c>
      <c r="D849" s="4" t="s">
        <v>58</v>
      </c>
      <c r="E849" s="4" t="s">
        <v>2301</v>
      </c>
      <c r="F849" s="3" t="s">
        <v>3568</v>
      </c>
      <c r="G849" s="4" t="s">
        <v>61</v>
      </c>
      <c r="H849" s="4" t="s">
        <v>4582</v>
      </c>
      <c r="I849" s="4" t="s">
        <v>292</v>
      </c>
      <c r="J849" s="4" t="s">
        <v>320</v>
      </c>
      <c r="K849" s="4" t="s">
        <v>58</v>
      </c>
      <c r="L849" s="4" t="s">
        <v>1789</v>
      </c>
      <c r="M849" s="4">
        <v>25109340</v>
      </c>
      <c r="N849" s="4" t="s">
        <v>69</v>
      </c>
      <c r="O849" s="4"/>
      <c r="P849" s="4" t="s">
        <v>115</v>
      </c>
      <c r="Q849" s="4" t="s">
        <v>64</v>
      </c>
      <c r="R849" s="4" t="s">
        <v>74</v>
      </c>
      <c r="S849" s="4">
        <v>1144047583</v>
      </c>
      <c r="T849" s="4"/>
      <c r="U849" s="4" t="s">
        <v>112</v>
      </c>
      <c r="V849" s="4" t="s">
        <v>58</v>
      </c>
      <c r="W849" s="4" t="s">
        <v>4583</v>
      </c>
      <c r="X849" s="4" t="s">
        <v>205</v>
      </c>
      <c r="Y849" s="4" t="s">
        <v>209</v>
      </c>
      <c r="Z849" s="3" t="s">
        <v>3568</v>
      </c>
      <c r="AA849" s="4" t="s">
        <v>75</v>
      </c>
      <c r="AB849" s="4" t="s">
        <v>97</v>
      </c>
      <c r="AC849" s="4"/>
      <c r="AD849" s="4"/>
      <c r="AE849" s="4" t="s">
        <v>115</v>
      </c>
      <c r="AF849" s="4" t="s">
        <v>58</v>
      </c>
      <c r="AG849" s="4" t="s">
        <v>58</v>
      </c>
      <c r="AH849" s="4" t="s">
        <v>83</v>
      </c>
      <c r="AI849" s="4">
        <v>66979146</v>
      </c>
      <c r="AJ849" s="4"/>
      <c r="AK849" s="4" t="s">
        <v>115</v>
      </c>
      <c r="AL849" s="4" t="s">
        <v>58</v>
      </c>
      <c r="AM849" s="4" t="s">
        <v>4511</v>
      </c>
      <c r="AN849" s="4">
        <v>300</v>
      </c>
      <c r="AO849" s="4" t="s">
        <v>85</v>
      </c>
      <c r="AP849" s="4">
        <v>0</v>
      </c>
      <c r="AQ849" s="4" t="s">
        <v>92</v>
      </c>
      <c r="AR849" s="4">
        <v>0</v>
      </c>
      <c r="AS849" s="4">
        <v>0</v>
      </c>
      <c r="AT849" s="3" t="s">
        <v>3568</v>
      </c>
      <c r="AU849" s="3" t="s">
        <v>58</v>
      </c>
      <c r="AV849" s="3" t="s">
        <v>58</v>
      </c>
      <c r="AW849" s="4">
        <v>23</v>
      </c>
      <c r="AX849" s="4">
        <v>23</v>
      </c>
      <c r="AY849" s="4">
        <v>23</v>
      </c>
      <c r="AZ849" s="4">
        <v>23</v>
      </c>
      <c r="BA849" s="4" t="s">
        <v>58</v>
      </c>
    </row>
    <row r="850" spans="1:53" ht="15.75" thickBot="1" x14ac:dyDescent="0.3">
      <c r="A850" s="19">
        <v>840</v>
      </c>
      <c r="B850" s="22" t="s">
        <v>6111</v>
      </c>
      <c r="C850" s="4" t="s">
        <v>60</v>
      </c>
      <c r="D850" s="4" t="s">
        <v>58</v>
      </c>
      <c r="E850" s="4" t="s">
        <v>2305</v>
      </c>
      <c r="F850" s="3" t="s">
        <v>3568</v>
      </c>
      <c r="G850" s="4" t="s">
        <v>61</v>
      </c>
      <c r="H850" s="4" t="s">
        <v>4584</v>
      </c>
      <c r="I850" s="4" t="s">
        <v>292</v>
      </c>
      <c r="J850" s="4" t="s">
        <v>320</v>
      </c>
      <c r="K850" s="4" t="s">
        <v>58</v>
      </c>
      <c r="L850" s="4" t="s">
        <v>1789</v>
      </c>
      <c r="M850" s="4">
        <v>25109340</v>
      </c>
      <c r="N850" s="4" t="s">
        <v>69</v>
      </c>
      <c r="O850" s="4"/>
      <c r="P850" s="4" t="s">
        <v>115</v>
      </c>
      <c r="Q850" s="4" t="s">
        <v>64</v>
      </c>
      <c r="R850" s="4" t="s">
        <v>74</v>
      </c>
      <c r="S850" s="4">
        <v>6103859</v>
      </c>
      <c r="T850" s="4"/>
      <c r="U850" s="4" t="s">
        <v>95</v>
      </c>
      <c r="V850" s="4" t="s">
        <v>58</v>
      </c>
      <c r="W850" s="4" t="s">
        <v>4585</v>
      </c>
      <c r="X850" s="4" t="s">
        <v>205</v>
      </c>
      <c r="Y850" s="4" t="s">
        <v>209</v>
      </c>
      <c r="Z850" s="3" t="s">
        <v>3568</v>
      </c>
      <c r="AA850" s="4" t="s">
        <v>75</v>
      </c>
      <c r="AB850" s="4" t="s">
        <v>97</v>
      </c>
      <c r="AC850" s="4"/>
      <c r="AD850" s="4"/>
      <c r="AE850" s="4" t="s">
        <v>115</v>
      </c>
      <c r="AF850" s="4" t="s">
        <v>58</v>
      </c>
      <c r="AG850" s="4" t="s">
        <v>58</v>
      </c>
      <c r="AH850" s="4" t="s">
        <v>83</v>
      </c>
      <c r="AI850" s="4">
        <v>66979146</v>
      </c>
      <c r="AJ850" s="4"/>
      <c r="AK850" s="4" t="s">
        <v>115</v>
      </c>
      <c r="AL850" s="4" t="s">
        <v>58</v>
      </c>
      <c r="AM850" s="4" t="s">
        <v>4511</v>
      </c>
      <c r="AN850" s="4">
        <v>300</v>
      </c>
      <c r="AO850" s="4" t="s">
        <v>85</v>
      </c>
      <c r="AP850" s="4">
        <v>0</v>
      </c>
      <c r="AQ850" s="4" t="s">
        <v>92</v>
      </c>
      <c r="AR850" s="4">
        <v>0</v>
      </c>
      <c r="AS850" s="4">
        <v>0</v>
      </c>
      <c r="AT850" s="3" t="s">
        <v>3568</v>
      </c>
      <c r="AU850" s="3" t="s">
        <v>58</v>
      </c>
      <c r="AV850" s="3" t="s">
        <v>58</v>
      </c>
      <c r="AW850" s="4">
        <v>23</v>
      </c>
      <c r="AX850" s="4">
        <v>23</v>
      </c>
      <c r="AY850" s="4">
        <v>23</v>
      </c>
      <c r="AZ850" s="4">
        <v>23</v>
      </c>
      <c r="BA850" s="4" t="s">
        <v>58</v>
      </c>
    </row>
    <row r="851" spans="1:53" ht="15.75" thickBot="1" x14ac:dyDescent="0.3">
      <c r="A851" s="19">
        <v>841</v>
      </c>
      <c r="B851" s="22" t="s">
        <v>6112</v>
      </c>
      <c r="C851" s="4" t="s">
        <v>60</v>
      </c>
      <c r="D851" s="4" t="s">
        <v>58</v>
      </c>
      <c r="E851" s="4" t="s">
        <v>2309</v>
      </c>
      <c r="F851" s="3" t="s">
        <v>3568</v>
      </c>
      <c r="G851" s="4" t="s">
        <v>61</v>
      </c>
      <c r="H851" s="4" t="s">
        <v>4586</v>
      </c>
      <c r="I851" s="4" t="s">
        <v>292</v>
      </c>
      <c r="J851" s="4" t="s">
        <v>320</v>
      </c>
      <c r="K851" s="4" t="s">
        <v>58</v>
      </c>
      <c r="L851" s="4" t="s">
        <v>1789</v>
      </c>
      <c r="M851" s="4">
        <v>36965412</v>
      </c>
      <c r="N851" s="4" t="s">
        <v>69</v>
      </c>
      <c r="O851" s="4"/>
      <c r="P851" s="4" t="s">
        <v>115</v>
      </c>
      <c r="Q851" s="4" t="s">
        <v>64</v>
      </c>
      <c r="R851" s="4" t="s">
        <v>74</v>
      </c>
      <c r="S851" s="4">
        <v>1130637846</v>
      </c>
      <c r="T851" s="4"/>
      <c r="U851" s="4" t="s">
        <v>72</v>
      </c>
      <c r="V851" s="4" t="s">
        <v>58</v>
      </c>
      <c r="W851" s="4" t="s">
        <v>4587</v>
      </c>
      <c r="X851" s="4" t="s">
        <v>205</v>
      </c>
      <c r="Y851" s="4" t="s">
        <v>209</v>
      </c>
      <c r="Z851" s="3" t="s">
        <v>3568</v>
      </c>
      <c r="AA851" s="4" t="s">
        <v>75</v>
      </c>
      <c r="AB851" s="4" t="s">
        <v>97</v>
      </c>
      <c r="AC851" s="4"/>
      <c r="AD851" s="4"/>
      <c r="AE851" s="4" t="s">
        <v>115</v>
      </c>
      <c r="AF851" s="4" t="s">
        <v>58</v>
      </c>
      <c r="AG851" s="4" t="s">
        <v>58</v>
      </c>
      <c r="AH851" s="4" t="s">
        <v>83</v>
      </c>
      <c r="AI851" s="4">
        <v>10234850</v>
      </c>
      <c r="AJ851" s="4"/>
      <c r="AK851" s="4" t="s">
        <v>115</v>
      </c>
      <c r="AL851" s="4" t="s">
        <v>58</v>
      </c>
      <c r="AM851" s="4" t="s">
        <v>4479</v>
      </c>
      <c r="AN851" s="4">
        <v>330</v>
      </c>
      <c r="AO851" s="4" t="s">
        <v>85</v>
      </c>
      <c r="AP851" s="4">
        <v>0</v>
      </c>
      <c r="AQ851" s="4" t="s">
        <v>92</v>
      </c>
      <c r="AR851" s="4">
        <v>0</v>
      </c>
      <c r="AS851" s="4">
        <v>0</v>
      </c>
      <c r="AT851" s="3" t="s">
        <v>3568</v>
      </c>
      <c r="AU851" s="3" t="s">
        <v>58</v>
      </c>
      <c r="AV851" s="3" t="s">
        <v>58</v>
      </c>
      <c r="AW851" s="4">
        <v>21</v>
      </c>
      <c r="AX851" s="4">
        <v>21</v>
      </c>
      <c r="AY851" s="4">
        <v>21</v>
      </c>
      <c r="AZ851" s="4">
        <v>21</v>
      </c>
      <c r="BA851" s="4" t="s">
        <v>58</v>
      </c>
    </row>
    <row r="852" spans="1:53" ht="15.75" thickBot="1" x14ac:dyDescent="0.3">
      <c r="A852" s="19">
        <v>842</v>
      </c>
      <c r="B852" s="22" t="s">
        <v>6113</v>
      </c>
      <c r="C852" s="4" t="s">
        <v>60</v>
      </c>
      <c r="D852" s="4" t="s">
        <v>58</v>
      </c>
      <c r="E852" s="4" t="s">
        <v>2313</v>
      </c>
      <c r="F852" s="3" t="s">
        <v>3568</v>
      </c>
      <c r="G852" s="4" t="s">
        <v>61</v>
      </c>
      <c r="H852" s="4" t="s">
        <v>4588</v>
      </c>
      <c r="I852" s="4" t="s">
        <v>292</v>
      </c>
      <c r="J852" s="4" t="s">
        <v>320</v>
      </c>
      <c r="K852" s="4" t="s">
        <v>58</v>
      </c>
      <c r="L852" s="4" t="s">
        <v>1789</v>
      </c>
      <c r="M852" s="4">
        <v>11346480</v>
      </c>
      <c r="N852" s="4" t="s">
        <v>69</v>
      </c>
      <c r="O852" s="4"/>
      <c r="P852" s="4" t="s">
        <v>115</v>
      </c>
      <c r="Q852" s="4" t="s">
        <v>64</v>
      </c>
      <c r="R852" s="4" t="s">
        <v>74</v>
      </c>
      <c r="S852" s="4">
        <v>93367273</v>
      </c>
      <c r="T852" s="4"/>
      <c r="U852" s="4" t="s">
        <v>109</v>
      </c>
      <c r="V852" s="4" t="s">
        <v>58</v>
      </c>
      <c r="W852" s="4" t="s">
        <v>4589</v>
      </c>
      <c r="X852" s="4" t="s">
        <v>205</v>
      </c>
      <c r="Y852" s="4" t="s">
        <v>209</v>
      </c>
      <c r="Z852" s="3" t="s">
        <v>3568</v>
      </c>
      <c r="AA852" s="4" t="s">
        <v>75</v>
      </c>
      <c r="AB852" s="4" t="s">
        <v>97</v>
      </c>
      <c r="AC852" s="4"/>
      <c r="AD852" s="4"/>
      <c r="AE852" s="4" t="s">
        <v>115</v>
      </c>
      <c r="AF852" s="4" t="s">
        <v>58</v>
      </c>
      <c r="AG852" s="4" t="s">
        <v>58</v>
      </c>
      <c r="AH852" s="4" t="s">
        <v>83</v>
      </c>
      <c r="AI852" s="4">
        <v>16738049</v>
      </c>
      <c r="AJ852" s="4"/>
      <c r="AK852" s="4" t="s">
        <v>115</v>
      </c>
      <c r="AL852" s="4" t="s">
        <v>58</v>
      </c>
      <c r="AM852" s="4" t="s">
        <v>4528</v>
      </c>
      <c r="AN852" s="4">
        <v>270</v>
      </c>
      <c r="AO852" s="4" t="s">
        <v>85</v>
      </c>
      <c r="AP852" s="4">
        <v>0</v>
      </c>
      <c r="AQ852" s="4" t="s">
        <v>92</v>
      </c>
      <c r="AR852" s="4">
        <v>0</v>
      </c>
      <c r="AS852" s="4">
        <v>0</v>
      </c>
      <c r="AT852" s="3" t="s">
        <v>3568</v>
      </c>
      <c r="AU852" s="3" t="s">
        <v>58</v>
      </c>
      <c r="AV852" s="3" t="s">
        <v>58</v>
      </c>
      <c r="AW852" s="4">
        <v>26</v>
      </c>
      <c r="AX852" s="4">
        <v>26</v>
      </c>
      <c r="AY852" s="4">
        <v>26</v>
      </c>
      <c r="AZ852" s="4">
        <v>26</v>
      </c>
      <c r="BA852" s="4" t="s">
        <v>58</v>
      </c>
    </row>
    <row r="853" spans="1:53" ht="15.75" thickBot="1" x14ac:dyDescent="0.3">
      <c r="A853" s="19">
        <v>843</v>
      </c>
      <c r="B853" s="22" t="s">
        <v>6114</v>
      </c>
      <c r="C853" s="4" t="s">
        <v>60</v>
      </c>
      <c r="D853" s="4" t="s">
        <v>58</v>
      </c>
      <c r="E853" s="4" t="s">
        <v>2317</v>
      </c>
      <c r="F853" s="3" t="s">
        <v>3568</v>
      </c>
      <c r="G853" s="4" t="s">
        <v>61</v>
      </c>
      <c r="H853" s="4" t="s">
        <v>4590</v>
      </c>
      <c r="I853" s="4" t="s">
        <v>292</v>
      </c>
      <c r="J853" s="4" t="s">
        <v>320</v>
      </c>
      <c r="K853" s="4" t="s">
        <v>58</v>
      </c>
      <c r="L853" s="4" t="s">
        <v>1789</v>
      </c>
      <c r="M853" s="4">
        <v>17492490</v>
      </c>
      <c r="N853" s="4" t="s">
        <v>69</v>
      </c>
      <c r="O853" s="4"/>
      <c r="P853" s="4" t="s">
        <v>115</v>
      </c>
      <c r="Q853" s="4" t="s">
        <v>64</v>
      </c>
      <c r="R853" s="4" t="s">
        <v>74</v>
      </c>
      <c r="S853" s="4">
        <v>94062619</v>
      </c>
      <c r="T853" s="4"/>
      <c r="U853" s="4" t="s">
        <v>103</v>
      </c>
      <c r="V853" s="4" t="s">
        <v>58</v>
      </c>
      <c r="W853" s="4" t="s">
        <v>4591</v>
      </c>
      <c r="X853" s="4" t="s">
        <v>205</v>
      </c>
      <c r="Y853" s="4" t="s">
        <v>209</v>
      </c>
      <c r="Z853" s="3" t="s">
        <v>3568</v>
      </c>
      <c r="AA853" s="4" t="s">
        <v>75</v>
      </c>
      <c r="AB853" s="4" t="s">
        <v>97</v>
      </c>
      <c r="AC853" s="4"/>
      <c r="AD853" s="4"/>
      <c r="AE853" s="4" t="s">
        <v>115</v>
      </c>
      <c r="AF853" s="4" t="s">
        <v>58</v>
      </c>
      <c r="AG853" s="4" t="s">
        <v>58</v>
      </c>
      <c r="AH853" s="4" t="s">
        <v>83</v>
      </c>
      <c r="AI853" s="4">
        <v>16738049</v>
      </c>
      <c r="AJ853" s="4"/>
      <c r="AK853" s="4" t="s">
        <v>115</v>
      </c>
      <c r="AL853" s="4" t="s">
        <v>58</v>
      </c>
      <c r="AM853" s="4" t="s">
        <v>4528</v>
      </c>
      <c r="AN853" s="4">
        <v>300</v>
      </c>
      <c r="AO853" s="4" t="s">
        <v>85</v>
      </c>
      <c r="AP853" s="4">
        <v>0</v>
      </c>
      <c r="AQ853" s="4" t="s">
        <v>92</v>
      </c>
      <c r="AR853" s="4">
        <v>0</v>
      </c>
      <c r="AS853" s="4">
        <v>0</v>
      </c>
      <c r="AT853" s="3" t="s">
        <v>3568</v>
      </c>
      <c r="AU853" s="3" t="s">
        <v>58</v>
      </c>
      <c r="AV853" s="3" t="s">
        <v>58</v>
      </c>
      <c r="AW853" s="4">
        <v>23</v>
      </c>
      <c r="AX853" s="4">
        <v>23</v>
      </c>
      <c r="AY853" s="4">
        <v>23</v>
      </c>
      <c r="AZ853" s="4">
        <v>23</v>
      </c>
      <c r="BA853" s="4" t="s">
        <v>58</v>
      </c>
    </row>
    <row r="854" spans="1:53" ht="15.75" thickBot="1" x14ac:dyDescent="0.3">
      <c r="A854" s="19">
        <v>844</v>
      </c>
      <c r="B854" s="22" t="s">
        <v>6115</v>
      </c>
      <c r="C854" s="4" t="s">
        <v>60</v>
      </c>
      <c r="D854" s="4" t="s">
        <v>58</v>
      </c>
      <c r="E854" s="4" t="s">
        <v>2321</v>
      </c>
      <c r="F854" s="3" t="s">
        <v>3568</v>
      </c>
      <c r="G854" s="4" t="s">
        <v>61</v>
      </c>
      <c r="H854" s="4" t="s">
        <v>4592</v>
      </c>
      <c r="I854" s="4" t="s">
        <v>292</v>
      </c>
      <c r="J854" s="4" t="s">
        <v>320</v>
      </c>
      <c r="K854" s="4" t="s">
        <v>58</v>
      </c>
      <c r="L854" s="4" t="s">
        <v>1789</v>
      </c>
      <c r="M854" s="4">
        <v>11346480</v>
      </c>
      <c r="N854" s="4" t="s">
        <v>69</v>
      </c>
      <c r="O854" s="4"/>
      <c r="P854" s="4" t="s">
        <v>115</v>
      </c>
      <c r="Q854" s="4" t="s">
        <v>64</v>
      </c>
      <c r="R854" s="4" t="s">
        <v>74</v>
      </c>
      <c r="S854" s="4">
        <v>66950171</v>
      </c>
      <c r="T854" s="4"/>
      <c r="U854" s="4" t="s">
        <v>106</v>
      </c>
      <c r="V854" s="4" t="s">
        <v>58</v>
      </c>
      <c r="W854" s="4" t="s">
        <v>4593</v>
      </c>
      <c r="X854" s="4" t="s">
        <v>205</v>
      </c>
      <c r="Y854" s="4" t="s">
        <v>209</v>
      </c>
      <c r="Z854" s="3" t="s">
        <v>3568</v>
      </c>
      <c r="AA854" s="4" t="s">
        <v>75</v>
      </c>
      <c r="AB854" s="4" t="s">
        <v>97</v>
      </c>
      <c r="AC854" s="4"/>
      <c r="AD854" s="4"/>
      <c r="AE854" s="4" t="s">
        <v>115</v>
      </c>
      <c r="AF854" s="4" t="s">
        <v>58</v>
      </c>
      <c r="AG854" s="4" t="s">
        <v>58</v>
      </c>
      <c r="AH854" s="4" t="s">
        <v>83</v>
      </c>
      <c r="AI854" s="4">
        <v>16738049</v>
      </c>
      <c r="AJ854" s="4"/>
      <c r="AK854" s="4" t="s">
        <v>115</v>
      </c>
      <c r="AL854" s="4" t="s">
        <v>58</v>
      </c>
      <c r="AM854" s="4" t="s">
        <v>4528</v>
      </c>
      <c r="AN854" s="4">
        <v>270</v>
      </c>
      <c r="AO854" s="4" t="s">
        <v>85</v>
      </c>
      <c r="AP854" s="4">
        <v>0</v>
      </c>
      <c r="AQ854" s="4" t="s">
        <v>92</v>
      </c>
      <c r="AR854" s="4">
        <v>0</v>
      </c>
      <c r="AS854" s="4">
        <v>0</v>
      </c>
      <c r="AT854" s="3" t="s">
        <v>3568</v>
      </c>
      <c r="AU854" s="3" t="s">
        <v>58</v>
      </c>
      <c r="AV854" s="3" t="s">
        <v>58</v>
      </c>
      <c r="AW854" s="4">
        <v>26</v>
      </c>
      <c r="AX854" s="4">
        <v>26</v>
      </c>
      <c r="AY854" s="4">
        <v>26</v>
      </c>
      <c r="AZ854" s="4">
        <v>26</v>
      </c>
      <c r="BA854" s="4" t="s">
        <v>58</v>
      </c>
    </row>
    <row r="855" spans="1:53" ht="15.75" thickBot="1" x14ac:dyDescent="0.3">
      <c r="A855" s="19">
        <v>845</v>
      </c>
      <c r="B855" s="22" t="s">
        <v>6116</v>
      </c>
      <c r="C855" s="4" t="s">
        <v>60</v>
      </c>
      <c r="D855" s="4" t="s">
        <v>58</v>
      </c>
      <c r="E855" s="4" t="s">
        <v>2324</v>
      </c>
      <c r="F855" s="3" t="s">
        <v>3568</v>
      </c>
      <c r="G855" s="4" t="s">
        <v>61</v>
      </c>
      <c r="H855" s="4" t="s">
        <v>4594</v>
      </c>
      <c r="I855" s="4" t="s">
        <v>292</v>
      </c>
      <c r="J855" s="4" t="s">
        <v>320</v>
      </c>
      <c r="K855" s="4" t="s">
        <v>58</v>
      </c>
      <c r="L855" s="4" t="s">
        <v>1789</v>
      </c>
      <c r="M855" s="4">
        <v>14561316</v>
      </c>
      <c r="N855" s="4" t="s">
        <v>69</v>
      </c>
      <c r="O855" s="4"/>
      <c r="P855" s="4" t="s">
        <v>115</v>
      </c>
      <c r="Q855" s="4" t="s">
        <v>64</v>
      </c>
      <c r="R855" s="4" t="s">
        <v>74</v>
      </c>
      <c r="S855" s="4">
        <v>1144042619</v>
      </c>
      <c r="T855" s="4"/>
      <c r="U855" s="4" t="s">
        <v>81</v>
      </c>
      <c r="V855" s="4" t="s">
        <v>58</v>
      </c>
      <c r="W855" s="4" t="s">
        <v>4595</v>
      </c>
      <c r="X855" s="4" t="s">
        <v>205</v>
      </c>
      <c r="Y855" s="4" t="s">
        <v>209</v>
      </c>
      <c r="Z855" s="3" t="s">
        <v>3568</v>
      </c>
      <c r="AA855" s="4" t="s">
        <v>75</v>
      </c>
      <c r="AB855" s="4" t="s">
        <v>97</v>
      </c>
      <c r="AC855" s="4"/>
      <c r="AD855" s="4"/>
      <c r="AE855" s="4" t="s">
        <v>115</v>
      </c>
      <c r="AF855" s="4" t="s">
        <v>58</v>
      </c>
      <c r="AG855" s="4" t="s">
        <v>58</v>
      </c>
      <c r="AH855" s="4" t="s">
        <v>83</v>
      </c>
      <c r="AI855" s="4">
        <v>16738049</v>
      </c>
      <c r="AJ855" s="4"/>
      <c r="AK855" s="4" t="s">
        <v>115</v>
      </c>
      <c r="AL855" s="4" t="s">
        <v>58</v>
      </c>
      <c r="AM855" s="4" t="s">
        <v>4528</v>
      </c>
      <c r="AN855" s="4">
        <v>210</v>
      </c>
      <c r="AO855" s="4" t="s">
        <v>85</v>
      </c>
      <c r="AP855" s="4">
        <v>0</v>
      </c>
      <c r="AQ855" s="4" t="s">
        <v>92</v>
      </c>
      <c r="AR855" s="4">
        <v>0</v>
      </c>
      <c r="AS855" s="4">
        <v>0</v>
      </c>
      <c r="AT855" s="3" t="s">
        <v>3568</v>
      </c>
      <c r="AU855" s="3" t="s">
        <v>58</v>
      </c>
      <c r="AV855" s="3" t="s">
        <v>58</v>
      </c>
      <c r="AW855" s="4">
        <v>33</v>
      </c>
      <c r="AX855" s="4">
        <v>33</v>
      </c>
      <c r="AY855" s="4">
        <v>33</v>
      </c>
      <c r="AZ855" s="4">
        <v>33</v>
      </c>
      <c r="BA855" s="4" t="s">
        <v>58</v>
      </c>
    </row>
    <row r="856" spans="1:53" ht="15.75" thickBot="1" x14ac:dyDescent="0.3">
      <c r="A856" s="19">
        <v>846</v>
      </c>
      <c r="B856" s="22" t="s">
        <v>6117</v>
      </c>
      <c r="C856" s="4" t="s">
        <v>60</v>
      </c>
      <c r="D856" s="4" t="s">
        <v>58</v>
      </c>
      <c r="E856" s="4" t="s">
        <v>2051</v>
      </c>
      <c r="F856" s="3" t="s">
        <v>3568</v>
      </c>
      <c r="G856" s="4" t="s">
        <v>61</v>
      </c>
      <c r="H856" s="4" t="s">
        <v>4596</v>
      </c>
      <c r="I856" s="4" t="s">
        <v>292</v>
      </c>
      <c r="J856" s="4" t="s">
        <v>320</v>
      </c>
      <c r="K856" s="4" t="s">
        <v>58</v>
      </c>
      <c r="L856" s="4" t="s">
        <v>1789</v>
      </c>
      <c r="M856" s="4">
        <v>11346480</v>
      </c>
      <c r="N856" s="4" t="s">
        <v>69</v>
      </c>
      <c r="O856" s="4"/>
      <c r="P856" s="4" t="s">
        <v>115</v>
      </c>
      <c r="Q856" s="4" t="s">
        <v>64</v>
      </c>
      <c r="R856" s="4" t="s">
        <v>74</v>
      </c>
      <c r="S856" s="4">
        <v>16830349</v>
      </c>
      <c r="T856" s="4"/>
      <c r="U856" s="4" t="s">
        <v>95</v>
      </c>
      <c r="V856" s="4" t="s">
        <v>58</v>
      </c>
      <c r="W856" s="4" t="s">
        <v>4597</v>
      </c>
      <c r="X856" s="4" t="s">
        <v>205</v>
      </c>
      <c r="Y856" s="4" t="s">
        <v>209</v>
      </c>
      <c r="Z856" s="3" t="s">
        <v>3568</v>
      </c>
      <c r="AA856" s="4" t="s">
        <v>75</v>
      </c>
      <c r="AB856" s="4" t="s">
        <v>97</v>
      </c>
      <c r="AC856" s="4"/>
      <c r="AD856" s="4"/>
      <c r="AE856" s="4" t="s">
        <v>115</v>
      </c>
      <c r="AF856" s="4" t="s">
        <v>58</v>
      </c>
      <c r="AG856" s="4" t="s">
        <v>58</v>
      </c>
      <c r="AH856" s="4" t="s">
        <v>83</v>
      </c>
      <c r="AI856" s="4">
        <v>16738049</v>
      </c>
      <c r="AJ856" s="4"/>
      <c r="AK856" s="4" t="s">
        <v>115</v>
      </c>
      <c r="AL856" s="4" t="s">
        <v>58</v>
      </c>
      <c r="AM856" s="4" t="s">
        <v>4528</v>
      </c>
      <c r="AN856" s="4">
        <v>270</v>
      </c>
      <c r="AO856" s="4" t="s">
        <v>85</v>
      </c>
      <c r="AP856" s="4">
        <v>0</v>
      </c>
      <c r="AQ856" s="4" t="s">
        <v>92</v>
      </c>
      <c r="AR856" s="4">
        <v>0</v>
      </c>
      <c r="AS856" s="4">
        <v>0</v>
      </c>
      <c r="AT856" s="3" t="s">
        <v>3568</v>
      </c>
      <c r="AU856" s="3" t="s">
        <v>58</v>
      </c>
      <c r="AV856" s="3" t="s">
        <v>58</v>
      </c>
      <c r="AW856" s="4">
        <v>26</v>
      </c>
      <c r="AX856" s="4">
        <v>26</v>
      </c>
      <c r="AY856" s="4">
        <v>26</v>
      </c>
      <c r="AZ856" s="4">
        <v>26</v>
      </c>
      <c r="BA856" s="4" t="s">
        <v>58</v>
      </c>
    </row>
    <row r="857" spans="1:53" ht="15.75" thickBot="1" x14ac:dyDescent="0.3">
      <c r="A857" s="19">
        <v>847</v>
      </c>
      <c r="B857" s="22" t="s">
        <v>6118</v>
      </c>
      <c r="C857" s="4" t="s">
        <v>60</v>
      </c>
      <c r="D857" s="4" t="s">
        <v>58</v>
      </c>
      <c r="E857" s="4" t="s">
        <v>2055</v>
      </c>
      <c r="F857" s="3" t="s">
        <v>3568</v>
      </c>
      <c r="G857" s="4" t="s">
        <v>61</v>
      </c>
      <c r="H857" s="4" t="s">
        <v>4598</v>
      </c>
      <c r="I857" s="4" t="s">
        <v>292</v>
      </c>
      <c r="J857" s="4" t="s">
        <v>320</v>
      </c>
      <c r="K857" s="4" t="s">
        <v>58</v>
      </c>
      <c r="L857" s="4" t="s">
        <v>1789</v>
      </c>
      <c r="M857" s="4">
        <v>29204028</v>
      </c>
      <c r="N857" s="4" t="s">
        <v>69</v>
      </c>
      <c r="O857" s="4"/>
      <c r="P857" s="4" t="s">
        <v>115</v>
      </c>
      <c r="Q857" s="4" t="s">
        <v>64</v>
      </c>
      <c r="R857" s="4" t="s">
        <v>74</v>
      </c>
      <c r="S857" s="4">
        <v>16731122</v>
      </c>
      <c r="T857" s="4"/>
      <c r="U857" s="4" t="s">
        <v>100</v>
      </c>
      <c r="V857" s="4" t="s">
        <v>58</v>
      </c>
      <c r="W857" s="4" t="s">
        <v>4599</v>
      </c>
      <c r="X857" s="4" t="s">
        <v>205</v>
      </c>
      <c r="Y857" s="4" t="s">
        <v>209</v>
      </c>
      <c r="Z857" s="3" t="s">
        <v>3568</v>
      </c>
      <c r="AA857" s="4" t="s">
        <v>75</v>
      </c>
      <c r="AB857" s="4" t="s">
        <v>97</v>
      </c>
      <c r="AC857" s="4"/>
      <c r="AD857" s="4"/>
      <c r="AE857" s="4" t="s">
        <v>115</v>
      </c>
      <c r="AF857" s="4" t="s">
        <v>58</v>
      </c>
      <c r="AG857" s="4" t="s">
        <v>58</v>
      </c>
      <c r="AH857" s="4" t="s">
        <v>83</v>
      </c>
      <c r="AI857" s="4">
        <v>16738049</v>
      </c>
      <c r="AJ857" s="4"/>
      <c r="AK857" s="4" t="s">
        <v>115</v>
      </c>
      <c r="AL857" s="4" t="s">
        <v>58</v>
      </c>
      <c r="AM857" s="4" t="s">
        <v>4528</v>
      </c>
      <c r="AN857" s="4">
        <v>210</v>
      </c>
      <c r="AO857" s="4" t="s">
        <v>85</v>
      </c>
      <c r="AP857" s="4">
        <v>0</v>
      </c>
      <c r="AQ857" s="4" t="s">
        <v>92</v>
      </c>
      <c r="AR857" s="4">
        <v>0</v>
      </c>
      <c r="AS857" s="4">
        <v>0</v>
      </c>
      <c r="AT857" s="3" t="s">
        <v>3568</v>
      </c>
      <c r="AU857" s="3" t="s">
        <v>58</v>
      </c>
      <c r="AV857" s="3" t="s">
        <v>58</v>
      </c>
      <c r="AW857" s="4">
        <v>33</v>
      </c>
      <c r="AX857" s="4">
        <v>33</v>
      </c>
      <c r="AY857" s="4">
        <v>33</v>
      </c>
      <c r="AZ857" s="4">
        <v>33</v>
      </c>
      <c r="BA857" s="4" t="s">
        <v>58</v>
      </c>
    </row>
    <row r="858" spans="1:53" ht="15.75" thickBot="1" x14ac:dyDescent="0.3">
      <c r="A858" s="19">
        <v>848</v>
      </c>
      <c r="B858" s="22" t="s">
        <v>6119</v>
      </c>
      <c r="C858" s="4" t="s">
        <v>60</v>
      </c>
      <c r="D858" s="4" t="s">
        <v>58</v>
      </c>
      <c r="E858" s="4" t="s">
        <v>2336</v>
      </c>
      <c r="F858" s="3" t="s">
        <v>3568</v>
      </c>
      <c r="G858" s="4" t="s">
        <v>61</v>
      </c>
      <c r="H858" s="4" t="s">
        <v>4588</v>
      </c>
      <c r="I858" s="4" t="s">
        <v>292</v>
      </c>
      <c r="J858" s="4" t="s">
        <v>320</v>
      </c>
      <c r="K858" s="4" t="s">
        <v>58</v>
      </c>
      <c r="L858" s="4" t="s">
        <v>1789</v>
      </c>
      <c r="M858" s="4">
        <v>11346480</v>
      </c>
      <c r="N858" s="4" t="s">
        <v>69</v>
      </c>
      <c r="O858" s="4"/>
      <c r="P858" s="4" t="s">
        <v>115</v>
      </c>
      <c r="Q858" s="4" t="s">
        <v>64</v>
      </c>
      <c r="R858" s="4" t="s">
        <v>74</v>
      </c>
      <c r="S858" s="4">
        <v>16822897</v>
      </c>
      <c r="T858" s="4"/>
      <c r="U858" s="4" t="s">
        <v>100</v>
      </c>
      <c r="V858" s="4" t="s">
        <v>58</v>
      </c>
      <c r="W858" s="4" t="s">
        <v>4600</v>
      </c>
      <c r="X858" s="4" t="s">
        <v>205</v>
      </c>
      <c r="Y858" s="4" t="s">
        <v>209</v>
      </c>
      <c r="Z858" s="3" t="s">
        <v>3568</v>
      </c>
      <c r="AA858" s="4" t="s">
        <v>75</v>
      </c>
      <c r="AB858" s="4" t="s">
        <v>97</v>
      </c>
      <c r="AC858" s="4"/>
      <c r="AD858" s="4"/>
      <c r="AE858" s="4" t="s">
        <v>115</v>
      </c>
      <c r="AF858" s="4" t="s">
        <v>58</v>
      </c>
      <c r="AG858" s="4" t="s">
        <v>58</v>
      </c>
      <c r="AH858" s="4" t="s">
        <v>83</v>
      </c>
      <c r="AI858" s="4">
        <v>16738049</v>
      </c>
      <c r="AJ858" s="4"/>
      <c r="AK858" s="4" t="s">
        <v>115</v>
      </c>
      <c r="AL858" s="4" t="s">
        <v>58</v>
      </c>
      <c r="AM858" s="4" t="s">
        <v>4528</v>
      </c>
      <c r="AN858" s="4">
        <v>270</v>
      </c>
      <c r="AO858" s="4" t="s">
        <v>85</v>
      </c>
      <c r="AP858" s="4">
        <v>0</v>
      </c>
      <c r="AQ858" s="4" t="s">
        <v>92</v>
      </c>
      <c r="AR858" s="4">
        <v>0</v>
      </c>
      <c r="AS858" s="4">
        <v>0</v>
      </c>
      <c r="AT858" s="3" t="s">
        <v>3568</v>
      </c>
      <c r="AU858" s="3" t="s">
        <v>58</v>
      </c>
      <c r="AV858" s="3" t="s">
        <v>58</v>
      </c>
      <c r="AW858" s="4">
        <v>26</v>
      </c>
      <c r="AX858" s="4">
        <v>26</v>
      </c>
      <c r="AY858" s="4">
        <v>26</v>
      </c>
      <c r="AZ858" s="4">
        <v>26</v>
      </c>
      <c r="BA858" s="4" t="s">
        <v>58</v>
      </c>
    </row>
    <row r="859" spans="1:53" ht="15.75" thickBot="1" x14ac:dyDescent="0.3">
      <c r="A859" s="19">
        <v>849</v>
      </c>
      <c r="B859" s="22" t="s">
        <v>6120</v>
      </c>
      <c r="C859" s="4" t="s">
        <v>60</v>
      </c>
      <c r="D859" s="4" t="s">
        <v>58</v>
      </c>
      <c r="E859" s="4" t="s">
        <v>2060</v>
      </c>
      <c r="F859" s="3" t="s">
        <v>3568</v>
      </c>
      <c r="G859" s="4" t="s">
        <v>61</v>
      </c>
      <c r="H859" s="4" t="s">
        <v>4596</v>
      </c>
      <c r="I859" s="4" t="s">
        <v>292</v>
      </c>
      <c r="J859" s="4" t="s">
        <v>320</v>
      </c>
      <c r="K859" s="4" t="s">
        <v>58</v>
      </c>
      <c r="L859" s="4" t="s">
        <v>1789</v>
      </c>
      <c r="M859" s="4">
        <v>11346480</v>
      </c>
      <c r="N859" s="4" t="s">
        <v>69</v>
      </c>
      <c r="O859" s="4"/>
      <c r="P859" s="4" t="s">
        <v>115</v>
      </c>
      <c r="Q859" s="4" t="s">
        <v>64</v>
      </c>
      <c r="R859" s="4" t="s">
        <v>74</v>
      </c>
      <c r="S859" s="4">
        <v>1130585386</v>
      </c>
      <c r="T859" s="4"/>
      <c r="U859" s="4" t="s">
        <v>63</v>
      </c>
      <c r="V859" s="4" t="s">
        <v>58</v>
      </c>
      <c r="W859" s="4" t="s">
        <v>4601</v>
      </c>
      <c r="X859" s="4" t="s">
        <v>205</v>
      </c>
      <c r="Y859" s="4" t="s">
        <v>209</v>
      </c>
      <c r="Z859" s="3" t="s">
        <v>3568</v>
      </c>
      <c r="AA859" s="4" t="s">
        <v>75</v>
      </c>
      <c r="AB859" s="4" t="s">
        <v>97</v>
      </c>
      <c r="AC859" s="4"/>
      <c r="AD859" s="4"/>
      <c r="AE859" s="4" t="s">
        <v>115</v>
      </c>
      <c r="AF859" s="4" t="s">
        <v>58</v>
      </c>
      <c r="AG859" s="4" t="s">
        <v>58</v>
      </c>
      <c r="AH859" s="4" t="s">
        <v>83</v>
      </c>
      <c r="AI859" s="4">
        <v>16738049</v>
      </c>
      <c r="AJ859" s="4"/>
      <c r="AK859" s="4" t="s">
        <v>115</v>
      </c>
      <c r="AL859" s="4" t="s">
        <v>58</v>
      </c>
      <c r="AM859" s="4" t="s">
        <v>4528</v>
      </c>
      <c r="AN859" s="4">
        <v>270</v>
      </c>
      <c r="AO859" s="4" t="s">
        <v>85</v>
      </c>
      <c r="AP859" s="4">
        <v>0</v>
      </c>
      <c r="AQ859" s="4" t="s">
        <v>92</v>
      </c>
      <c r="AR859" s="4">
        <v>0</v>
      </c>
      <c r="AS859" s="4">
        <v>0</v>
      </c>
      <c r="AT859" s="3" t="s">
        <v>3568</v>
      </c>
      <c r="AU859" s="3" t="s">
        <v>58</v>
      </c>
      <c r="AV859" s="3" t="s">
        <v>58</v>
      </c>
      <c r="AW859" s="4">
        <v>26</v>
      </c>
      <c r="AX859" s="4">
        <v>26</v>
      </c>
      <c r="AY859" s="4">
        <v>26</v>
      </c>
      <c r="AZ859" s="4">
        <v>26</v>
      </c>
      <c r="BA859" s="4" t="s">
        <v>58</v>
      </c>
    </row>
    <row r="860" spans="1:53" ht="15.75" thickBot="1" x14ac:dyDescent="0.3">
      <c r="A860" s="19">
        <v>850</v>
      </c>
      <c r="B860" s="22" t="s">
        <v>6121</v>
      </c>
      <c r="C860" s="4" t="s">
        <v>60</v>
      </c>
      <c r="D860" s="4" t="s">
        <v>58</v>
      </c>
      <c r="E860" s="4" t="s">
        <v>2064</v>
      </c>
      <c r="F860" s="3" t="s">
        <v>3568</v>
      </c>
      <c r="G860" s="4" t="s">
        <v>61</v>
      </c>
      <c r="H860" s="4" t="s">
        <v>4602</v>
      </c>
      <c r="I860" s="4" t="s">
        <v>292</v>
      </c>
      <c r="J860" s="4" t="s">
        <v>320</v>
      </c>
      <c r="K860" s="4" t="s">
        <v>58</v>
      </c>
      <c r="L860" s="4" t="s">
        <v>1789</v>
      </c>
      <c r="M860" s="4">
        <v>11346480</v>
      </c>
      <c r="N860" s="4" t="s">
        <v>69</v>
      </c>
      <c r="O860" s="4"/>
      <c r="P860" s="4" t="s">
        <v>115</v>
      </c>
      <c r="Q860" s="4" t="s">
        <v>64</v>
      </c>
      <c r="R860" s="4" t="s">
        <v>74</v>
      </c>
      <c r="S860" s="4">
        <v>94430649</v>
      </c>
      <c r="T860" s="4"/>
      <c r="U860" s="4" t="s">
        <v>103</v>
      </c>
      <c r="V860" s="4" t="s">
        <v>58</v>
      </c>
      <c r="W860" s="4" t="s">
        <v>4603</v>
      </c>
      <c r="X860" s="4" t="s">
        <v>205</v>
      </c>
      <c r="Y860" s="4" t="s">
        <v>209</v>
      </c>
      <c r="Z860" s="3" t="s">
        <v>3568</v>
      </c>
      <c r="AA860" s="4" t="s">
        <v>75</v>
      </c>
      <c r="AB860" s="4" t="s">
        <v>97</v>
      </c>
      <c r="AC860" s="4"/>
      <c r="AD860" s="4"/>
      <c r="AE860" s="4" t="s">
        <v>115</v>
      </c>
      <c r="AF860" s="4" t="s">
        <v>58</v>
      </c>
      <c r="AG860" s="4" t="s">
        <v>58</v>
      </c>
      <c r="AH860" s="4" t="s">
        <v>83</v>
      </c>
      <c r="AI860" s="4">
        <v>16738049</v>
      </c>
      <c r="AJ860" s="4"/>
      <c r="AK860" s="4" t="s">
        <v>115</v>
      </c>
      <c r="AL860" s="4" t="s">
        <v>58</v>
      </c>
      <c r="AM860" s="4" t="s">
        <v>4528</v>
      </c>
      <c r="AN860" s="4">
        <v>270</v>
      </c>
      <c r="AO860" s="4" t="s">
        <v>85</v>
      </c>
      <c r="AP860" s="4">
        <v>0</v>
      </c>
      <c r="AQ860" s="4" t="s">
        <v>92</v>
      </c>
      <c r="AR860" s="4">
        <v>0</v>
      </c>
      <c r="AS860" s="4">
        <v>0</v>
      </c>
      <c r="AT860" s="3" t="s">
        <v>3568</v>
      </c>
      <c r="AU860" s="3" t="s">
        <v>58</v>
      </c>
      <c r="AV860" s="3" t="s">
        <v>58</v>
      </c>
      <c r="AW860" s="4">
        <v>26</v>
      </c>
      <c r="AX860" s="4">
        <v>26</v>
      </c>
      <c r="AY860" s="4">
        <v>26</v>
      </c>
      <c r="AZ860" s="4">
        <v>26</v>
      </c>
      <c r="BA860" s="4" t="s">
        <v>58</v>
      </c>
    </row>
    <row r="861" spans="1:53" ht="15.75" thickBot="1" x14ac:dyDescent="0.3">
      <c r="A861" s="19">
        <v>851</v>
      </c>
      <c r="B861" s="22" t="s">
        <v>6122</v>
      </c>
      <c r="C861" s="4" t="s">
        <v>60</v>
      </c>
      <c r="D861" s="4" t="s">
        <v>58</v>
      </c>
      <c r="E861" s="4" t="s">
        <v>2346</v>
      </c>
      <c r="F861" s="3" t="s">
        <v>3568</v>
      </c>
      <c r="G861" s="4" t="s">
        <v>61</v>
      </c>
      <c r="H861" s="4" t="s">
        <v>4602</v>
      </c>
      <c r="I861" s="4" t="s">
        <v>292</v>
      </c>
      <c r="J861" s="4" t="s">
        <v>320</v>
      </c>
      <c r="K861" s="4" t="s">
        <v>58</v>
      </c>
      <c r="L861" s="4" t="s">
        <v>1789</v>
      </c>
      <c r="M861" s="4">
        <v>11346480</v>
      </c>
      <c r="N861" s="4" t="s">
        <v>69</v>
      </c>
      <c r="O861" s="4"/>
      <c r="P861" s="4" t="s">
        <v>115</v>
      </c>
      <c r="Q861" s="4" t="s">
        <v>64</v>
      </c>
      <c r="R861" s="4" t="s">
        <v>74</v>
      </c>
      <c r="S861" s="4">
        <v>1144135761</v>
      </c>
      <c r="T861" s="4"/>
      <c r="U861" s="4" t="s">
        <v>63</v>
      </c>
      <c r="V861" s="4" t="s">
        <v>58</v>
      </c>
      <c r="W861" s="4" t="s">
        <v>4604</v>
      </c>
      <c r="X861" s="4" t="s">
        <v>205</v>
      </c>
      <c r="Y861" s="4" t="s">
        <v>209</v>
      </c>
      <c r="Z861" s="3" t="s">
        <v>3568</v>
      </c>
      <c r="AA861" s="4" t="s">
        <v>75</v>
      </c>
      <c r="AB861" s="4" t="s">
        <v>97</v>
      </c>
      <c r="AC861" s="4"/>
      <c r="AD861" s="4"/>
      <c r="AE861" s="4" t="s">
        <v>115</v>
      </c>
      <c r="AF861" s="4" t="s">
        <v>58</v>
      </c>
      <c r="AG861" s="4" t="s">
        <v>58</v>
      </c>
      <c r="AH861" s="4" t="s">
        <v>83</v>
      </c>
      <c r="AI861" s="4">
        <v>16738049</v>
      </c>
      <c r="AJ861" s="4"/>
      <c r="AK861" s="4" t="s">
        <v>115</v>
      </c>
      <c r="AL861" s="4" t="s">
        <v>58</v>
      </c>
      <c r="AM861" s="4" t="s">
        <v>4528</v>
      </c>
      <c r="AN861" s="4">
        <v>270</v>
      </c>
      <c r="AO861" s="4" t="s">
        <v>85</v>
      </c>
      <c r="AP861" s="4">
        <v>0</v>
      </c>
      <c r="AQ861" s="4" t="s">
        <v>92</v>
      </c>
      <c r="AR861" s="4">
        <v>0</v>
      </c>
      <c r="AS861" s="4">
        <v>0</v>
      </c>
      <c r="AT861" s="3" t="s">
        <v>3568</v>
      </c>
      <c r="AU861" s="3" t="s">
        <v>58</v>
      </c>
      <c r="AV861" s="3" t="s">
        <v>58</v>
      </c>
      <c r="AW861" s="4">
        <v>26</v>
      </c>
      <c r="AX861" s="4">
        <v>26</v>
      </c>
      <c r="AY861" s="4">
        <v>26</v>
      </c>
      <c r="AZ861" s="4">
        <v>26</v>
      </c>
      <c r="BA861" s="4" t="s">
        <v>58</v>
      </c>
    </row>
    <row r="862" spans="1:53" ht="15.75" thickBot="1" x14ac:dyDescent="0.3">
      <c r="A862" s="19">
        <v>852</v>
      </c>
      <c r="B862" s="22" t="s">
        <v>6123</v>
      </c>
      <c r="C862" s="4" t="s">
        <v>60</v>
      </c>
      <c r="D862" s="4" t="s">
        <v>58</v>
      </c>
      <c r="E862" s="4" t="s">
        <v>2350</v>
      </c>
      <c r="F862" s="3" t="s">
        <v>3568</v>
      </c>
      <c r="G862" s="4" t="s">
        <v>61</v>
      </c>
      <c r="H862" s="4" t="s">
        <v>4605</v>
      </c>
      <c r="I862" s="4" t="s">
        <v>292</v>
      </c>
      <c r="J862" s="4" t="s">
        <v>320</v>
      </c>
      <c r="K862" s="4" t="s">
        <v>58</v>
      </c>
      <c r="L862" s="4" t="s">
        <v>1789</v>
      </c>
      <c r="M862" s="4">
        <v>11346480</v>
      </c>
      <c r="N862" s="4" t="s">
        <v>69</v>
      </c>
      <c r="O862" s="4"/>
      <c r="P862" s="4" t="s">
        <v>115</v>
      </c>
      <c r="Q862" s="4" t="s">
        <v>64</v>
      </c>
      <c r="R862" s="4" t="s">
        <v>74</v>
      </c>
      <c r="S862" s="4">
        <v>31962748</v>
      </c>
      <c r="T862" s="4"/>
      <c r="U862" s="4" t="s">
        <v>63</v>
      </c>
      <c r="V862" s="4" t="s">
        <v>58</v>
      </c>
      <c r="W862" s="4" t="s">
        <v>4606</v>
      </c>
      <c r="X862" s="4" t="s">
        <v>205</v>
      </c>
      <c r="Y862" s="4" t="s">
        <v>209</v>
      </c>
      <c r="Z862" s="3" t="s">
        <v>3568</v>
      </c>
      <c r="AA862" s="4" t="s">
        <v>75</v>
      </c>
      <c r="AB862" s="4" t="s">
        <v>97</v>
      </c>
      <c r="AC862" s="4"/>
      <c r="AD862" s="4"/>
      <c r="AE862" s="4" t="s">
        <v>115</v>
      </c>
      <c r="AF862" s="4" t="s">
        <v>58</v>
      </c>
      <c r="AG862" s="4" t="s">
        <v>58</v>
      </c>
      <c r="AH862" s="4" t="s">
        <v>83</v>
      </c>
      <c r="AI862" s="4">
        <v>16279020</v>
      </c>
      <c r="AJ862" s="4"/>
      <c r="AK862" s="4" t="s">
        <v>115</v>
      </c>
      <c r="AL862" s="4" t="s">
        <v>58</v>
      </c>
      <c r="AM862" s="4" t="s">
        <v>4607</v>
      </c>
      <c r="AN862" s="4">
        <v>270</v>
      </c>
      <c r="AO862" s="4" t="s">
        <v>85</v>
      </c>
      <c r="AP862" s="4">
        <v>0</v>
      </c>
      <c r="AQ862" s="4" t="s">
        <v>92</v>
      </c>
      <c r="AR862" s="4">
        <v>0</v>
      </c>
      <c r="AS862" s="4">
        <v>0</v>
      </c>
      <c r="AT862" s="3" t="s">
        <v>3568</v>
      </c>
      <c r="AU862" s="3" t="s">
        <v>58</v>
      </c>
      <c r="AV862" s="3" t="s">
        <v>58</v>
      </c>
      <c r="AW862" s="4">
        <v>26</v>
      </c>
      <c r="AX862" s="4">
        <v>26</v>
      </c>
      <c r="AY862" s="4">
        <v>26</v>
      </c>
      <c r="AZ862" s="4">
        <v>26</v>
      </c>
      <c r="BA862" s="4" t="s">
        <v>58</v>
      </c>
    </row>
    <row r="863" spans="1:53" ht="15.75" thickBot="1" x14ac:dyDescent="0.3">
      <c r="A863" s="19">
        <v>853</v>
      </c>
      <c r="B863" s="22" t="s">
        <v>6124</v>
      </c>
      <c r="C863" s="4" t="s">
        <v>60</v>
      </c>
      <c r="D863" s="4" t="s">
        <v>58</v>
      </c>
      <c r="E863" s="4" t="s">
        <v>2354</v>
      </c>
      <c r="F863" s="3" t="s">
        <v>3568</v>
      </c>
      <c r="G863" s="4" t="s">
        <v>61</v>
      </c>
      <c r="H863" s="4" t="s">
        <v>4608</v>
      </c>
      <c r="I863" s="4" t="s">
        <v>292</v>
      </c>
      <c r="J863" s="4" t="s">
        <v>320</v>
      </c>
      <c r="K863" s="4" t="s">
        <v>58</v>
      </c>
      <c r="L863" s="4" t="s">
        <v>1789</v>
      </c>
      <c r="M863" s="4">
        <v>11346480</v>
      </c>
      <c r="N863" s="4" t="s">
        <v>69</v>
      </c>
      <c r="O863" s="4"/>
      <c r="P863" s="4" t="s">
        <v>115</v>
      </c>
      <c r="Q863" s="4" t="s">
        <v>64</v>
      </c>
      <c r="R863" s="4" t="s">
        <v>74</v>
      </c>
      <c r="S863" s="4">
        <v>16483539</v>
      </c>
      <c r="T863" s="4"/>
      <c r="U863" s="4" t="s">
        <v>109</v>
      </c>
      <c r="V863" s="4" t="s">
        <v>58</v>
      </c>
      <c r="W863" s="4" t="s">
        <v>4609</v>
      </c>
      <c r="X863" s="4" t="s">
        <v>205</v>
      </c>
      <c r="Y863" s="4" t="s">
        <v>209</v>
      </c>
      <c r="Z863" s="3" t="s">
        <v>3568</v>
      </c>
      <c r="AA863" s="4" t="s">
        <v>75</v>
      </c>
      <c r="AB863" s="4" t="s">
        <v>97</v>
      </c>
      <c r="AC863" s="4"/>
      <c r="AD863" s="4"/>
      <c r="AE863" s="4" t="s">
        <v>115</v>
      </c>
      <c r="AF863" s="4" t="s">
        <v>58</v>
      </c>
      <c r="AG863" s="4" t="s">
        <v>58</v>
      </c>
      <c r="AH863" s="4" t="s">
        <v>83</v>
      </c>
      <c r="AI863" s="4">
        <v>16279020</v>
      </c>
      <c r="AJ863" s="4"/>
      <c r="AK863" s="4" t="s">
        <v>115</v>
      </c>
      <c r="AL863" s="4" t="s">
        <v>58</v>
      </c>
      <c r="AM863" s="4" t="s">
        <v>4607</v>
      </c>
      <c r="AN863" s="4">
        <v>270</v>
      </c>
      <c r="AO863" s="4" t="s">
        <v>85</v>
      </c>
      <c r="AP863" s="4">
        <v>0</v>
      </c>
      <c r="AQ863" s="4" t="s">
        <v>92</v>
      </c>
      <c r="AR863" s="4">
        <v>0</v>
      </c>
      <c r="AS863" s="4">
        <v>0</v>
      </c>
      <c r="AT863" s="3" t="s">
        <v>3568</v>
      </c>
      <c r="AU863" s="3" t="s">
        <v>58</v>
      </c>
      <c r="AV863" s="3" t="s">
        <v>58</v>
      </c>
      <c r="AW863" s="4">
        <v>26</v>
      </c>
      <c r="AX863" s="4">
        <v>26</v>
      </c>
      <c r="AY863" s="4">
        <v>26</v>
      </c>
      <c r="AZ863" s="4">
        <v>26</v>
      </c>
      <c r="BA863" s="4" t="s">
        <v>58</v>
      </c>
    </row>
    <row r="864" spans="1:53" ht="15.75" thickBot="1" x14ac:dyDescent="0.3">
      <c r="A864" s="19">
        <v>854</v>
      </c>
      <c r="B864" s="22" t="s">
        <v>6125</v>
      </c>
      <c r="C864" s="4" t="s">
        <v>60</v>
      </c>
      <c r="D864" s="4" t="s">
        <v>58</v>
      </c>
      <c r="E864" s="4" t="s">
        <v>2358</v>
      </c>
      <c r="F864" s="3" t="s">
        <v>3568</v>
      </c>
      <c r="G864" s="4" t="s">
        <v>61</v>
      </c>
      <c r="H864" s="4" t="s">
        <v>4610</v>
      </c>
      <c r="I864" s="4" t="s">
        <v>292</v>
      </c>
      <c r="J864" s="4" t="s">
        <v>320</v>
      </c>
      <c r="K864" s="4" t="s">
        <v>58</v>
      </c>
      <c r="L864" s="4" t="s">
        <v>1789</v>
      </c>
      <c r="M864" s="4">
        <v>11346480</v>
      </c>
      <c r="N864" s="4" t="s">
        <v>69</v>
      </c>
      <c r="O864" s="4"/>
      <c r="P864" s="4" t="s">
        <v>115</v>
      </c>
      <c r="Q864" s="4" t="s">
        <v>64</v>
      </c>
      <c r="R864" s="4" t="s">
        <v>74</v>
      </c>
      <c r="S864" s="4">
        <v>16945514</v>
      </c>
      <c r="T864" s="4"/>
      <c r="U864" s="4" t="s">
        <v>109</v>
      </c>
      <c r="V864" s="4" t="s">
        <v>58</v>
      </c>
      <c r="W864" s="4" t="s">
        <v>4611</v>
      </c>
      <c r="X864" s="4" t="s">
        <v>205</v>
      </c>
      <c r="Y864" s="4" t="s">
        <v>209</v>
      </c>
      <c r="Z864" s="3" t="s">
        <v>3568</v>
      </c>
      <c r="AA864" s="4" t="s">
        <v>75</v>
      </c>
      <c r="AB864" s="4" t="s">
        <v>97</v>
      </c>
      <c r="AC864" s="4"/>
      <c r="AD864" s="4"/>
      <c r="AE864" s="4" t="s">
        <v>115</v>
      </c>
      <c r="AF864" s="4" t="s">
        <v>58</v>
      </c>
      <c r="AG864" s="4" t="s">
        <v>58</v>
      </c>
      <c r="AH864" s="4" t="s">
        <v>83</v>
      </c>
      <c r="AI864" s="4">
        <v>16279020</v>
      </c>
      <c r="AJ864" s="4"/>
      <c r="AK864" s="4" t="s">
        <v>115</v>
      </c>
      <c r="AL864" s="4" t="s">
        <v>58</v>
      </c>
      <c r="AM864" s="4" t="s">
        <v>4607</v>
      </c>
      <c r="AN864" s="4">
        <v>270</v>
      </c>
      <c r="AO864" s="4" t="s">
        <v>85</v>
      </c>
      <c r="AP864" s="4">
        <v>0</v>
      </c>
      <c r="AQ864" s="4" t="s">
        <v>92</v>
      </c>
      <c r="AR864" s="4">
        <v>0</v>
      </c>
      <c r="AS864" s="4">
        <v>0</v>
      </c>
      <c r="AT864" s="3" t="s">
        <v>3568</v>
      </c>
      <c r="AU864" s="3" t="s">
        <v>58</v>
      </c>
      <c r="AV864" s="3" t="s">
        <v>58</v>
      </c>
      <c r="AW864" s="4">
        <v>26</v>
      </c>
      <c r="AX864" s="4">
        <v>26</v>
      </c>
      <c r="AY864" s="4">
        <v>26</v>
      </c>
      <c r="AZ864" s="4">
        <v>26</v>
      </c>
      <c r="BA864" s="4" t="s">
        <v>58</v>
      </c>
    </row>
    <row r="865" spans="1:53" ht="15.75" thickBot="1" x14ac:dyDescent="0.3">
      <c r="A865" s="19">
        <v>855</v>
      </c>
      <c r="B865" s="22" t="s">
        <v>6126</v>
      </c>
      <c r="C865" s="4" t="s">
        <v>60</v>
      </c>
      <c r="D865" s="4" t="s">
        <v>58</v>
      </c>
      <c r="E865" s="4" t="s">
        <v>2362</v>
      </c>
      <c r="F865" s="3" t="s">
        <v>3568</v>
      </c>
      <c r="G865" s="4" t="s">
        <v>61</v>
      </c>
      <c r="H865" s="4" t="s">
        <v>4612</v>
      </c>
      <c r="I865" s="4" t="s">
        <v>292</v>
      </c>
      <c r="J865" s="4" t="s">
        <v>320</v>
      </c>
      <c r="K865" s="4" t="s">
        <v>58</v>
      </c>
      <c r="L865" s="4" t="s">
        <v>1789</v>
      </c>
      <c r="M865" s="4">
        <v>11346480</v>
      </c>
      <c r="N865" s="4" t="s">
        <v>69</v>
      </c>
      <c r="O865" s="4"/>
      <c r="P865" s="4" t="s">
        <v>115</v>
      </c>
      <c r="Q865" s="4" t="s">
        <v>64</v>
      </c>
      <c r="R865" s="4" t="s">
        <v>74</v>
      </c>
      <c r="S865" s="4">
        <v>1111766443</v>
      </c>
      <c r="T865" s="4"/>
      <c r="U865" s="4" t="s">
        <v>63</v>
      </c>
      <c r="V865" s="4" t="s">
        <v>58</v>
      </c>
      <c r="W865" s="4" t="s">
        <v>4613</v>
      </c>
      <c r="X865" s="4" t="s">
        <v>205</v>
      </c>
      <c r="Y865" s="4" t="s">
        <v>209</v>
      </c>
      <c r="Z865" s="3" t="s">
        <v>3568</v>
      </c>
      <c r="AA865" s="4" t="s">
        <v>75</v>
      </c>
      <c r="AB865" s="4" t="s">
        <v>97</v>
      </c>
      <c r="AC865" s="4"/>
      <c r="AD865" s="4"/>
      <c r="AE865" s="4" t="s">
        <v>115</v>
      </c>
      <c r="AF865" s="4" t="s">
        <v>58</v>
      </c>
      <c r="AG865" s="4" t="s">
        <v>58</v>
      </c>
      <c r="AH865" s="4" t="s">
        <v>83</v>
      </c>
      <c r="AI865" s="4">
        <v>16279020</v>
      </c>
      <c r="AJ865" s="4"/>
      <c r="AK865" s="4" t="s">
        <v>115</v>
      </c>
      <c r="AL865" s="4" t="s">
        <v>58</v>
      </c>
      <c r="AM865" s="4" t="s">
        <v>4607</v>
      </c>
      <c r="AN865" s="4">
        <v>270</v>
      </c>
      <c r="AO865" s="4" t="s">
        <v>85</v>
      </c>
      <c r="AP865" s="4">
        <v>0</v>
      </c>
      <c r="AQ865" s="4" t="s">
        <v>92</v>
      </c>
      <c r="AR865" s="4">
        <v>0</v>
      </c>
      <c r="AS865" s="4">
        <v>0</v>
      </c>
      <c r="AT865" s="3" t="s">
        <v>3568</v>
      </c>
      <c r="AU865" s="3" t="s">
        <v>58</v>
      </c>
      <c r="AV865" s="3" t="s">
        <v>58</v>
      </c>
      <c r="AW865" s="4">
        <v>26</v>
      </c>
      <c r="AX865" s="4">
        <v>26</v>
      </c>
      <c r="AY865" s="4">
        <v>26</v>
      </c>
      <c r="AZ865" s="4">
        <v>26</v>
      </c>
      <c r="BA865" s="4" t="s">
        <v>58</v>
      </c>
    </row>
    <row r="866" spans="1:53" ht="15.75" thickBot="1" x14ac:dyDescent="0.3">
      <c r="A866" s="19">
        <v>856</v>
      </c>
      <c r="B866" s="22" t="s">
        <v>6127</v>
      </c>
      <c r="C866" s="4" t="s">
        <v>60</v>
      </c>
      <c r="D866" s="4" t="s">
        <v>58</v>
      </c>
      <c r="E866" s="4" t="s">
        <v>2366</v>
      </c>
      <c r="F866" s="3" t="s">
        <v>3568</v>
      </c>
      <c r="G866" s="4" t="s">
        <v>61</v>
      </c>
      <c r="H866" s="4" t="s">
        <v>4614</v>
      </c>
      <c r="I866" s="4" t="s">
        <v>292</v>
      </c>
      <c r="J866" s="4" t="s">
        <v>320</v>
      </c>
      <c r="K866" s="4" t="s">
        <v>58</v>
      </c>
      <c r="L866" s="4" t="s">
        <v>1789</v>
      </c>
      <c r="M866" s="4">
        <v>11346480</v>
      </c>
      <c r="N866" s="4" t="s">
        <v>69</v>
      </c>
      <c r="O866" s="4"/>
      <c r="P866" s="4" t="s">
        <v>115</v>
      </c>
      <c r="Q866" s="4" t="s">
        <v>64</v>
      </c>
      <c r="R866" s="4" t="s">
        <v>74</v>
      </c>
      <c r="S866" s="4">
        <v>1151962516</v>
      </c>
      <c r="T866" s="4"/>
      <c r="U866" s="4" t="s">
        <v>100</v>
      </c>
      <c r="V866" s="4" t="s">
        <v>58</v>
      </c>
      <c r="W866" s="4" t="s">
        <v>4615</v>
      </c>
      <c r="X866" s="4" t="s">
        <v>205</v>
      </c>
      <c r="Y866" s="4" t="s">
        <v>209</v>
      </c>
      <c r="Z866" s="3" t="s">
        <v>3568</v>
      </c>
      <c r="AA866" s="4" t="s">
        <v>75</v>
      </c>
      <c r="AB866" s="4" t="s">
        <v>97</v>
      </c>
      <c r="AC866" s="4"/>
      <c r="AD866" s="4"/>
      <c r="AE866" s="4" t="s">
        <v>115</v>
      </c>
      <c r="AF866" s="4" t="s">
        <v>58</v>
      </c>
      <c r="AG866" s="4" t="s">
        <v>58</v>
      </c>
      <c r="AH866" s="4" t="s">
        <v>83</v>
      </c>
      <c r="AI866" s="4">
        <v>16279020</v>
      </c>
      <c r="AJ866" s="4"/>
      <c r="AK866" s="4" t="s">
        <v>115</v>
      </c>
      <c r="AL866" s="4" t="s">
        <v>58</v>
      </c>
      <c r="AM866" s="4" t="s">
        <v>4607</v>
      </c>
      <c r="AN866" s="4">
        <v>270</v>
      </c>
      <c r="AO866" s="4" t="s">
        <v>85</v>
      </c>
      <c r="AP866" s="4">
        <v>0</v>
      </c>
      <c r="AQ866" s="4" t="s">
        <v>92</v>
      </c>
      <c r="AR866" s="4">
        <v>0</v>
      </c>
      <c r="AS866" s="4">
        <v>0</v>
      </c>
      <c r="AT866" s="3" t="s">
        <v>3568</v>
      </c>
      <c r="AU866" s="3" t="s">
        <v>58</v>
      </c>
      <c r="AV866" s="3" t="s">
        <v>58</v>
      </c>
      <c r="AW866" s="4">
        <v>26</v>
      </c>
      <c r="AX866" s="4">
        <v>26</v>
      </c>
      <c r="AY866" s="4">
        <v>26</v>
      </c>
      <c r="AZ866" s="4">
        <v>26</v>
      </c>
      <c r="BA866" s="4" t="s">
        <v>58</v>
      </c>
    </row>
    <row r="867" spans="1:53" ht="15.75" thickBot="1" x14ac:dyDescent="0.3">
      <c r="A867" s="19">
        <v>857</v>
      </c>
      <c r="B867" s="22" t="s">
        <v>6128</v>
      </c>
      <c r="C867" s="4" t="s">
        <v>60</v>
      </c>
      <c r="D867" s="4" t="s">
        <v>58</v>
      </c>
      <c r="E867" s="4" t="s">
        <v>2370</v>
      </c>
      <c r="F867" s="3" t="s">
        <v>3568</v>
      </c>
      <c r="G867" s="4" t="s">
        <v>61</v>
      </c>
      <c r="H867" s="4" t="s">
        <v>4616</v>
      </c>
      <c r="I867" s="4" t="s">
        <v>292</v>
      </c>
      <c r="J867" s="4" t="s">
        <v>320</v>
      </c>
      <c r="K867" s="4" t="s">
        <v>58</v>
      </c>
      <c r="L867" s="4" t="s">
        <v>1789</v>
      </c>
      <c r="M867" s="4">
        <v>13867920</v>
      </c>
      <c r="N867" s="4" t="s">
        <v>69</v>
      </c>
      <c r="O867" s="4"/>
      <c r="P867" s="4" t="s">
        <v>115</v>
      </c>
      <c r="Q867" s="4" t="s">
        <v>64</v>
      </c>
      <c r="R867" s="4" t="s">
        <v>74</v>
      </c>
      <c r="S867" s="4">
        <v>82365519</v>
      </c>
      <c r="T867" s="4"/>
      <c r="U867" s="4" t="s">
        <v>63</v>
      </c>
      <c r="V867" s="4" t="s">
        <v>58</v>
      </c>
      <c r="W867" s="4" t="s">
        <v>4617</v>
      </c>
      <c r="X867" s="4" t="s">
        <v>205</v>
      </c>
      <c r="Y867" s="4" t="s">
        <v>209</v>
      </c>
      <c r="Z867" s="3" t="s">
        <v>3568</v>
      </c>
      <c r="AA867" s="4" t="s">
        <v>75</v>
      </c>
      <c r="AB867" s="4" t="s">
        <v>97</v>
      </c>
      <c r="AC867" s="4"/>
      <c r="AD867" s="4"/>
      <c r="AE867" s="4" t="s">
        <v>115</v>
      </c>
      <c r="AF867" s="4" t="s">
        <v>58</v>
      </c>
      <c r="AG867" s="4" t="s">
        <v>58</v>
      </c>
      <c r="AH867" s="4" t="s">
        <v>83</v>
      </c>
      <c r="AI867" s="4">
        <v>80435324</v>
      </c>
      <c r="AJ867" s="4"/>
      <c r="AK867" s="4" t="s">
        <v>115</v>
      </c>
      <c r="AL867" s="4" t="s">
        <v>58</v>
      </c>
      <c r="AM867" s="4" t="s">
        <v>4501</v>
      </c>
      <c r="AN867" s="4">
        <v>330</v>
      </c>
      <c r="AO867" s="4" t="s">
        <v>85</v>
      </c>
      <c r="AP867" s="4">
        <v>0</v>
      </c>
      <c r="AQ867" s="4" t="s">
        <v>92</v>
      </c>
      <c r="AR867" s="4">
        <v>0</v>
      </c>
      <c r="AS867" s="4">
        <v>0</v>
      </c>
      <c r="AT867" s="3" t="s">
        <v>3568</v>
      </c>
      <c r="AU867" s="3" t="s">
        <v>58</v>
      </c>
      <c r="AV867" s="3" t="s">
        <v>58</v>
      </c>
      <c r="AW867" s="4">
        <v>21</v>
      </c>
      <c r="AX867" s="4">
        <v>21</v>
      </c>
      <c r="AY867" s="4">
        <v>21</v>
      </c>
      <c r="AZ867" s="4">
        <v>21</v>
      </c>
      <c r="BA867" s="4" t="s">
        <v>58</v>
      </c>
    </row>
    <row r="868" spans="1:53" ht="15.75" thickBot="1" x14ac:dyDescent="0.3">
      <c r="A868" s="19">
        <v>858</v>
      </c>
      <c r="B868" s="22" t="s">
        <v>6129</v>
      </c>
      <c r="C868" s="4" t="s">
        <v>60</v>
      </c>
      <c r="D868" s="4" t="s">
        <v>58</v>
      </c>
      <c r="E868" s="4" t="s">
        <v>2374</v>
      </c>
      <c r="F868" s="3" t="s">
        <v>3568</v>
      </c>
      <c r="G868" s="4" t="s">
        <v>61</v>
      </c>
      <c r="H868" s="4" t="s">
        <v>4616</v>
      </c>
      <c r="I868" s="4" t="s">
        <v>292</v>
      </c>
      <c r="J868" s="4" t="s">
        <v>320</v>
      </c>
      <c r="K868" s="4" t="s">
        <v>58</v>
      </c>
      <c r="L868" s="4" t="s">
        <v>1789</v>
      </c>
      <c r="M868" s="4">
        <v>13867920</v>
      </c>
      <c r="N868" s="4" t="s">
        <v>69</v>
      </c>
      <c r="O868" s="4"/>
      <c r="P868" s="4" t="s">
        <v>115</v>
      </c>
      <c r="Q868" s="4" t="s">
        <v>64</v>
      </c>
      <c r="R868" s="4" t="s">
        <v>74</v>
      </c>
      <c r="S868" s="4">
        <v>79985012</v>
      </c>
      <c r="T868" s="4"/>
      <c r="U868" s="4" t="s">
        <v>81</v>
      </c>
      <c r="V868" s="4" t="s">
        <v>58</v>
      </c>
      <c r="W868" s="4" t="s">
        <v>4618</v>
      </c>
      <c r="X868" s="4" t="s">
        <v>205</v>
      </c>
      <c r="Y868" s="4" t="s">
        <v>209</v>
      </c>
      <c r="Z868" s="3" t="s">
        <v>3568</v>
      </c>
      <c r="AA868" s="4" t="s">
        <v>75</v>
      </c>
      <c r="AB868" s="4" t="s">
        <v>97</v>
      </c>
      <c r="AC868" s="4"/>
      <c r="AD868" s="4"/>
      <c r="AE868" s="4" t="s">
        <v>115</v>
      </c>
      <c r="AF868" s="4" t="s">
        <v>58</v>
      </c>
      <c r="AG868" s="4" t="s">
        <v>58</v>
      </c>
      <c r="AH868" s="4" t="s">
        <v>83</v>
      </c>
      <c r="AI868" s="4">
        <v>80435324</v>
      </c>
      <c r="AJ868" s="4"/>
      <c r="AK868" s="4" t="s">
        <v>115</v>
      </c>
      <c r="AL868" s="4" t="s">
        <v>58</v>
      </c>
      <c r="AM868" s="4" t="s">
        <v>4501</v>
      </c>
      <c r="AN868" s="4">
        <v>330</v>
      </c>
      <c r="AO868" s="4" t="s">
        <v>85</v>
      </c>
      <c r="AP868" s="4">
        <v>0</v>
      </c>
      <c r="AQ868" s="4" t="s">
        <v>92</v>
      </c>
      <c r="AR868" s="4">
        <v>0</v>
      </c>
      <c r="AS868" s="4">
        <v>0</v>
      </c>
      <c r="AT868" s="3" t="s">
        <v>3568</v>
      </c>
      <c r="AU868" s="3" t="s">
        <v>58</v>
      </c>
      <c r="AV868" s="3" t="s">
        <v>58</v>
      </c>
      <c r="AW868" s="4">
        <v>21</v>
      </c>
      <c r="AX868" s="4">
        <v>21</v>
      </c>
      <c r="AY868" s="4">
        <v>21</v>
      </c>
      <c r="AZ868" s="4">
        <v>21</v>
      </c>
      <c r="BA868" s="4" t="s">
        <v>58</v>
      </c>
    </row>
    <row r="869" spans="1:53" ht="15.75" thickBot="1" x14ac:dyDescent="0.3">
      <c r="A869" s="19">
        <v>859</v>
      </c>
      <c r="B869" s="22" t="s">
        <v>6130</v>
      </c>
      <c r="C869" s="4" t="s">
        <v>60</v>
      </c>
      <c r="D869" s="4" t="s">
        <v>58</v>
      </c>
      <c r="E869" s="4" t="s">
        <v>2378</v>
      </c>
      <c r="F869" s="3" t="s">
        <v>3568</v>
      </c>
      <c r="G869" s="4" t="s">
        <v>61</v>
      </c>
      <c r="H869" s="4" t="s">
        <v>4619</v>
      </c>
      <c r="I869" s="4" t="s">
        <v>292</v>
      </c>
      <c r="J869" s="4" t="s">
        <v>320</v>
      </c>
      <c r="K869" s="4" t="s">
        <v>58</v>
      </c>
      <c r="L869" s="4" t="s">
        <v>1789</v>
      </c>
      <c r="M869" s="4">
        <v>12607200</v>
      </c>
      <c r="N869" s="4" t="s">
        <v>69</v>
      </c>
      <c r="O869" s="4"/>
      <c r="P869" s="4" t="s">
        <v>115</v>
      </c>
      <c r="Q869" s="4" t="s">
        <v>64</v>
      </c>
      <c r="R869" s="4" t="s">
        <v>74</v>
      </c>
      <c r="S869" s="4">
        <v>4673638</v>
      </c>
      <c r="T869" s="4"/>
      <c r="U869" s="4" t="s">
        <v>63</v>
      </c>
      <c r="V869" s="4" t="s">
        <v>58</v>
      </c>
      <c r="W869" s="4" t="s">
        <v>4620</v>
      </c>
      <c r="X869" s="4" t="s">
        <v>205</v>
      </c>
      <c r="Y869" s="4" t="s">
        <v>209</v>
      </c>
      <c r="Z869" s="3" t="s">
        <v>3568</v>
      </c>
      <c r="AA869" s="4" t="s">
        <v>75</v>
      </c>
      <c r="AB869" s="4" t="s">
        <v>97</v>
      </c>
      <c r="AC869" s="4"/>
      <c r="AD869" s="4"/>
      <c r="AE869" s="4" t="s">
        <v>115</v>
      </c>
      <c r="AF869" s="4" t="s">
        <v>58</v>
      </c>
      <c r="AG869" s="4" t="s">
        <v>58</v>
      </c>
      <c r="AH869" s="4" t="s">
        <v>83</v>
      </c>
      <c r="AI869" s="4">
        <v>29667366</v>
      </c>
      <c r="AJ869" s="4"/>
      <c r="AK869" s="4" t="s">
        <v>115</v>
      </c>
      <c r="AL869" s="4" t="s">
        <v>58</v>
      </c>
      <c r="AM869" s="4" t="s">
        <v>4520</v>
      </c>
      <c r="AN869" s="4">
        <v>300</v>
      </c>
      <c r="AO869" s="4" t="s">
        <v>85</v>
      </c>
      <c r="AP869" s="4">
        <v>0</v>
      </c>
      <c r="AQ869" s="4" t="s">
        <v>92</v>
      </c>
      <c r="AR869" s="4">
        <v>0</v>
      </c>
      <c r="AS869" s="4">
        <v>0</v>
      </c>
      <c r="AT869" s="3" t="s">
        <v>3568</v>
      </c>
      <c r="AU869" s="3" t="s">
        <v>58</v>
      </c>
      <c r="AV869" s="3" t="s">
        <v>58</v>
      </c>
      <c r="AW869" s="4">
        <v>23</v>
      </c>
      <c r="AX869" s="4">
        <v>23</v>
      </c>
      <c r="AY869" s="4">
        <v>23</v>
      </c>
      <c r="AZ869" s="4">
        <v>23</v>
      </c>
      <c r="BA869" s="4" t="s">
        <v>58</v>
      </c>
    </row>
    <row r="870" spans="1:53" ht="15.75" thickBot="1" x14ac:dyDescent="0.3">
      <c r="A870" s="19">
        <v>860</v>
      </c>
      <c r="B870" s="22" t="s">
        <v>6131</v>
      </c>
      <c r="C870" s="4" t="s">
        <v>60</v>
      </c>
      <c r="D870" s="4" t="s">
        <v>58</v>
      </c>
      <c r="E870" s="4" t="s">
        <v>2382</v>
      </c>
      <c r="F870" s="3" t="s">
        <v>3568</v>
      </c>
      <c r="G870" s="4" t="s">
        <v>61</v>
      </c>
      <c r="H870" s="4" t="s">
        <v>4621</v>
      </c>
      <c r="I870" s="4" t="s">
        <v>292</v>
      </c>
      <c r="J870" s="4" t="s">
        <v>320</v>
      </c>
      <c r="K870" s="4" t="s">
        <v>58</v>
      </c>
      <c r="L870" s="4" t="s">
        <v>1789</v>
      </c>
      <c r="M870" s="4">
        <v>29204028</v>
      </c>
      <c r="N870" s="4" t="s">
        <v>69</v>
      </c>
      <c r="O870" s="4"/>
      <c r="P870" s="4" t="s">
        <v>115</v>
      </c>
      <c r="Q870" s="4" t="s">
        <v>64</v>
      </c>
      <c r="R870" s="4" t="s">
        <v>74</v>
      </c>
      <c r="S870" s="4">
        <v>94301550</v>
      </c>
      <c r="T870" s="4"/>
      <c r="U870" s="4" t="s">
        <v>89</v>
      </c>
      <c r="V870" s="4" t="s">
        <v>58</v>
      </c>
      <c r="W870" s="4" t="s">
        <v>4622</v>
      </c>
      <c r="X870" s="4" t="s">
        <v>205</v>
      </c>
      <c r="Y870" s="4" t="s">
        <v>209</v>
      </c>
      <c r="Z870" s="3" t="s">
        <v>3568</v>
      </c>
      <c r="AA870" s="4" t="s">
        <v>75</v>
      </c>
      <c r="AB870" s="4" t="s">
        <v>97</v>
      </c>
      <c r="AC870" s="4"/>
      <c r="AD870" s="4"/>
      <c r="AE870" s="4" t="s">
        <v>115</v>
      </c>
      <c r="AF870" s="4" t="s">
        <v>58</v>
      </c>
      <c r="AG870" s="4" t="s">
        <v>58</v>
      </c>
      <c r="AH870" s="4" t="s">
        <v>83</v>
      </c>
      <c r="AI870" s="4">
        <v>29667366</v>
      </c>
      <c r="AJ870" s="4"/>
      <c r="AK870" s="4" t="s">
        <v>115</v>
      </c>
      <c r="AL870" s="4" t="s">
        <v>58</v>
      </c>
      <c r="AM870" s="4" t="s">
        <v>4520</v>
      </c>
      <c r="AN870" s="4">
        <v>210</v>
      </c>
      <c r="AO870" s="4" t="s">
        <v>85</v>
      </c>
      <c r="AP870" s="4">
        <v>0</v>
      </c>
      <c r="AQ870" s="4" t="s">
        <v>92</v>
      </c>
      <c r="AR870" s="4">
        <v>0</v>
      </c>
      <c r="AS870" s="4">
        <v>0</v>
      </c>
      <c r="AT870" s="3" t="s">
        <v>3568</v>
      </c>
      <c r="AU870" s="3" t="s">
        <v>58</v>
      </c>
      <c r="AV870" s="3" t="s">
        <v>58</v>
      </c>
      <c r="AW870" s="4">
        <v>26</v>
      </c>
      <c r="AX870" s="4">
        <v>26</v>
      </c>
      <c r="AY870" s="4">
        <v>26</v>
      </c>
      <c r="AZ870" s="4">
        <v>26</v>
      </c>
      <c r="BA870" s="4" t="s">
        <v>58</v>
      </c>
    </row>
    <row r="871" spans="1:53" ht="15.75" thickBot="1" x14ac:dyDescent="0.3">
      <c r="A871" s="19">
        <v>861</v>
      </c>
      <c r="B871" s="22" t="s">
        <v>6132</v>
      </c>
      <c r="C871" s="4" t="s">
        <v>60</v>
      </c>
      <c r="D871" s="4" t="s">
        <v>58</v>
      </c>
      <c r="E871" s="4" t="s">
        <v>2390</v>
      </c>
      <c r="F871" s="3" t="s">
        <v>3568</v>
      </c>
      <c r="G871" s="4" t="s">
        <v>61</v>
      </c>
      <c r="H871" s="4" t="s">
        <v>4623</v>
      </c>
      <c r="I871" s="4" t="s">
        <v>292</v>
      </c>
      <c r="J871" s="4" t="s">
        <v>320</v>
      </c>
      <c r="K871" s="4" t="s">
        <v>58</v>
      </c>
      <c r="L871" s="4" t="s">
        <v>1789</v>
      </c>
      <c r="M871" s="4">
        <v>33604920</v>
      </c>
      <c r="N871" s="4" t="s">
        <v>69</v>
      </c>
      <c r="O871" s="4"/>
      <c r="P871" s="4" t="s">
        <v>115</v>
      </c>
      <c r="Q871" s="4" t="s">
        <v>64</v>
      </c>
      <c r="R871" s="4" t="s">
        <v>74</v>
      </c>
      <c r="S871" s="4">
        <v>32354394</v>
      </c>
      <c r="T871" s="4"/>
      <c r="U871" s="4" t="s">
        <v>81</v>
      </c>
      <c r="V871" s="4" t="s">
        <v>58</v>
      </c>
      <c r="W871" s="4" t="s">
        <v>4624</v>
      </c>
      <c r="X871" s="4" t="s">
        <v>205</v>
      </c>
      <c r="Y871" s="4" t="s">
        <v>209</v>
      </c>
      <c r="Z871" s="3" t="s">
        <v>3675</v>
      </c>
      <c r="AA871" s="4" t="s">
        <v>75</v>
      </c>
      <c r="AB871" s="4" t="s">
        <v>97</v>
      </c>
      <c r="AC871" s="4"/>
      <c r="AD871" s="4"/>
      <c r="AE871" s="4" t="s">
        <v>115</v>
      </c>
      <c r="AF871" s="4" t="s">
        <v>58</v>
      </c>
      <c r="AG871" s="4" t="s">
        <v>58</v>
      </c>
      <c r="AH871" s="4" t="s">
        <v>83</v>
      </c>
      <c r="AI871" s="4">
        <v>10234850</v>
      </c>
      <c r="AJ871" s="4"/>
      <c r="AK871" s="4" t="s">
        <v>115</v>
      </c>
      <c r="AL871" s="4" t="s">
        <v>58</v>
      </c>
      <c r="AM871" s="4" t="s">
        <v>4479</v>
      </c>
      <c r="AN871" s="4">
        <v>300</v>
      </c>
      <c r="AO871" s="4" t="s">
        <v>85</v>
      </c>
      <c r="AP871" s="4">
        <v>0</v>
      </c>
      <c r="AQ871" s="4" t="s">
        <v>92</v>
      </c>
      <c r="AR871" s="4">
        <v>0</v>
      </c>
      <c r="AS871" s="4">
        <v>0</v>
      </c>
      <c r="AT871" s="3" t="s">
        <v>3675</v>
      </c>
      <c r="AU871" s="3" t="s">
        <v>58</v>
      </c>
      <c r="AV871" s="3" t="s">
        <v>58</v>
      </c>
      <c r="AW871" s="4">
        <v>23</v>
      </c>
      <c r="AX871" s="4">
        <v>23</v>
      </c>
      <c r="AY871" s="4">
        <v>23</v>
      </c>
      <c r="AZ871" s="4">
        <v>23</v>
      </c>
      <c r="BA871" s="4" t="s">
        <v>58</v>
      </c>
    </row>
    <row r="872" spans="1:53" ht="15.75" thickBot="1" x14ac:dyDescent="0.3">
      <c r="A872" s="19">
        <v>862</v>
      </c>
      <c r="B872" s="22" t="s">
        <v>6133</v>
      </c>
      <c r="C872" s="4" t="s">
        <v>60</v>
      </c>
      <c r="D872" s="4" t="s">
        <v>58</v>
      </c>
      <c r="E872" s="4" t="s">
        <v>2394</v>
      </c>
      <c r="F872" s="3" t="s">
        <v>3568</v>
      </c>
      <c r="G872" s="4" t="s">
        <v>61</v>
      </c>
      <c r="H872" s="4" t="s">
        <v>4625</v>
      </c>
      <c r="I872" s="4" t="s">
        <v>292</v>
      </c>
      <c r="J872" s="4" t="s">
        <v>320</v>
      </c>
      <c r="K872" s="4" t="s">
        <v>58</v>
      </c>
      <c r="L872" s="4" t="s">
        <v>1789</v>
      </c>
      <c r="M872" s="4">
        <v>29204028</v>
      </c>
      <c r="N872" s="4" t="s">
        <v>69</v>
      </c>
      <c r="O872" s="4"/>
      <c r="P872" s="4" t="s">
        <v>115</v>
      </c>
      <c r="Q872" s="4" t="s">
        <v>64</v>
      </c>
      <c r="R872" s="4" t="s">
        <v>74</v>
      </c>
      <c r="S872" s="4">
        <v>1038808982</v>
      </c>
      <c r="T872" s="4"/>
      <c r="U872" s="4" t="s">
        <v>103</v>
      </c>
      <c r="V872" s="4" t="s">
        <v>58</v>
      </c>
      <c r="W872" s="4" t="s">
        <v>4626</v>
      </c>
      <c r="X872" s="4" t="s">
        <v>205</v>
      </c>
      <c r="Y872" s="4" t="s">
        <v>209</v>
      </c>
      <c r="Z872" s="3" t="s">
        <v>3675</v>
      </c>
      <c r="AA872" s="4" t="s">
        <v>75</v>
      </c>
      <c r="AB872" s="4" t="s">
        <v>97</v>
      </c>
      <c r="AC872" s="4"/>
      <c r="AD872" s="4"/>
      <c r="AE872" s="4" t="s">
        <v>115</v>
      </c>
      <c r="AF872" s="4" t="s">
        <v>58</v>
      </c>
      <c r="AG872" s="4" t="s">
        <v>58</v>
      </c>
      <c r="AH872" s="4" t="s">
        <v>83</v>
      </c>
      <c r="AI872" s="4">
        <v>59663967</v>
      </c>
      <c r="AJ872" s="4"/>
      <c r="AK872" s="4" t="s">
        <v>115</v>
      </c>
      <c r="AL872" s="4" t="s">
        <v>58</v>
      </c>
      <c r="AM872" s="4" t="s">
        <v>4508</v>
      </c>
      <c r="AN872" s="4">
        <v>210</v>
      </c>
      <c r="AO872" s="4" t="s">
        <v>85</v>
      </c>
      <c r="AP872" s="4">
        <v>0</v>
      </c>
      <c r="AQ872" s="4" t="s">
        <v>92</v>
      </c>
      <c r="AR872" s="4">
        <v>0</v>
      </c>
      <c r="AS872" s="4">
        <v>0</v>
      </c>
      <c r="AT872" s="3" t="s">
        <v>3675</v>
      </c>
      <c r="AU872" s="3" t="s">
        <v>58</v>
      </c>
      <c r="AV872" s="3" t="s">
        <v>58</v>
      </c>
      <c r="AW872" s="4">
        <v>32</v>
      </c>
      <c r="AX872" s="4">
        <v>32</v>
      </c>
      <c r="AY872" s="4">
        <v>32</v>
      </c>
      <c r="AZ872" s="4">
        <v>32</v>
      </c>
      <c r="BA872" s="4" t="s">
        <v>58</v>
      </c>
    </row>
    <row r="873" spans="1:53" ht="15.75" thickBot="1" x14ac:dyDescent="0.3">
      <c r="A873" s="19">
        <v>863</v>
      </c>
      <c r="B873" s="22" t="s">
        <v>6134</v>
      </c>
      <c r="C873" s="4" t="s">
        <v>60</v>
      </c>
      <c r="D873" s="4" t="s">
        <v>58</v>
      </c>
      <c r="E873" s="4" t="s">
        <v>2397</v>
      </c>
      <c r="F873" s="3" t="s">
        <v>3568</v>
      </c>
      <c r="G873" s="4" t="s">
        <v>61</v>
      </c>
      <c r="H873" s="4" t="s">
        <v>4627</v>
      </c>
      <c r="I873" s="4" t="s">
        <v>292</v>
      </c>
      <c r="J873" s="4" t="s">
        <v>320</v>
      </c>
      <c r="K873" s="4" t="s">
        <v>58</v>
      </c>
      <c r="L873" s="4" t="s">
        <v>1789</v>
      </c>
      <c r="M873" s="4">
        <v>12607200</v>
      </c>
      <c r="N873" s="4" t="s">
        <v>69</v>
      </c>
      <c r="O873" s="4"/>
      <c r="P873" s="4" t="s">
        <v>115</v>
      </c>
      <c r="Q873" s="4" t="s">
        <v>64</v>
      </c>
      <c r="R873" s="4" t="s">
        <v>74</v>
      </c>
      <c r="S873" s="4">
        <v>71982430</v>
      </c>
      <c r="T873" s="4"/>
      <c r="U873" s="4" t="s">
        <v>100</v>
      </c>
      <c r="V873" s="4" t="s">
        <v>58</v>
      </c>
      <c r="W873" s="4" t="s">
        <v>4628</v>
      </c>
      <c r="X873" s="4" t="s">
        <v>205</v>
      </c>
      <c r="Y873" s="4" t="s">
        <v>209</v>
      </c>
      <c r="Z873" s="3" t="s">
        <v>3675</v>
      </c>
      <c r="AA873" s="4" t="s">
        <v>75</v>
      </c>
      <c r="AB873" s="4" t="s">
        <v>97</v>
      </c>
      <c r="AC873" s="4"/>
      <c r="AD873" s="4"/>
      <c r="AE873" s="4" t="s">
        <v>115</v>
      </c>
      <c r="AF873" s="4" t="s">
        <v>58</v>
      </c>
      <c r="AG873" s="4" t="s">
        <v>58</v>
      </c>
      <c r="AH873" s="4" t="s">
        <v>83</v>
      </c>
      <c r="AI873" s="4">
        <v>59663967</v>
      </c>
      <c r="AJ873" s="4"/>
      <c r="AK873" s="4" t="s">
        <v>115</v>
      </c>
      <c r="AL873" s="4" t="s">
        <v>58</v>
      </c>
      <c r="AM873" s="4" t="s">
        <v>4508</v>
      </c>
      <c r="AN873" s="4">
        <v>300</v>
      </c>
      <c r="AO873" s="4" t="s">
        <v>85</v>
      </c>
      <c r="AP873" s="4">
        <v>0</v>
      </c>
      <c r="AQ873" s="4" t="s">
        <v>92</v>
      </c>
      <c r="AR873" s="4">
        <v>0</v>
      </c>
      <c r="AS873" s="4">
        <v>0</v>
      </c>
      <c r="AT873" s="3" t="s">
        <v>3675</v>
      </c>
      <c r="AU873" s="3" t="s">
        <v>58</v>
      </c>
      <c r="AV873" s="3" t="s">
        <v>58</v>
      </c>
      <c r="AW873" s="4">
        <v>23</v>
      </c>
      <c r="AX873" s="4">
        <v>23</v>
      </c>
      <c r="AY873" s="4">
        <v>23</v>
      </c>
      <c r="AZ873" s="4">
        <v>23</v>
      </c>
      <c r="BA873" s="4" t="s">
        <v>58</v>
      </c>
    </row>
    <row r="874" spans="1:53" ht="15.75" thickBot="1" x14ac:dyDescent="0.3">
      <c r="A874" s="19">
        <v>864</v>
      </c>
      <c r="B874" s="22" t="s">
        <v>6135</v>
      </c>
      <c r="C874" s="4" t="s">
        <v>60</v>
      </c>
      <c r="D874" s="4" t="s">
        <v>58</v>
      </c>
      <c r="E874" s="4" t="s">
        <v>2401</v>
      </c>
      <c r="F874" s="3" t="s">
        <v>3675</v>
      </c>
      <c r="G874" s="4" t="s">
        <v>61</v>
      </c>
      <c r="H874" s="4" t="s">
        <v>4596</v>
      </c>
      <c r="I874" s="4" t="s">
        <v>292</v>
      </c>
      <c r="J874" s="4" t="s">
        <v>320</v>
      </c>
      <c r="K874" s="4" t="s">
        <v>58</v>
      </c>
      <c r="L874" s="4" t="s">
        <v>1789</v>
      </c>
      <c r="M874" s="4">
        <v>8825040</v>
      </c>
      <c r="N874" s="4" t="s">
        <v>69</v>
      </c>
      <c r="O874" s="4"/>
      <c r="P874" s="4" t="s">
        <v>115</v>
      </c>
      <c r="Q874" s="4" t="s">
        <v>64</v>
      </c>
      <c r="R874" s="4" t="s">
        <v>74</v>
      </c>
      <c r="S874" s="4">
        <v>6104064</v>
      </c>
      <c r="T874" s="4"/>
      <c r="U874" s="4" t="s">
        <v>63</v>
      </c>
      <c r="V874" s="4" t="s">
        <v>58</v>
      </c>
      <c r="W874" s="4" t="s">
        <v>4629</v>
      </c>
      <c r="X874" s="4" t="s">
        <v>205</v>
      </c>
      <c r="Y874" s="4" t="s">
        <v>209</v>
      </c>
      <c r="Z874" s="3" t="s">
        <v>3675</v>
      </c>
      <c r="AA874" s="4" t="s">
        <v>75</v>
      </c>
      <c r="AB874" s="4" t="s">
        <v>97</v>
      </c>
      <c r="AC874" s="4"/>
      <c r="AD874" s="4"/>
      <c r="AE874" s="4" t="s">
        <v>115</v>
      </c>
      <c r="AF874" s="4" t="s">
        <v>58</v>
      </c>
      <c r="AG874" s="4" t="s">
        <v>58</v>
      </c>
      <c r="AH874" s="4" t="s">
        <v>83</v>
      </c>
      <c r="AI874" s="4">
        <v>16738049</v>
      </c>
      <c r="AJ874" s="4"/>
      <c r="AK874" s="4" t="s">
        <v>115</v>
      </c>
      <c r="AL874" s="4" t="s">
        <v>58</v>
      </c>
      <c r="AM874" s="4" t="s">
        <v>4528</v>
      </c>
      <c r="AN874" s="4">
        <v>210</v>
      </c>
      <c r="AO874" s="4" t="s">
        <v>85</v>
      </c>
      <c r="AP874" s="4">
        <v>0</v>
      </c>
      <c r="AQ874" s="4" t="s">
        <v>92</v>
      </c>
      <c r="AR874" s="4">
        <v>0</v>
      </c>
      <c r="AS874" s="4">
        <v>0</v>
      </c>
      <c r="AT874" s="3" t="s">
        <v>3675</v>
      </c>
      <c r="AU874" s="3" t="s">
        <v>58</v>
      </c>
      <c r="AV874" s="3" t="s">
        <v>58</v>
      </c>
      <c r="AW874" s="4">
        <v>32</v>
      </c>
      <c r="AX874" s="4">
        <v>32</v>
      </c>
      <c r="AY874" s="4">
        <v>32</v>
      </c>
      <c r="AZ874" s="4">
        <v>32</v>
      </c>
      <c r="BA874" s="4" t="s">
        <v>58</v>
      </c>
    </row>
    <row r="875" spans="1:53" ht="15.75" thickBot="1" x14ac:dyDescent="0.3">
      <c r="A875" s="19">
        <v>865</v>
      </c>
      <c r="B875" s="22" t="s">
        <v>6136</v>
      </c>
      <c r="C875" s="4" t="s">
        <v>60</v>
      </c>
      <c r="D875" s="4" t="s">
        <v>58</v>
      </c>
      <c r="E875" s="4" t="s">
        <v>2405</v>
      </c>
      <c r="F875" s="3" t="s">
        <v>3675</v>
      </c>
      <c r="G875" s="4" t="s">
        <v>61</v>
      </c>
      <c r="H875" s="4" t="s">
        <v>4630</v>
      </c>
      <c r="I875" s="4" t="s">
        <v>292</v>
      </c>
      <c r="J875" s="4" t="s">
        <v>320</v>
      </c>
      <c r="K875" s="4" t="s">
        <v>58</v>
      </c>
      <c r="L875" s="4" t="s">
        <v>1789</v>
      </c>
      <c r="M875" s="4">
        <v>14561316</v>
      </c>
      <c r="N875" s="4" t="s">
        <v>69</v>
      </c>
      <c r="O875" s="4"/>
      <c r="P875" s="4" t="s">
        <v>115</v>
      </c>
      <c r="Q875" s="4" t="s">
        <v>64</v>
      </c>
      <c r="R875" s="4" t="s">
        <v>74</v>
      </c>
      <c r="S875" s="4">
        <v>16949024</v>
      </c>
      <c r="T875" s="4"/>
      <c r="U875" s="4" t="s">
        <v>112</v>
      </c>
      <c r="V875" s="4" t="s">
        <v>58</v>
      </c>
      <c r="W875" s="4" t="s">
        <v>4631</v>
      </c>
      <c r="X875" s="4" t="s">
        <v>205</v>
      </c>
      <c r="Y875" s="4" t="s">
        <v>209</v>
      </c>
      <c r="Z875" s="3" t="s">
        <v>3675</v>
      </c>
      <c r="AA875" s="4" t="s">
        <v>75</v>
      </c>
      <c r="AB875" s="4" t="s">
        <v>97</v>
      </c>
      <c r="AC875" s="4"/>
      <c r="AD875" s="4"/>
      <c r="AE875" s="4" t="s">
        <v>115</v>
      </c>
      <c r="AF875" s="4" t="s">
        <v>58</v>
      </c>
      <c r="AG875" s="4" t="s">
        <v>58</v>
      </c>
      <c r="AH875" s="4" t="s">
        <v>83</v>
      </c>
      <c r="AI875" s="4">
        <v>16738049</v>
      </c>
      <c r="AJ875" s="4"/>
      <c r="AK875" s="4" t="s">
        <v>115</v>
      </c>
      <c r="AL875" s="4" t="s">
        <v>58</v>
      </c>
      <c r="AM875" s="4" t="s">
        <v>4528</v>
      </c>
      <c r="AN875" s="4">
        <v>210</v>
      </c>
      <c r="AO875" s="4" t="s">
        <v>85</v>
      </c>
      <c r="AP875" s="4">
        <v>0</v>
      </c>
      <c r="AQ875" s="4" t="s">
        <v>92</v>
      </c>
      <c r="AR875" s="4">
        <v>0</v>
      </c>
      <c r="AS875" s="4">
        <v>0</v>
      </c>
      <c r="AT875" s="3" t="s">
        <v>3675</v>
      </c>
      <c r="AU875" s="3" t="s">
        <v>58</v>
      </c>
      <c r="AV875" s="3" t="s">
        <v>58</v>
      </c>
      <c r="AW875" s="4">
        <v>32</v>
      </c>
      <c r="AX875" s="4">
        <v>32</v>
      </c>
      <c r="AY875" s="4">
        <v>32</v>
      </c>
      <c r="AZ875" s="4">
        <v>32</v>
      </c>
      <c r="BA875" s="4" t="s">
        <v>58</v>
      </c>
    </row>
    <row r="876" spans="1:53" ht="15.75" thickBot="1" x14ac:dyDescent="0.3">
      <c r="A876" s="19">
        <v>866</v>
      </c>
      <c r="B876" s="22" t="s">
        <v>6137</v>
      </c>
      <c r="C876" s="4" t="s">
        <v>60</v>
      </c>
      <c r="D876" s="4" t="s">
        <v>58</v>
      </c>
      <c r="E876" s="4" t="s">
        <v>2409</v>
      </c>
      <c r="F876" s="3" t="s">
        <v>3675</v>
      </c>
      <c r="G876" s="4" t="s">
        <v>61</v>
      </c>
      <c r="H876" s="4" t="s">
        <v>4632</v>
      </c>
      <c r="I876" s="4" t="s">
        <v>292</v>
      </c>
      <c r="J876" s="4" t="s">
        <v>320</v>
      </c>
      <c r="K876" s="4" t="s">
        <v>58</v>
      </c>
      <c r="L876" s="4" t="s">
        <v>1789</v>
      </c>
      <c r="M876" s="4">
        <v>29755440</v>
      </c>
      <c r="N876" s="4" t="s">
        <v>69</v>
      </c>
      <c r="O876" s="4"/>
      <c r="P876" s="4" t="s">
        <v>115</v>
      </c>
      <c r="Q876" s="4" t="s">
        <v>64</v>
      </c>
      <c r="R876" s="4" t="s">
        <v>74</v>
      </c>
      <c r="S876" s="4">
        <v>10753758</v>
      </c>
      <c r="T876" s="4"/>
      <c r="U876" s="4" t="s">
        <v>72</v>
      </c>
      <c r="V876" s="4" t="s">
        <v>58</v>
      </c>
      <c r="W876" s="4" t="s">
        <v>4633</v>
      </c>
      <c r="X876" s="4" t="s">
        <v>205</v>
      </c>
      <c r="Y876" s="4" t="s">
        <v>209</v>
      </c>
      <c r="Z876" s="3" t="s">
        <v>3675</v>
      </c>
      <c r="AA876" s="4" t="s">
        <v>75</v>
      </c>
      <c r="AB876" s="4" t="s">
        <v>97</v>
      </c>
      <c r="AC876" s="4"/>
      <c r="AD876" s="4"/>
      <c r="AE876" s="4" t="s">
        <v>115</v>
      </c>
      <c r="AF876" s="4" t="s">
        <v>58</v>
      </c>
      <c r="AG876" s="4" t="s">
        <v>58</v>
      </c>
      <c r="AH876" s="4" t="s">
        <v>83</v>
      </c>
      <c r="AI876" s="4">
        <v>16738049</v>
      </c>
      <c r="AJ876" s="4"/>
      <c r="AK876" s="4" t="s">
        <v>115</v>
      </c>
      <c r="AL876" s="4" t="s">
        <v>58</v>
      </c>
      <c r="AM876" s="4" t="s">
        <v>4528</v>
      </c>
      <c r="AN876" s="4">
        <v>300</v>
      </c>
      <c r="AO876" s="4" t="s">
        <v>85</v>
      </c>
      <c r="AP876" s="4">
        <v>0</v>
      </c>
      <c r="AQ876" s="4" t="s">
        <v>92</v>
      </c>
      <c r="AR876" s="4">
        <v>0</v>
      </c>
      <c r="AS876" s="4">
        <v>0</v>
      </c>
      <c r="AT876" s="3" t="s">
        <v>3675</v>
      </c>
      <c r="AU876" s="3" t="s">
        <v>58</v>
      </c>
      <c r="AV876" s="3" t="s">
        <v>58</v>
      </c>
      <c r="AW876" s="4">
        <v>23</v>
      </c>
      <c r="AX876" s="4">
        <v>23</v>
      </c>
      <c r="AY876" s="4">
        <v>23</v>
      </c>
      <c r="AZ876" s="4">
        <v>23</v>
      </c>
      <c r="BA876" s="4" t="s">
        <v>58</v>
      </c>
    </row>
    <row r="877" spans="1:53" ht="15.75" thickBot="1" x14ac:dyDescent="0.3">
      <c r="A877" s="19">
        <v>867</v>
      </c>
      <c r="B877" s="22" t="s">
        <v>6138</v>
      </c>
      <c r="C877" s="4" t="s">
        <v>60</v>
      </c>
      <c r="D877" s="4" t="s">
        <v>58</v>
      </c>
      <c r="E877" s="4" t="s">
        <v>2413</v>
      </c>
      <c r="F877" s="3" t="s">
        <v>3675</v>
      </c>
      <c r="G877" s="4" t="s">
        <v>61</v>
      </c>
      <c r="H877" s="4" t="s">
        <v>4634</v>
      </c>
      <c r="I877" s="4" t="s">
        <v>292</v>
      </c>
      <c r="J877" s="4" t="s">
        <v>320</v>
      </c>
      <c r="K877" s="4" t="s">
        <v>58</v>
      </c>
      <c r="L877" s="4" t="s">
        <v>1789</v>
      </c>
      <c r="M877" s="4">
        <v>12607200</v>
      </c>
      <c r="N877" s="4" t="s">
        <v>69</v>
      </c>
      <c r="O877" s="4"/>
      <c r="P877" s="4" t="s">
        <v>115</v>
      </c>
      <c r="Q877" s="4" t="s">
        <v>64</v>
      </c>
      <c r="R877" s="4" t="s">
        <v>74</v>
      </c>
      <c r="S877" s="4">
        <v>16504232</v>
      </c>
      <c r="T877" s="4"/>
      <c r="U877" s="4" t="s">
        <v>95</v>
      </c>
      <c r="V877" s="4" t="s">
        <v>58</v>
      </c>
      <c r="W877" s="4" t="s">
        <v>4635</v>
      </c>
      <c r="X877" s="4" t="s">
        <v>205</v>
      </c>
      <c r="Y877" s="4" t="s">
        <v>209</v>
      </c>
      <c r="Z877" s="3" t="s">
        <v>3675</v>
      </c>
      <c r="AA877" s="4" t="s">
        <v>75</v>
      </c>
      <c r="AB877" s="4" t="s">
        <v>97</v>
      </c>
      <c r="AC877" s="4"/>
      <c r="AD877" s="4"/>
      <c r="AE877" s="4" t="s">
        <v>115</v>
      </c>
      <c r="AF877" s="4" t="s">
        <v>58</v>
      </c>
      <c r="AG877" s="4" t="s">
        <v>58</v>
      </c>
      <c r="AH877" s="4" t="s">
        <v>83</v>
      </c>
      <c r="AI877" s="4">
        <v>10234850</v>
      </c>
      <c r="AJ877" s="4"/>
      <c r="AK877" s="4" t="s">
        <v>115</v>
      </c>
      <c r="AL877" s="4" t="s">
        <v>58</v>
      </c>
      <c r="AM877" s="4" t="s">
        <v>4479</v>
      </c>
      <c r="AN877" s="4">
        <v>300</v>
      </c>
      <c r="AO877" s="4" t="s">
        <v>85</v>
      </c>
      <c r="AP877" s="4">
        <v>0</v>
      </c>
      <c r="AQ877" s="4" t="s">
        <v>92</v>
      </c>
      <c r="AR877" s="4">
        <v>0</v>
      </c>
      <c r="AS877" s="4">
        <v>0</v>
      </c>
      <c r="AT877" s="3" t="s">
        <v>3675</v>
      </c>
      <c r="AU877" s="3" t="s">
        <v>58</v>
      </c>
      <c r="AV877" s="3" t="s">
        <v>58</v>
      </c>
      <c r="AW877" s="4">
        <v>23</v>
      </c>
      <c r="AX877" s="4">
        <v>23</v>
      </c>
      <c r="AY877" s="4">
        <v>23</v>
      </c>
      <c r="AZ877" s="4">
        <v>23</v>
      </c>
      <c r="BA877" s="4" t="s">
        <v>58</v>
      </c>
    </row>
    <row r="878" spans="1:53" ht="15.75" thickBot="1" x14ac:dyDescent="0.3">
      <c r="A878" s="19">
        <v>868</v>
      </c>
      <c r="B878" s="22" t="s">
        <v>6139</v>
      </c>
      <c r="C878" s="4" t="s">
        <v>60</v>
      </c>
      <c r="D878" s="4" t="s">
        <v>58</v>
      </c>
      <c r="E878" s="4" t="s">
        <v>3579</v>
      </c>
      <c r="F878" s="3" t="s">
        <v>3675</v>
      </c>
      <c r="G878" s="4" t="s">
        <v>61</v>
      </c>
      <c r="H878" s="4" t="s">
        <v>4636</v>
      </c>
      <c r="I878" s="4" t="s">
        <v>292</v>
      </c>
      <c r="J878" s="4" t="s">
        <v>320</v>
      </c>
      <c r="K878" s="4" t="s">
        <v>58</v>
      </c>
      <c r="L878" s="4" t="s">
        <v>1789</v>
      </c>
      <c r="M878" s="4">
        <v>11346480</v>
      </c>
      <c r="N878" s="4" t="s">
        <v>69</v>
      </c>
      <c r="O878" s="4"/>
      <c r="P878" s="4" t="s">
        <v>115</v>
      </c>
      <c r="Q878" s="4" t="s">
        <v>64</v>
      </c>
      <c r="R878" s="4" t="s">
        <v>74</v>
      </c>
      <c r="S878" s="4">
        <v>1007844192</v>
      </c>
      <c r="T878" s="4"/>
      <c r="U878" s="4" t="s">
        <v>95</v>
      </c>
      <c r="V878" s="4" t="s">
        <v>58</v>
      </c>
      <c r="W878" s="4" t="s">
        <v>4637</v>
      </c>
      <c r="X878" s="4" t="s">
        <v>205</v>
      </c>
      <c r="Y878" s="4" t="s">
        <v>209</v>
      </c>
      <c r="Z878" s="3" t="s">
        <v>3675</v>
      </c>
      <c r="AA878" s="4" t="s">
        <v>75</v>
      </c>
      <c r="AB878" s="4" t="s">
        <v>97</v>
      </c>
      <c r="AC878" s="4"/>
      <c r="AD878" s="4"/>
      <c r="AE878" s="4" t="s">
        <v>115</v>
      </c>
      <c r="AF878" s="4" t="s">
        <v>58</v>
      </c>
      <c r="AG878" s="4" t="s">
        <v>58</v>
      </c>
      <c r="AH878" s="4" t="s">
        <v>83</v>
      </c>
      <c r="AI878" s="4">
        <v>16738049</v>
      </c>
      <c r="AJ878" s="4"/>
      <c r="AK878" s="4" t="s">
        <v>115</v>
      </c>
      <c r="AL878" s="4" t="s">
        <v>58</v>
      </c>
      <c r="AM878" s="4" t="s">
        <v>4528</v>
      </c>
      <c r="AN878" s="4">
        <v>270</v>
      </c>
      <c r="AO878" s="4" t="s">
        <v>85</v>
      </c>
      <c r="AP878" s="4">
        <v>0</v>
      </c>
      <c r="AQ878" s="4" t="s">
        <v>92</v>
      </c>
      <c r="AR878" s="4">
        <v>0</v>
      </c>
      <c r="AS878" s="4">
        <v>0</v>
      </c>
      <c r="AT878" s="3" t="s">
        <v>3675</v>
      </c>
      <c r="AU878" s="3" t="s">
        <v>58</v>
      </c>
      <c r="AV878" s="3" t="s">
        <v>58</v>
      </c>
      <c r="AW878" s="4">
        <v>25</v>
      </c>
      <c r="AX878" s="4">
        <v>25</v>
      </c>
      <c r="AY878" s="4">
        <v>25</v>
      </c>
      <c r="AZ878" s="4">
        <v>25</v>
      </c>
      <c r="BA878" s="4" t="s">
        <v>58</v>
      </c>
    </row>
    <row r="879" spans="1:53" ht="15.75" thickBot="1" x14ac:dyDescent="0.3">
      <c r="A879" s="19">
        <v>869</v>
      </c>
      <c r="B879" s="22" t="s">
        <v>6140</v>
      </c>
      <c r="C879" s="4" t="s">
        <v>60</v>
      </c>
      <c r="D879" s="4" t="s">
        <v>58</v>
      </c>
      <c r="E879" s="4" t="s">
        <v>3581</v>
      </c>
      <c r="F879" s="3" t="s">
        <v>3675</v>
      </c>
      <c r="G879" s="4" t="s">
        <v>61</v>
      </c>
      <c r="H879" s="4" t="s">
        <v>4638</v>
      </c>
      <c r="I879" s="4" t="s">
        <v>292</v>
      </c>
      <c r="J879" s="4" t="s">
        <v>320</v>
      </c>
      <c r="K879" s="4" t="s">
        <v>58</v>
      </c>
      <c r="L879" s="4" t="s">
        <v>1789</v>
      </c>
      <c r="M879" s="4">
        <v>7564320</v>
      </c>
      <c r="N879" s="4" t="s">
        <v>69</v>
      </c>
      <c r="O879" s="4"/>
      <c r="P879" s="4" t="s">
        <v>115</v>
      </c>
      <c r="Q879" s="4" t="s">
        <v>64</v>
      </c>
      <c r="R879" s="4" t="s">
        <v>74</v>
      </c>
      <c r="S879" s="4">
        <v>1112468963</v>
      </c>
      <c r="T879" s="4"/>
      <c r="U879" s="4" t="s">
        <v>95</v>
      </c>
      <c r="V879" s="4" t="s">
        <v>58</v>
      </c>
      <c r="W879" s="4" t="s">
        <v>4639</v>
      </c>
      <c r="X879" s="4" t="s">
        <v>205</v>
      </c>
      <c r="Y879" s="4" t="s">
        <v>209</v>
      </c>
      <c r="Z879" s="3" t="s">
        <v>3675</v>
      </c>
      <c r="AA879" s="4" t="s">
        <v>75</v>
      </c>
      <c r="AB879" s="4" t="s">
        <v>97</v>
      </c>
      <c r="AC879" s="4"/>
      <c r="AD879" s="4"/>
      <c r="AE879" s="4" t="s">
        <v>115</v>
      </c>
      <c r="AF879" s="4" t="s">
        <v>58</v>
      </c>
      <c r="AG879" s="4" t="s">
        <v>58</v>
      </c>
      <c r="AH879" s="4" t="s">
        <v>83</v>
      </c>
      <c r="AI879" s="4">
        <v>16738049</v>
      </c>
      <c r="AJ879" s="4"/>
      <c r="AK879" s="4" t="s">
        <v>115</v>
      </c>
      <c r="AL879" s="4" t="s">
        <v>58</v>
      </c>
      <c r="AM879" s="4" t="s">
        <v>4528</v>
      </c>
      <c r="AN879" s="4">
        <v>180</v>
      </c>
      <c r="AO879" s="4" t="s">
        <v>85</v>
      </c>
      <c r="AP879" s="4">
        <v>0</v>
      </c>
      <c r="AQ879" s="4" t="s">
        <v>92</v>
      </c>
      <c r="AR879" s="4">
        <v>0</v>
      </c>
      <c r="AS879" s="4">
        <v>0</v>
      </c>
      <c r="AT879" s="3" t="s">
        <v>3675</v>
      </c>
      <c r="AU879" s="3" t="s">
        <v>58</v>
      </c>
      <c r="AV879" s="3" t="s">
        <v>58</v>
      </c>
      <c r="AW879" s="4">
        <v>38</v>
      </c>
      <c r="AX879" s="4">
        <v>38</v>
      </c>
      <c r="AY879" s="4">
        <v>38</v>
      </c>
      <c r="AZ879" s="4">
        <v>38</v>
      </c>
      <c r="BA879" s="4" t="s">
        <v>58</v>
      </c>
    </row>
    <row r="880" spans="1:53" ht="15.75" thickBot="1" x14ac:dyDescent="0.3">
      <c r="A880" s="19">
        <v>870</v>
      </c>
      <c r="B880" s="22" t="s">
        <v>6141</v>
      </c>
      <c r="C880" s="4" t="s">
        <v>60</v>
      </c>
      <c r="D880" s="4" t="s">
        <v>58</v>
      </c>
      <c r="E880" s="4" t="s">
        <v>3584</v>
      </c>
      <c r="F880" s="3" t="s">
        <v>3675</v>
      </c>
      <c r="G880" s="4" t="s">
        <v>61</v>
      </c>
      <c r="H880" s="4" t="s">
        <v>4640</v>
      </c>
      <c r="I880" s="4" t="s">
        <v>292</v>
      </c>
      <c r="J880" s="4" t="s">
        <v>320</v>
      </c>
      <c r="K880" s="4" t="s">
        <v>58</v>
      </c>
      <c r="L880" s="4" t="s">
        <v>1789</v>
      </c>
      <c r="M880" s="4">
        <v>11346480</v>
      </c>
      <c r="N880" s="4" t="s">
        <v>69</v>
      </c>
      <c r="O880" s="4"/>
      <c r="P880" s="4" t="s">
        <v>115</v>
      </c>
      <c r="Q880" s="4" t="s">
        <v>64</v>
      </c>
      <c r="R880" s="4" t="s">
        <v>74</v>
      </c>
      <c r="S880" s="4">
        <v>66941221</v>
      </c>
      <c r="T880" s="4"/>
      <c r="U880" s="4" t="s">
        <v>112</v>
      </c>
      <c r="V880" s="4" t="s">
        <v>58</v>
      </c>
      <c r="W880" s="4" t="s">
        <v>4641</v>
      </c>
      <c r="X880" s="4" t="s">
        <v>205</v>
      </c>
      <c r="Y880" s="4" t="s">
        <v>209</v>
      </c>
      <c r="Z880" s="3" t="s">
        <v>3675</v>
      </c>
      <c r="AA880" s="4" t="s">
        <v>75</v>
      </c>
      <c r="AB880" s="4" t="s">
        <v>97</v>
      </c>
      <c r="AC880" s="4"/>
      <c r="AD880" s="4"/>
      <c r="AE880" s="4" t="s">
        <v>115</v>
      </c>
      <c r="AF880" s="4" t="s">
        <v>58</v>
      </c>
      <c r="AG880" s="4" t="s">
        <v>58</v>
      </c>
      <c r="AH880" s="4" t="s">
        <v>83</v>
      </c>
      <c r="AI880" s="4">
        <v>16738049</v>
      </c>
      <c r="AJ880" s="4"/>
      <c r="AK880" s="4" t="s">
        <v>115</v>
      </c>
      <c r="AL880" s="4" t="s">
        <v>58</v>
      </c>
      <c r="AM880" s="4" t="s">
        <v>4528</v>
      </c>
      <c r="AN880" s="4">
        <v>270</v>
      </c>
      <c r="AO880" s="4" t="s">
        <v>85</v>
      </c>
      <c r="AP880" s="4">
        <v>0</v>
      </c>
      <c r="AQ880" s="4" t="s">
        <v>92</v>
      </c>
      <c r="AR880" s="4">
        <v>0</v>
      </c>
      <c r="AS880" s="4">
        <v>0</v>
      </c>
      <c r="AT880" s="3" t="s">
        <v>3675</v>
      </c>
      <c r="AU880" s="3" t="s">
        <v>58</v>
      </c>
      <c r="AV880" s="3" t="s">
        <v>58</v>
      </c>
      <c r="AW880" s="4">
        <v>25</v>
      </c>
      <c r="AX880" s="4">
        <v>25</v>
      </c>
      <c r="AY880" s="4">
        <v>25</v>
      </c>
      <c r="AZ880" s="4">
        <v>25</v>
      </c>
      <c r="BA880" s="4" t="s">
        <v>58</v>
      </c>
    </row>
    <row r="881" spans="1:53" ht="15.75" thickBot="1" x14ac:dyDescent="0.3">
      <c r="A881" s="19">
        <v>871</v>
      </c>
      <c r="B881" s="22" t="s">
        <v>6142</v>
      </c>
      <c r="C881" s="4" t="s">
        <v>60</v>
      </c>
      <c r="D881" s="4" t="s">
        <v>58</v>
      </c>
      <c r="E881" s="4" t="s">
        <v>2069</v>
      </c>
      <c r="F881" s="3" t="s">
        <v>3675</v>
      </c>
      <c r="G881" s="4" t="s">
        <v>61</v>
      </c>
      <c r="H881" s="4" t="s">
        <v>4642</v>
      </c>
      <c r="I881" s="4" t="s">
        <v>292</v>
      </c>
      <c r="J881" s="4" t="s">
        <v>320</v>
      </c>
      <c r="K881" s="4" t="s">
        <v>58</v>
      </c>
      <c r="L881" s="4" t="s">
        <v>1789</v>
      </c>
      <c r="M881" s="4">
        <v>29204028</v>
      </c>
      <c r="N881" s="4" t="s">
        <v>69</v>
      </c>
      <c r="O881" s="4"/>
      <c r="P881" s="4" t="s">
        <v>115</v>
      </c>
      <c r="Q881" s="4" t="s">
        <v>64</v>
      </c>
      <c r="R881" s="4" t="s">
        <v>74</v>
      </c>
      <c r="S881" s="4">
        <v>16585104</v>
      </c>
      <c r="T881" s="4"/>
      <c r="U881" s="4" t="s">
        <v>103</v>
      </c>
      <c r="V881" s="4" t="s">
        <v>58</v>
      </c>
      <c r="W881" s="4" t="s">
        <v>4643</v>
      </c>
      <c r="X881" s="4" t="s">
        <v>205</v>
      </c>
      <c r="Y881" s="4" t="s">
        <v>209</v>
      </c>
      <c r="Z881" s="3" t="s">
        <v>3675</v>
      </c>
      <c r="AA881" s="4" t="s">
        <v>75</v>
      </c>
      <c r="AB881" s="4" t="s">
        <v>97</v>
      </c>
      <c r="AC881" s="4"/>
      <c r="AD881" s="4"/>
      <c r="AE881" s="4" t="s">
        <v>115</v>
      </c>
      <c r="AF881" s="4" t="s">
        <v>58</v>
      </c>
      <c r="AG881" s="4" t="s">
        <v>58</v>
      </c>
      <c r="AH881" s="4" t="s">
        <v>83</v>
      </c>
      <c r="AI881" s="4">
        <v>16738049</v>
      </c>
      <c r="AJ881" s="4"/>
      <c r="AK881" s="4" t="s">
        <v>115</v>
      </c>
      <c r="AL881" s="4" t="s">
        <v>58</v>
      </c>
      <c r="AM881" s="4" t="s">
        <v>4528</v>
      </c>
      <c r="AN881" s="4">
        <v>210</v>
      </c>
      <c r="AO881" s="4" t="s">
        <v>85</v>
      </c>
      <c r="AP881" s="4">
        <v>0</v>
      </c>
      <c r="AQ881" s="4" t="s">
        <v>92</v>
      </c>
      <c r="AR881" s="4">
        <v>0</v>
      </c>
      <c r="AS881" s="4">
        <v>0</v>
      </c>
      <c r="AT881" s="3" t="s">
        <v>3675</v>
      </c>
      <c r="AU881" s="3" t="s">
        <v>58</v>
      </c>
      <c r="AV881" s="3" t="s">
        <v>58</v>
      </c>
      <c r="AW881" s="4">
        <v>32</v>
      </c>
      <c r="AX881" s="4">
        <v>32</v>
      </c>
      <c r="AY881" s="4">
        <v>32</v>
      </c>
      <c r="AZ881" s="4">
        <v>32</v>
      </c>
      <c r="BA881" s="4" t="s">
        <v>58</v>
      </c>
    </row>
    <row r="882" spans="1:53" ht="15.75" thickBot="1" x14ac:dyDescent="0.3">
      <c r="A882" s="19">
        <v>872</v>
      </c>
      <c r="B882" s="22" t="s">
        <v>6143</v>
      </c>
      <c r="C882" s="4" t="s">
        <v>60</v>
      </c>
      <c r="D882" s="4" t="s">
        <v>58</v>
      </c>
      <c r="E882" s="4" t="s">
        <v>3588</v>
      </c>
      <c r="F882" s="3" t="s">
        <v>3675</v>
      </c>
      <c r="G882" s="4" t="s">
        <v>61</v>
      </c>
      <c r="H882" s="4" t="s">
        <v>4644</v>
      </c>
      <c r="I882" s="4" t="s">
        <v>292</v>
      </c>
      <c r="J882" s="4" t="s">
        <v>320</v>
      </c>
      <c r="K882" s="4" t="s">
        <v>58</v>
      </c>
      <c r="L882" s="4" t="s">
        <v>1789</v>
      </c>
      <c r="M882" s="4">
        <v>11346480</v>
      </c>
      <c r="N882" s="4" t="s">
        <v>69</v>
      </c>
      <c r="O882" s="4"/>
      <c r="P882" s="4" t="s">
        <v>115</v>
      </c>
      <c r="Q882" s="4" t="s">
        <v>64</v>
      </c>
      <c r="R882" s="4" t="s">
        <v>74</v>
      </c>
      <c r="S882" s="4">
        <v>94509543</v>
      </c>
      <c r="T882" s="4"/>
      <c r="U882" s="4" t="s">
        <v>103</v>
      </c>
      <c r="V882" s="4" t="s">
        <v>58</v>
      </c>
      <c r="W882" s="4" t="s">
        <v>4645</v>
      </c>
      <c r="X882" s="4" t="s">
        <v>205</v>
      </c>
      <c r="Y882" s="4" t="s">
        <v>209</v>
      </c>
      <c r="Z882" s="3" t="s">
        <v>3675</v>
      </c>
      <c r="AA882" s="4" t="s">
        <v>75</v>
      </c>
      <c r="AB882" s="4" t="s">
        <v>97</v>
      </c>
      <c r="AC882" s="4"/>
      <c r="AD882" s="4"/>
      <c r="AE882" s="4" t="s">
        <v>115</v>
      </c>
      <c r="AF882" s="4" t="s">
        <v>58</v>
      </c>
      <c r="AG882" s="4" t="s">
        <v>58</v>
      </c>
      <c r="AH882" s="4" t="s">
        <v>83</v>
      </c>
      <c r="AI882" s="4">
        <v>16738049</v>
      </c>
      <c r="AJ882" s="4"/>
      <c r="AK882" s="4" t="s">
        <v>115</v>
      </c>
      <c r="AL882" s="4" t="s">
        <v>58</v>
      </c>
      <c r="AM882" s="4" t="s">
        <v>4528</v>
      </c>
      <c r="AN882" s="4">
        <v>270</v>
      </c>
      <c r="AO882" s="4" t="s">
        <v>85</v>
      </c>
      <c r="AP882" s="4">
        <v>0</v>
      </c>
      <c r="AQ882" s="4" t="s">
        <v>92</v>
      </c>
      <c r="AR882" s="4">
        <v>0</v>
      </c>
      <c r="AS882" s="4">
        <v>0</v>
      </c>
      <c r="AT882" s="3" t="s">
        <v>3675</v>
      </c>
      <c r="AU882" s="3" t="s">
        <v>58</v>
      </c>
      <c r="AV882" s="3" t="s">
        <v>58</v>
      </c>
      <c r="AW882" s="4">
        <v>25</v>
      </c>
      <c r="AX882" s="4">
        <v>25</v>
      </c>
      <c r="AY882" s="4">
        <v>25</v>
      </c>
      <c r="AZ882" s="4">
        <v>25</v>
      </c>
      <c r="BA882" s="4" t="s">
        <v>58</v>
      </c>
    </row>
    <row r="883" spans="1:53" ht="15.75" thickBot="1" x14ac:dyDescent="0.3">
      <c r="A883" s="19">
        <v>873</v>
      </c>
      <c r="B883" s="22" t="s">
        <v>6144</v>
      </c>
      <c r="C883" s="4" t="s">
        <v>60</v>
      </c>
      <c r="D883" s="4" t="s">
        <v>58</v>
      </c>
      <c r="E883" s="4" t="s">
        <v>3591</v>
      </c>
      <c r="F883" s="3" t="s">
        <v>3675</v>
      </c>
      <c r="G883" s="4" t="s">
        <v>61</v>
      </c>
      <c r="H883" s="4" t="s">
        <v>4646</v>
      </c>
      <c r="I883" s="4" t="s">
        <v>292</v>
      </c>
      <c r="J883" s="4" t="s">
        <v>320</v>
      </c>
      <c r="K883" s="4" t="s">
        <v>58</v>
      </c>
      <c r="L883" s="4" t="s">
        <v>1789</v>
      </c>
      <c r="M883" s="4">
        <v>19241739</v>
      </c>
      <c r="N883" s="4" t="s">
        <v>69</v>
      </c>
      <c r="O883" s="4"/>
      <c r="P883" s="4" t="s">
        <v>115</v>
      </c>
      <c r="Q883" s="4" t="s">
        <v>64</v>
      </c>
      <c r="R883" s="4" t="s">
        <v>74</v>
      </c>
      <c r="S883" s="4">
        <v>10388561</v>
      </c>
      <c r="T883" s="4"/>
      <c r="U883" s="4" t="s">
        <v>81</v>
      </c>
      <c r="V883" s="4" t="s">
        <v>58</v>
      </c>
      <c r="W883" s="4" t="s">
        <v>4647</v>
      </c>
      <c r="X883" s="4" t="s">
        <v>205</v>
      </c>
      <c r="Y883" s="4" t="s">
        <v>209</v>
      </c>
      <c r="Z883" s="3" t="s">
        <v>3675</v>
      </c>
      <c r="AA883" s="4" t="s">
        <v>75</v>
      </c>
      <c r="AB883" s="4" t="s">
        <v>97</v>
      </c>
      <c r="AC883" s="4"/>
      <c r="AD883" s="4"/>
      <c r="AE883" s="4" t="s">
        <v>115</v>
      </c>
      <c r="AF883" s="4" t="s">
        <v>58</v>
      </c>
      <c r="AG883" s="4" t="s">
        <v>58</v>
      </c>
      <c r="AH883" s="4" t="s">
        <v>83</v>
      </c>
      <c r="AI883" s="4">
        <v>66848955</v>
      </c>
      <c r="AJ883" s="4"/>
      <c r="AK883" s="4" t="s">
        <v>115</v>
      </c>
      <c r="AL883" s="4" t="s">
        <v>58</v>
      </c>
      <c r="AM883" s="4" t="s">
        <v>4474</v>
      </c>
      <c r="AN883" s="4">
        <v>330</v>
      </c>
      <c r="AO883" s="4" t="s">
        <v>85</v>
      </c>
      <c r="AP883" s="4">
        <v>0</v>
      </c>
      <c r="AQ883" s="4" t="s">
        <v>92</v>
      </c>
      <c r="AR883" s="4">
        <v>0</v>
      </c>
      <c r="AS883" s="4">
        <v>0</v>
      </c>
      <c r="AT883" s="3" t="s">
        <v>3675</v>
      </c>
      <c r="AU883" s="3" t="s">
        <v>58</v>
      </c>
      <c r="AV883" s="3" t="s">
        <v>58</v>
      </c>
      <c r="AW883" s="4">
        <v>21</v>
      </c>
      <c r="AX883" s="4">
        <v>21</v>
      </c>
      <c r="AY883" s="4">
        <v>21</v>
      </c>
      <c r="AZ883" s="4">
        <v>21</v>
      </c>
      <c r="BA883" s="4" t="s">
        <v>58</v>
      </c>
    </row>
    <row r="884" spans="1:53" ht="15.75" thickBot="1" x14ac:dyDescent="0.3">
      <c r="A884" s="19">
        <v>874</v>
      </c>
      <c r="B884" s="22" t="s">
        <v>6145</v>
      </c>
      <c r="C884" s="4" t="s">
        <v>60</v>
      </c>
      <c r="D884" s="4" t="s">
        <v>58</v>
      </c>
      <c r="E884" s="4" t="s">
        <v>3594</v>
      </c>
      <c r="F884" s="3" t="s">
        <v>3675</v>
      </c>
      <c r="G884" s="4" t="s">
        <v>61</v>
      </c>
      <c r="H884" s="4" t="s">
        <v>4648</v>
      </c>
      <c r="I884" s="4" t="s">
        <v>292</v>
      </c>
      <c r="J884" s="4" t="s">
        <v>320</v>
      </c>
      <c r="K884" s="4" t="s">
        <v>58</v>
      </c>
      <c r="L884" s="4" t="s">
        <v>1789</v>
      </c>
      <c r="M884" s="4">
        <v>13867920</v>
      </c>
      <c r="N884" s="4" t="s">
        <v>69</v>
      </c>
      <c r="O884" s="4"/>
      <c r="P884" s="4" t="s">
        <v>115</v>
      </c>
      <c r="Q884" s="4" t="s">
        <v>64</v>
      </c>
      <c r="R884" s="4" t="s">
        <v>74</v>
      </c>
      <c r="S884" s="4">
        <v>1059446390</v>
      </c>
      <c r="T884" s="4"/>
      <c r="U884" s="4" t="s">
        <v>109</v>
      </c>
      <c r="V884" s="4" t="s">
        <v>58</v>
      </c>
      <c r="W884" s="4" t="s">
        <v>4649</v>
      </c>
      <c r="X884" s="4" t="s">
        <v>205</v>
      </c>
      <c r="Y884" s="4" t="s">
        <v>209</v>
      </c>
      <c r="Z884" s="3" t="s">
        <v>3675</v>
      </c>
      <c r="AA884" s="4" t="s">
        <v>75</v>
      </c>
      <c r="AB884" s="4" t="s">
        <v>97</v>
      </c>
      <c r="AC884" s="4"/>
      <c r="AD884" s="4"/>
      <c r="AE884" s="4" t="s">
        <v>115</v>
      </c>
      <c r="AF884" s="4" t="s">
        <v>58</v>
      </c>
      <c r="AG884" s="4" t="s">
        <v>58</v>
      </c>
      <c r="AH884" s="4" t="s">
        <v>83</v>
      </c>
      <c r="AI884" s="4">
        <v>66848955</v>
      </c>
      <c r="AJ884" s="4"/>
      <c r="AK884" s="4" t="s">
        <v>115</v>
      </c>
      <c r="AL884" s="4" t="s">
        <v>58</v>
      </c>
      <c r="AM884" s="4" t="s">
        <v>4474</v>
      </c>
      <c r="AN884" s="4">
        <v>330</v>
      </c>
      <c r="AO884" s="4" t="s">
        <v>85</v>
      </c>
      <c r="AP884" s="4">
        <v>0</v>
      </c>
      <c r="AQ884" s="4" t="s">
        <v>92</v>
      </c>
      <c r="AR884" s="4">
        <v>0</v>
      </c>
      <c r="AS884" s="4">
        <v>0</v>
      </c>
      <c r="AT884" s="3" t="s">
        <v>3675</v>
      </c>
      <c r="AU884" s="3" t="s">
        <v>58</v>
      </c>
      <c r="AV884" s="3" t="s">
        <v>58</v>
      </c>
      <c r="AW884" s="4">
        <v>21</v>
      </c>
      <c r="AX884" s="4">
        <v>21</v>
      </c>
      <c r="AY884" s="4">
        <v>21</v>
      </c>
      <c r="AZ884" s="4">
        <v>21</v>
      </c>
      <c r="BA884" s="4" t="s">
        <v>58</v>
      </c>
    </row>
    <row r="885" spans="1:53" ht="15.75" thickBot="1" x14ac:dyDescent="0.3">
      <c r="A885" s="19">
        <v>875</v>
      </c>
      <c r="B885" s="22" t="s">
        <v>6146</v>
      </c>
      <c r="C885" s="4" t="s">
        <v>60</v>
      </c>
      <c r="D885" s="4" t="s">
        <v>58</v>
      </c>
      <c r="E885" s="4" t="s">
        <v>3597</v>
      </c>
      <c r="F885" s="3" t="s">
        <v>3675</v>
      </c>
      <c r="G885" s="4" t="s">
        <v>61</v>
      </c>
      <c r="H885" s="4" t="s">
        <v>4650</v>
      </c>
      <c r="I885" s="4" t="s">
        <v>292</v>
      </c>
      <c r="J885" s="4" t="s">
        <v>320</v>
      </c>
      <c r="K885" s="4" t="s">
        <v>58</v>
      </c>
      <c r="L885" s="4" t="s">
        <v>1789</v>
      </c>
      <c r="M885" s="4">
        <v>13867920</v>
      </c>
      <c r="N885" s="4" t="s">
        <v>69</v>
      </c>
      <c r="O885" s="4"/>
      <c r="P885" s="4" t="s">
        <v>115</v>
      </c>
      <c r="Q885" s="4" t="s">
        <v>64</v>
      </c>
      <c r="R885" s="4" t="s">
        <v>74</v>
      </c>
      <c r="S885" s="4">
        <v>80728908</v>
      </c>
      <c r="T885" s="4"/>
      <c r="U885" s="4" t="s">
        <v>112</v>
      </c>
      <c r="V885" s="4" t="s">
        <v>58</v>
      </c>
      <c r="W885" s="4" t="s">
        <v>4651</v>
      </c>
      <c r="X885" s="4" t="s">
        <v>205</v>
      </c>
      <c r="Y885" s="4" t="s">
        <v>209</v>
      </c>
      <c r="Z885" s="3" t="s">
        <v>3675</v>
      </c>
      <c r="AA885" s="4" t="s">
        <v>75</v>
      </c>
      <c r="AB885" s="4" t="s">
        <v>97</v>
      </c>
      <c r="AC885" s="4"/>
      <c r="AD885" s="4"/>
      <c r="AE885" s="4" t="s">
        <v>115</v>
      </c>
      <c r="AF885" s="4" t="s">
        <v>58</v>
      </c>
      <c r="AG885" s="4" t="s">
        <v>58</v>
      </c>
      <c r="AH885" s="4" t="s">
        <v>83</v>
      </c>
      <c r="AI885" s="4">
        <v>66848955</v>
      </c>
      <c r="AJ885" s="4"/>
      <c r="AK885" s="4" t="s">
        <v>115</v>
      </c>
      <c r="AL885" s="4" t="s">
        <v>58</v>
      </c>
      <c r="AM885" s="4" t="s">
        <v>4474</v>
      </c>
      <c r="AN885" s="4">
        <v>330</v>
      </c>
      <c r="AO885" s="4" t="s">
        <v>85</v>
      </c>
      <c r="AP885" s="4">
        <v>0</v>
      </c>
      <c r="AQ885" s="4" t="s">
        <v>92</v>
      </c>
      <c r="AR885" s="4">
        <v>0</v>
      </c>
      <c r="AS885" s="4">
        <v>0</v>
      </c>
      <c r="AT885" s="3" t="s">
        <v>3675</v>
      </c>
      <c r="AU885" s="3" t="s">
        <v>58</v>
      </c>
      <c r="AV885" s="3" t="s">
        <v>58</v>
      </c>
      <c r="AW885" s="4">
        <v>21</v>
      </c>
      <c r="AX885" s="4">
        <v>21</v>
      </c>
      <c r="AY885" s="4">
        <v>21</v>
      </c>
      <c r="AZ885" s="4">
        <v>21</v>
      </c>
      <c r="BA885" s="4" t="s">
        <v>58</v>
      </c>
    </row>
    <row r="886" spans="1:53" ht="15.75" thickBot="1" x14ac:dyDescent="0.3">
      <c r="A886" s="19">
        <v>876</v>
      </c>
      <c r="B886" s="22" t="s">
        <v>6147</v>
      </c>
      <c r="C886" s="4" t="s">
        <v>60</v>
      </c>
      <c r="D886" s="4" t="s">
        <v>58</v>
      </c>
      <c r="E886" s="4" t="s">
        <v>2074</v>
      </c>
      <c r="F886" s="3" t="s">
        <v>3675</v>
      </c>
      <c r="G886" s="4" t="s">
        <v>61</v>
      </c>
      <c r="H886" s="4" t="s">
        <v>4652</v>
      </c>
      <c r="I886" s="4" t="s">
        <v>292</v>
      </c>
      <c r="J886" s="4" t="s">
        <v>320</v>
      </c>
      <c r="K886" s="4" t="s">
        <v>58</v>
      </c>
      <c r="L886" s="4" t="s">
        <v>1789</v>
      </c>
      <c r="M886" s="4">
        <v>14561316</v>
      </c>
      <c r="N886" s="4" t="s">
        <v>69</v>
      </c>
      <c r="O886" s="4"/>
      <c r="P886" s="4" t="s">
        <v>115</v>
      </c>
      <c r="Q886" s="4" t="s">
        <v>64</v>
      </c>
      <c r="R886" s="4" t="s">
        <v>74</v>
      </c>
      <c r="S886" s="4">
        <v>34678158</v>
      </c>
      <c r="T886" s="4"/>
      <c r="U886" s="4" t="s">
        <v>112</v>
      </c>
      <c r="V886" s="4" t="s">
        <v>58</v>
      </c>
      <c r="W886" s="4" t="s">
        <v>4653</v>
      </c>
      <c r="X886" s="4" t="s">
        <v>205</v>
      </c>
      <c r="Y886" s="4" t="s">
        <v>209</v>
      </c>
      <c r="Z886" s="3" t="s">
        <v>3675</v>
      </c>
      <c r="AA886" s="4" t="s">
        <v>75</v>
      </c>
      <c r="AB886" s="4" t="s">
        <v>97</v>
      </c>
      <c r="AC886" s="4"/>
      <c r="AD886" s="4"/>
      <c r="AE886" s="4" t="s">
        <v>115</v>
      </c>
      <c r="AF886" s="4" t="s">
        <v>58</v>
      </c>
      <c r="AG886" s="4" t="s">
        <v>58</v>
      </c>
      <c r="AH886" s="4" t="s">
        <v>83</v>
      </c>
      <c r="AI886" s="4">
        <v>66848955</v>
      </c>
      <c r="AJ886" s="4"/>
      <c r="AK886" s="4" t="s">
        <v>115</v>
      </c>
      <c r="AL886" s="4" t="s">
        <v>58</v>
      </c>
      <c r="AM886" s="4" t="s">
        <v>4474</v>
      </c>
      <c r="AN886" s="4">
        <v>210</v>
      </c>
      <c r="AO886" s="4" t="s">
        <v>85</v>
      </c>
      <c r="AP886" s="4">
        <v>0</v>
      </c>
      <c r="AQ886" s="4" t="s">
        <v>92</v>
      </c>
      <c r="AR886" s="4">
        <v>0</v>
      </c>
      <c r="AS886" s="4">
        <v>0</v>
      </c>
      <c r="AT886" s="3" t="s">
        <v>3675</v>
      </c>
      <c r="AU886" s="3" t="s">
        <v>58</v>
      </c>
      <c r="AV886" s="3" t="s">
        <v>58</v>
      </c>
      <c r="AW886" s="4">
        <v>32</v>
      </c>
      <c r="AX886" s="4">
        <v>32</v>
      </c>
      <c r="AY886" s="4">
        <v>32</v>
      </c>
      <c r="AZ886" s="4">
        <v>32</v>
      </c>
      <c r="BA886" s="4" t="s">
        <v>58</v>
      </c>
    </row>
    <row r="887" spans="1:53" ht="15.75" thickBot="1" x14ac:dyDescent="0.3">
      <c r="A887" s="19">
        <v>877</v>
      </c>
      <c r="B887" s="22" t="s">
        <v>6148</v>
      </c>
      <c r="C887" s="4" t="s">
        <v>60</v>
      </c>
      <c r="D887" s="4" t="s">
        <v>58</v>
      </c>
      <c r="E887" s="4" t="s">
        <v>3601</v>
      </c>
      <c r="F887" s="3" t="s">
        <v>3675</v>
      </c>
      <c r="G887" s="4" t="s">
        <v>61</v>
      </c>
      <c r="H887" s="4" t="s">
        <v>4654</v>
      </c>
      <c r="I887" s="4" t="s">
        <v>292</v>
      </c>
      <c r="J887" s="4" t="s">
        <v>320</v>
      </c>
      <c r="K887" s="4" t="s">
        <v>58</v>
      </c>
      <c r="L887" s="4" t="s">
        <v>1789</v>
      </c>
      <c r="M887" s="4">
        <v>9413376</v>
      </c>
      <c r="N887" s="4" t="s">
        <v>69</v>
      </c>
      <c r="O887" s="4"/>
      <c r="P887" s="4" t="s">
        <v>115</v>
      </c>
      <c r="Q887" s="4" t="s">
        <v>64</v>
      </c>
      <c r="R887" s="4" t="s">
        <v>74</v>
      </c>
      <c r="S887" s="4">
        <v>1061703313</v>
      </c>
      <c r="T887" s="4"/>
      <c r="U887" s="4" t="s">
        <v>63</v>
      </c>
      <c r="V887" s="4" t="s">
        <v>58</v>
      </c>
      <c r="W887" s="4" t="s">
        <v>4655</v>
      </c>
      <c r="X887" s="4" t="s">
        <v>205</v>
      </c>
      <c r="Y887" s="4" t="s">
        <v>209</v>
      </c>
      <c r="Z887" s="3" t="s">
        <v>3675</v>
      </c>
      <c r="AA887" s="4" t="s">
        <v>75</v>
      </c>
      <c r="AB887" s="4" t="s">
        <v>97</v>
      </c>
      <c r="AC887" s="4"/>
      <c r="AD887" s="4"/>
      <c r="AE887" s="4" t="s">
        <v>115</v>
      </c>
      <c r="AF887" s="4" t="s">
        <v>58</v>
      </c>
      <c r="AG887" s="4" t="s">
        <v>58</v>
      </c>
      <c r="AH887" s="4" t="s">
        <v>83</v>
      </c>
      <c r="AI887" s="4">
        <v>29667366</v>
      </c>
      <c r="AJ887" s="4"/>
      <c r="AK887" s="4" t="s">
        <v>115</v>
      </c>
      <c r="AL887" s="4" t="s">
        <v>58</v>
      </c>
      <c r="AM887" s="4" t="s">
        <v>4520</v>
      </c>
      <c r="AN887" s="4">
        <v>224</v>
      </c>
      <c r="AO887" s="4" t="s">
        <v>85</v>
      </c>
      <c r="AP887" s="4">
        <v>0</v>
      </c>
      <c r="AQ887" s="4" t="s">
        <v>92</v>
      </c>
      <c r="AR887" s="4">
        <v>0</v>
      </c>
      <c r="AS887" s="4">
        <v>0</v>
      </c>
      <c r="AT887" s="3" t="s">
        <v>3675</v>
      </c>
      <c r="AU887" s="3" t="s">
        <v>58</v>
      </c>
      <c r="AV887" s="3" t="s">
        <v>58</v>
      </c>
      <c r="AW887" s="4">
        <v>30</v>
      </c>
      <c r="AX887" s="4">
        <v>30</v>
      </c>
      <c r="AY887" s="4">
        <v>30</v>
      </c>
      <c r="AZ887" s="4">
        <v>30</v>
      </c>
      <c r="BA887" s="4" t="s">
        <v>58</v>
      </c>
    </row>
    <row r="888" spans="1:53" ht="15.75" thickBot="1" x14ac:dyDescent="0.3">
      <c r="A888" s="19">
        <v>878</v>
      </c>
      <c r="B888" s="22" t="s">
        <v>6149</v>
      </c>
      <c r="C888" s="4" t="s">
        <v>60</v>
      </c>
      <c r="D888" s="4" t="s">
        <v>58</v>
      </c>
      <c r="E888" s="4" t="s">
        <v>3603</v>
      </c>
      <c r="F888" s="3" t="s">
        <v>3675</v>
      </c>
      <c r="G888" s="4" t="s">
        <v>61</v>
      </c>
      <c r="H888" s="4" t="s">
        <v>4656</v>
      </c>
      <c r="I888" s="4" t="s">
        <v>292</v>
      </c>
      <c r="J888" s="4" t="s">
        <v>320</v>
      </c>
      <c r="K888" s="4" t="s">
        <v>58</v>
      </c>
      <c r="L888" s="4" t="s">
        <v>1789</v>
      </c>
      <c r="M888" s="4">
        <v>12607200</v>
      </c>
      <c r="N888" s="4" t="s">
        <v>69</v>
      </c>
      <c r="O888" s="4"/>
      <c r="P888" s="4" t="s">
        <v>115</v>
      </c>
      <c r="Q888" s="4" t="s">
        <v>64</v>
      </c>
      <c r="R888" s="4" t="s">
        <v>74</v>
      </c>
      <c r="S888" s="4">
        <v>1061716522</v>
      </c>
      <c r="T888" s="4"/>
      <c r="U888" s="4" t="s">
        <v>72</v>
      </c>
      <c r="V888" s="4" t="s">
        <v>58</v>
      </c>
      <c r="W888" s="4" t="s">
        <v>4657</v>
      </c>
      <c r="X888" s="4" t="s">
        <v>205</v>
      </c>
      <c r="Y888" s="4" t="s">
        <v>209</v>
      </c>
      <c r="Z888" s="3" t="s">
        <v>3675</v>
      </c>
      <c r="AA888" s="4" t="s">
        <v>75</v>
      </c>
      <c r="AB888" s="4" t="s">
        <v>97</v>
      </c>
      <c r="AC888" s="4"/>
      <c r="AD888" s="4"/>
      <c r="AE888" s="4" t="s">
        <v>115</v>
      </c>
      <c r="AF888" s="4" t="s">
        <v>58</v>
      </c>
      <c r="AG888" s="4" t="s">
        <v>58</v>
      </c>
      <c r="AH888" s="4" t="s">
        <v>83</v>
      </c>
      <c r="AI888" s="4">
        <v>29667366</v>
      </c>
      <c r="AJ888" s="4"/>
      <c r="AK888" s="4" t="s">
        <v>115</v>
      </c>
      <c r="AL888" s="4" t="s">
        <v>58</v>
      </c>
      <c r="AM888" s="4" t="s">
        <v>4520</v>
      </c>
      <c r="AN888" s="4">
        <v>300</v>
      </c>
      <c r="AO888" s="4" t="s">
        <v>85</v>
      </c>
      <c r="AP888" s="4">
        <v>0</v>
      </c>
      <c r="AQ888" s="4" t="s">
        <v>92</v>
      </c>
      <c r="AR888" s="4">
        <v>0</v>
      </c>
      <c r="AS888" s="4">
        <v>0</v>
      </c>
      <c r="AT888" s="3" t="s">
        <v>3675</v>
      </c>
      <c r="AU888" s="3" t="s">
        <v>58</v>
      </c>
      <c r="AV888" s="3" t="s">
        <v>58</v>
      </c>
      <c r="AW888" s="4">
        <v>23</v>
      </c>
      <c r="AX888" s="4">
        <v>23</v>
      </c>
      <c r="AY888" s="4">
        <v>23</v>
      </c>
      <c r="AZ888" s="4">
        <v>23</v>
      </c>
      <c r="BA888" s="4" t="s">
        <v>58</v>
      </c>
    </row>
    <row r="889" spans="1:53" ht="15.75" thickBot="1" x14ac:dyDescent="0.3">
      <c r="A889" s="19">
        <v>879</v>
      </c>
      <c r="B889" s="22" t="s">
        <v>6150</v>
      </c>
      <c r="C889" s="4" t="s">
        <v>60</v>
      </c>
      <c r="D889" s="4" t="s">
        <v>58</v>
      </c>
      <c r="E889" s="4" t="s">
        <v>3606</v>
      </c>
      <c r="F889" s="3" t="s">
        <v>3675</v>
      </c>
      <c r="G889" s="4" t="s">
        <v>61</v>
      </c>
      <c r="H889" s="4" t="s">
        <v>4658</v>
      </c>
      <c r="I889" s="4" t="s">
        <v>292</v>
      </c>
      <c r="J889" s="4" t="s">
        <v>320</v>
      </c>
      <c r="K889" s="4" t="s">
        <v>58</v>
      </c>
      <c r="L889" s="4" t="s">
        <v>1789</v>
      </c>
      <c r="M889" s="4">
        <v>14561316</v>
      </c>
      <c r="N889" s="4" t="s">
        <v>69</v>
      </c>
      <c r="O889" s="4"/>
      <c r="P889" s="4" t="s">
        <v>115</v>
      </c>
      <c r="Q889" s="4" t="s">
        <v>64</v>
      </c>
      <c r="R889" s="4" t="s">
        <v>74</v>
      </c>
      <c r="S889" s="4">
        <v>18462652</v>
      </c>
      <c r="T889" s="4"/>
      <c r="U889" s="4" t="s">
        <v>72</v>
      </c>
      <c r="V889" s="4" t="s">
        <v>58</v>
      </c>
      <c r="W889" s="4" t="s">
        <v>4659</v>
      </c>
      <c r="X889" s="4" t="s">
        <v>205</v>
      </c>
      <c r="Y889" s="4" t="s">
        <v>209</v>
      </c>
      <c r="Z889" s="3" t="s">
        <v>3675</v>
      </c>
      <c r="AA889" s="4" t="s">
        <v>75</v>
      </c>
      <c r="AB889" s="4" t="s">
        <v>97</v>
      </c>
      <c r="AC889" s="4"/>
      <c r="AD889" s="4"/>
      <c r="AE889" s="4" t="s">
        <v>115</v>
      </c>
      <c r="AF889" s="4" t="s">
        <v>58</v>
      </c>
      <c r="AG889" s="4" t="s">
        <v>58</v>
      </c>
      <c r="AH889" s="4" t="s">
        <v>83</v>
      </c>
      <c r="AI889" s="4">
        <v>29667366</v>
      </c>
      <c r="AJ889" s="4"/>
      <c r="AK889" s="4" t="s">
        <v>115</v>
      </c>
      <c r="AL889" s="4" t="s">
        <v>58</v>
      </c>
      <c r="AM889" s="4" t="s">
        <v>4520</v>
      </c>
      <c r="AN889" s="4">
        <v>210</v>
      </c>
      <c r="AO889" s="4" t="s">
        <v>85</v>
      </c>
      <c r="AP889" s="4">
        <v>0</v>
      </c>
      <c r="AQ889" s="4" t="s">
        <v>92</v>
      </c>
      <c r="AR889" s="4">
        <v>0</v>
      </c>
      <c r="AS889" s="4">
        <v>0</v>
      </c>
      <c r="AT889" s="3" t="s">
        <v>3675</v>
      </c>
      <c r="AU889" s="3" t="s">
        <v>58</v>
      </c>
      <c r="AV889" s="3" t="s">
        <v>58</v>
      </c>
      <c r="AW889" s="4">
        <v>32</v>
      </c>
      <c r="AX889" s="4">
        <v>32</v>
      </c>
      <c r="AY889" s="4">
        <v>32</v>
      </c>
      <c r="AZ889" s="4">
        <v>32</v>
      </c>
      <c r="BA889" s="4" t="s">
        <v>58</v>
      </c>
    </row>
    <row r="890" spans="1:53" ht="15.75" thickBot="1" x14ac:dyDescent="0.3">
      <c r="A890" s="19">
        <v>880</v>
      </c>
      <c r="B890" s="22" t="s">
        <v>6151</v>
      </c>
      <c r="C890" s="4" t="s">
        <v>60</v>
      </c>
      <c r="D890" s="4" t="s">
        <v>58</v>
      </c>
      <c r="E890" s="4" t="s">
        <v>3608</v>
      </c>
      <c r="F890" s="3" t="s">
        <v>3675</v>
      </c>
      <c r="G890" s="4" t="s">
        <v>61</v>
      </c>
      <c r="H890" s="4" t="s">
        <v>4660</v>
      </c>
      <c r="I890" s="4" t="s">
        <v>292</v>
      </c>
      <c r="J890" s="4" t="s">
        <v>320</v>
      </c>
      <c r="K890" s="4" t="s">
        <v>58</v>
      </c>
      <c r="L890" s="4" t="s">
        <v>1789</v>
      </c>
      <c r="M890" s="4">
        <v>14561316</v>
      </c>
      <c r="N890" s="4" t="s">
        <v>69</v>
      </c>
      <c r="O890" s="4"/>
      <c r="P890" s="4" t="s">
        <v>115</v>
      </c>
      <c r="Q890" s="4" t="s">
        <v>64</v>
      </c>
      <c r="R890" s="4" t="s">
        <v>74</v>
      </c>
      <c r="S890" s="4">
        <v>4722370</v>
      </c>
      <c r="T890" s="4"/>
      <c r="U890" s="4" t="s">
        <v>89</v>
      </c>
      <c r="V890" s="4" t="s">
        <v>58</v>
      </c>
      <c r="W890" s="4" t="s">
        <v>4661</v>
      </c>
      <c r="X890" s="4" t="s">
        <v>205</v>
      </c>
      <c r="Y890" s="4" t="s">
        <v>209</v>
      </c>
      <c r="Z890" s="3" t="s">
        <v>3675</v>
      </c>
      <c r="AA890" s="4" t="s">
        <v>75</v>
      </c>
      <c r="AB890" s="4" t="s">
        <v>97</v>
      </c>
      <c r="AC890" s="4"/>
      <c r="AD890" s="4"/>
      <c r="AE890" s="4" t="s">
        <v>115</v>
      </c>
      <c r="AF890" s="4" t="s">
        <v>58</v>
      </c>
      <c r="AG890" s="4" t="s">
        <v>58</v>
      </c>
      <c r="AH890" s="4" t="s">
        <v>83</v>
      </c>
      <c r="AI890" s="4">
        <v>29667366</v>
      </c>
      <c r="AJ890" s="4"/>
      <c r="AK890" s="4" t="s">
        <v>115</v>
      </c>
      <c r="AL890" s="4" t="s">
        <v>58</v>
      </c>
      <c r="AM890" s="4" t="s">
        <v>4520</v>
      </c>
      <c r="AN890" s="4">
        <v>210</v>
      </c>
      <c r="AO890" s="4" t="s">
        <v>85</v>
      </c>
      <c r="AP890" s="4">
        <v>0</v>
      </c>
      <c r="AQ890" s="4" t="s">
        <v>92</v>
      </c>
      <c r="AR890" s="4">
        <v>0</v>
      </c>
      <c r="AS890" s="4">
        <v>0</v>
      </c>
      <c r="AT890" s="3" t="s">
        <v>3675</v>
      </c>
      <c r="AU890" s="3" t="s">
        <v>58</v>
      </c>
      <c r="AV890" s="3" t="s">
        <v>58</v>
      </c>
      <c r="AW890" s="4">
        <v>32</v>
      </c>
      <c r="AX890" s="4">
        <v>32</v>
      </c>
      <c r="AY890" s="4">
        <v>32</v>
      </c>
      <c r="AZ890" s="4">
        <v>32</v>
      </c>
      <c r="BA890" s="4" t="s">
        <v>58</v>
      </c>
    </row>
    <row r="891" spans="1:53" ht="15.75" thickBot="1" x14ac:dyDescent="0.3">
      <c r="A891" s="19">
        <v>881</v>
      </c>
      <c r="B891" s="22" t="s">
        <v>6152</v>
      </c>
      <c r="C891" s="4" t="s">
        <v>60</v>
      </c>
      <c r="D891" s="4" t="s">
        <v>58</v>
      </c>
      <c r="E891" s="4" t="s">
        <v>3612</v>
      </c>
      <c r="F891" s="3" t="s">
        <v>3675</v>
      </c>
      <c r="G891" s="4" t="s">
        <v>61</v>
      </c>
      <c r="H891" s="4" t="s">
        <v>4662</v>
      </c>
      <c r="I891" s="4" t="s">
        <v>292</v>
      </c>
      <c r="J891" s="4" t="s">
        <v>320</v>
      </c>
      <c r="K891" s="4" t="s">
        <v>58</v>
      </c>
      <c r="L891" s="4" t="s">
        <v>1789</v>
      </c>
      <c r="M891" s="4">
        <v>25109340</v>
      </c>
      <c r="N891" s="4" t="s">
        <v>69</v>
      </c>
      <c r="O891" s="4"/>
      <c r="P891" s="4" t="s">
        <v>115</v>
      </c>
      <c r="Q891" s="4" t="s">
        <v>64</v>
      </c>
      <c r="R891" s="4" t="s">
        <v>74</v>
      </c>
      <c r="S891" s="4">
        <v>39310430</v>
      </c>
      <c r="T891" s="4"/>
      <c r="U891" s="4" t="s">
        <v>103</v>
      </c>
      <c r="V891" s="4" t="s">
        <v>58</v>
      </c>
      <c r="W891" s="4" t="s">
        <v>4663</v>
      </c>
      <c r="X891" s="4" t="s">
        <v>205</v>
      </c>
      <c r="Y891" s="4" t="s">
        <v>209</v>
      </c>
      <c r="Z891" s="3" t="s">
        <v>3675</v>
      </c>
      <c r="AA891" s="4" t="s">
        <v>75</v>
      </c>
      <c r="AB891" s="4" t="s">
        <v>97</v>
      </c>
      <c r="AC891" s="4"/>
      <c r="AD891" s="4"/>
      <c r="AE891" s="4" t="s">
        <v>115</v>
      </c>
      <c r="AF891" s="4" t="s">
        <v>58</v>
      </c>
      <c r="AG891" s="4" t="s">
        <v>58</v>
      </c>
      <c r="AH891" s="4" t="s">
        <v>83</v>
      </c>
      <c r="AI891" s="4">
        <v>59663967</v>
      </c>
      <c r="AJ891" s="4"/>
      <c r="AK891" s="4" t="s">
        <v>115</v>
      </c>
      <c r="AL891" s="4" t="s">
        <v>58</v>
      </c>
      <c r="AM891" s="4" t="s">
        <v>4508</v>
      </c>
      <c r="AN891" s="4">
        <v>300</v>
      </c>
      <c r="AO891" s="4" t="s">
        <v>85</v>
      </c>
      <c r="AP891" s="4">
        <v>0</v>
      </c>
      <c r="AQ891" s="4" t="s">
        <v>92</v>
      </c>
      <c r="AR891" s="4">
        <v>0</v>
      </c>
      <c r="AS891" s="4">
        <v>0</v>
      </c>
      <c r="AT891" s="3" t="s">
        <v>3675</v>
      </c>
      <c r="AU891" s="3" t="s">
        <v>58</v>
      </c>
      <c r="AV891" s="3" t="s">
        <v>58</v>
      </c>
      <c r="AW891" s="4">
        <v>23</v>
      </c>
      <c r="AX891" s="4">
        <v>23</v>
      </c>
      <c r="AY891" s="4">
        <v>23</v>
      </c>
      <c r="AZ891" s="4">
        <v>23</v>
      </c>
      <c r="BA891" s="4" t="s">
        <v>58</v>
      </c>
    </row>
    <row r="892" spans="1:53" ht="15.75" thickBot="1" x14ac:dyDescent="0.3">
      <c r="A892" s="19">
        <v>882</v>
      </c>
      <c r="B892" s="22" t="s">
        <v>6153</v>
      </c>
      <c r="C892" s="4" t="s">
        <v>60</v>
      </c>
      <c r="D892" s="4" t="s">
        <v>58</v>
      </c>
      <c r="E892" s="4" t="s">
        <v>3615</v>
      </c>
      <c r="F892" s="3" t="s">
        <v>3675</v>
      </c>
      <c r="G892" s="4" t="s">
        <v>61</v>
      </c>
      <c r="H892" s="4" t="s">
        <v>4664</v>
      </c>
      <c r="I892" s="4" t="s">
        <v>292</v>
      </c>
      <c r="J892" s="4" t="s">
        <v>320</v>
      </c>
      <c r="K892" s="4" t="s">
        <v>58</v>
      </c>
      <c r="L892" s="4" t="s">
        <v>1789</v>
      </c>
      <c r="M892" s="4">
        <v>17492490</v>
      </c>
      <c r="N892" s="4" t="s">
        <v>69</v>
      </c>
      <c r="O892" s="4"/>
      <c r="P892" s="4" t="s">
        <v>115</v>
      </c>
      <c r="Q892" s="4" t="s">
        <v>64</v>
      </c>
      <c r="R892" s="4" t="s">
        <v>74</v>
      </c>
      <c r="S892" s="4">
        <v>39310149</v>
      </c>
      <c r="T892" s="4"/>
      <c r="U892" s="4" t="s">
        <v>63</v>
      </c>
      <c r="V892" s="4" t="s">
        <v>58</v>
      </c>
      <c r="W892" s="4" t="s">
        <v>4665</v>
      </c>
      <c r="X892" s="4" t="s">
        <v>205</v>
      </c>
      <c r="Y892" s="4" t="s">
        <v>209</v>
      </c>
      <c r="Z892" s="3" t="s">
        <v>3675</v>
      </c>
      <c r="AA892" s="4" t="s">
        <v>75</v>
      </c>
      <c r="AB892" s="4" t="s">
        <v>97</v>
      </c>
      <c r="AC892" s="4"/>
      <c r="AD892" s="4"/>
      <c r="AE892" s="4" t="s">
        <v>115</v>
      </c>
      <c r="AF892" s="4" t="s">
        <v>58</v>
      </c>
      <c r="AG892" s="4" t="s">
        <v>58</v>
      </c>
      <c r="AH892" s="4" t="s">
        <v>83</v>
      </c>
      <c r="AI892" s="4">
        <v>59663967</v>
      </c>
      <c r="AJ892" s="4"/>
      <c r="AK892" s="4" t="s">
        <v>115</v>
      </c>
      <c r="AL892" s="4" t="s">
        <v>58</v>
      </c>
      <c r="AM892" s="4" t="s">
        <v>4508</v>
      </c>
      <c r="AN892" s="4">
        <v>300</v>
      </c>
      <c r="AO892" s="4" t="s">
        <v>85</v>
      </c>
      <c r="AP892" s="4">
        <v>0</v>
      </c>
      <c r="AQ892" s="4" t="s">
        <v>92</v>
      </c>
      <c r="AR892" s="4">
        <v>0</v>
      </c>
      <c r="AS892" s="4">
        <v>0</v>
      </c>
      <c r="AT892" s="3" t="s">
        <v>3675</v>
      </c>
      <c r="AU892" s="3" t="s">
        <v>58</v>
      </c>
      <c r="AV892" s="3" t="s">
        <v>58</v>
      </c>
      <c r="AW892" s="4">
        <v>23</v>
      </c>
      <c r="AX892" s="4">
        <v>23</v>
      </c>
      <c r="AY892" s="4">
        <v>23</v>
      </c>
      <c r="AZ892" s="4">
        <v>23</v>
      </c>
      <c r="BA892" s="4" t="s">
        <v>58</v>
      </c>
    </row>
    <row r="893" spans="1:53" ht="15.75" thickBot="1" x14ac:dyDescent="0.3">
      <c r="A893" s="19">
        <v>883</v>
      </c>
      <c r="B893" s="22" t="s">
        <v>6154</v>
      </c>
      <c r="C893" s="4" t="s">
        <v>60</v>
      </c>
      <c r="D893" s="4" t="s">
        <v>58</v>
      </c>
      <c r="E893" s="4" t="s">
        <v>3618</v>
      </c>
      <c r="F893" s="3" t="s">
        <v>3620</v>
      </c>
      <c r="G893" s="4" t="s">
        <v>61</v>
      </c>
      <c r="H893" s="4" t="s">
        <v>4666</v>
      </c>
      <c r="I893" s="4" t="s">
        <v>292</v>
      </c>
      <c r="J893" s="4" t="s">
        <v>320</v>
      </c>
      <c r="K893" s="4" t="s">
        <v>58</v>
      </c>
      <c r="L893" s="4" t="s">
        <v>1789</v>
      </c>
      <c r="M893" s="4">
        <v>15743241</v>
      </c>
      <c r="N893" s="4" t="s">
        <v>69</v>
      </c>
      <c r="O893" s="4"/>
      <c r="P893" s="4" t="s">
        <v>115</v>
      </c>
      <c r="Q893" s="4" t="s">
        <v>64</v>
      </c>
      <c r="R893" s="4" t="s">
        <v>74</v>
      </c>
      <c r="S893" s="4">
        <v>1111778990</v>
      </c>
      <c r="T893" s="4"/>
      <c r="U893" s="4" t="s">
        <v>72</v>
      </c>
      <c r="V893" s="4" t="s">
        <v>58</v>
      </c>
      <c r="W893" s="4" t="s">
        <v>4667</v>
      </c>
      <c r="X893" s="4" t="s">
        <v>205</v>
      </c>
      <c r="Y893" s="4" t="s">
        <v>209</v>
      </c>
      <c r="Z893" s="3" t="s">
        <v>3620</v>
      </c>
      <c r="AA893" s="4" t="s">
        <v>75</v>
      </c>
      <c r="AB893" s="4" t="s">
        <v>97</v>
      </c>
      <c r="AC893" s="4"/>
      <c r="AD893" s="4"/>
      <c r="AE893" s="4" t="s">
        <v>115</v>
      </c>
      <c r="AF893" s="4" t="s">
        <v>58</v>
      </c>
      <c r="AG893" s="4" t="s">
        <v>58</v>
      </c>
      <c r="AH893" s="4" t="s">
        <v>83</v>
      </c>
      <c r="AI893" s="4">
        <v>16279020</v>
      </c>
      <c r="AJ893" s="4"/>
      <c r="AK893" s="4" t="s">
        <v>115</v>
      </c>
      <c r="AL893" s="4" t="s">
        <v>58</v>
      </c>
      <c r="AM893" s="4" t="s">
        <v>4607</v>
      </c>
      <c r="AN893" s="4">
        <v>270</v>
      </c>
      <c r="AO893" s="4" t="s">
        <v>85</v>
      </c>
      <c r="AP893" s="4">
        <v>0</v>
      </c>
      <c r="AQ893" s="4" t="s">
        <v>92</v>
      </c>
      <c r="AR893" s="4">
        <v>0</v>
      </c>
      <c r="AS893" s="4">
        <v>0</v>
      </c>
      <c r="AT893" s="3" t="s">
        <v>3620</v>
      </c>
      <c r="AU893" s="3" t="s">
        <v>58</v>
      </c>
      <c r="AV893" s="3" t="s">
        <v>58</v>
      </c>
      <c r="AW893" s="4">
        <v>25</v>
      </c>
      <c r="AX893" s="4">
        <v>25</v>
      </c>
      <c r="AY893" s="4">
        <v>25</v>
      </c>
      <c r="AZ893" s="4">
        <v>25</v>
      </c>
      <c r="BA893" s="4" t="s">
        <v>58</v>
      </c>
    </row>
    <row r="894" spans="1:53" ht="15.75" thickBot="1" x14ac:dyDescent="0.3">
      <c r="A894" s="19">
        <v>884</v>
      </c>
      <c r="B894" s="22" t="s">
        <v>6155</v>
      </c>
      <c r="C894" s="4" t="s">
        <v>60</v>
      </c>
      <c r="D894" s="4" t="s">
        <v>58</v>
      </c>
      <c r="E894" s="4" t="s">
        <v>3621</v>
      </c>
      <c r="F894" s="3" t="s">
        <v>3620</v>
      </c>
      <c r="G894" s="4" t="s">
        <v>61</v>
      </c>
      <c r="H894" s="4" t="s">
        <v>4668</v>
      </c>
      <c r="I894" s="4" t="s">
        <v>292</v>
      </c>
      <c r="J894" s="4" t="s">
        <v>320</v>
      </c>
      <c r="K894" s="4" t="s">
        <v>58</v>
      </c>
      <c r="L894" s="4" t="s">
        <v>1789</v>
      </c>
      <c r="M894" s="4">
        <v>26779896</v>
      </c>
      <c r="N894" s="4" t="s">
        <v>69</v>
      </c>
      <c r="O894" s="4"/>
      <c r="P894" s="4" t="s">
        <v>115</v>
      </c>
      <c r="Q894" s="4" t="s">
        <v>64</v>
      </c>
      <c r="R894" s="4" t="s">
        <v>74</v>
      </c>
      <c r="S894" s="4">
        <v>16938659</v>
      </c>
      <c r="T894" s="4"/>
      <c r="U894" s="4" t="s">
        <v>109</v>
      </c>
      <c r="V894" s="4" t="s">
        <v>58</v>
      </c>
      <c r="W894" s="4" t="s">
        <v>4669</v>
      </c>
      <c r="X894" s="4" t="s">
        <v>205</v>
      </c>
      <c r="Y894" s="4" t="s">
        <v>209</v>
      </c>
      <c r="Z894" s="3" t="s">
        <v>3620</v>
      </c>
      <c r="AA894" s="4" t="s">
        <v>75</v>
      </c>
      <c r="AB894" s="4" t="s">
        <v>97</v>
      </c>
      <c r="AC894" s="4"/>
      <c r="AD894" s="4"/>
      <c r="AE894" s="4" t="s">
        <v>115</v>
      </c>
      <c r="AF894" s="4" t="s">
        <v>58</v>
      </c>
      <c r="AG894" s="4" t="s">
        <v>58</v>
      </c>
      <c r="AH894" s="4" t="s">
        <v>83</v>
      </c>
      <c r="AI894" s="4">
        <v>16279020</v>
      </c>
      <c r="AJ894" s="4"/>
      <c r="AK894" s="4" t="s">
        <v>115</v>
      </c>
      <c r="AL894" s="4" t="s">
        <v>58</v>
      </c>
      <c r="AM894" s="4" t="s">
        <v>4607</v>
      </c>
      <c r="AN894" s="4">
        <v>270</v>
      </c>
      <c r="AO894" s="4" t="s">
        <v>85</v>
      </c>
      <c r="AP894" s="4">
        <v>0</v>
      </c>
      <c r="AQ894" s="4" t="s">
        <v>92</v>
      </c>
      <c r="AR894" s="4">
        <v>0</v>
      </c>
      <c r="AS894" s="4">
        <v>0</v>
      </c>
      <c r="AT894" s="3" t="s">
        <v>3620</v>
      </c>
      <c r="AU894" s="3" t="s">
        <v>58</v>
      </c>
      <c r="AV894" s="3" t="s">
        <v>58</v>
      </c>
      <c r="AW894" s="4">
        <v>25</v>
      </c>
      <c r="AX894" s="4">
        <v>25</v>
      </c>
      <c r="AY894" s="4">
        <v>25</v>
      </c>
      <c r="AZ894" s="4">
        <v>25</v>
      </c>
      <c r="BA894" s="4" t="s">
        <v>58</v>
      </c>
    </row>
    <row r="895" spans="1:53" ht="15.75" thickBot="1" x14ac:dyDescent="0.3">
      <c r="A895" s="19">
        <v>885</v>
      </c>
      <c r="B895" s="22" t="s">
        <v>6156</v>
      </c>
      <c r="C895" s="4" t="s">
        <v>60</v>
      </c>
      <c r="D895" s="4" t="s">
        <v>58</v>
      </c>
      <c r="E895" s="4" t="s">
        <v>3624</v>
      </c>
      <c r="F895" s="3" t="s">
        <v>3620</v>
      </c>
      <c r="G895" s="4" t="s">
        <v>61</v>
      </c>
      <c r="H895" s="4" t="s">
        <v>4670</v>
      </c>
      <c r="I895" s="4" t="s">
        <v>292</v>
      </c>
      <c r="J895" s="4" t="s">
        <v>320</v>
      </c>
      <c r="K895" s="4" t="s">
        <v>58</v>
      </c>
      <c r="L895" s="4" t="s">
        <v>1789</v>
      </c>
      <c r="M895" s="4">
        <v>14561316</v>
      </c>
      <c r="N895" s="4" t="s">
        <v>69</v>
      </c>
      <c r="O895" s="4"/>
      <c r="P895" s="4" t="s">
        <v>115</v>
      </c>
      <c r="Q895" s="4" t="s">
        <v>64</v>
      </c>
      <c r="R895" s="4" t="s">
        <v>74</v>
      </c>
      <c r="S895" s="4">
        <v>94556810</v>
      </c>
      <c r="T895" s="4"/>
      <c r="U895" s="4" t="s">
        <v>109</v>
      </c>
      <c r="V895" s="4" t="s">
        <v>58</v>
      </c>
      <c r="W895" s="4" t="s">
        <v>4671</v>
      </c>
      <c r="X895" s="4" t="s">
        <v>205</v>
      </c>
      <c r="Y895" s="4" t="s">
        <v>209</v>
      </c>
      <c r="Z895" s="3" t="s">
        <v>3620</v>
      </c>
      <c r="AA895" s="4" t="s">
        <v>75</v>
      </c>
      <c r="AB895" s="4" t="s">
        <v>97</v>
      </c>
      <c r="AC895" s="4"/>
      <c r="AD895" s="4"/>
      <c r="AE895" s="4" t="s">
        <v>115</v>
      </c>
      <c r="AF895" s="4" t="s">
        <v>58</v>
      </c>
      <c r="AG895" s="4" t="s">
        <v>58</v>
      </c>
      <c r="AH895" s="4" t="s">
        <v>83</v>
      </c>
      <c r="AI895" s="4">
        <v>16279020</v>
      </c>
      <c r="AJ895" s="4"/>
      <c r="AK895" s="4" t="s">
        <v>115</v>
      </c>
      <c r="AL895" s="4" t="s">
        <v>58</v>
      </c>
      <c r="AM895" s="4" t="s">
        <v>4607</v>
      </c>
      <c r="AN895" s="4">
        <v>210</v>
      </c>
      <c r="AO895" s="4" t="s">
        <v>85</v>
      </c>
      <c r="AP895" s="4">
        <v>0</v>
      </c>
      <c r="AQ895" s="4" t="s">
        <v>92</v>
      </c>
      <c r="AR895" s="4">
        <v>0</v>
      </c>
      <c r="AS895" s="4">
        <v>0</v>
      </c>
      <c r="AT895" s="3" t="s">
        <v>3620</v>
      </c>
      <c r="AU895" s="3" t="s">
        <v>58</v>
      </c>
      <c r="AV895" s="3" t="s">
        <v>58</v>
      </c>
      <c r="AW895" s="4">
        <v>32</v>
      </c>
      <c r="AX895" s="4">
        <v>32</v>
      </c>
      <c r="AY895" s="4">
        <v>32</v>
      </c>
      <c r="AZ895" s="4">
        <v>32</v>
      </c>
      <c r="BA895" s="4" t="s">
        <v>58</v>
      </c>
    </row>
    <row r="896" spans="1:53" ht="15.75" thickBot="1" x14ac:dyDescent="0.3">
      <c r="A896" s="19">
        <v>886</v>
      </c>
      <c r="B896" s="22" t="s">
        <v>6157</v>
      </c>
      <c r="C896" s="4" t="s">
        <v>60</v>
      </c>
      <c r="D896" s="4" t="s">
        <v>58</v>
      </c>
      <c r="E896" s="4" t="s">
        <v>3628</v>
      </c>
      <c r="F896" s="3" t="s">
        <v>3620</v>
      </c>
      <c r="G896" s="4" t="s">
        <v>61</v>
      </c>
      <c r="H896" s="4" t="s">
        <v>4672</v>
      </c>
      <c r="I896" s="4" t="s">
        <v>292</v>
      </c>
      <c r="J896" s="4" t="s">
        <v>320</v>
      </c>
      <c r="K896" s="4" t="s">
        <v>58</v>
      </c>
      <c r="L896" s="4" t="s">
        <v>1789</v>
      </c>
      <c r="M896" s="4">
        <v>25174906</v>
      </c>
      <c r="N896" s="4" t="s">
        <v>69</v>
      </c>
      <c r="O896" s="4"/>
      <c r="P896" s="4" t="s">
        <v>115</v>
      </c>
      <c r="Q896" s="4" t="s">
        <v>64</v>
      </c>
      <c r="R896" s="4" t="s">
        <v>74</v>
      </c>
      <c r="S896" s="4">
        <v>52199046</v>
      </c>
      <c r="T896" s="4"/>
      <c r="U896" s="4" t="s">
        <v>81</v>
      </c>
      <c r="V896" s="4" t="s">
        <v>58</v>
      </c>
      <c r="W896" s="4" t="s">
        <v>4673</v>
      </c>
      <c r="X896" s="4" t="s">
        <v>205</v>
      </c>
      <c r="Y896" s="4" t="s">
        <v>209</v>
      </c>
      <c r="Z896" s="3" t="s">
        <v>3620</v>
      </c>
      <c r="AA896" s="4" t="s">
        <v>75</v>
      </c>
      <c r="AB896" s="4" t="s">
        <v>97</v>
      </c>
      <c r="AC896" s="4"/>
      <c r="AD896" s="4"/>
      <c r="AE896" s="4" t="s">
        <v>115</v>
      </c>
      <c r="AF896" s="4" t="s">
        <v>58</v>
      </c>
      <c r="AG896" s="4" t="s">
        <v>58</v>
      </c>
      <c r="AH896" s="4" t="s">
        <v>83</v>
      </c>
      <c r="AI896" s="4">
        <v>16279020</v>
      </c>
      <c r="AJ896" s="4"/>
      <c r="AK896" s="4" t="s">
        <v>115</v>
      </c>
      <c r="AL896" s="4" t="s">
        <v>58</v>
      </c>
      <c r="AM896" s="4" t="s">
        <v>4607</v>
      </c>
      <c r="AN896" s="4">
        <v>208</v>
      </c>
      <c r="AO896" s="4" t="s">
        <v>85</v>
      </c>
      <c r="AP896" s="4">
        <v>0</v>
      </c>
      <c r="AQ896" s="4" t="s">
        <v>92</v>
      </c>
      <c r="AR896" s="4">
        <v>0</v>
      </c>
      <c r="AS896" s="4">
        <v>0</v>
      </c>
      <c r="AT896" s="3" t="s">
        <v>3620</v>
      </c>
      <c r="AU896" s="3" t="s">
        <v>58</v>
      </c>
      <c r="AV896" s="3" t="s">
        <v>58</v>
      </c>
      <c r="AW896" s="4">
        <v>32</v>
      </c>
      <c r="AX896" s="4">
        <v>32</v>
      </c>
      <c r="AY896" s="4">
        <v>32</v>
      </c>
      <c r="AZ896" s="4">
        <v>32</v>
      </c>
      <c r="BA896" s="4" t="s">
        <v>58</v>
      </c>
    </row>
    <row r="897" spans="1:53" ht="15.75" thickBot="1" x14ac:dyDescent="0.3">
      <c r="A897" s="19">
        <v>887</v>
      </c>
      <c r="B897" s="22" t="s">
        <v>6158</v>
      </c>
      <c r="C897" s="4" t="s">
        <v>60</v>
      </c>
      <c r="D897" s="4" t="s">
        <v>58</v>
      </c>
      <c r="E897" s="4" t="s">
        <v>3632</v>
      </c>
      <c r="F897" s="3" t="s">
        <v>3620</v>
      </c>
      <c r="G897" s="4" t="s">
        <v>61</v>
      </c>
      <c r="H897" s="4" t="s">
        <v>4674</v>
      </c>
      <c r="I897" s="4" t="s">
        <v>292</v>
      </c>
      <c r="J897" s="4" t="s">
        <v>320</v>
      </c>
      <c r="K897" s="4" t="s">
        <v>58</v>
      </c>
      <c r="L897" s="4" t="s">
        <v>1789</v>
      </c>
      <c r="M897" s="4">
        <v>32730984</v>
      </c>
      <c r="N897" s="4" t="s">
        <v>69</v>
      </c>
      <c r="O897" s="4"/>
      <c r="P897" s="4" t="s">
        <v>115</v>
      </c>
      <c r="Q897" s="4" t="s">
        <v>64</v>
      </c>
      <c r="R897" s="4" t="s">
        <v>74</v>
      </c>
      <c r="S897" s="4">
        <v>1144067804</v>
      </c>
      <c r="T897" s="4"/>
      <c r="U897" s="4" t="s">
        <v>106</v>
      </c>
      <c r="V897" s="4" t="s">
        <v>58</v>
      </c>
      <c r="W897" s="4" t="s">
        <v>4675</v>
      </c>
      <c r="X897" s="4" t="s">
        <v>205</v>
      </c>
      <c r="Y897" s="4" t="s">
        <v>209</v>
      </c>
      <c r="Z897" s="3" t="s">
        <v>3620</v>
      </c>
      <c r="AA897" s="4" t="s">
        <v>75</v>
      </c>
      <c r="AB897" s="4" t="s">
        <v>97</v>
      </c>
      <c r="AC897" s="4"/>
      <c r="AD897" s="4"/>
      <c r="AE897" s="4" t="s">
        <v>115</v>
      </c>
      <c r="AF897" s="4" t="s">
        <v>58</v>
      </c>
      <c r="AG897" s="4" t="s">
        <v>58</v>
      </c>
      <c r="AH897" s="4" t="s">
        <v>83</v>
      </c>
      <c r="AI897" s="4">
        <v>91297841</v>
      </c>
      <c r="AJ897" s="4"/>
      <c r="AK897" s="4" t="s">
        <v>115</v>
      </c>
      <c r="AL897" s="4" t="s">
        <v>58</v>
      </c>
      <c r="AM897" s="4" t="s">
        <v>4393</v>
      </c>
      <c r="AN897" s="4">
        <v>330</v>
      </c>
      <c r="AO897" s="4" t="s">
        <v>85</v>
      </c>
      <c r="AP897" s="4">
        <v>0</v>
      </c>
      <c r="AQ897" s="4" t="s">
        <v>92</v>
      </c>
      <c r="AR897" s="4">
        <v>0</v>
      </c>
      <c r="AS897" s="4">
        <v>0</v>
      </c>
      <c r="AT897" s="3" t="s">
        <v>3620</v>
      </c>
      <c r="AU897" s="3" t="s">
        <v>58</v>
      </c>
      <c r="AV897" s="3" t="s">
        <v>58</v>
      </c>
      <c r="AW897" s="4">
        <v>20</v>
      </c>
      <c r="AX897" s="4">
        <v>20</v>
      </c>
      <c r="AY897" s="4">
        <v>20</v>
      </c>
      <c r="AZ897" s="4">
        <v>20</v>
      </c>
      <c r="BA897" s="4" t="s">
        <v>58</v>
      </c>
    </row>
    <row r="898" spans="1:53" ht="15.75" thickBot="1" x14ac:dyDescent="0.3">
      <c r="A898" s="19">
        <v>888</v>
      </c>
      <c r="B898" s="22" t="s">
        <v>6159</v>
      </c>
      <c r="C898" s="4" t="s">
        <v>60</v>
      </c>
      <c r="D898" s="4" t="s">
        <v>58</v>
      </c>
      <c r="E898" s="4" t="s">
        <v>3636</v>
      </c>
      <c r="F898" s="3" t="s">
        <v>3620</v>
      </c>
      <c r="G898" s="4" t="s">
        <v>61</v>
      </c>
      <c r="H898" s="4" t="s">
        <v>4676</v>
      </c>
      <c r="I898" s="4" t="s">
        <v>292</v>
      </c>
      <c r="J898" s="4" t="s">
        <v>320</v>
      </c>
      <c r="K898" s="4" t="s">
        <v>58</v>
      </c>
      <c r="L898" s="4" t="s">
        <v>1789</v>
      </c>
      <c r="M898" s="4">
        <v>36965412</v>
      </c>
      <c r="N898" s="4" t="s">
        <v>69</v>
      </c>
      <c r="O898" s="4"/>
      <c r="P898" s="4" t="s">
        <v>115</v>
      </c>
      <c r="Q898" s="4" t="s">
        <v>64</v>
      </c>
      <c r="R898" s="4" t="s">
        <v>74</v>
      </c>
      <c r="S898" s="4">
        <v>1069490668</v>
      </c>
      <c r="T898" s="4"/>
      <c r="U898" s="4" t="s">
        <v>81</v>
      </c>
      <c r="V898" s="4" t="s">
        <v>58</v>
      </c>
      <c r="W898" s="4" t="s">
        <v>4677</v>
      </c>
      <c r="X898" s="4" t="s">
        <v>205</v>
      </c>
      <c r="Y898" s="4" t="s">
        <v>209</v>
      </c>
      <c r="Z898" s="3" t="s">
        <v>3620</v>
      </c>
      <c r="AA898" s="4" t="s">
        <v>75</v>
      </c>
      <c r="AB898" s="4" t="s">
        <v>97</v>
      </c>
      <c r="AC898" s="4"/>
      <c r="AD898" s="4"/>
      <c r="AE898" s="4" t="s">
        <v>115</v>
      </c>
      <c r="AF898" s="4" t="s">
        <v>58</v>
      </c>
      <c r="AG898" s="4" t="s">
        <v>58</v>
      </c>
      <c r="AH898" s="4" t="s">
        <v>83</v>
      </c>
      <c r="AI898" s="4">
        <v>80435324</v>
      </c>
      <c r="AJ898" s="4"/>
      <c r="AK898" s="4" t="s">
        <v>115</v>
      </c>
      <c r="AL898" s="4" t="s">
        <v>58</v>
      </c>
      <c r="AM898" s="4" t="s">
        <v>4501</v>
      </c>
      <c r="AN898" s="4">
        <v>330</v>
      </c>
      <c r="AO898" s="4" t="s">
        <v>85</v>
      </c>
      <c r="AP898" s="4">
        <v>0</v>
      </c>
      <c r="AQ898" s="4" t="s">
        <v>92</v>
      </c>
      <c r="AR898" s="4">
        <v>0</v>
      </c>
      <c r="AS898" s="4">
        <v>0</v>
      </c>
      <c r="AT898" s="3" t="s">
        <v>3620</v>
      </c>
      <c r="AU898" s="3" t="s">
        <v>58</v>
      </c>
      <c r="AV898" s="3" t="s">
        <v>58</v>
      </c>
      <c r="AW898" s="4">
        <v>20</v>
      </c>
      <c r="AX898" s="4">
        <v>20</v>
      </c>
      <c r="AY898" s="4">
        <v>20</v>
      </c>
      <c r="AZ898" s="4">
        <v>20</v>
      </c>
      <c r="BA898" s="4" t="s">
        <v>58</v>
      </c>
    </row>
    <row r="899" spans="1:53" ht="15.75" thickBot="1" x14ac:dyDescent="0.3">
      <c r="A899" s="19">
        <v>889</v>
      </c>
      <c r="B899" s="22" t="s">
        <v>6160</v>
      </c>
      <c r="C899" s="4" t="s">
        <v>60</v>
      </c>
      <c r="D899" s="4" t="s">
        <v>58</v>
      </c>
      <c r="E899" s="4" t="s">
        <v>3639</v>
      </c>
      <c r="F899" s="3" t="s">
        <v>3620</v>
      </c>
      <c r="G899" s="4" t="s">
        <v>61</v>
      </c>
      <c r="H899" s="4" t="s">
        <v>4678</v>
      </c>
      <c r="I899" s="4" t="s">
        <v>292</v>
      </c>
      <c r="J899" s="4" t="s">
        <v>320</v>
      </c>
      <c r="K899" s="4" t="s">
        <v>58</v>
      </c>
      <c r="L899" s="4" t="s">
        <v>1789</v>
      </c>
      <c r="M899" s="4">
        <v>13867920</v>
      </c>
      <c r="N899" s="4" t="s">
        <v>69</v>
      </c>
      <c r="O899" s="4"/>
      <c r="P899" s="4" t="s">
        <v>115</v>
      </c>
      <c r="Q899" s="4" t="s">
        <v>64</v>
      </c>
      <c r="R899" s="4" t="s">
        <v>74</v>
      </c>
      <c r="S899" s="4">
        <v>1148194271</v>
      </c>
      <c r="T899" s="4"/>
      <c r="U899" s="4" t="s">
        <v>72</v>
      </c>
      <c r="V899" s="4" t="s">
        <v>58</v>
      </c>
      <c r="W899" s="4" t="s">
        <v>4679</v>
      </c>
      <c r="X899" s="4" t="s">
        <v>205</v>
      </c>
      <c r="Y899" s="4" t="s">
        <v>209</v>
      </c>
      <c r="Z899" s="3" t="s">
        <v>3620</v>
      </c>
      <c r="AA899" s="4" t="s">
        <v>75</v>
      </c>
      <c r="AB899" s="4" t="s">
        <v>97</v>
      </c>
      <c r="AC899" s="4"/>
      <c r="AD899" s="4"/>
      <c r="AE899" s="4" t="s">
        <v>115</v>
      </c>
      <c r="AF899" s="4" t="s">
        <v>58</v>
      </c>
      <c r="AG899" s="4" t="s">
        <v>58</v>
      </c>
      <c r="AH899" s="4" t="s">
        <v>83</v>
      </c>
      <c r="AI899" s="4">
        <v>80435324</v>
      </c>
      <c r="AJ899" s="4"/>
      <c r="AK899" s="4" t="s">
        <v>115</v>
      </c>
      <c r="AL899" s="4" t="s">
        <v>58</v>
      </c>
      <c r="AM899" s="4" t="s">
        <v>4501</v>
      </c>
      <c r="AN899" s="4">
        <v>330</v>
      </c>
      <c r="AO899" s="4" t="s">
        <v>85</v>
      </c>
      <c r="AP899" s="4">
        <v>0</v>
      </c>
      <c r="AQ899" s="4" t="s">
        <v>92</v>
      </c>
      <c r="AR899" s="4">
        <v>0</v>
      </c>
      <c r="AS899" s="4">
        <v>0</v>
      </c>
      <c r="AT899" s="3" t="s">
        <v>3620</v>
      </c>
      <c r="AU899" s="3" t="s">
        <v>58</v>
      </c>
      <c r="AV899" s="3" t="s">
        <v>58</v>
      </c>
      <c r="AW899" s="4">
        <v>20</v>
      </c>
      <c r="AX899" s="4">
        <v>20</v>
      </c>
      <c r="AY899" s="4">
        <v>20</v>
      </c>
      <c r="AZ899" s="4">
        <v>20</v>
      </c>
      <c r="BA899" s="4" t="s">
        <v>58</v>
      </c>
    </row>
    <row r="900" spans="1:53" ht="15.75" thickBot="1" x14ac:dyDescent="0.3">
      <c r="A900" s="19">
        <v>890</v>
      </c>
      <c r="B900" s="22" t="s">
        <v>6161</v>
      </c>
      <c r="C900" s="4" t="s">
        <v>60</v>
      </c>
      <c r="D900" s="4" t="s">
        <v>58</v>
      </c>
      <c r="E900" s="4" t="s">
        <v>2078</v>
      </c>
      <c r="F900" s="3" t="s">
        <v>3620</v>
      </c>
      <c r="G900" s="4" t="s">
        <v>61</v>
      </c>
      <c r="H900" s="4" t="s">
        <v>4680</v>
      </c>
      <c r="I900" s="4" t="s">
        <v>292</v>
      </c>
      <c r="J900" s="4" t="s">
        <v>320</v>
      </c>
      <c r="K900" s="4" t="s">
        <v>58</v>
      </c>
      <c r="L900" s="4" t="s">
        <v>1789</v>
      </c>
      <c r="M900" s="4">
        <v>13867920</v>
      </c>
      <c r="N900" s="4" t="s">
        <v>69</v>
      </c>
      <c r="O900" s="4"/>
      <c r="P900" s="4" t="s">
        <v>115</v>
      </c>
      <c r="Q900" s="4" t="s">
        <v>64</v>
      </c>
      <c r="R900" s="4" t="s">
        <v>74</v>
      </c>
      <c r="S900" s="4">
        <v>4847360</v>
      </c>
      <c r="T900" s="4"/>
      <c r="U900" s="4" t="s">
        <v>106</v>
      </c>
      <c r="V900" s="4" t="s">
        <v>58</v>
      </c>
      <c r="W900" s="4" t="s">
        <v>4681</v>
      </c>
      <c r="X900" s="4" t="s">
        <v>205</v>
      </c>
      <c r="Y900" s="4" t="s">
        <v>209</v>
      </c>
      <c r="Z900" s="3" t="s">
        <v>3620</v>
      </c>
      <c r="AA900" s="4" t="s">
        <v>75</v>
      </c>
      <c r="AB900" s="4" t="s">
        <v>97</v>
      </c>
      <c r="AC900" s="4"/>
      <c r="AD900" s="4"/>
      <c r="AE900" s="4" t="s">
        <v>115</v>
      </c>
      <c r="AF900" s="4" t="s">
        <v>58</v>
      </c>
      <c r="AG900" s="4" t="s">
        <v>58</v>
      </c>
      <c r="AH900" s="4" t="s">
        <v>83</v>
      </c>
      <c r="AI900" s="4">
        <v>80435324</v>
      </c>
      <c r="AJ900" s="4"/>
      <c r="AK900" s="4" t="s">
        <v>115</v>
      </c>
      <c r="AL900" s="4" t="s">
        <v>58</v>
      </c>
      <c r="AM900" s="4" t="s">
        <v>4501</v>
      </c>
      <c r="AN900" s="4">
        <v>330</v>
      </c>
      <c r="AO900" s="4" t="s">
        <v>85</v>
      </c>
      <c r="AP900" s="4">
        <v>0</v>
      </c>
      <c r="AQ900" s="4" t="s">
        <v>92</v>
      </c>
      <c r="AR900" s="4">
        <v>0</v>
      </c>
      <c r="AS900" s="4">
        <v>0</v>
      </c>
      <c r="AT900" s="3" t="s">
        <v>3620</v>
      </c>
      <c r="AU900" s="3" t="s">
        <v>58</v>
      </c>
      <c r="AV900" s="3" t="s">
        <v>58</v>
      </c>
      <c r="AW900" s="4">
        <v>20</v>
      </c>
      <c r="AX900" s="4">
        <v>20</v>
      </c>
      <c r="AY900" s="4">
        <v>20</v>
      </c>
      <c r="AZ900" s="4">
        <v>20</v>
      </c>
      <c r="BA900" s="4" t="s">
        <v>58</v>
      </c>
    </row>
    <row r="901" spans="1:53" ht="15.75" thickBot="1" x14ac:dyDescent="0.3">
      <c r="A901" s="19">
        <v>891</v>
      </c>
      <c r="B901" s="22" t="s">
        <v>6162</v>
      </c>
      <c r="C901" s="4" t="s">
        <v>60</v>
      </c>
      <c r="D901" s="4" t="s">
        <v>58</v>
      </c>
      <c r="E901" s="4" t="s">
        <v>3646</v>
      </c>
      <c r="F901" s="3" t="s">
        <v>3620</v>
      </c>
      <c r="G901" s="4" t="s">
        <v>61</v>
      </c>
      <c r="H901" s="4" t="s">
        <v>4682</v>
      </c>
      <c r="I901" s="4" t="s">
        <v>292</v>
      </c>
      <c r="J901" s="4" t="s">
        <v>320</v>
      </c>
      <c r="K901" s="4" t="s">
        <v>58</v>
      </c>
      <c r="L901" s="4" t="s">
        <v>1789</v>
      </c>
      <c r="M901" s="4">
        <v>7564320</v>
      </c>
      <c r="N901" s="4" t="s">
        <v>69</v>
      </c>
      <c r="O901" s="4"/>
      <c r="P901" s="4" t="s">
        <v>115</v>
      </c>
      <c r="Q901" s="4" t="s">
        <v>64</v>
      </c>
      <c r="R901" s="4" t="s">
        <v>74</v>
      </c>
      <c r="S901" s="4">
        <v>16945832</v>
      </c>
      <c r="T901" s="4"/>
      <c r="U901" s="4" t="s">
        <v>100</v>
      </c>
      <c r="V901" s="4" t="s">
        <v>58</v>
      </c>
      <c r="W901" s="4" t="s">
        <v>4683</v>
      </c>
      <c r="X901" s="4" t="s">
        <v>205</v>
      </c>
      <c r="Y901" s="4" t="s">
        <v>209</v>
      </c>
      <c r="Z901" s="3" t="s">
        <v>3620</v>
      </c>
      <c r="AA901" s="4" t="s">
        <v>75</v>
      </c>
      <c r="AB901" s="4" t="s">
        <v>97</v>
      </c>
      <c r="AC901" s="4"/>
      <c r="AD901" s="4"/>
      <c r="AE901" s="4" t="s">
        <v>115</v>
      </c>
      <c r="AF901" s="4" t="s">
        <v>58</v>
      </c>
      <c r="AG901" s="4" t="s">
        <v>58</v>
      </c>
      <c r="AH901" s="4" t="s">
        <v>83</v>
      </c>
      <c r="AI901" s="4">
        <v>16738049</v>
      </c>
      <c r="AJ901" s="4"/>
      <c r="AK901" s="4" t="s">
        <v>115</v>
      </c>
      <c r="AL901" s="4" t="s">
        <v>58</v>
      </c>
      <c r="AM901" s="4" t="s">
        <v>4528</v>
      </c>
      <c r="AN901" s="4">
        <v>180</v>
      </c>
      <c r="AO901" s="4" t="s">
        <v>85</v>
      </c>
      <c r="AP901" s="4">
        <v>0</v>
      </c>
      <c r="AQ901" s="4" t="s">
        <v>92</v>
      </c>
      <c r="AR901" s="4">
        <v>0</v>
      </c>
      <c r="AS901" s="4">
        <v>0</v>
      </c>
      <c r="AT901" s="3" t="s">
        <v>3620</v>
      </c>
      <c r="AU901" s="3" t="s">
        <v>58</v>
      </c>
      <c r="AV901" s="3" t="s">
        <v>58</v>
      </c>
      <c r="AW901" s="4">
        <v>37</v>
      </c>
      <c r="AX901" s="4">
        <v>37</v>
      </c>
      <c r="AY901" s="4">
        <v>37</v>
      </c>
      <c r="AZ901" s="4">
        <v>37</v>
      </c>
      <c r="BA901" s="4" t="s">
        <v>58</v>
      </c>
    </row>
    <row r="902" spans="1:53" ht="15.75" thickBot="1" x14ac:dyDescent="0.3">
      <c r="A902" s="19">
        <v>892</v>
      </c>
      <c r="B902" s="22" t="s">
        <v>6163</v>
      </c>
      <c r="C902" s="4" t="s">
        <v>60</v>
      </c>
      <c r="D902" s="4" t="s">
        <v>58</v>
      </c>
      <c r="E902" s="4" t="s">
        <v>3650</v>
      </c>
      <c r="F902" s="3" t="s">
        <v>3620</v>
      </c>
      <c r="G902" s="4" t="s">
        <v>61</v>
      </c>
      <c r="H902" s="4" t="s">
        <v>4684</v>
      </c>
      <c r="I902" s="4" t="s">
        <v>292</v>
      </c>
      <c r="J902" s="4" t="s">
        <v>320</v>
      </c>
      <c r="K902" s="4" t="s">
        <v>58</v>
      </c>
      <c r="L902" s="4" t="s">
        <v>1789</v>
      </c>
      <c r="M902" s="4">
        <v>29124264</v>
      </c>
      <c r="N902" s="4" t="s">
        <v>69</v>
      </c>
      <c r="O902" s="4"/>
      <c r="P902" s="4" t="s">
        <v>115</v>
      </c>
      <c r="Q902" s="4" t="s">
        <v>64</v>
      </c>
      <c r="R902" s="4" t="s">
        <v>74</v>
      </c>
      <c r="S902" s="4">
        <v>1045509745</v>
      </c>
      <c r="T902" s="4"/>
      <c r="U902" s="4" t="s">
        <v>72</v>
      </c>
      <c r="V902" s="4" t="s">
        <v>58</v>
      </c>
      <c r="W902" s="4" t="s">
        <v>4685</v>
      </c>
      <c r="X902" s="4" t="s">
        <v>205</v>
      </c>
      <c r="Y902" s="4" t="s">
        <v>209</v>
      </c>
      <c r="Z902" s="3" t="s">
        <v>3620</v>
      </c>
      <c r="AA902" s="4" t="s">
        <v>75</v>
      </c>
      <c r="AB902" s="4" t="s">
        <v>97</v>
      </c>
      <c r="AC902" s="4"/>
      <c r="AD902" s="4"/>
      <c r="AE902" s="4" t="s">
        <v>115</v>
      </c>
      <c r="AF902" s="4" t="s">
        <v>58</v>
      </c>
      <c r="AG902" s="4" t="s">
        <v>58</v>
      </c>
      <c r="AH902" s="4" t="s">
        <v>83</v>
      </c>
      <c r="AI902" s="4">
        <v>10234850</v>
      </c>
      <c r="AJ902" s="4"/>
      <c r="AK902" s="4" t="s">
        <v>115</v>
      </c>
      <c r="AL902" s="4" t="s">
        <v>58</v>
      </c>
      <c r="AM902" s="4" t="s">
        <v>4479</v>
      </c>
      <c r="AN902" s="4">
        <v>260</v>
      </c>
      <c r="AO902" s="4" t="s">
        <v>85</v>
      </c>
      <c r="AP902" s="4">
        <v>0</v>
      </c>
      <c r="AQ902" s="4" t="s">
        <v>92</v>
      </c>
      <c r="AR902" s="4">
        <v>0</v>
      </c>
      <c r="AS902" s="4">
        <v>0</v>
      </c>
      <c r="AT902" s="3" t="s">
        <v>3620</v>
      </c>
      <c r="AU902" s="3" t="s">
        <v>58</v>
      </c>
      <c r="AV902" s="3" t="s">
        <v>58</v>
      </c>
      <c r="AW902" s="4">
        <v>26</v>
      </c>
      <c r="AX902" s="4">
        <v>26</v>
      </c>
      <c r="AY902" s="4">
        <v>26</v>
      </c>
      <c r="AZ902" s="4">
        <v>26</v>
      </c>
      <c r="BA902" s="4" t="s">
        <v>58</v>
      </c>
    </row>
    <row r="903" spans="1:53" ht="15.75" thickBot="1" x14ac:dyDescent="0.3">
      <c r="A903" s="19">
        <v>893</v>
      </c>
      <c r="B903" s="22" t="s">
        <v>6164</v>
      </c>
      <c r="C903" s="4" t="s">
        <v>60</v>
      </c>
      <c r="D903" s="4" t="s">
        <v>58</v>
      </c>
      <c r="E903" s="4" t="s">
        <v>3654</v>
      </c>
      <c r="F903" s="3" t="s">
        <v>3620</v>
      </c>
      <c r="G903" s="4" t="s">
        <v>61</v>
      </c>
      <c r="H903" s="4" t="s">
        <v>4686</v>
      </c>
      <c r="I903" s="4" t="s">
        <v>292</v>
      </c>
      <c r="J903" s="4" t="s">
        <v>320</v>
      </c>
      <c r="K903" s="4" t="s">
        <v>58</v>
      </c>
      <c r="L903" s="4" t="s">
        <v>1789</v>
      </c>
      <c r="M903" s="4">
        <v>25416972</v>
      </c>
      <c r="N903" s="4" t="s">
        <v>69</v>
      </c>
      <c r="O903" s="4"/>
      <c r="P903" s="4" t="s">
        <v>115</v>
      </c>
      <c r="Q903" s="4" t="s">
        <v>64</v>
      </c>
      <c r="R903" s="4" t="s">
        <v>74</v>
      </c>
      <c r="S903" s="4">
        <v>35545620</v>
      </c>
      <c r="T903" s="4"/>
      <c r="U903" s="4" t="s">
        <v>89</v>
      </c>
      <c r="V903" s="4" t="s">
        <v>58</v>
      </c>
      <c r="W903" s="4" t="s">
        <v>4687</v>
      </c>
      <c r="X903" s="4" t="s">
        <v>205</v>
      </c>
      <c r="Y903" s="4" t="s">
        <v>209</v>
      </c>
      <c r="Z903" s="3" t="s">
        <v>3620</v>
      </c>
      <c r="AA903" s="4" t="s">
        <v>75</v>
      </c>
      <c r="AB903" s="4" t="s">
        <v>97</v>
      </c>
      <c r="AC903" s="4"/>
      <c r="AD903" s="4"/>
      <c r="AE903" s="4" t="s">
        <v>115</v>
      </c>
      <c r="AF903" s="4" t="s">
        <v>58</v>
      </c>
      <c r="AG903" s="4" t="s">
        <v>58</v>
      </c>
      <c r="AH903" s="4" t="s">
        <v>83</v>
      </c>
      <c r="AI903" s="4">
        <v>80435324</v>
      </c>
      <c r="AJ903" s="4"/>
      <c r="AK903" s="4" t="s">
        <v>115</v>
      </c>
      <c r="AL903" s="4" t="s">
        <v>58</v>
      </c>
      <c r="AM903" s="4" t="s">
        <v>4501</v>
      </c>
      <c r="AN903" s="4">
        <v>210</v>
      </c>
      <c r="AO903" s="4" t="s">
        <v>85</v>
      </c>
      <c r="AP903" s="4">
        <v>0</v>
      </c>
      <c r="AQ903" s="4" t="s">
        <v>92</v>
      </c>
      <c r="AR903" s="4">
        <v>0</v>
      </c>
      <c r="AS903" s="4">
        <v>0</v>
      </c>
      <c r="AT903" s="3" t="s">
        <v>3620</v>
      </c>
      <c r="AU903" s="3" t="s">
        <v>58</v>
      </c>
      <c r="AV903" s="3" t="s">
        <v>58</v>
      </c>
      <c r="AW903" s="4">
        <v>32</v>
      </c>
      <c r="AX903" s="4">
        <v>32</v>
      </c>
      <c r="AY903" s="4">
        <v>32</v>
      </c>
      <c r="AZ903" s="4">
        <v>32</v>
      </c>
      <c r="BA903" s="4" t="s">
        <v>58</v>
      </c>
    </row>
    <row r="904" spans="1:53" ht="15.75" thickBot="1" x14ac:dyDescent="0.3">
      <c r="A904" s="19">
        <v>894</v>
      </c>
      <c r="B904" s="22" t="s">
        <v>6165</v>
      </c>
      <c r="C904" s="4" t="s">
        <v>60</v>
      </c>
      <c r="D904" s="4" t="s">
        <v>58</v>
      </c>
      <c r="E904" s="4" t="s">
        <v>3658</v>
      </c>
      <c r="F904" s="3" t="s">
        <v>3620</v>
      </c>
      <c r="G904" s="4" t="s">
        <v>61</v>
      </c>
      <c r="H904" s="4" t="s">
        <v>4688</v>
      </c>
      <c r="I904" s="4" t="s">
        <v>292</v>
      </c>
      <c r="J904" s="4" t="s">
        <v>320</v>
      </c>
      <c r="K904" s="4" t="s">
        <v>58</v>
      </c>
      <c r="L904" s="4" t="s">
        <v>1789</v>
      </c>
      <c r="M904" s="4">
        <v>29755440</v>
      </c>
      <c r="N904" s="4" t="s">
        <v>69</v>
      </c>
      <c r="O904" s="4"/>
      <c r="P904" s="4" t="s">
        <v>115</v>
      </c>
      <c r="Q904" s="4" t="s">
        <v>64</v>
      </c>
      <c r="R904" s="4" t="s">
        <v>74</v>
      </c>
      <c r="S904" s="4">
        <v>1079358134</v>
      </c>
      <c r="T904" s="4"/>
      <c r="U904" s="4" t="s">
        <v>95</v>
      </c>
      <c r="V904" s="4" t="s">
        <v>58</v>
      </c>
      <c r="W904" s="4" t="s">
        <v>4689</v>
      </c>
      <c r="X904" s="4" t="s">
        <v>205</v>
      </c>
      <c r="Y904" s="4" t="s">
        <v>209</v>
      </c>
      <c r="Z904" s="3" t="s">
        <v>3620</v>
      </c>
      <c r="AA904" s="4" t="s">
        <v>75</v>
      </c>
      <c r="AB904" s="4" t="s">
        <v>97</v>
      </c>
      <c r="AC904" s="4"/>
      <c r="AD904" s="4"/>
      <c r="AE904" s="4" t="s">
        <v>115</v>
      </c>
      <c r="AF904" s="4" t="s">
        <v>58</v>
      </c>
      <c r="AG904" s="4" t="s">
        <v>58</v>
      </c>
      <c r="AH904" s="4" t="s">
        <v>83</v>
      </c>
      <c r="AI904" s="4">
        <v>80435324</v>
      </c>
      <c r="AJ904" s="4"/>
      <c r="AK904" s="4" t="s">
        <v>115</v>
      </c>
      <c r="AL904" s="4" t="s">
        <v>58</v>
      </c>
      <c r="AM904" s="4" t="s">
        <v>4501</v>
      </c>
      <c r="AN904" s="4">
        <v>300</v>
      </c>
      <c r="AO904" s="4" t="s">
        <v>85</v>
      </c>
      <c r="AP904" s="4">
        <v>0</v>
      </c>
      <c r="AQ904" s="4" t="s">
        <v>92</v>
      </c>
      <c r="AR904" s="4">
        <v>0</v>
      </c>
      <c r="AS904" s="4">
        <v>0</v>
      </c>
      <c r="AT904" s="3" t="s">
        <v>3620</v>
      </c>
      <c r="AU904" s="3" t="s">
        <v>58</v>
      </c>
      <c r="AV904" s="3" t="s">
        <v>58</v>
      </c>
      <c r="AW904" s="4">
        <v>22</v>
      </c>
      <c r="AX904" s="4">
        <v>22</v>
      </c>
      <c r="AY904" s="4">
        <v>22</v>
      </c>
      <c r="AZ904" s="4">
        <v>22</v>
      </c>
      <c r="BA904" s="4" t="s">
        <v>58</v>
      </c>
    </row>
    <row r="905" spans="1:53" ht="15.75" thickBot="1" x14ac:dyDescent="0.3">
      <c r="A905" s="19">
        <v>895</v>
      </c>
      <c r="B905" s="22" t="s">
        <v>6166</v>
      </c>
      <c r="C905" s="4" t="s">
        <v>60</v>
      </c>
      <c r="D905" s="4" t="s">
        <v>58</v>
      </c>
      <c r="E905" s="4" t="s">
        <v>2766</v>
      </c>
      <c r="F905" s="3" t="s">
        <v>3701</v>
      </c>
      <c r="G905" s="4" t="s">
        <v>61</v>
      </c>
      <c r="H905" s="4" t="s">
        <v>4690</v>
      </c>
      <c r="I905" s="4" t="s">
        <v>292</v>
      </c>
      <c r="J905" s="4" t="s">
        <v>320</v>
      </c>
      <c r="K905" s="4" t="s">
        <v>58</v>
      </c>
      <c r="L905" s="4" t="s">
        <v>1789</v>
      </c>
      <c r="M905" s="4">
        <v>13867920</v>
      </c>
      <c r="N905" s="4" t="s">
        <v>69</v>
      </c>
      <c r="O905" s="4"/>
      <c r="P905" s="4" t="s">
        <v>115</v>
      </c>
      <c r="Q905" s="4" t="s">
        <v>64</v>
      </c>
      <c r="R905" s="4" t="s">
        <v>74</v>
      </c>
      <c r="S905" s="4">
        <v>10388050</v>
      </c>
      <c r="T905" s="4"/>
      <c r="U905" s="4" t="s">
        <v>63</v>
      </c>
      <c r="V905" s="4" t="s">
        <v>58</v>
      </c>
      <c r="W905" s="4" t="s">
        <v>4691</v>
      </c>
      <c r="X905" s="4" t="s">
        <v>205</v>
      </c>
      <c r="Y905" s="4" t="s">
        <v>209</v>
      </c>
      <c r="Z905" s="3" t="s">
        <v>3701</v>
      </c>
      <c r="AA905" s="4" t="s">
        <v>75</v>
      </c>
      <c r="AB905" s="4" t="s">
        <v>97</v>
      </c>
      <c r="AC905" s="4"/>
      <c r="AD905" s="4"/>
      <c r="AE905" s="4" t="s">
        <v>115</v>
      </c>
      <c r="AF905" s="4" t="s">
        <v>58</v>
      </c>
      <c r="AG905" s="4" t="s">
        <v>58</v>
      </c>
      <c r="AH905" s="4" t="s">
        <v>83</v>
      </c>
      <c r="AI905" s="4">
        <v>66848955</v>
      </c>
      <c r="AJ905" s="4"/>
      <c r="AK905" s="4" t="s">
        <v>115</v>
      </c>
      <c r="AL905" s="4" t="s">
        <v>58</v>
      </c>
      <c r="AM905" s="4" t="s">
        <v>4474</v>
      </c>
      <c r="AN905" s="4">
        <v>330</v>
      </c>
      <c r="AO905" s="4" t="s">
        <v>85</v>
      </c>
      <c r="AP905" s="4">
        <v>0</v>
      </c>
      <c r="AQ905" s="4" t="s">
        <v>92</v>
      </c>
      <c r="AR905" s="4">
        <v>0</v>
      </c>
      <c r="AS905" s="4">
        <v>0</v>
      </c>
      <c r="AT905" s="3" t="s">
        <v>3701</v>
      </c>
      <c r="AU905" s="3" t="s">
        <v>58</v>
      </c>
      <c r="AV905" s="3" t="s">
        <v>58</v>
      </c>
      <c r="AW905" s="4">
        <v>20</v>
      </c>
      <c r="AX905" s="4">
        <v>20</v>
      </c>
      <c r="AY905" s="4">
        <v>20</v>
      </c>
      <c r="AZ905" s="4">
        <v>20</v>
      </c>
      <c r="BA905" s="4" t="s">
        <v>58</v>
      </c>
    </row>
    <row r="906" spans="1:53" ht="15.75" thickBot="1" x14ac:dyDescent="0.3">
      <c r="A906" s="19">
        <v>896</v>
      </c>
      <c r="B906" s="22" t="s">
        <v>6167</v>
      </c>
      <c r="C906" s="4" t="s">
        <v>60</v>
      </c>
      <c r="D906" s="4" t="s">
        <v>58</v>
      </c>
      <c r="E906" s="4" t="s">
        <v>2769</v>
      </c>
      <c r="F906" s="3" t="s">
        <v>3701</v>
      </c>
      <c r="G906" s="4" t="s">
        <v>61</v>
      </c>
      <c r="H906" s="4" t="s">
        <v>4692</v>
      </c>
      <c r="I906" s="4" t="s">
        <v>292</v>
      </c>
      <c r="J906" s="4" t="s">
        <v>320</v>
      </c>
      <c r="K906" s="4" t="s">
        <v>58</v>
      </c>
      <c r="L906" s="4" t="s">
        <v>1789</v>
      </c>
      <c r="M906" s="4">
        <v>13867920</v>
      </c>
      <c r="N906" s="4" t="s">
        <v>69</v>
      </c>
      <c r="O906" s="4"/>
      <c r="P906" s="4" t="s">
        <v>115</v>
      </c>
      <c r="Q906" s="4" t="s">
        <v>64</v>
      </c>
      <c r="R906" s="4" t="s">
        <v>74</v>
      </c>
      <c r="S906" s="4">
        <v>93401085</v>
      </c>
      <c r="T906" s="4"/>
      <c r="U906" s="4" t="s">
        <v>100</v>
      </c>
      <c r="V906" s="4" t="s">
        <v>58</v>
      </c>
      <c r="W906" s="4" t="s">
        <v>4693</v>
      </c>
      <c r="X906" s="4" t="s">
        <v>205</v>
      </c>
      <c r="Y906" s="4" t="s">
        <v>209</v>
      </c>
      <c r="Z906" s="3" t="s">
        <v>3701</v>
      </c>
      <c r="AA906" s="4" t="s">
        <v>75</v>
      </c>
      <c r="AB906" s="4" t="s">
        <v>97</v>
      </c>
      <c r="AC906" s="4"/>
      <c r="AD906" s="4"/>
      <c r="AE906" s="4" t="s">
        <v>115</v>
      </c>
      <c r="AF906" s="4" t="s">
        <v>58</v>
      </c>
      <c r="AG906" s="4" t="s">
        <v>58</v>
      </c>
      <c r="AH906" s="4" t="s">
        <v>83</v>
      </c>
      <c r="AI906" s="4">
        <v>66848955</v>
      </c>
      <c r="AJ906" s="4"/>
      <c r="AK906" s="4" t="s">
        <v>115</v>
      </c>
      <c r="AL906" s="4" t="s">
        <v>58</v>
      </c>
      <c r="AM906" s="4" t="s">
        <v>4474</v>
      </c>
      <c r="AN906" s="4">
        <v>330</v>
      </c>
      <c r="AO906" s="4" t="s">
        <v>85</v>
      </c>
      <c r="AP906" s="4">
        <v>0</v>
      </c>
      <c r="AQ906" s="4" t="s">
        <v>92</v>
      </c>
      <c r="AR906" s="4">
        <v>0</v>
      </c>
      <c r="AS906" s="4">
        <v>0</v>
      </c>
      <c r="AT906" s="3" t="s">
        <v>3701</v>
      </c>
      <c r="AU906" s="3" t="s">
        <v>58</v>
      </c>
      <c r="AV906" s="3" t="s">
        <v>58</v>
      </c>
      <c r="AW906" s="4">
        <v>20</v>
      </c>
      <c r="AX906" s="4">
        <v>20</v>
      </c>
      <c r="AY906" s="4">
        <v>20</v>
      </c>
      <c r="AZ906" s="4">
        <v>20</v>
      </c>
      <c r="BA906" s="4" t="s">
        <v>58</v>
      </c>
    </row>
    <row r="907" spans="1:53" ht="15.75" thickBot="1" x14ac:dyDescent="0.3">
      <c r="A907" s="19">
        <v>897</v>
      </c>
      <c r="B907" s="22" t="s">
        <v>6168</v>
      </c>
      <c r="C907" s="4" t="s">
        <v>60</v>
      </c>
      <c r="D907" s="4" t="s">
        <v>58</v>
      </c>
      <c r="E907" s="4" t="s">
        <v>2772</v>
      </c>
      <c r="F907" s="3" t="s">
        <v>3701</v>
      </c>
      <c r="G907" s="4" t="s">
        <v>61</v>
      </c>
      <c r="H907" s="4" t="s">
        <v>4694</v>
      </c>
      <c r="I907" s="4" t="s">
        <v>292</v>
      </c>
      <c r="J907" s="4" t="s">
        <v>320</v>
      </c>
      <c r="K907" s="4" t="s">
        <v>58</v>
      </c>
      <c r="L907" s="4" t="s">
        <v>1789</v>
      </c>
      <c r="M907" s="4">
        <v>27620274</v>
      </c>
      <c r="N907" s="4" t="s">
        <v>69</v>
      </c>
      <c r="O907" s="4"/>
      <c r="P907" s="4" t="s">
        <v>115</v>
      </c>
      <c r="Q907" s="4" t="s">
        <v>64</v>
      </c>
      <c r="R907" s="4" t="s">
        <v>74</v>
      </c>
      <c r="S907" s="4">
        <v>94543196</v>
      </c>
      <c r="T907" s="4"/>
      <c r="U907" s="4" t="s">
        <v>106</v>
      </c>
      <c r="V907" s="4" t="s">
        <v>58</v>
      </c>
      <c r="W907" s="4" t="s">
        <v>4695</v>
      </c>
      <c r="X907" s="4" t="s">
        <v>205</v>
      </c>
      <c r="Y907" s="4" t="s">
        <v>209</v>
      </c>
      <c r="Z907" s="3" t="s">
        <v>3701</v>
      </c>
      <c r="AA907" s="4" t="s">
        <v>75</v>
      </c>
      <c r="AB907" s="4" t="s">
        <v>97</v>
      </c>
      <c r="AC907" s="4"/>
      <c r="AD907" s="4"/>
      <c r="AE907" s="4" t="s">
        <v>115</v>
      </c>
      <c r="AF907" s="4" t="s">
        <v>58</v>
      </c>
      <c r="AG907" s="4" t="s">
        <v>58</v>
      </c>
      <c r="AH907" s="4" t="s">
        <v>83</v>
      </c>
      <c r="AI907" s="4">
        <v>91297841</v>
      </c>
      <c r="AJ907" s="4"/>
      <c r="AK907" s="4" t="s">
        <v>115</v>
      </c>
      <c r="AL907" s="4" t="s">
        <v>58</v>
      </c>
      <c r="AM907" s="4" t="s">
        <v>4393</v>
      </c>
      <c r="AN907" s="4">
        <v>330</v>
      </c>
      <c r="AO907" s="4" t="s">
        <v>85</v>
      </c>
      <c r="AP907" s="4">
        <v>0</v>
      </c>
      <c r="AQ907" s="4" t="s">
        <v>92</v>
      </c>
      <c r="AR907" s="4">
        <v>0</v>
      </c>
      <c r="AS907" s="4">
        <v>0</v>
      </c>
      <c r="AT907" s="3" t="s">
        <v>3701</v>
      </c>
      <c r="AU907" s="3" t="s">
        <v>58</v>
      </c>
      <c r="AV907" s="3" t="s">
        <v>58</v>
      </c>
      <c r="AW907" s="4">
        <v>20</v>
      </c>
      <c r="AX907" s="4">
        <v>20</v>
      </c>
      <c r="AY907" s="4">
        <v>20</v>
      </c>
      <c r="AZ907" s="4">
        <v>20</v>
      </c>
      <c r="BA907" s="4" t="s">
        <v>58</v>
      </c>
    </row>
    <row r="908" spans="1:53" ht="15.75" thickBot="1" x14ac:dyDescent="0.3">
      <c r="A908" s="19">
        <v>898</v>
      </c>
      <c r="B908" s="22" t="s">
        <v>6169</v>
      </c>
      <c r="C908" s="4" t="s">
        <v>60</v>
      </c>
      <c r="D908" s="4" t="s">
        <v>58</v>
      </c>
      <c r="E908" s="4" t="s">
        <v>2774</v>
      </c>
      <c r="F908" s="3" t="s">
        <v>3701</v>
      </c>
      <c r="G908" s="4" t="s">
        <v>61</v>
      </c>
      <c r="H908" s="4" t="s">
        <v>4696</v>
      </c>
      <c r="I908" s="4" t="s">
        <v>292</v>
      </c>
      <c r="J908" s="4" t="s">
        <v>320</v>
      </c>
      <c r="K908" s="4" t="s">
        <v>58</v>
      </c>
      <c r="L908" s="4" t="s">
        <v>1789</v>
      </c>
      <c r="M908" s="4">
        <v>13867920</v>
      </c>
      <c r="N908" s="4" t="s">
        <v>69</v>
      </c>
      <c r="O908" s="4"/>
      <c r="P908" s="4" t="s">
        <v>115</v>
      </c>
      <c r="Q908" s="4" t="s">
        <v>64</v>
      </c>
      <c r="R908" s="4" t="s">
        <v>74</v>
      </c>
      <c r="S908" s="4">
        <v>10385199</v>
      </c>
      <c r="T908" s="4"/>
      <c r="U908" s="4" t="s">
        <v>100</v>
      </c>
      <c r="V908" s="4" t="s">
        <v>58</v>
      </c>
      <c r="W908" s="4" t="s">
        <v>4697</v>
      </c>
      <c r="X908" s="4" t="s">
        <v>205</v>
      </c>
      <c r="Y908" s="4" t="s">
        <v>209</v>
      </c>
      <c r="Z908" s="3" t="s">
        <v>3701</v>
      </c>
      <c r="AA908" s="4" t="s">
        <v>75</v>
      </c>
      <c r="AB908" s="4" t="s">
        <v>97</v>
      </c>
      <c r="AC908" s="4"/>
      <c r="AD908" s="4"/>
      <c r="AE908" s="4" t="s">
        <v>115</v>
      </c>
      <c r="AF908" s="4" t="s">
        <v>58</v>
      </c>
      <c r="AG908" s="4" t="s">
        <v>58</v>
      </c>
      <c r="AH908" s="4" t="s">
        <v>83</v>
      </c>
      <c r="AI908" s="4">
        <v>66848955</v>
      </c>
      <c r="AJ908" s="4"/>
      <c r="AK908" s="4" t="s">
        <v>115</v>
      </c>
      <c r="AL908" s="4" t="s">
        <v>58</v>
      </c>
      <c r="AM908" s="4" t="s">
        <v>4474</v>
      </c>
      <c r="AN908" s="4">
        <v>330</v>
      </c>
      <c r="AO908" s="4" t="s">
        <v>85</v>
      </c>
      <c r="AP908" s="4">
        <v>0</v>
      </c>
      <c r="AQ908" s="4" t="s">
        <v>92</v>
      </c>
      <c r="AR908" s="4">
        <v>0</v>
      </c>
      <c r="AS908" s="4">
        <v>0</v>
      </c>
      <c r="AT908" s="3" t="s">
        <v>3701</v>
      </c>
      <c r="AU908" s="3" t="s">
        <v>58</v>
      </c>
      <c r="AV908" s="3" t="s">
        <v>58</v>
      </c>
      <c r="AW908" s="4">
        <v>20</v>
      </c>
      <c r="AX908" s="4">
        <v>20</v>
      </c>
      <c r="AY908" s="4">
        <v>20</v>
      </c>
      <c r="AZ908" s="4">
        <v>20</v>
      </c>
      <c r="BA908" s="4" t="s">
        <v>58</v>
      </c>
    </row>
    <row r="909" spans="1:53" ht="15.75" thickBot="1" x14ac:dyDescent="0.3">
      <c r="A909" s="19">
        <v>899</v>
      </c>
      <c r="B909" s="22" t="s">
        <v>6170</v>
      </c>
      <c r="C909" s="4" t="s">
        <v>60</v>
      </c>
      <c r="D909" s="4" t="s">
        <v>58</v>
      </c>
      <c r="E909" s="4" t="s">
        <v>2777</v>
      </c>
      <c r="F909" s="3" t="s">
        <v>3701</v>
      </c>
      <c r="G909" s="4" t="s">
        <v>61</v>
      </c>
      <c r="H909" s="4" t="s">
        <v>4698</v>
      </c>
      <c r="I909" s="4" t="s">
        <v>292</v>
      </c>
      <c r="J909" s="4" t="s">
        <v>320</v>
      </c>
      <c r="K909" s="4" t="s">
        <v>58</v>
      </c>
      <c r="L909" s="4" t="s">
        <v>1789</v>
      </c>
      <c r="M909" s="4">
        <v>18721692</v>
      </c>
      <c r="N909" s="4" t="s">
        <v>69</v>
      </c>
      <c r="O909" s="4"/>
      <c r="P909" s="4" t="s">
        <v>115</v>
      </c>
      <c r="Q909" s="4" t="s">
        <v>64</v>
      </c>
      <c r="R909" s="4" t="s">
        <v>74</v>
      </c>
      <c r="S909" s="4">
        <v>1059046762</v>
      </c>
      <c r="T909" s="4"/>
      <c r="U909" s="4" t="s">
        <v>109</v>
      </c>
      <c r="V909" s="4" t="s">
        <v>58</v>
      </c>
      <c r="W909" s="4" t="s">
        <v>4699</v>
      </c>
      <c r="X909" s="4" t="s">
        <v>205</v>
      </c>
      <c r="Y909" s="4" t="s">
        <v>209</v>
      </c>
      <c r="Z909" s="3" t="s">
        <v>3701</v>
      </c>
      <c r="AA909" s="4" t="s">
        <v>75</v>
      </c>
      <c r="AB909" s="4" t="s">
        <v>97</v>
      </c>
      <c r="AC909" s="4"/>
      <c r="AD909" s="4"/>
      <c r="AE909" s="4" t="s">
        <v>115</v>
      </c>
      <c r="AF909" s="4" t="s">
        <v>58</v>
      </c>
      <c r="AG909" s="4" t="s">
        <v>58</v>
      </c>
      <c r="AH909" s="4" t="s">
        <v>83</v>
      </c>
      <c r="AI909" s="4">
        <v>29667366</v>
      </c>
      <c r="AJ909" s="4"/>
      <c r="AK909" s="4" t="s">
        <v>115</v>
      </c>
      <c r="AL909" s="4" t="s">
        <v>58</v>
      </c>
      <c r="AM909" s="4" t="s">
        <v>4520</v>
      </c>
      <c r="AN909" s="4">
        <v>270</v>
      </c>
      <c r="AO909" s="4" t="s">
        <v>85</v>
      </c>
      <c r="AP909" s="4">
        <v>0</v>
      </c>
      <c r="AQ909" s="4" t="s">
        <v>92</v>
      </c>
      <c r="AR909" s="4">
        <v>0</v>
      </c>
      <c r="AS909" s="4">
        <v>0</v>
      </c>
      <c r="AT909" s="3" t="s">
        <v>3701</v>
      </c>
      <c r="AU909" s="3" t="s">
        <v>58</v>
      </c>
      <c r="AV909" s="3" t="s">
        <v>58</v>
      </c>
      <c r="AW909" s="4">
        <v>24</v>
      </c>
      <c r="AX909" s="4">
        <v>24</v>
      </c>
      <c r="AY909" s="4">
        <v>24</v>
      </c>
      <c r="AZ909" s="4">
        <v>24</v>
      </c>
      <c r="BA909" s="4" t="s">
        <v>58</v>
      </c>
    </row>
    <row r="910" spans="1:53" ht="15.75" thickBot="1" x14ac:dyDescent="0.3">
      <c r="A910" s="19">
        <v>900</v>
      </c>
      <c r="B910" s="22" t="s">
        <v>6171</v>
      </c>
      <c r="C910" s="4" t="s">
        <v>60</v>
      </c>
      <c r="D910" s="4" t="s">
        <v>58</v>
      </c>
      <c r="E910" s="4" t="s">
        <v>2083</v>
      </c>
      <c r="F910" s="3" t="s">
        <v>3701</v>
      </c>
      <c r="G910" s="4" t="s">
        <v>61</v>
      </c>
      <c r="H910" s="4" t="s">
        <v>4700</v>
      </c>
      <c r="I910" s="4" t="s">
        <v>292</v>
      </c>
      <c r="J910" s="4" t="s">
        <v>320</v>
      </c>
      <c r="K910" s="4" t="s">
        <v>58</v>
      </c>
      <c r="L910" s="4" t="s">
        <v>1789</v>
      </c>
      <c r="M910" s="4">
        <v>12244743</v>
      </c>
      <c r="N910" s="4" t="s">
        <v>69</v>
      </c>
      <c r="O910" s="4"/>
      <c r="P910" s="4" t="s">
        <v>115</v>
      </c>
      <c r="Q910" s="4" t="s">
        <v>64</v>
      </c>
      <c r="R910" s="4" t="s">
        <v>74</v>
      </c>
      <c r="S910" s="4">
        <v>1004510231</v>
      </c>
      <c r="T910" s="4"/>
      <c r="U910" s="4" t="s">
        <v>112</v>
      </c>
      <c r="V910" s="4" t="s">
        <v>58</v>
      </c>
      <c r="W910" s="4" t="s">
        <v>4701</v>
      </c>
      <c r="X910" s="4" t="s">
        <v>205</v>
      </c>
      <c r="Y910" s="4" t="s">
        <v>209</v>
      </c>
      <c r="Z910" s="3" t="s">
        <v>3701</v>
      </c>
      <c r="AA910" s="4" t="s">
        <v>75</v>
      </c>
      <c r="AB910" s="4" t="s">
        <v>97</v>
      </c>
      <c r="AC910" s="4"/>
      <c r="AD910" s="4"/>
      <c r="AE910" s="4" t="s">
        <v>115</v>
      </c>
      <c r="AF910" s="4" t="s">
        <v>58</v>
      </c>
      <c r="AG910" s="4" t="s">
        <v>58</v>
      </c>
      <c r="AH910" s="4" t="s">
        <v>83</v>
      </c>
      <c r="AI910" s="4">
        <v>10234850</v>
      </c>
      <c r="AJ910" s="4"/>
      <c r="AK910" s="4" t="s">
        <v>115</v>
      </c>
      <c r="AL910" s="4" t="s">
        <v>58</v>
      </c>
      <c r="AM910" s="4" t="s">
        <v>4479</v>
      </c>
      <c r="AN910" s="4">
        <v>210</v>
      </c>
      <c r="AO910" s="4" t="s">
        <v>85</v>
      </c>
      <c r="AP910" s="4">
        <v>0</v>
      </c>
      <c r="AQ910" s="4" t="s">
        <v>92</v>
      </c>
      <c r="AR910" s="4">
        <v>0</v>
      </c>
      <c r="AS910" s="4">
        <v>0</v>
      </c>
      <c r="AT910" s="3" t="s">
        <v>3701</v>
      </c>
      <c r="AU910" s="3" t="s">
        <v>58</v>
      </c>
      <c r="AV910" s="3" t="s">
        <v>58</v>
      </c>
      <c r="AW910" s="4">
        <v>31</v>
      </c>
      <c r="AX910" s="4">
        <v>31</v>
      </c>
      <c r="AY910" s="4">
        <v>31</v>
      </c>
      <c r="AZ910" s="4">
        <v>31</v>
      </c>
      <c r="BA910" s="4" t="s">
        <v>58</v>
      </c>
    </row>
    <row r="911" spans="1:53" ht="15.75" thickBot="1" x14ac:dyDescent="0.3">
      <c r="A911" s="19">
        <v>901</v>
      </c>
      <c r="B911" s="22" t="s">
        <v>6172</v>
      </c>
      <c r="C911" s="4" t="s">
        <v>60</v>
      </c>
      <c r="D911" s="4" t="s">
        <v>58</v>
      </c>
      <c r="E911" s="4" t="s">
        <v>2781</v>
      </c>
      <c r="F911" s="3" t="s">
        <v>3701</v>
      </c>
      <c r="G911" s="4" t="s">
        <v>61</v>
      </c>
      <c r="H911" s="4" t="s">
        <v>4702</v>
      </c>
      <c r="I911" s="4" t="s">
        <v>292</v>
      </c>
      <c r="J911" s="4" t="s">
        <v>320</v>
      </c>
      <c r="K911" s="4" t="s">
        <v>58</v>
      </c>
      <c r="L911" s="4" t="s">
        <v>1789</v>
      </c>
      <c r="M911" s="4">
        <v>36309960</v>
      </c>
      <c r="N911" s="4" t="s">
        <v>69</v>
      </c>
      <c r="O911" s="4"/>
      <c r="P911" s="4" t="s">
        <v>115</v>
      </c>
      <c r="Q911" s="4" t="s">
        <v>64</v>
      </c>
      <c r="R911" s="4" t="s">
        <v>74</v>
      </c>
      <c r="S911" s="4">
        <v>1013589326</v>
      </c>
      <c r="T911" s="4"/>
      <c r="U911" s="4" t="s">
        <v>81</v>
      </c>
      <c r="V911" s="4" t="s">
        <v>58</v>
      </c>
      <c r="W911" s="4" t="s">
        <v>4703</v>
      </c>
      <c r="X911" s="4" t="s">
        <v>205</v>
      </c>
      <c r="Y911" s="4" t="s">
        <v>209</v>
      </c>
      <c r="Z911" s="3" t="s">
        <v>3701</v>
      </c>
      <c r="AA911" s="4" t="s">
        <v>75</v>
      </c>
      <c r="AB911" s="4" t="s">
        <v>97</v>
      </c>
      <c r="AC911" s="4"/>
      <c r="AD911" s="4"/>
      <c r="AE911" s="4" t="s">
        <v>115</v>
      </c>
      <c r="AF911" s="4" t="s">
        <v>58</v>
      </c>
      <c r="AG911" s="4" t="s">
        <v>58</v>
      </c>
      <c r="AH911" s="4" t="s">
        <v>83</v>
      </c>
      <c r="AI911" s="4">
        <v>80435324</v>
      </c>
      <c r="AJ911" s="4"/>
      <c r="AK911" s="4" t="s">
        <v>115</v>
      </c>
      <c r="AL911" s="4" t="s">
        <v>58</v>
      </c>
      <c r="AM911" s="4" t="s">
        <v>4501</v>
      </c>
      <c r="AN911" s="4">
        <v>300</v>
      </c>
      <c r="AO911" s="4" t="s">
        <v>85</v>
      </c>
      <c r="AP911" s="4">
        <v>0</v>
      </c>
      <c r="AQ911" s="4" t="s">
        <v>92</v>
      </c>
      <c r="AR911" s="4">
        <v>0</v>
      </c>
      <c r="AS911" s="4">
        <v>0</v>
      </c>
      <c r="AT911" s="3" t="s">
        <v>3701</v>
      </c>
      <c r="AU911" s="3" t="s">
        <v>58</v>
      </c>
      <c r="AV911" s="3" t="s">
        <v>58</v>
      </c>
      <c r="AW911" s="4">
        <v>22</v>
      </c>
      <c r="AX911" s="4">
        <v>22</v>
      </c>
      <c r="AY911" s="4">
        <v>22</v>
      </c>
      <c r="AZ911" s="4">
        <v>22</v>
      </c>
      <c r="BA911" s="4" t="s">
        <v>58</v>
      </c>
    </row>
    <row r="912" spans="1:53" ht="15.75" thickBot="1" x14ac:dyDescent="0.3">
      <c r="A912" s="19">
        <v>902</v>
      </c>
      <c r="B912" s="22" t="s">
        <v>6173</v>
      </c>
      <c r="C912" s="4" t="s">
        <v>60</v>
      </c>
      <c r="D912" s="4" t="s">
        <v>58</v>
      </c>
      <c r="E912" s="4" t="s">
        <v>2784</v>
      </c>
      <c r="F912" s="3" t="s">
        <v>3701</v>
      </c>
      <c r="G912" s="4" t="s">
        <v>61</v>
      </c>
      <c r="H912" s="4" t="s">
        <v>4704</v>
      </c>
      <c r="I912" s="4" t="s">
        <v>292</v>
      </c>
      <c r="J912" s="4" t="s">
        <v>320</v>
      </c>
      <c r="K912" s="4" t="s">
        <v>58</v>
      </c>
      <c r="L912" s="4" t="s">
        <v>1789</v>
      </c>
      <c r="M912" s="4">
        <v>8825040</v>
      </c>
      <c r="N912" s="4" t="s">
        <v>69</v>
      </c>
      <c r="O912" s="4"/>
      <c r="P912" s="4" t="s">
        <v>115</v>
      </c>
      <c r="Q912" s="4" t="s">
        <v>64</v>
      </c>
      <c r="R912" s="4" t="s">
        <v>74</v>
      </c>
      <c r="S912" s="4">
        <v>71353499</v>
      </c>
      <c r="T912" s="4"/>
      <c r="U912" s="4" t="s">
        <v>95</v>
      </c>
      <c r="V912" s="4" t="s">
        <v>58</v>
      </c>
      <c r="W912" s="4" t="s">
        <v>4705</v>
      </c>
      <c r="X912" s="4" t="s">
        <v>205</v>
      </c>
      <c r="Y912" s="4" t="s">
        <v>209</v>
      </c>
      <c r="Z912" s="3" t="s">
        <v>3701</v>
      </c>
      <c r="AA912" s="4" t="s">
        <v>75</v>
      </c>
      <c r="AB912" s="4" t="s">
        <v>97</v>
      </c>
      <c r="AC912" s="4"/>
      <c r="AD912" s="4"/>
      <c r="AE912" s="4" t="s">
        <v>115</v>
      </c>
      <c r="AF912" s="4" t="s">
        <v>58</v>
      </c>
      <c r="AG912" s="4" t="s">
        <v>58</v>
      </c>
      <c r="AH912" s="4" t="s">
        <v>83</v>
      </c>
      <c r="AI912" s="4">
        <v>59663967</v>
      </c>
      <c r="AJ912" s="4"/>
      <c r="AK912" s="4" t="s">
        <v>115</v>
      </c>
      <c r="AL912" s="4" t="s">
        <v>58</v>
      </c>
      <c r="AM912" s="4" t="s">
        <v>4508</v>
      </c>
      <c r="AN912" s="4">
        <v>210</v>
      </c>
      <c r="AO912" s="4" t="s">
        <v>85</v>
      </c>
      <c r="AP912" s="4">
        <v>0</v>
      </c>
      <c r="AQ912" s="4" t="s">
        <v>92</v>
      </c>
      <c r="AR912" s="4">
        <v>0</v>
      </c>
      <c r="AS912" s="4">
        <v>0</v>
      </c>
      <c r="AT912" s="3" t="s">
        <v>3701</v>
      </c>
      <c r="AU912" s="3" t="s">
        <v>58</v>
      </c>
      <c r="AV912" s="3" t="s">
        <v>58</v>
      </c>
      <c r="AW912" s="4">
        <v>31</v>
      </c>
      <c r="AX912" s="4">
        <v>31</v>
      </c>
      <c r="AY912" s="4">
        <v>31</v>
      </c>
      <c r="AZ912" s="4">
        <v>31</v>
      </c>
      <c r="BA912" s="4" t="s">
        <v>58</v>
      </c>
    </row>
    <row r="913" spans="1:53" ht="15.75" thickBot="1" x14ac:dyDescent="0.3">
      <c r="A913" s="19">
        <v>903</v>
      </c>
      <c r="B913" s="22" t="s">
        <v>6174</v>
      </c>
      <c r="C913" s="4" t="s">
        <v>60</v>
      </c>
      <c r="D913" s="4" t="s">
        <v>58</v>
      </c>
      <c r="E913" s="4" t="s">
        <v>2786</v>
      </c>
      <c r="F913" s="3" t="s">
        <v>3701</v>
      </c>
      <c r="G913" s="4" t="s">
        <v>61</v>
      </c>
      <c r="H913" s="4" t="s">
        <v>4706</v>
      </c>
      <c r="I913" s="4" t="s">
        <v>292</v>
      </c>
      <c r="J913" s="4" t="s">
        <v>320</v>
      </c>
      <c r="K913" s="4" t="s">
        <v>58</v>
      </c>
      <c r="L913" s="4" t="s">
        <v>1789</v>
      </c>
      <c r="M913" s="4">
        <v>12244743</v>
      </c>
      <c r="N913" s="4" t="s">
        <v>69</v>
      </c>
      <c r="O913" s="4"/>
      <c r="P913" s="4" t="s">
        <v>115</v>
      </c>
      <c r="Q913" s="4" t="s">
        <v>64</v>
      </c>
      <c r="R913" s="4" t="s">
        <v>74</v>
      </c>
      <c r="S913" s="4">
        <v>1054987145</v>
      </c>
      <c r="T913" s="4"/>
      <c r="U913" s="4" t="s">
        <v>81</v>
      </c>
      <c r="V913" s="4" t="s">
        <v>58</v>
      </c>
      <c r="W913" s="4" t="s">
        <v>4707</v>
      </c>
      <c r="X913" s="4" t="s">
        <v>205</v>
      </c>
      <c r="Y913" s="4" t="s">
        <v>209</v>
      </c>
      <c r="Z913" s="3" t="s">
        <v>3701</v>
      </c>
      <c r="AA913" s="4" t="s">
        <v>75</v>
      </c>
      <c r="AB913" s="4" t="s">
        <v>97</v>
      </c>
      <c r="AC913" s="4"/>
      <c r="AD913" s="4"/>
      <c r="AE913" s="4" t="s">
        <v>115</v>
      </c>
      <c r="AF913" s="4" t="s">
        <v>58</v>
      </c>
      <c r="AG913" s="4" t="s">
        <v>58</v>
      </c>
      <c r="AH913" s="4" t="s">
        <v>83</v>
      </c>
      <c r="AI913" s="4">
        <v>80435324</v>
      </c>
      <c r="AJ913" s="4"/>
      <c r="AK913" s="4" t="s">
        <v>115</v>
      </c>
      <c r="AL913" s="4" t="s">
        <v>58</v>
      </c>
      <c r="AM913" s="4" t="s">
        <v>4501</v>
      </c>
      <c r="AN913" s="4">
        <v>210</v>
      </c>
      <c r="AO913" s="4" t="s">
        <v>85</v>
      </c>
      <c r="AP913" s="4">
        <v>0</v>
      </c>
      <c r="AQ913" s="4" t="s">
        <v>92</v>
      </c>
      <c r="AR913" s="4">
        <v>0</v>
      </c>
      <c r="AS913" s="4">
        <v>0</v>
      </c>
      <c r="AT913" s="3" t="s">
        <v>3701</v>
      </c>
      <c r="AU913" s="3" t="s">
        <v>58</v>
      </c>
      <c r="AV913" s="3" t="s">
        <v>58</v>
      </c>
      <c r="AW913" s="4">
        <v>31</v>
      </c>
      <c r="AX913" s="4">
        <v>31</v>
      </c>
      <c r="AY913" s="4">
        <v>31</v>
      </c>
      <c r="AZ913" s="4">
        <v>31</v>
      </c>
      <c r="BA913" s="4" t="s">
        <v>58</v>
      </c>
    </row>
    <row r="914" spans="1:53" ht="15.75" thickBot="1" x14ac:dyDescent="0.3">
      <c r="A914" s="19">
        <v>904</v>
      </c>
      <c r="B914" s="22" t="s">
        <v>6175</v>
      </c>
      <c r="C914" s="4" t="s">
        <v>60</v>
      </c>
      <c r="D914" s="4" t="s">
        <v>58</v>
      </c>
      <c r="E914" s="4" t="s">
        <v>2789</v>
      </c>
      <c r="F914" s="3" t="s">
        <v>3701</v>
      </c>
      <c r="G914" s="4" t="s">
        <v>61</v>
      </c>
      <c r="H914" s="4" t="s">
        <v>4708</v>
      </c>
      <c r="I914" s="4" t="s">
        <v>292</v>
      </c>
      <c r="J914" s="4" t="s">
        <v>320</v>
      </c>
      <c r="K914" s="4" t="s">
        <v>58</v>
      </c>
      <c r="L914" s="4" t="s">
        <v>1789</v>
      </c>
      <c r="M914" s="4">
        <v>12607200</v>
      </c>
      <c r="N914" s="4" t="s">
        <v>69</v>
      </c>
      <c r="O914" s="4"/>
      <c r="P914" s="4" t="s">
        <v>115</v>
      </c>
      <c r="Q914" s="4" t="s">
        <v>64</v>
      </c>
      <c r="R914" s="4" t="s">
        <v>74</v>
      </c>
      <c r="S914" s="4">
        <v>71989265</v>
      </c>
      <c r="T914" s="4"/>
      <c r="U914" s="4" t="s">
        <v>109</v>
      </c>
      <c r="V914" s="4" t="s">
        <v>58</v>
      </c>
      <c r="W914" s="4" t="s">
        <v>4709</v>
      </c>
      <c r="X914" s="4" t="s">
        <v>205</v>
      </c>
      <c r="Y914" s="4" t="s">
        <v>209</v>
      </c>
      <c r="Z914" s="3" t="s">
        <v>3701</v>
      </c>
      <c r="AA914" s="4" t="s">
        <v>75</v>
      </c>
      <c r="AB914" s="4" t="s">
        <v>97</v>
      </c>
      <c r="AC914" s="4"/>
      <c r="AD914" s="4"/>
      <c r="AE914" s="4" t="s">
        <v>115</v>
      </c>
      <c r="AF914" s="4" t="s">
        <v>58</v>
      </c>
      <c r="AG914" s="4" t="s">
        <v>58</v>
      </c>
      <c r="AH914" s="4" t="s">
        <v>83</v>
      </c>
      <c r="AI914" s="4">
        <v>59663967</v>
      </c>
      <c r="AJ914" s="4"/>
      <c r="AK914" s="4" t="s">
        <v>115</v>
      </c>
      <c r="AL914" s="4" t="s">
        <v>58</v>
      </c>
      <c r="AM914" s="4" t="s">
        <v>4508</v>
      </c>
      <c r="AN914" s="4">
        <v>300</v>
      </c>
      <c r="AO914" s="4" t="s">
        <v>85</v>
      </c>
      <c r="AP914" s="4">
        <v>0</v>
      </c>
      <c r="AQ914" s="4" t="s">
        <v>92</v>
      </c>
      <c r="AR914" s="4">
        <v>0</v>
      </c>
      <c r="AS914" s="4">
        <v>0</v>
      </c>
      <c r="AT914" s="3" t="s">
        <v>3701</v>
      </c>
      <c r="AU914" s="3" t="s">
        <v>58</v>
      </c>
      <c r="AV914" s="3" t="s">
        <v>58</v>
      </c>
      <c r="AW914" s="4">
        <v>22</v>
      </c>
      <c r="AX914" s="4">
        <v>22</v>
      </c>
      <c r="AY914" s="4">
        <v>22</v>
      </c>
      <c r="AZ914" s="4">
        <v>22</v>
      </c>
      <c r="BA914" s="4" t="s">
        <v>58</v>
      </c>
    </row>
    <row r="915" spans="1:53" ht="15.75" thickBot="1" x14ac:dyDescent="0.3">
      <c r="A915" s="19">
        <v>905</v>
      </c>
      <c r="B915" s="22" t="s">
        <v>6176</v>
      </c>
      <c r="C915" s="4" t="s">
        <v>60</v>
      </c>
      <c r="D915" s="4" t="s">
        <v>58</v>
      </c>
      <c r="E915" s="4" t="s">
        <v>2792</v>
      </c>
      <c r="F915" s="3" t="s">
        <v>3701</v>
      </c>
      <c r="G915" s="4" t="s">
        <v>61</v>
      </c>
      <c r="H915" s="4" t="s">
        <v>4710</v>
      </c>
      <c r="I915" s="4" t="s">
        <v>292</v>
      </c>
      <c r="J915" s="4" t="s">
        <v>320</v>
      </c>
      <c r="K915" s="4" t="s">
        <v>58</v>
      </c>
      <c r="L915" s="4" t="s">
        <v>1789</v>
      </c>
      <c r="M915" s="4">
        <v>12607200</v>
      </c>
      <c r="N915" s="4" t="s">
        <v>69</v>
      </c>
      <c r="O915" s="4"/>
      <c r="P915" s="4" t="s">
        <v>115</v>
      </c>
      <c r="Q915" s="4" t="s">
        <v>64</v>
      </c>
      <c r="R915" s="4" t="s">
        <v>74</v>
      </c>
      <c r="S915" s="4">
        <v>1045518192</v>
      </c>
      <c r="T915" s="4"/>
      <c r="U915" s="4" t="s">
        <v>100</v>
      </c>
      <c r="V915" s="4" t="s">
        <v>58</v>
      </c>
      <c r="W915" s="4" t="s">
        <v>4711</v>
      </c>
      <c r="X915" s="4" t="s">
        <v>205</v>
      </c>
      <c r="Y915" s="4" t="s">
        <v>209</v>
      </c>
      <c r="Z915" s="3" t="s">
        <v>3701</v>
      </c>
      <c r="AA915" s="4" t="s">
        <v>75</v>
      </c>
      <c r="AB915" s="4" t="s">
        <v>97</v>
      </c>
      <c r="AC915" s="4"/>
      <c r="AD915" s="4"/>
      <c r="AE915" s="4" t="s">
        <v>115</v>
      </c>
      <c r="AF915" s="4" t="s">
        <v>58</v>
      </c>
      <c r="AG915" s="4" t="s">
        <v>58</v>
      </c>
      <c r="AH915" s="4" t="s">
        <v>83</v>
      </c>
      <c r="AI915" s="4">
        <v>59663967</v>
      </c>
      <c r="AJ915" s="4"/>
      <c r="AK915" s="4" t="s">
        <v>115</v>
      </c>
      <c r="AL915" s="4" t="s">
        <v>58</v>
      </c>
      <c r="AM915" s="4" t="s">
        <v>4508</v>
      </c>
      <c r="AN915" s="4">
        <v>300</v>
      </c>
      <c r="AO915" s="4" t="s">
        <v>85</v>
      </c>
      <c r="AP915" s="4">
        <v>0</v>
      </c>
      <c r="AQ915" s="4" t="s">
        <v>92</v>
      </c>
      <c r="AR915" s="4">
        <v>0</v>
      </c>
      <c r="AS915" s="4">
        <v>0</v>
      </c>
      <c r="AT915" s="3" t="s">
        <v>3701</v>
      </c>
      <c r="AU915" s="3" t="s">
        <v>58</v>
      </c>
      <c r="AV915" s="3" t="s">
        <v>58</v>
      </c>
      <c r="AW915" s="4">
        <v>22</v>
      </c>
      <c r="AX915" s="4">
        <v>22</v>
      </c>
      <c r="AY915" s="4">
        <v>22</v>
      </c>
      <c r="AZ915" s="4">
        <v>22</v>
      </c>
      <c r="BA915" s="4" t="s">
        <v>58</v>
      </c>
    </row>
    <row r="916" spans="1:53" ht="15.75" thickBot="1" x14ac:dyDescent="0.3">
      <c r="A916" s="19">
        <v>906</v>
      </c>
      <c r="B916" s="22" t="s">
        <v>6177</v>
      </c>
      <c r="C916" s="4" t="s">
        <v>60</v>
      </c>
      <c r="D916" s="4" t="s">
        <v>58</v>
      </c>
      <c r="E916" s="4" t="s">
        <v>2794</v>
      </c>
      <c r="F916" s="3" t="s">
        <v>3701</v>
      </c>
      <c r="G916" s="4" t="s">
        <v>61</v>
      </c>
      <c r="H916" s="4" t="s">
        <v>4712</v>
      </c>
      <c r="I916" s="4" t="s">
        <v>292</v>
      </c>
      <c r="J916" s="4" t="s">
        <v>320</v>
      </c>
      <c r="K916" s="4" t="s">
        <v>58</v>
      </c>
      <c r="L916" s="4" t="s">
        <v>1789</v>
      </c>
      <c r="M916" s="4">
        <v>41720040</v>
      </c>
      <c r="N916" s="4" t="s">
        <v>69</v>
      </c>
      <c r="O916" s="4"/>
      <c r="P916" s="4" t="s">
        <v>115</v>
      </c>
      <c r="Q916" s="4" t="s">
        <v>64</v>
      </c>
      <c r="R916" s="4" t="s">
        <v>74</v>
      </c>
      <c r="S916" s="4">
        <v>30404733</v>
      </c>
      <c r="T916" s="4"/>
      <c r="U916" s="4" t="s">
        <v>95</v>
      </c>
      <c r="V916" s="4" t="s">
        <v>58</v>
      </c>
      <c r="W916" s="4" t="s">
        <v>4713</v>
      </c>
      <c r="X916" s="4" t="s">
        <v>205</v>
      </c>
      <c r="Y916" s="4" t="s">
        <v>209</v>
      </c>
      <c r="Z916" s="3" t="s">
        <v>3701</v>
      </c>
      <c r="AA916" s="4" t="s">
        <v>75</v>
      </c>
      <c r="AB916" s="4" t="s">
        <v>97</v>
      </c>
      <c r="AC916" s="4"/>
      <c r="AD916" s="4"/>
      <c r="AE916" s="4" t="s">
        <v>115</v>
      </c>
      <c r="AF916" s="4" t="s">
        <v>58</v>
      </c>
      <c r="AG916" s="4" t="s">
        <v>58</v>
      </c>
      <c r="AH916" s="4" t="s">
        <v>83</v>
      </c>
      <c r="AI916" s="4">
        <v>91297841</v>
      </c>
      <c r="AJ916" s="4"/>
      <c r="AK916" s="4" t="s">
        <v>115</v>
      </c>
      <c r="AL916" s="4" t="s">
        <v>58</v>
      </c>
      <c r="AM916" s="4" t="s">
        <v>4393</v>
      </c>
      <c r="AN916" s="4">
        <v>300</v>
      </c>
      <c r="AO916" s="4" t="s">
        <v>85</v>
      </c>
      <c r="AP916" s="4">
        <v>0</v>
      </c>
      <c r="AQ916" s="4" t="s">
        <v>92</v>
      </c>
      <c r="AR916" s="4">
        <v>0</v>
      </c>
      <c r="AS916" s="4">
        <v>0</v>
      </c>
      <c r="AT916" s="3" t="s">
        <v>3701</v>
      </c>
      <c r="AU916" s="3" t="s">
        <v>58</v>
      </c>
      <c r="AV916" s="3" t="s">
        <v>58</v>
      </c>
      <c r="AW916" s="4">
        <v>22</v>
      </c>
      <c r="AX916" s="4">
        <v>22</v>
      </c>
      <c r="AY916" s="4">
        <v>22</v>
      </c>
      <c r="AZ916" s="4">
        <v>22</v>
      </c>
      <c r="BA916" s="4" t="s">
        <v>58</v>
      </c>
    </row>
    <row r="917" spans="1:53" ht="15.75" thickBot="1" x14ac:dyDescent="0.3">
      <c r="A917" s="19">
        <v>907</v>
      </c>
      <c r="B917" s="22" t="s">
        <v>6178</v>
      </c>
      <c r="C917" s="4" t="s">
        <v>60</v>
      </c>
      <c r="D917" s="4" t="s">
        <v>58</v>
      </c>
      <c r="E917" s="4" t="s">
        <v>2797</v>
      </c>
      <c r="F917" s="3" t="s">
        <v>3701</v>
      </c>
      <c r="G917" s="4" t="s">
        <v>61</v>
      </c>
      <c r="H917" s="4" t="s">
        <v>4714</v>
      </c>
      <c r="I917" s="4" t="s">
        <v>292</v>
      </c>
      <c r="J917" s="4" t="s">
        <v>320</v>
      </c>
      <c r="K917" s="4" t="s">
        <v>58</v>
      </c>
      <c r="L917" s="4" t="s">
        <v>1789</v>
      </c>
      <c r="M917" s="4">
        <v>14561316</v>
      </c>
      <c r="N917" s="4" t="s">
        <v>69</v>
      </c>
      <c r="O917" s="4"/>
      <c r="P917" s="4" t="s">
        <v>115</v>
      </c>
      <c r="Q917" s="4" t="s">
        <v>64</v>
      </c>
      <c r="R917" s="4" t="s">
        <v>74</v>
      </c>
      <c r="S917" s="4">
        <v>71353566</v>
      </c>
      <c r="T917" s="4"/>
      <c r="U917" s="4" t="s">
        <v>72</v>
      </c>
      <c r="V917" s="4" t="s">
        <v>58</v>
      </c>
      <c r="W917" s="4" t="s">
        <v>4715</v>
      </c>
      <c r="X917" s="4" t="s">
        <v>205</v>
      </c>
      <c r="Y917" s="4" t="s">
        <v>209</v>
      </c>
      <c r="Z917" s="3" t="s">
        <v>3833</v>
      </c>
      <c r="AA917" s="4" t="s">
        <v>75</v>
      </c>
      <c r="AB917" s="4" t="s">
        <v>97</v>
      </c>
      <c r="AC917" s="4"/>
      <c r="AD917" s="4"/>
      <c r="AE917" s="4" t="s">
        <v>115</v>
      </c>
      <c r="AF917" s="4" t="s">
        <v>58</v>
      </c>
      <c r="AG917" s="4" t="s">
        <v>58</v>
      </c>
      <c r="AH917" s="4" t="s">
        <v>83</v>
      </c>
      <c r="AI917" s="4">
        <v>59663967</v>
      </c>
      <c r="AJ917" s="4"/>
      <c r="AK917" s="4" t="s">
        <v>115</v>
      </c>
      <c r="AL917" s="4" t="s">
        <v>58</v>
      </c>
      <c r="AM917" s="4" t="s">
        <v>4508</v>
      </c>
      <c r="AN917" s="4">
        <v>210</v>
      </c>
      <c r="AO917" s="4" t="s">
        <v>85</v>
      </c>
      <c r="AP917" s="4">
        <v>0</v>
      </c>
      <c r="AQ917" s="4" t="s">
        <v>92</v>
      </c>
      <c r="AR917" s="4">
        <v>0</v>
      </c>
      <c r="AS917" s="4">
        <v>0</v>
      </c>
      <c r="AT917" s="3" t="s">
        <v>3833</v>
      </c>
      <c r="AU917" s="3" t="s">
        <v>58</v>
      </c>
      <c r="AV917" s="3" t="s">
        <v>58</v>
      </c>
      <c r="AW917" s="4">
        <v>31</v>
      </c>
      <c r="AX917" s="4">
        <v>31</v>
      </c>
      <c r="AY917" s="4">
        <v>31</v>
      </c>
      <c r="AZ917" s="4">
        <v>31</v>
      </c>
      <c r="BA917" s="4" t="s">
        <v>58</v>
      </c>
    </row>
    <row r="918" spans="1:53" ht="15.75" thickBot="1" x14ac:dyDescent="0.3">
      <c r="A918" s="19">
        <v>908</v>
      </c>
      <c r="B918" s="22" t="s">
        <v>6179</v>
      </c>
      <c r="C918" s="4" t="s">
        <v>60</v>
      </c>
      <c r="D918" s="4" t="s">
        <v>58</v>
      </c>
      <c r="E918" s="4" t="s">
        <v>3695</v>
      </c>
      <c r="F918" s="3" t="s">
        <v>3701</v>
      </c>
      <c r="G918" s="4" t="s">
        <v>61</v>
      </c>
      <c r="H918" s="4" t="s">
        <v>4716</v>
      </c>
      <c r="I918" s="4" t="s">
        <v>292</v>
      </c>
      <c r="J918" s="4" t="s">
        <v>320</v>
      </c>
      <c r="K918" s="4" t="s">
        <v>58</v>
      </c>
      <c r="L918" s="4" t="s">
        <v>1789</v>
      </c>
      <c r="M918" s="4">
        <v>14167238</v>
      </c>
      <c r="N918" s="4" t="s">
        <v>69</v>
      </c>
      <c r="O918" s="4"/>
      <c r="P918" s="4" t="s">
        <v>115</v>
      </c>
      <c r="Q918" s="4" t="s">
        <v>64</v>
      </c>
      <c r="R918" s="4" t="s">
        <v>74</v>
      </c>
      <c r="S918" s="4">
        <v>1045504595</v>
      </c>
      <c r="T918" s="4"/>
      <c r="U918" s="4" t="s">
        <v>112</v>
      </c>
      <c r="V918" s="4" t="s">
        <v>58</v>
      </c>
      <c r="W918" s="4" t="s">
        <v>4717</v>
      </c>
      <c r="X918" s="4" t="s">
        <v>205</v>
      </c>
      <c r="Y918" s="4" t="s">
        <v>209</v>
      </c>
      <c r="Z918" s="3" t="s">
        <v>3701</v>
      </c>
      <c r="AA918" s="4" t="s">
        <v>75</v>
      </c>
      <c r="AB918" s="4" t="s">
        <v>97</v>
      </c>
      <c r="AC918" s="4"/>
      <c r="AD918" s="4"/>
      <c r="AE918" s="4" t="s">
        <v>115</v>
      </c>
      <c r="AF918" s="4" t="s">
        <v>58</v>
      </c>
      <c r="AG918" s="4" t="s">
        <v>58</v>
      </c>
      <c r="AH918" s="4" t="s">
        <v>83</v>
      </c>
      <c r="AI918" s="4">
        <v>59663967</v>
      </c>
      <c r="AJ918" s="4"/>
      <c r="AK918" s="4" t="s">
        <v>115</v>
      </c>
      <c r="AL918" s="4" t="s">
        <v>58</v>
      </c>
      <c r="AM918" s="4" t="s">
        <v>4508</v>
      </c>
      <c r="AN918" s="4">
        <v>299</v>
      </c>
      <c r="AO918" s="4" t="s">
        <v>85</v>
      </c>
      <c r="AP918" s="4">
        <v>0</v>
      </c>
      <c r="AQ918" s="4" t="s">
        <v>92</v>
      </c>
      <c r="AR918" s="4">
        <v>0</v>
      </c>
      <c r="AS918" s="4">
        <v>0</v>
      </c>
      <c r="AT918" s="3" t="s">
        <v>3701</v>
      </c>
      <c r="AU918" s="3" t="s">
        <v>58</v>
      </c>
      <c r="AV918" s="3" t="s">
        <v>58</v>
      </c>
      <c r="AW918" s="4">
        <v>22</v>
      </c>
      <c r="AX918" s="4">
        <v>22</v>
      </c>
      <c r="AY918" s="4">
        <v>22</v>
      </c>
      <c r="AZ918" s="4">
        <v>22</v>
      </c>
      <c r="BA918" s="4" t="s">
        <v>58</v>
      </c>
    </row>
    <row r="919" spans="1:53" ht="15.75" thickBot="1" x14ac:dyDescent="0.3">
      <c r="A919" s="19">
        <v>909</v>
      </c>
      <c r="B919" s="22" t="s">
        <v>6180</v>
      </c>
      <c r="C919" s="4" t="s">
        <v>60</v>
      </c>
      <c r="D919" s="4" t="s">
        <v>58</v>
      </c>
      <c r="E919" s="4" t="s">
        <v>3698</v>
      </c>
      <c r="F919" s="3" t="s">
        <v>3701</v>
      </c>
      <c r="G919" s="4" t="s">
        <v>61</v>
      </c>
      <c r="H919" s="4" t="s">
        <v>4718</v>
      </c>
      <c r="I919" s="4" t="s">
        <v>292</v>
      </c>
      <c r="J919" s="4" t="s">
        <v>320</v>
      </c>
      <c r="K919" s="4" t="s">
        <v>58</v>
      </c>
      <c r="L919" s="4" t="s">
        <v>1789</v>
      </c>
      <c r="M919" s="4">
        <v>33604920</v>
      </c>
      <c r="N919" s="4" t="s">
        <v>69</v>
      </c>
      <c r="O919" s="4"/>
      <c r="P919" s="4" t="s">
        <v>115</v>
      </c>
      <c r="Q919" s="4" t="s">
        <v>64</v>
      </c>
      <c r="R919" s="4" t="s">
        <v>74</v>
      </c>
      <c r="S919" s="4">
        <v>39416449</v>
      </c>
      <c r="T919" s="4"/>
      <c r="U919" s="4" t="s">
        <v>72</v>
      </c>
      <c r="V919" s="4" t="s">
        <v>58</v>
      </c>
      <c r="W919" s="4" t="s">
        <v>4719</v>
      </c>
      <c r="X919" s="4" t="s">
        <v>205</v>
      </c>
      <c r="Y919" s="4" t="s">
        <v>209</v>
      </c>
      <c r="Z919" s="3" t="s">
        <v>3701</v>
      </c>
      <c r="AA919" s="4" t="s">
        <v>75</v>
      </c>
      <c r="AB919" s="4" t="s">
        <v>97</v>
      </c>
      <c r="AC919" s="4"/>
      <c r="AD919" s="4"/>
      <c r="AE919" s="4" t="s">
        <v>115</v>
      </c>
      <c r="AF919" s="4" t="s">
        <v>58</v>
      </c>
      <c r="AG919" s="4" t="s">
        <v>58</v>
      </c>
      <c r="AH919" s="4" t="s">
        <v>83</v>
      </c>
      <c r="AI919" s="4">
        <v>59663967</v>
      </c>
      <c r="AJ919" s="4"/>
      <c r="AK919" s="4" t="s">
        <v>115</v>
      </c>
      <c r="AL919" s="4" t="s">
        <v>58</v>
      </c>
      <c r="AM919" s="4" t="s">
        <v>4508</v>
      </c>
      <c r="AN919" s="4">
        <v>300</v>
      </c>
      <c r="AO919" s="4" t="s">
        <v>85</v>
      </c>
      <c r="AP919" s="4">
        <v>0</v>
      </c>
      <c r="AQ919" s="4" t="s">
        <v>92</v>
      </c>
      <c r="AR919" s="4">
        <v>0</v>
      </c>
      <c r="AS919" s="4">
        <v>0</v>
      </c>
      <c r="AT919" s="3" t="s">
        <v>3701</v>
      </c>
      <c r="AU919" s="3" t="s">
        <v>58</v>
      </c>
      <c r="AV919" s="3" t="s">
        <v>58</v>
      </c>
      <c r="AW919" s="4">
        <v>22</v>
      </c>
      <c r="AX919" s="4">
        <v>22</v>
      </c>
      <c r="AY919" s="4">
        <v>22</v>
      </c>
      <c r="AZ919" s="4">
        <v>22</v>
      </c>
      <c r="BA919" s="4" t="s">
        <v>58</v>
      </c>
    </row>
    <row r="920" spans="1:53" ht="15.75" thickBot="1" x14ac:dyDescent="0.3">
      <c r="A920" s="19">
        <v>910</v>
      </c>
      <c r="B920" s="22" t="s">
        <v>6181</v>
      </c>
      <c r="C920" s="4" t="s">
        <v>60</v>
      </c>
      <c r="D920" s="4" t="s">
        <v>58</v>
      </c>
      <c r="E920" s="4" t="s">
        <v>3704</v>
      </c>
      <c r="F920" s="3" t="s">
        <v>3701</v>
      </c>
      <c r="G920" s="4" t="s">
        <v>61</v>
      </c>
      <c r="H920" s="4" t="s">
        <v>4720</v>
      </c>
      <c r="I920" s="4" t="s">
        <v>292</v>
      </c>
      <c r="J920" s="4" t="s">
        <v>320</v>
      </c>
      <c r="K920" s="4" t="s">
        <v>58</v>
      </c>
      <c r="L920" s="4" t="s">
        <v>1789</v>
      </c>
      <c r="M920" s="4">
        <v>12607200</v>
      </c>
      <c r="N920" s="4" t="s">
        <v>69</v>
      </c>
      <c r="O920" s="4"/>
      <c r="P920" s="4" t="s">
        <v>115</v>
      </c>
      <c r="Q920" s="4" t="s">
        <v>64</v>
      </c>
      <c r="R920" s="4" t="s">
        <v>74</v>
      </c>
      <c r="S920" s="4">
        <v>26379327</v>
      </c>
      <c r="T920" s="4"/>
      <c r="U920" s="4" t="s">
        <v>100</v>
      </c>
      <c r="V920" s="4" t="s">
        <v>58</v>
      </c>
      <c r="W920" s="4" t="s">
        <v>4721</v>
      </c>
      <c r="X920" s="4" t="s">
        <v>205</v>
      </c>
      <c r="Y920" s="4" t="s">
        <v>209</v>
      </c>
      <c r="Z920" s="3" t="s">
        <v>3701</v>
      </c>
      <c r="AA920" s="4" t="s">
        <v>75</v>
      </c>
      <c r="AB920" s="4" t="s">
        <v>97</v>
      </c>
      <c r="AC920" s="4"/>
      <c r="AD920" s="4"/>
      <c r="AE920" s="4" t="s">
        <v>115</v>
      </c>
      <c r="AF920" s="4" t="s">
        <v>58</v>
      </c>
      <c r="AG920" s="4" t="s">
        <v>58</v>
      </c>
      <c r="AH920" s="4" t="s">
        <v>83</v>
      </c>
      <c r="AI920" s="4">
        <v>59663967</v>
      </c>
      <c r="AJ920" s="4"/>
      <c r="AK920" s="4" t="s">
        <v>115</v>
      </c>
      <c r="AL920" s="4" t="s">
        <v>58</v>
      </c>
      <c r="AM920" s="4" t="s">
        <v>4508</v>
      </c>
      <c r="AN920" s="4">
        <v>300</v>
      </c>
      <c r="AO920" s="4" t="s">
        <v>85</v>
      </c>
      <c r="AP920" s="4">
        <v>0</v>
      </c>
      <c r="AQ920" s="4" t="s">
        <v>92</v>
      </c>
      <c r="AR920" s="4">
        <v>0</v>
      </c>
      <c r="AS920" s="4">
        <v>0</v>
      </c>
      <c r="AT920" s="3" t="s">
        <v>3701</v>
      </c>
      <c r="AU920" s="3" t="s">
        <v>58</v>
      </c>
      <c r="AV920" s="3" t="s">
        <v>58</v>
      </c>
      <c r="AW920" s="4">
        <v>22</v>
      </c>
      <c r="AX920" s="4">
        <v>22</v>
      </c>
      <c r="AY920" s="4">
        <v>22</v>
      </c>
      <c r="AZ920" s="4">
        <v>22</v>
      </c>
      <c r="BA920" s="4" t="s">
        <v>58</v>
      </c>
    </row>
    <row r="921" spans="1:53" ht="15.75" thickBot="1" x14ac:dyDescent="0.3">
      <c r="A921" s="19">
        <v>911</v>
      </c>
      <c r="B921" s="22" t="s">
        <v>6182</v>
      </c>
      <c r="C921" s="4" t="s">
        <v>60</v>
      </c>
      <c r="D921" s="4" t="s">
        <v>58</v>
      </c>
      <c r="E921" s="4" t="s">
        <v>3707</v>
      </c>
      <c r="F921" s="3" t="s">
        <v>3701</v>
      </c>
      <c r="G921" s="4" t="s">
        <v>61</v>
      </c>
      <c r="H921" s="4" t="s">
        <v>4722</v>
      </c>
      <c r="I921" s="4" t="s">
        <v>292</v>
      </c>
      <c r="J921" s="4" t="s">
        <v>320</v>
      </c>
      <c r="K921" s="4" t="s">
        <v>58</v>
      </c>
      <c r="L921" s="4" t="s">
        <v>1789</v>
      </c>
      <c r="M921" s="4">
        <v>12607200</v>
      </c>
      <c r="N921" s="4" t="s">
        <v>69</v>
      </c>
      <c r="O921" s="4"/>
      <c r="P921" s="4" t="s">
        <v>115</v>
      </c>
      <c r="Q921" s="4" t="s">
        <v>64</v>
      </c>
      <c r="R921" s="4" t="s">
        <v>74</v>
      </c>
      <c r="S921" s="4">
        <v>3647726</v>
      </c>
      <c r="T921" s="4"/>
      <c r="U921" s="4" t="s">
        <v>106</v>
      </c>
      <c r="V921" s="4" t="s">
        <v>58</v>
      </c>
      <c r="W921" s="4" t="s">
        <v>4723</v>
      </c>
      <c r="X921" s="4" t="s">
        <v>205</v>
      </c>
      <c r="Y921" s="4" t="s">
        <v>209</v>
      </c>
      <c r="Z921" s="3" t="s">
        <v>3701</v>
      </c>
      <c r="AA921" s="4" t="s">
        <v>75</v>
      </c>
      <c r="AB921" s="4" t="s">
        <v>97</v>
      </c>
      <c r="AC921" s="4"/>
      <c r="AD921" s="4"/>
      <c r="AE921" s="4" t="s">
        <v>115</v>
      </c>
      <c r="AF921" s="4" t="s">
        <v>58</v>
      </c>
      <c r="AG921" s="4" t="s">
        <v>58</v>
      </c>
      <c r="AH921" s="4" t="s">
        <v>83</v>
      </c>
      <c r="AI921" s="4">
        <v>59663967</v>
      </c>
      <c r="AJ921" s="4"/>
      <c r="AK921" s="4" t="s">
        <v>115</v>
      </c>
      <c r="AL921" s="4" t="s">
        <v>58</v>
      </c>
      <c r="AM921" s="4" t="s">
        <v>4508</v>
      </c>
      <c r="AN921" s="4">
        <v>300</v>
      </c>
      <c r="AO921" s="4" t="s">
        <v>85</v>
      </c>
      <c r="AP921" s="4">
        <v>0</v>
      </c>
      <c r="AQ921" s="4" t="s">
        <v>92</v>
      </c>
      <c r="AR921" s="4">
        <v>0</v>
      </c>
      <c r="AS921" s="4">
        <v>0</v>
      </c>
      <c r="AT921" s="3" t="s">
        <v>3701</v>
      </c>
      <c r="AU921" s="3" t="s">
        <v>58</v>
      </c>
      <c r="AV921" s="3" t="s">
        <v>58</v>
      </c>
      <c r="AW921" s="4">
        <v>22</v>
      </c>
      <c r="AX921" s="4">
        <v>22</v>
      </c>
      <c r="AY921" s="4">
        <v>22</v>
      </c>
      <c r="AZ921" s="4">
        <v>22</v>
      </c>
      <c r="BA921" s="4" t="s">
        <v>58</v>
      </c>
    </row>
    <row r="922" spans="1:53" ht="15.75" thickBot="1" x14ac:dyDescent="0.3">
      <c r="A922" s="19">
        <v>912</v>
      </c>
      <c r="B922" s="22" t="s">
        <v>6183</v>
      </c>
      <c r="C922" s="4" t="s">
        <v>60</v>
      </c>
      <c r="D922" s="4" t="s">
        <v>58</v>
      </c>
      <c r="E922" s="4" t="s">
        <v>3711</v>
      </c>
      <c r="F922" s="3" t="s">
        <v>3701</v>
      </c>
      <c r="G922" s="4" t="s">
        <v>61</v>
      </c>
      <c r="H922" s="4" t="s">
        <v>4724</v>
      </c>
      <c r="I922" s="4" t="s">
        <v>292</v>
      </c>
      <c r="J922" s="4" t="s">
        <v>320</v>
      </c>
      <c r="K922" s="4" t="s">
        <v>58</v>
      </c>
      <c r="L922" s="4" t="s">
        <v>1789</v>
      </c>
      <c r="M922" s="4">
        <v>22598406</v>
      </c>
      <c r="N922" s="4" t="s">
        <v>69</v>
      </c>
      <c r="O922" s="4"/>
      <c r="P922" s="4" t="s">
        <v>115</v>
      </c>
      <c r="Q922" s="4" t="s">
        <v>64</v>
      </c>
      <c r="R922" s="4" t="s">
        <v>74</v>
      </c>
      <c r="S922" s="4">
        <v>16617299</v>
      </c>
      <c r="T922" s="4"/>
      <c r="U922" s="4" t="s">
        <v>81</v>
      </c>
      <c r="V922" s="4" t="s">
        <v>58</v>
      </c>
      <c r="W922" s="4" t="s">
        <v>4725</v>
      </c>
      <c r="X922" s="4" t="s">
        <v>205</v>
      </c>
      <c r="Y922" s="4" t="s">
        <v>209</v>
      </c>
      <c r="Z922" s="3" t="s">
        <v>3833</v>
      </c>
      <c r="AA922" s="4" t="s">
        <v>75</v>
      </c>
      <c r="AB922" s="4" t="s">
        <v>97</v>
      </c>
      <c r="AC922" s="4"/>
      <c r="AD922" s="4"/>
      <c r="AE922" s="4" t="s">
        <v>115</v>
      </c>
      <c r="AF922" s="4" t="s">
        <v>58</v>
      </c>
      <c r="AG922" s="4" t="s">
        <v>58</v>
      </c>
      <c r="AH922" s="4" t="s">
        <v>83</v>
      </c>
      <c r="AI922" s="4">
        <v>16279020</v>
      </c>
      <c r="AJ922" s="4"/>
      <c r="AK922" s="4" t="s">
        <v>115</v>
      </c>
      <c r="AL922" s="4" t="s">
        <v>58</v>
      </c>
      <c r="AM922" s="4" t="s">
        <v>4607</v>
      </c>
      <c r="AN922" s="4">
        <v>270</v>
      </c>
      <c r="AO922" s="4" t="s">
        <v>85</v>
      </c>
      <c r="AP922" s="4">
        <v>0</v>
      </c>
      <c r="AQ922" s="4" t="s">
        <v>92</v>
      </c>
      <c r="AR922" s="4">
        <v>0</v>
      </c>
      <c r="AS922" s="4">
        <v>0</v>
      </c>
      <c r="AT922" s="3" t="s">
        <v>3833</v>
      </c>
      <c r="AU922" s="3" t="s">
        <v>58</v>
      </c>
      <c r="AV922" s="3" t="s">
        <v>58</v>
      </c>
      <c r="AW922" s="4">
        <v>24</v>
      </c>
      <c r="AX922" s="4">
        <v>24</v>
      </c>
      <c r="AY922" s="4">
        <v>24</v>
      </c>
      <c r="AZ922" s="4">
        <v>24</v>
      </c>
      <c r="BA922" s="4" t="s">
        <v>58</v>
      </c>
    </row>
    <row r="923" spans="1:53" ht="15.75" thickBot="1" x14ac:dyDescent="0.3">
      <c r="A923" s="19">
        <v>913</v>
      </c>
      <c r="B923" s="22" t="s">
        <v>6184</v>
      </c>
      <c r="C923" s="4" t="s">
        <v>60</v>
      </c>
      <c r="D923" s="4" t="s">
        <v>58</v>
      </c>
      <c r="E923" s="4" t="s">
        <v>3715</v>
      </c>
      <c r="F923" s="3" t="s">
        <v>3701</v>
      </c>
      <c r="G923" s="4" t="s">
        <v>61</v>
      </c>
      <c r="H923" s="4" t="s">
        <v>4726</v>
      </c>
      <c r="I923" s="4" t="s">
        <v>292</v>
      </c>
      <c r="J923" s="4" t="s">
        <v>320</v>
      </c>
      <c r="K923" s="4" t="s">
        <v>58</v>
      </c>
      <c r="L923" s="4" t="s">
        <v>1789</v>
      </c>
      <c r="M923" s="4">
        <v>20801880</v>
      </c>
      <c r="N923" s="4" t="s">
        <v>69</v>
      </c>
      <c r="O923" s="4"/>
      <c r="P923" s="4" t="s">
        <v>115</v>
      </c>
      <c r="Q923" s="4" t="s">
        <v>64</v>
      </c>
      <c r="R923" s="4" t="s">
        <v>74</v>
      </c>
      <c r="S923" s="4">
        <v>1151941547</v>
      </c>
      <c r="T923" s="4"/>
      <c r="U923" s="4" t="s">
        <v>89</v>
      </c>
      <c r="V923" s="4" t="s">
        <v>58</v>
      </c>
      <c r="W923" s="4" t="s">
        <v>4727</v>
      </c>
      <c r="X923" s="4" t="s">
        <v>205</v>
      </c>
      <c r="Y923" s="4" t="s">
        <v>209</v>
      </c>
      <c r="Z923" s="3" t="s">
        <v>3701</v>
      </c>
      <c r="AA923" s="4" t="s">
        <v>75</v>
      </c>
      <c r="AB923" s="4" t="s">
        <v>97</v>
      </c>
      <c r="AC923" s="4"/>
      <c r="AD923" s="4"/>
      <c r="AE923" s="4" t="s">
        <v>115</v>
      </c>
      <c r="AF923" s="4" t="s">
        <v>58</v>
      </c>
      <c r="AG923" s="4" t="s">
        <v>58</v>
      </c>
      <c r="AH923" s="4" t="s">
        <v>83</v>
      </c>
      <c r="AI923" s="4">
        <v>91297841</v>
      </c>
      <c r="AJ923" s="4"/>
      <c r="AK923" s="4" t="s">
        <v>115</v>
      </c>
      <c r="AL923" s="4" t="s">
        <v>58</v>
      </c>
      <c r="AM923" s="4" t="s">
        <v>4393</v>
      </c>
      <c r="AN923" s="4">
        <v>300</v>
      </c>
      <c r="AO923" s="4" t="s">
        <v>85</v>
      </c>
      <c r="AP923" s="4">
        <v>0</v>
      </c>
      <c r="AQ923" s="4" t="s">
        <v>92</v>
      </c>
      <c r="AR923" s="4">
        <v>0</v>
      </c>
      <c r="AS923" s="4">
        <v>0</v>
      </c>
      <c r="AT923" s="3" t="s">
        <v>3701</v>
      </c>
      <c r="AU923" s="3" t="s">
        <v>58</v>
      </c>
      <c r="AV923" s="3" t="s">
        <v>58</v>
      </c>
      <c r="AW923" s="4">
        <v>22</v>
      </c>
      <c r="AX923" s="4">
        <v>22</v>
      </c>
      <c r="AY923" s="4">
        <v>22</v>
      </c>
      <c r="AZ923" s="4">
        <v>22</v>
      </c>
      <c r="BA923" s="4" t="s">
        <v>58</v>
      </c>
    </row>
    <row r="924" spans="1:53" ht="15.75" thickBot="1" x14ac:dyDescent="0.3">
      <c r="A924" s="19">
        <v>914</v>
      </c>
      <c r="B924" s="22" t="s">
        <v>6185</v>
      </c>
      <c r="C924" s="4" t="s">
        <v>60</v>
      </c>
      <c r="D924" s="4" t="s">
        <v>58</v>
      </c>
      <c r="E924" s="4" t="s">
        <v>2087</v>
      </c>
      <c r="F924" s="3" t="s">
        <v>3701</v>
      </c>
      <c r="G924" s="4" t="s">
        <v>61</v>
      </c>
      <c r="H924" s="4" t="s">
        <v>4728</v>
      </c>
      <c r="I924" s="4" t="s">
        <v>292</v>
      </c>
      <c r="J924" s="4" t="s">
        <v>320</v>
      </c>
      <c r="K924" s="4" t="s">
        <v>58</v>
      </c>
      <c r="L924" s="4" t="s">
        <v>1789</v>
      </c>
      <c r="M924" s="4">
        <v>41720040</v>
      </c>
      <c r="N924" s="4" t="s">
        <v>69</v>
      </c>
      <c r="O924" s="4"/>
      <c r="P924" s="4" t="s">
        <v>115</v>
      </c>
      <c r="Q924" s="4" t="s">
        <v>64</v>
      </c>
      <c r="R924" s="4" t="s">
        <v>74</v>
      </c>
      <c r="S924" s="4">
        <v>1130666090</v>
      </c>
      <c r="T924" s="4"/>
      <c r="U924" s="4" t="s">
        <v>95</v>
      </c>
      <c r="V924" s="4" t="s">
        <v>58</v>
      </c>
      <c r="W924" s="4" t="s">
        <v>4729</v>
      </c>
      <c r="X924" s="4" t="s">
        <v>205</v>
      </c>
      <c r="Y924" s="4" t="s">
        <v>209</v>
      </c>
      <c r="Z924" s="3" t="s">
        <v>3701</v>
      </c>
      <c r="AA924" s="4" t="s">
        <v>75</v>
      </c>
      <c r="AB924" s="4" t="s">
        <v>97</v>
      </c>
      <c r="AC924" s="4"/>
      <c r="AD924" s="4"/>
      <c r="AE924" s="4" t="s">
        <v>115</v>
      </c>
      <c r="AF924" s="4" t="s">
        <v>58</v>
      </c>
      <c r="AG924" s="4" t="s">
        <v>58</v>
      </c>
      <c r="AH924" s="4" t="s">
        <v>83</v>
      </c>
      <c r="AI924" s="4">
        <v>91297841</v>
      </c>
      <c r="AJ924" s="4"/>
      <c r="AK924" s="4" t="s">
        <v>115</v>
      </c>
      <c r="AL924" s="4" t="s">
        <v>58</v>
      </c>
      <c r="AM924" s="4" t="s">
        <v>4393</v>
      </c>
      <c r="AN924" s="4">
        <v>300</v>
      </c>
      <c r="AO924" s="4" t="s">
        <v>85</v>
      </c>
      <c r="AP924" s="4">
        <v>0</v>
      </c>
      <c r="AQ924" s="4" t="s">
        <v>92</v>
      </c>
      <c r="AR924" s="4">
        <v>0</v>
      </c>
      <c r="AS924" s="4">
        <v>0</v>
      </c>
      <c r="AT924" s="3" t="s">
        <v>3701</v>
      </c>
      <c r="AU924" s="3" t="s">
        <v>58</v>
      </c>
      <c r="AV924" s="3" t="s">
        <v>58</v>
      </c>
      <c r="AW924" s="4">
        <v>22</v>
      </c>
      <c r="AX924" s="4">
        <v>22</v>
      </c>
      <c r="AY924" s="4">
        <v>22</v>
      </c>
      <c r="AZ924" s="4">
        <v>22</v>
      </c>
      <c r="BA924" s="4" t="s">
        <v>58</v>
      </c>
    </row>
    <row r="925" spans="1:53" ht="15.75" thickBot="1" x14ac:dyDescent="0.3">
      <c r="A925" s="19">
        <v>915</v>
      </c>
      <c r="B925" s="22" t="s">
        <v>6186</v>
      </c>
      <c r="C925" s="4" t="s">
        <v>60</v>
      </c>
      <c r="D925" s="4" t="s">
        <v>58</v>
      </c>
      <c r="E925" s="4" t="s">
        <v>2089</v>
      </c>
      <c r="F925" s="3" t="s">
        <v>3833</v>
      </c>
      <c r="G925" s="4" t="s">
        <v>61</v>
      </c>
      <c r="H925" s="4" t="s">
        <v>4730</v>
      </c>
      <c r="I925" s="4" t="s">
        <v>292</v>
      </c>
      <c r="J925" s="4" t="s">
        <v>320</v>
      </c>
      <c r="K925" s="4" t="s">
        <v>58</v>
      </c>
      <c r="L925" s="4" t="s">
        <v>1789</v>
      </c>
      <c r="M925" s="4">
        <v>23804352</v>
      </c>
      <c r="N925" s="4" t="s">
        <v>69</v>
      </c>
      <c r="O925" s="4"/>
      <c r="P925" s="4" t="s">
        <v>115</v>
      </c>
      <c r="Q925" s="4" t="s">
        <v>64</v>
      </c>
      <c r="R925" s="4" t="s">
        <v>74</v>
      </c>
      <c r="S925" s="4">
        <v>76341009</v>
      </c>
      <c r="T925" s="4"/>
      <c r="U925" s="4" t="s">
        <v>100</v>
      </c>
      <c r="V925" s="4" t="s">
        <v>58</v>
      </c>
      <c r="W925" s="4" t="s">
        <v>4731</v>
      </c>
      <c r="X925" s="4" t="s">
        <v>205</v>
      </c>
      <c r="Y925" s="4" t="s">
        <v>209</v>
      </c>
      <c r="Z925" s="3" t="s">
        <v>3833</v>
      </c>
      <c r="AA925" s="4" t="s">
        <v>75</v>
      </c>
      <c r="AB925" s="4" t="s">
        <v>97</v>
      </c>
      <c r="AC925" s="4"/>
      <c r="AD925" s="4"/>
      <c r="AE925" s="4" t="s">
        <v>115</v>
      </c>
      <c r="AF925" s="4" t="s">
        <v>58</v>
      </c>
      <c r="AG925" s="4" t="s">
        <v>58</v>
      </c>
      <c r="AH925" s="4" t="s">
        <v>83</v>
      </c>
      <c r="AI925" s="4">
        <v>29667366</v>
      </c>
      <c r="AJ925" s="4"/>
      <c r="AK925" s="4" t="s">
        <v>115</v>
      </c>
      <c r="AL925" s="4" t="s">
        <v>58</v>
      </c>
      <c r="AM925" s="4" t="s">
        <v>4520</v>
      </c>
      <c r="AN925" s="4">
        <v>240</v>
      </c>
      <c r="AO925" s="4" t="s">
        <v>85</v>
      </c>
      <c r="AP925" s="4">
        <v>0</v>
      </c>
      <c r="AQ925" s="4" t="s">
        <v>92</v>
      </c>
      <c r="AR925" s="4">
        <v>0</v>
      </c>
      <c r="AS925" s="4">
        <v>0</v>
      </c>
      <c r="AT925" s="3" t="s">
        <v>3833</v>
      </c>
      <c r="AU925" s="3" t="s">
        <v>58</v>
      </c>
      <c r="AV925" s="3" t="s">
        <v>58</v>
      </c>
      <c r="AW925" s="4">
        <v>27</v>
      </c>
      <c r="AX925" s="4">
        <v>27</v>
      </c>
      <c r="AY925" s="4">
        <v>27</v>
      </c>
      <c r="AZ925" s="4">
        <v>27</v>
      </c>
      <c r="BA925" s="4" t="s">
        <v>58</v>
      </c>
    </row>
    <row r="926" spans="1:53" ht="15.75" thickBot="1" x14ac:dyDescent="0.3">
      <c r="A926" s="19">
        <v>916</v>
      </c>
      <c r="B926" s="22" t="s">
        <v>6187</v>
      </c>
      <c r="C926" s="4" t="s">
        <v>60</v>
      </c>
      <c r="D926" s="4" t="s">
        <v>58</v>
      </c>
      <c r="E926" s="4" t="s">
        <v>2091</v>
      </c>
      <c r="F926" s="3" t="s">
        <v>3833</v>
      </c>
      <c r="G926" s="4" t="s">
        <v>61</v>
      </c>
      <c r="H926" s="4" t="s">
        <v>4732</v>
      </c>
      <c r="I926" s="4" t="s">
        <v>292</v>
      </c>
      <c r="J926" s="4" t="s">
        <v>320</v>
      </c>
      <c r="K926" s="4" t="s">
        <v>58</v>
      </c>
      <c r="L926" s="4" t="s">
        <v>1789</v>
      </c>
      <c r="M926" s="4">
        <v>36309960</v>
      </c>
      <c r="N926" s="4" t="s">
        <v>69</v>
      </c>
      <c r="O926" s="4"/>
      <c r="P926" s="4" t="s">
        <v>115</v>
      </c>
      <c r="Q926" s="4" t="s">
        <v>64</v>
      </c>
      <c r="R926" s="4" t="s">
        <v>74</v>
      </c>
      <c r="S926" s="4">
        <v>1018420704</v>
      </c>
      <c r="T926" s="4"/>
      <c r="U926" s="4" t="s">
        <v>100</v>
      </c>
      <c r="V926" s="4" t="s">
        <v>58</v>
      </c>
      <c r="W926" s="4" t="s">
        <v>4733</v>
      </c>
      <c r="X926" s="4" t="s">
        <v>205</v>
      </c>
      <c r="Y926" s="4" t="s">
        <v>209</v>
      </c>
      <c r="Z926" s="3" t="s">
        <v>3833</v>
      </c>
      <c r="AA926" s="4" t="s">
        <v>75</v>
      </c>
      <c r="AB926" s="4" t="s">
        <v>97</v>
      </c>
      <c r="AC926" s="4"/>
      <c r="AD926" s="4"/>
      <c r="AE926" s="4" t="s">
        <v>115</v>
      </c>
      <c r="AF926" s="4" t="s">
        <v>58</v>
      </c>
      <c r="AG926" s="4" t="s">
        <v>58</v>
      </c>
      <c r="AH926" s="4" t="s">
        <v>83</v>
      </c>
      <c r="AI926" s="4">
        <v>91297841</v>
      </c>
      <c r="AJ926" s="4"/>
      <c r="AK926" s="4" t="s">
        <v>115</v>
      </c>
      <c r="AL926" s="4" t="s">
        <v>58</v>
      </c>
      <c r="AM926" s="4" t="s">
        <v>4393</v>
      </c>
      <c r="AN926" s="4">
        <v>300</v>
      </c>
      <c r="AO926" s="4" t="s">
        <v>85</v>
      </c>
      <c r="AP926" s="4">
        <v>0</v>
      </c>
      <c r="AQ926" s="4" t="s">
        <v>92</v>
      </c>
      <c r="AR926" s="4">
        <v>0</v>
      </c>
      <c r="AS926" s="4">
        <v>0</v>
      </c>
      <c r="AT926" s="3" t="s">
        <v>3833</v>
      </c>
      <c r="AU926" s="3" t="s">
        <v>58</v>
      </c>
      <c r="AV926" s="3" t="s">
        <v>58</v>
      </c>
      <c r="AW926" s="4">
        <v>22</v>
      </c>
      <c r="AX926" s="4">
        <v>22</v>
      </c>
      <c r="AY926" s="4">
        <v>22</v>
      </c>
      <c r="AZ926" s="4">
        <v>22</v>
      </c>
      <c r="BA926" s="4" t="s">
        <v>58</v>
      </c>
    </row>
    <row r="927" spans="1:53" ht="15.75" thickBot="1" x14ac:dyDescent="0.3">
      <c r="A927" s="19">
        <v>917</v>
      </c>
      <c r="B927" s="22" t="s">
        <v>6188</v>
      </c>
      <c r="C927" s="4" t="s">
        <v>60</v>
      </c>
      <c r="D927" s="4" t="s">
        <v>58</v>
      </c>
      <c r="E927" s="4" t="s">
        <v>2093</v>
      </c>
      <c r="F927" s="3" t="s">
        <v>3833</v>
      </c>
      <c r="G927" s="4" t="s">
        <v>61</v>
      </c>
      <c r="H927" s="4" t="s">
        <v>4734</v>
      </c>
      <c r="I927" s="4" t="s">
        <v>292</v>
      </c>
      <c r="J927" s="4" t="s">
        <v>320</v>
      </c>
      <c r="K927" s="4" t="s">
        <v>58</v>
      </c>
      <c r="L927" s="4" t="s">
        <v>1789</v>
      </c>
      <c r="M927" s="4">
        <v>33284130</v>
      </c>
      <c r="N927" s="4" t="s">
        <v>69</v>
      </c>
      <c r="O927" s="4"/>
      <c r="P927" s="4" t="s">
        <v>115</v>
      </c>
      <c r="Q927" s="4" t="s">
        <v>64</v>
      </c>
      <c r="R927" s="4" t="s">
        <v>74</v>
      </c>
      <c r="S927" s="4">
        <v>1151935778</v>
      </c>
      <c r="T927" s="4"/>
      <c r="U927" s="4" t="s">
        <v>89</v>
      </c>
      <c r="V927" s="4" t="s">
        <v>58</v>
      </c>
      <c r="W927" s="4" t="s">
        <v>4735</v>
      </c>
      <c r="X927" s="4" t="s">
        <v>205</v>
      </c>
      <c r="Y927" s="4" t="s">
        <v>209</v>
      </c>
      <c r="Z927" s="3" t="s">
        <v>3833</v>
      </c>
      <c r="AA927" s="4" t="s">
        <v>75</v>
      </c>
      <c r="AB927" s="4" t="s">
        <v>97</v>
      </c>
      <c r="AC927" s="4"/>
      <c r="AD927" s="4"/>
      <c r="AE927" s="4" t="s">
        <v>115</v>
      </c>
      <c r="AF927" s="4" t="s">
        <v>58</v>
      </c>
      <c r="AG927" s="4" t="s">
        <v>58</v>
      </c>
      <c r="AH927" s="4" t="s">
        <v>83</v>
      </c>
      <c r="AI927" s="4">
        <v>91297841</v>
      </c>
      <c r="AJ927" s="4"/>
      <c r="AK927" s="4" t="s">
        <v>115</v>
      </c>
      <c r="AL927" s="4" t="s">
        <v>58</v>
      </c>
      <c r="AM927" s="4" t="s">
        <v>4393</v>
      </c>
      <c r="AN927" s="4">
        <v>275</v>
      </c>
      <c r="AO927" s="4" t="s">
        <v>85</v>
      </c>
      <c r="AP927" s="4">
        <v>0</v>
      </c>
      <c r="AQ927" s="4" t="s">
        <v>92</v>
      </c>
      <c r="AR927" s="4">
        <v>0</v>
      </c>
      <c r="AS927" s="4">
        <v>0</v>
      </c>
      <c r="AT927" s="3" t="s">
        <v>3833</v>
      </c>
      <c r="AU927" s="3" t="s">
        <v>58</v>
      </c>
      <c r="AV927" s="3" t="s">
        <v>58</v>
      </c>
      <c r="AW927" s="4">
        <v>24</v>
      </c>
      <c r="AX927" s="4">
        <v>24</v>
      </c>
      <c r="AY927" s="4">
        <v>24</v>
      </c>
      <c r="AZ927" s="4">
        <v>24</v>
      </c>
      <c r="BA927" s="4" t="s">
        <v>58</v>
      </c>
    </row>
    <row r="928" spans="1:53" ht="15.75" thickBot="1" x14ac:dyDescent="0.3">
      <c r="A928" s="19">
        <v>918</v>
      </c>
      <c r="B928" s="22" t="s">
        <v>6189</v>
      </c>
      <c r="C928" s="4" t="s">
        <v>60</v>
      </c>
      <c r="D928" s="4" t="s">
        <v>58</v>
      </c>
      <c r="E928" s="4" t="s">
        <v>3732</v>
      </c>
      <c r="F928" s="3" t="s">
        <v>3833</v>
      </c>
      <c r="G928" s="4" t="s">
        <v>61</v>
      </c>
      <c r="H928" s="4" t="s">
        <v>4736</v>
      </c>
      <c r="I928" s="4" t="s">
        <v>292</v>
      </c>
      <c r="J928" s="4" t="s">
        <v>320</v>
      </c>
      <c r="K928" s="4" t="s">
        <v>58</v>
      </c>
      <c r="L928" s="4" t="s">
        <v>1789</v>
      </c>
      <c r="M928" s="4">
        <v>13573752</v>
      </c>
      <c r="N928" s="4" t="s">
        <v>69</v>
      </c>
      <c r="O928" s="4"/>
      <c r="P928" s="4" t="s">
        <v>115</v>
      </c>
      <c r="Q928" s="4" t="s">
        <v>64</v>
      </c>
      <c r="R928" s="4" t="s">
        <v>74</v>
      </c>
      <c r="S928" s="4">
        <v>1133604091</v>
      </c>
      <c r="T928" s="4"/>
      <c r="U928" s="4" t="s">
        <v>106</v>
      </c>
      <c r="V928" s="4" t="s">
        <v>58</v>
      </c>
      <c r="W928" s="4" t="s">
        <v>4737</v>
      </c>
      <c r="X928" s="4" t="s">
        <v>205</v>
      </c>
      <c r="Y928" s="4" t="s">
        <v>209</v>
      </c>
      <c r="Z928" s="3" t="s">
        <v>3833</v>
      </c>
      <c r="AA928" s="4" t="s">
        <v>75</v>
      </c>
      <c r="AB928" s="4" t="s">
        <v>97</v>
      </c>
      <c r="AC928" s="4"/>
      <c r="AD928" s="4"/>
      <c r="AE928" s="4" t="s">
        <v>115</v>
      </c>
      <c r="AF928" s="4" t="s">
        <v>58</v>
      </c>
      <c r="AG928" s="4" t="s">
        <v>58</v>
      </c>
      <c r="AH928" s="4" t="s">
        <v>83</v>
      </c>
      <c r="AI928" s="4">
        <v>80435324</v>
      </c>
      <c r="AJ928" s="4"/>
      <c r="AK928" s="4" t="s">
        <v>115</v>
      </c>
      <c r="AL928" s="4" t="s">
        <v>58</v>
      </c>
      <c r="AM928" s="4" t="s">
        <v>4501</v>
      </c>
      <c r="AN928" s="4">
        <v>323</v>
      </c>
      <c r="AO928" s="4" t="s">
        <v>85</v>
      </c>
      <c r="AP928" s="4">
        <v>0</v>
      </c>
      <c r="AQ928" s="4" t="s">
        <v>92</v>
      </c>
      <c r="AR928" s="4">
        <v>0</v>
      </c>
      <c r="AS928" s="4">
        <v>0</v>
      </c>
      <c r="AT928" s="3" t="s">
        <v>3833</v>
      </c>
      <c r="AU928" s="3" t="s">
        <v>58</v>
      </c>
      <c r="AV928" s="3" t="s">
        <v>58</v>
      </c>
      <c r="AW928" s="4">
        <v>20</v>
      </c>
      <c r="AX928" s="4">
        <v>20</v>
      </c>
      <c r="AY928" s="4">
        <v>20</v>
      </c>
      <c r="AZ928" s="4">
        <v>20</v>
      </c>
      <c r="BA928" s="4" t="s">
        <v>58</v>
      </c>
    </row>
    <row r="929" spans="1:53" ht="15.75" thickBot="1" x14ac:dyDescent="0.3">
      <c r="A929" s="19">
        <v>919</v>
      </c>
      <c r="B929" s="22" t="s">
        <v>6190</v>
      </c>
      <c r="C929" s="4" t="s">
        <v>60</v>
      </c>
      <c r="D929" s="4" t="s">
        <v>58</v>
      </c>
      <c r="E929" s="4" t="s">
        <v>3735</v>
      </c>
      <c r="F929" s="3" t="s">
        <v>3833</v>
      </c>
      <c r="G929" s="4" t="s">
        <v>61</v>
      </c>
      <c r="H929" s="4" t="s">
        <v>4738</v>
      </c>
      <c r="I929" s="4" t="s">
        <v>292</v>
      </c>
      <c r="J929" s="4" t="s">
        <v>320</v>
      </c>
      <c r="K929" s="4" t="s">
        <v>58</v>
      </c>
      <c r="L929" s="4" t="s">
        <v>1789</v>
      </c>
      <c r="M929" s="4">
        <v>11346480</v>
      </c>
      <c r="N929" s="4" t="s">
        <v>69</v>
      </c>
      <c r="O929" s="4"/>
      <c r="P929" s="4" t="s">
        <v>115</v>
      </c>
      <c r="Q929" s="4" t="s">
        <v>64</v>
      </c>
      <c r="R929" s="4" t="s">
        <v>74</v>
      </c>
      <c r="S929" s="4">
        <v>1079358743</v>
      </c>
      <c r="T929" s="4"/>
      <c r="U929" s="4" t="s">
        <v>72</v>
      </c>
      <c r="V929" s="4" t="s">
        <v>58</v>
      </c>
      <c r="W929" s="4" t="s">
        <v>4739</v>
      </c>
      <c r="X929" s="4" t="s">
        <v>205</v>
      </c>
      <c r="Y929" s="4" t="s">
        <v>209</v>
      </c>
      <c r="Z929" s="3" t="s">
        <v>3833</v>
      </c>
      <c r="AA929" s="4" t="s">
        <v>75</v>
      </c>
      <c r="AB929" s="4" t="s">
        <v>97</v>
      </c>
      <c r="AC929" s="4"/>
      <c r="AD929" s="4"/>
      <c r="AE929" s="4" t="s">
        <v>115</v>
      </c>
      <c r="AF929" s="4" t="s">
        <v>58</v>
      </c>
      <c r="AG929" s="4" t="s">
        <v>58</v>
      </c>
      <c r="AH929" s="4" t="s">
        <v>83</v>
      </c>
      <c r="AI929" s="4">
        <v>80435324</v>
      </c>
      <c r="AJ929" s="4"/>
      <c r="AK929" s="4" t="s">
        <v>115</v>
      </c>
      <c r="AL929" s="4" t="s">
        <v>58</v>
      </c>
      <c r="AM929" s="4" t="s">
        <v>4501</v>
      </c>
      <c r="AN929" s="4">
        <v>270</v>
      </c>
      <c r="AO929" s="4" t="s">
        <v>85</v>
      </c>
      <c r="AP929" s="4">
        <v>0</v>
      </c>
      <c r="AQ929" s="4" t="s">
        <v>92</v>
      </c>
      <c r="AR929" s="4">
        <v>0</v>
      </c>
      <c r="AS929" s="4">
        <v>0</v>
      </c>
      <c r="AT929" s="3" t="s">
        <v>3833</v>
      </c>
      <c r="AU929" s="3" t="s">
        <v>58</v>
      </c>
      <c r="AV929" s="3" t="s">
        <v>58</v>
      </c>
      <c r="AW929" s="4">
        <v>24</v>
      </c>
      <c r="AX929" s="4">
        <v>24</v>
      </c>
      <c r="AY929" s="4">
        <v>24</v>
      </c>
      <c r="AZ929" s="4">
        <v>24</v>
      </c>
      <c r="BA929" s="4" t="s">
        <v>58</v>
      </c>
    </row>
    <row r="930" spans="1:53" ht="15.75" thickBot="1" x14ac:dyDescent="0.3">
      <c r="A930" s="19">
        <v>920</v>
      </c>
      <c r="B930" s="22" t="s">
        <v>6191</v>
      </c>
      <c r="C930" s="4" t="s">
        <v>60</v>
      </c>
      <c r="D930" s="4" t="s">
        <v>58</v>
      </c>
      <c r="E930" s="4" t="s">
        <v>2871</v>
      </c>
      <c r="F930" s="3" t="s">
        <v>3833</v>
      </c>
      <c r="G930" s="4" t="s">
        <v>61</v>
      </c>
      <c r="H930" s="4" t="s">
        <v>4740</v>
      </c>
      <c r="I930" s="4" t="s">
        <v>292</v>
      </c>
      <c r="J930" s="4" t="s">
        <v>320</v>
      </c>
      <c r="K930" s="4" t="s">
        <v>58</v>
      </c>
      <c r="L930" s="4" t="s">
        <v>1789</v>
      </c>
      <c r="M930" s="4">
        <v>36309960</v>
      </c>
      <c r="N930" s="4" t="s">
        <v>69</v>
      </c>
      <c r="O930" s="4"/>
      <c r="P930" s="4" t="s">
        <v>115</v>
      </c>
      <c r="Q930" s="4" t="s">
        <v>64</v>
      </c>
      <c r="R930" s="4" t="s">
        <v>74</v>
      </c>
      <c r="S930" s="4">
        <v>31577806</v>
      </c>
      <c r="T930" s="4"/>
      <c r="U930" s="4" t="s">
        <v>112</v>
      </c>
      <c r="V930" s="4" t="s">
        <v>58</v>
      </c>
      <c r="W930" s="4" t="s">
        <v>4741</v>
      </c>
      <c r="X930" s="4" t="s">
        <v>205</v>
      </c>
      <c r="Y930" s="4" t="s">
        <v>209</v>
      </c>
      <c r="Z930" s="3" t="s">
        <v>3833</v>
      </c>
      <c r="AA930" s="4" t="s">
        <v>75</v>
      </c>
      <c r="AB930" s="4" t="s">
        <v>97</v>
      </c>
      <c r="AC930" s="4"/>
      <c r="AD930" s="4"/>
      <c r="AE930" s="4" t="s">
        <v>115</v>
      </c>
      <c r="AF930" s="4" t="s">
        <v>58</v>
      </c>
      <c r="AG930" s="4" t="s">
        <v>58</v>
      </c>
      <c r="AH930" s="4" t="s">
        <v>83</v>
      </c>
      <c r="AI930" s="4">
        <v>91297841</v>
      </c>
      <c r="AJ930" s="4"/>
      <c r="AK930" s="4" t="s">
        <v>115</v>
      </c>
      <c r="AL930" s="4" t="s">
        <v>58</v>
      </c>
      <c r="AM930" s="4" t="s">
        <v>4393</v>
      </c>
      <c r="AN930" s="4">
        <v>300</v>
      </c>
      <c r="AO930" s="4" t="s">
        <v>85</v>
      </c>
      <c r="AP930" s="4">
        <v>0</v>
      </c>
      <c r="AQ930" s="4" t="s">
        <v>92</v>
      </c>
      <c r="AR930" s="4">
        <v>0</v>
      </c>
      <c r="AS930" s="4">
        <v>0</v>
      </c>
      <c r="AT930" s="3" t="s">
        <v>3833</v>
      </c>
      <c r="AU930" s="3" t="s">
        <v>58</v>
      </c>
      <c r="AV930" s="3" t="s">
        <v>58</v>
      </c>
      <c r="AW930" s="4">
        <v>22</v>
      </c>
      <c r="AX930" s="4">
        <v>22</v>
      </c>
      <c r="AY930" s="4">
        <v>22</v>
      </c>
      <c r="AZ930" s="4">
        <v>22</v>
      </c>
      <c r="BA930" s="4" t="s">
        <v>58</v>
      </c>
    </row>
    <row r="931" spans="1:53" ht="15.75" thickBot="1" x14ac:dyDescent="0.3">
      <c r="A931" s="19">
        <v>921</v>
      </c>
      <c r="B931" s="22" t="s">
        <v>6192</v>
      </c>
      <c r="C931" s="4" t="s">
        <v>60</v>
      </c>
      <c r="D931" s="4" t="s">
        <v>58</v>
      </c>
      <c r="E931" s="4" t="s">
        <v>3742</v>
      </c>
      <c r="F931" s="3" t="s">
        <v>3833</v>
      </c>
      <c r="G931" s="4" t="s">
        <v>61</v>
      </c>
      <c r="H931" s="4" t="s">
        <v>4742</v>
      </c>
      <c r="I931" s="4" t="s">
        <v>292</v>
      </c>
      <c r="J931" s="4" t="s">
        <v>320</v>
      </c>
      <c r="K931" s="4" t="s">
        <v>58</v>
      </c>
      <c r="L931" s="4" t="s">
        <v>1789</v>
      </c>
      <c r="M931" s="4">
        <v>31347599</v>
      </c>
      <c r="N931" s="4" t="s">
        <v>69</v>
      </c>
      <c r="O931" s="4"/>
      <c r="P931" s="4" t="s">
        <v>115</v>
      </c>
      <c r="Q931" s="4" t="s">
        <v>64</v>
      </c>
      <c r="R931" s="4" t="s">
        <v>74</v>
      </c>
      <c r="S931" s="4">
        <v>1130622050</v>
      </c>
      <c r="T931" s="4"/>
      <c r="U931" s="4" t="s">
        <v>63</v>
      </c>
      <c r="V931" s="4" t="s">
        <v>58</v>
      </c>
      <c r="W931" s="4" t="s">
        <v>4743</v>
      </c>
      <c r="X931" s="4" t="s">
        <v>205</v>
      </c>
      <c r="Y931" s="4" t="s">
        <v>209</v>
      </c>
      <c r="Z931" s="3" t="s">
        <v>3833</v>
      </c>
      <c r="AA931" s="4" t="s">
        <v>75</v>
      </c>
      <c r="AB931" s="4" t="s">
        <v>97</v>
      </c>
      <c r="AC931" s="4"/>
      <c r="AD931" s="4"/>
      <c r="AE931" s="4" t="s">
        <v>115</v>
      </c>
      <c r="AF931" s="4" t="s">
        <v>58</v>
      </c>
      <c r="AG931" s="4" t="s">
        <v>58</v>
      </c>
      <c r="AH931" s="4" t="s">
        <v>83</v>
      </c>
      <c r="AI931" s="4">
        <v>91297841</v>
      </c>
      <c r="AJ931" s="4"/>
      <c r="AK931" s="4" t="s">
        <v>115</v>
      </c>
      <c r="AL931" s="4" t="s">
        <v>58</v>
      </c>
      <c r="AM931" s="4" t="s">
        <v>4393</v>
      </c>
      <c r="AN931" s="4">
        <v>259</v>
      </c>
      <c r="AO931" s="4" t="s">
        <v>85</v>
      </c>
      <c r="AP931" s="4">
        <v>0</v>
      </c>
      <c r="AQ931" s="4" t="s">
        <v>92</v>
      </c>
      <c r="AR931" s="4">
        <v>0</v>
      </c>
      <c r="AS931" s="4">
        <v>0</v>
      </c>
      <c r="AT931" s="3" t="s">
        <v>3833</v>
      </c>
      <c r="AU931" s="3" t="s">
        <v>58</v>
      </c>
      <c r="AV931" s="3" t="s">
        <v>58</v>
      </c>
      <c r="AW931" s="4">
        <v>25</v>
      </c>
      <c r="AX931" s="4">
        <v>25</v>
      </c>
      <c r="AY931" s="4">
        <v>25</v>
      </c>
      <c r="AZ931" s="4">
        <v>25</v>
      </c>
      <c r="BA931" s="4" t="s">
        <v>58</v>
      </c>
    </row>
    <row r="932" spans="1:53" ht="15.75" thickBot="1" x14ac:dyDescent="0.3">
      <c r="A932" s="19">
        <v>922</v>
      </c>
      <c r="B932" s="22" t="s">
        <v>6193</v>
      </c>
      <c r="C932" s="4" t="s">
        <v>60</v>
      </c>
      <c r="D932" s="4" t="s">
        <v>58</v>
      </c>
      <c r="E932" s="4" t="s">
        <v>3746</v>
      </c>
      <c r="F932" s="3" t="s">
        <v>3833</v>
      </c>
      <c r="G932" s="4" t="s">
        <v>61</v>
      </c>
      <c r="H932" s="4" t="s">
        <v>4744</v>
      </c>
      <c r="I932" s="4" t="s">
        <v>292</v>
      </c>
      <c r="J932" s="4" t="s">
        <v>320</v>
      </c>
      <c r="K932" s="4" t="s">
        <v>58</v>
      </c>
      <c r="L932" s="4" t="s">
        <v>1789</v>
      </c>
      <c r="M932" s="4">
        <v>36293314</v>
      </c>
      <c r="N932" s="4" t="s">
        <v>69</v>
      </c>
      <c r="O932" s="4"/>
      <c r="P932" s="4" t="s">
        <v>115</v>
      </c>
      <c r="Q932" s="4" t="s">
        <v>64</v>
      </c>
      <c r="R932" s="4" t="s">
        <v>74</v>
      </c>
      <c r="S932" s="4">
        <v>1053585621</v>
      </c>
      <c r="T932" s="4"/>
      <c r="U932" s="4" t="s">
        <v>109</v>
      </c>
      <c r="V932" s="4" t="s">
        <v>58</v>
      </c>
      <c r="W932" s="4" t="s">
        <v>4745</v>
      </c>
      <c r="X932" s="4" t="s">
        <v>205</v>
      </c>
      <c r="Y932" s="4" t="s">
        <v>209</v>
      </c>
      <c r="Z932" s="3" t="s">
        <v>3833</v>
      </c>
      <c r="AA932" s="4" t="s">
        <v>75</v>
      </c>
      <c r="AB932" s="4" t="s">
        <v>97</v>
      </c>
      <c r="AC932" s="4"/>
      <c r="AD932" s="4"/>
      <c r="AE932" s="4" t="s">
        <v>115</v>
      </c>
      <c r="AF932" s="4" t="s">
        <v>58</v>
      </c>
      <c r="AG932" s="4" t="s">
        <v>58</v>
      </c>
      <c r="AH932" s="4" t="s">
        <v>83</v>
      </c>
      <c r="AI932" s="4">
        <v>91297841</v>
      </c>
      <c r="AJ932" s="4"/>
      <c r="AK932" s="4" t="s">
        <v>115</v>
      </c>
      <c r="AL932" s="4" t="s">
        <v>58</v>
      </c>
      <c r="AM932" s="4" t="s">
        <v>4393</v>
      </c>
      <c r="AN932" s="4">
        <v>324</v>
      </c>
      <c r="AO932" s="4" t="s">
        <v>85</v>
      </c>
      <c r="AP932" s="4">
        <v>0</v>
      </c>
      <c r="AQ932" s="4" t="s">
        <v>92</v>
      </c>
      <c r="AR932" s="4">
        <v>0</v>
      </c>
      <c r="AS932" s="4">
        <v>0</v>
      </c>
      <c r="AT932" s="3" t="s">
        <v>3833</v>
      </c>
      <c r="AU932" s="3" t="s">
        <v>58</v>
      </c>
      <c r="AV932" s="3" t="s">
        <v>58</v>
      </c>
      <c r="AW932" s="4">
        <v>20</v>
      </c>
      <c r="AX932" s="4">
        <v>20</v>
      </c>
      <c r="AY932" s="4">
        <v>20</v>
      </c>
      <c r="AZ932" s="4">
        <v>20</v>
      </c>
      <c r="BA932" s="4" t="s">
        <v>58</v>
      </c>
    </row>
    <row r="933" spans="1:53" ht="15.75" thickBot="1" x14ac:dyDescent="0.3">
      <c r="A933" s="19">
        <v>923</v>
      </c>
      <c r="B933" s="22" t="s">
        <v>6194</v>
      </c>
      <c r="C933" s="4" t="s">
        <v>60</v>
      </c>
      <c r="D933" s="4" t="s">
        <v>58</v>
      </c>
      <c r="E933" s="4" t="s">
        <v>3750</v>
      </c>
      <c r="F933" s="3" t="s">
        <v>3833</v>
      </c>
      <c r="G933" s="4" t="s">
        <v>61</v>
      </c>
      <c r="H933" s="4" t="s">
        <v>4746</v>
      </c>
      <c r="I933" s="4" t="s">
        <v>292</v>
      </c>
      <c r="J933" s="4" t="s">
        <v>320</v>
      </c>
      <c r="K933" s="4" t="s">
        <v>58</v>
      </c>
      <c r="L933" s="4" t="s">
        <v>1789</v>
      </c>
      <c r="M933" s="4">
        <v>18721692</v>
      </c>
      <c r="N933" s="4" t="s">
        <v>69</v>
      </c>
      <c r="O933" s="4"/>
      <c r="P933" s="4" t="s">
        <v>115</v>
      </c>
      <c r="Q933" s="4" t="s">
        <v>64</v>
      </c>
      <c r="R933" s="4" t="s">
        <v>74</v>
      </c>
      <c r="S933" s="4">
        <v>1143847375</v>
      </c>
      <c r="T933" s="4"/>
      <c r="U933" s="4" t="s">
        <v>81</v>
      </c>
      <c r="V933" s="4" t="s">
        <v>58</v>
      </c>
      <c r="W933" s="4" t="s">
        <v>4747</v>
      </c>
      <c r="X933" s="4" t="s">
        <v>205</v>
      </c>
      <c r="Y933" s="4" t="s">
        <v>209</v>
      </c>
      <c r="Z933" s="3" t="s">
        <v>3833</v>
      </c>
      <c r="AA933" s="4" t="s">
        <v>75</v>
      </c>
      <c r="AB933" s="4" t="s">
        <v>97</v>
      </c>
      <c r="AC933" s="4"/>
      <c r="AD933" s="4"/>
      <c r="AE933" s="4" t="s">
        <v>115</v>
      </c>
      <c r="AF933" s="4" t="s">
        <v>58</v>
      </c>
      <c r="AG933" s="4" t="s">
        <v>58</v>
      </c>
      <c r="AH933" s="4" t="s">
        <v>83</v>
      </c>
      <c r="AI933" s="4">
        <v>51763867</v>
      </c>
      <c r="AJ933" s="4"/>
      <c r="AK933" s="4" t="s">
        <v>115</v>
      </c>
      <c r="AL933" s="4" t="s">
        <v>58</v>
      </c>
      <c r="AM933" s="4" t="s">
        <v>4748</v>
      </c>
      <c r="AN933" s="4">
        <v>270</v>
      </c>
      <c r="AO933" s="4" t="s">
        <v>85</v>
      </c>
      <c r="AP933" s="4">
        <v>0</v>
      </c>
      <c r="AQ933" s="4" t="s">
        <v>92</v>
      </c>
      <c r="AR933" s="4">
        <v>0</v>
      </c>
      <c r="AS933" s="4">
        <v>0</v>
      </c>
      <c r="AT933" s="3" t="s">
        <v>3833</v>
      </c>
      <c r="AU933" s="3" t="s">
        <v>58</v>
      </c>
      <c r="AV933" s="3" t="s">
        <v>58</v>
      </c>
      <c r="AW933" s="4">
        <v>24</v>
      </c>
      <c r="AX933" s="4">
        <v>24</v>
      </c>
      <c r="AY933" s="4">
        <v>24</v>
      </c>
      <c r="AZ933" s="4">
        <v>24</v>
      </c>
      <c r="BA933" s="4" t="s">
        <v>58</v>
      </c>
    </row>
    <row r="934" spans="1:53" ht="15.75" thickBot="1" x14ac:dyDescent="0.3">
      <c r="A934" s="19">
        <v>924</v>
      </c>
      <c r="B934" s="22" t="s">
        <v>6195</v>
      </c>
      <c r="C934" s="4" t="s">
        <v>60</v>
      </c>
      <c r="D934" s="4" t="s">
        <v>58</v>
      </c>
      <c r="E934" s="4" t="s">
        <v>3753</v>
      </c>
      <c r="F934" s="3" t="s">
        <v>3833</v>
      </c>
      <c r="G934" s="4" t="s">
        <v>61</v>
      </c>
      <c r="H934" s="4" t="s">
        <v>4616</v>
      </c>
      <c r="I934" s="4" t="s">
        <v>292</v>
      </c>
      <c r="J934" s="4" t="s">
        <v>320</v>
      </c>
      <c r="K934" s="4" t="s">
        <v>58</v>
      </c>
      <c r="L934" s="4" t="s">
        <v>1789</v>
      </c>
      <c r="M934" s="4">
        <v>12859344</v>
      </c>
      <c r="N934" s="4" t="s">
        <v>69</v>
      </c>
      <c r="O934" s="4"/>
      <c r="P934" s="4" t="s">
        <v>115</v>
      </c>
      <c r="Q934" s="4" t="s">
        <v>64</v>
      </c>
      <c r="R934" s="4" t="s">
        <v>74</v>
      </c>
      <c r="S934" s="4">
        <v>4846819</v>
      </c>
      <c r="T934" s="4"/>
      <c r="U934" s="4" t="s">
        <v>63</v>
      </c>
      <c r="V934" s="4" t="s">
        <v>58</v>
      </c>
      <c r="W934" s="4" t="s">
        <v>4749</v>
      </c>
      <c r="X934" s="4" t="s">
        <v>205</v>
      </c>
      <c r="Y934" s="4" t="s">
        <v>209</v>
      </c>
      <c r="Z934" s="3" t="s">
        <v>3833</v>
      </c>
      <c r="AA934" s="4" t="s">
        <v>75</v>
      </c>
      <c r="AB934" s="4" t="s">
        <v>97</v>
      </c>
      <c r="AC934" s="4"/>
      <c r="AD934" s="4"/>
      <c r="AE934" s="4" t="s">
        <v>115</v>
      </c>
      <c r="AF934" s="4" t="s">
        <v>58</v>
      </c>
      <c r="AG934" s="4" t="s">
        <v>58</v>
      </c>
      <c r="AH934" s="4" t="s">
        <v>83</v>
      </c>
      <c r="AI934" s="4">
        <v>80435324</v>
      </c>
      <c r="AJ934" s="4"/>
      <c r="AK934" s="4" t="s">
        <v>115</v>
      </c>
      <c r="AL934" s="4" t="s">
        <v>58</v>
      </c>
      <c r="AM934" s="4" t="s">
        <v>4501</v>
      </c>
      <c r="AN934" s="4">
        <v>306</v>
      </c>
      <c r="AO934" s="4" t="s">
        <v>85</v>
      </c>
      <c r="AP934" s="4">
        <v>0</v>
      </c>
      <c r="AQ934" s="4" t="s">
        <v>92</v>
      </c>
      <c r="AR934" s="4">
        <v>0</v>
      </c>
      <c r="AS934" s="4">
        <v>0</v>
      </c>
      <c r="AT934" s="3" t="s">
        <v>3833</v>
      </c>
      <c r="AU934" s="3" t="s">
        <v>58</v>
      </c>
      <c r="AV934" s="3" t="s">
        <v>58</v>
      </c>
      <c r="AW934" s="4">
        <v>21</v>
      </c>
      <c r="AX934" s="4">
        <v>21</v>
      </c>
      <c r="AY934" s="4">
        <v>21</v>
      </c>
      <c r="AZ934" s="4">
        <v>21</v>
      </c>
      <c r="BA934" s="4" t="s">
        <v>58</v>
      </c>
    </row>
    <row r="935" spans="1:53" ht="15.75" thickBot="1" x14ac:dyDescent="0.3">
      <c r="A935" s="19">
        <v>925</v>
      </c>
      <c r="B935" s="22" t="s">
        <v>6196</v>
      </c>
      <c r="C935" s="4" t="s">
        <v>60</v>
      </c>
      <c r="D935" s="4" t="s">
        <v>58</v>
      </c>
      <c r="E935" s="4" t="s">
        <v>3757</v>
      </c>
      <c r="F935" s="3" t="s">
        <v>3833</v>
      </c>
      <c r="G935" s="4" t="s">
        <v>61</v>
      </c>
      <c r="H935" s="4" t="s">
        <v>4750</v>
      </c>
      <c r="I935" s="4" t="s">
        <v>292</v>
      </c>
      <c r="J935" s="4" t="s">
        <v>320</v>
      </c>
      <c r="K935" s="4" t="s">
        <v>58</v>
      </c>
      <c r="L935" s="4" t="s">
        <v>1789</v>
      </c>
      <c r="M935" s="4">
        <v>35443307</v>
      </c>
      <c r="N935" s="4" t="s">
        <v>69</v>
      </c>
      <c r="O935" s="4"/>
      <c r="P935" s="4" t="s">
        <v>115</v>
      </c>
      <c r="Q935" s="4" t="s">
        <v>64</v>
      </c>
      <c r="R935" s="4" t="s">
        <v>74</v>
      </c>
      <c r="S935" s="4">
        <v>94062450</v>
      </c>
      <c r="T935" s="4"/>
      <c r="U935" s="4" t="s">
        <v>112</v>
      </c>
      <c r="V935" s="4" t="s">
        <v>58</v>
      </c>
      <c r="W935" s="4" t="s">
        <v>4751</v>
      </c>
      <c r="X935" s="4" t="s">
        <v>205</v>
      </c>
      <c r="Y935" s="4" t="s">
        <v>209</v>
      </c>
      <c r="Z935" s="3" t="s">
        <v>3833</v>
      </c>
      <c r="AA935" s="4" t="s">
        <v>75</v>
      </c>
      <c r="AB935" s="4" t="s">
        <v>97</v>
      </c>
      <c r="AC935" s="4"/>
      <c r="AD935" s="4"/>
      <c r="AE935" s="4" t="s">
        <v>115</v>
      </c>
      <c r="AF935" s="4" t="s">
        <v>58</v>
      </c>
      <c r="AG935" s="4" t="s">
        <v>58</v>
      </c>
      <c r="AH935" s="4" t="s">
        <v>83</v>
      </c>
      <c r="AI935" s="4">
        <v>91297841</v>
      </c>
      <c r="AJ935" s="4"/>
      <c r="AK935" s="4" t="s">
        <v>115</v>
      </c>
      <c r="AL935" s="4" t="s">
        <v>58</v>
      </c>
      <c r="AM935" s="4" t="s">
        <v>4393</v>
      </c>
      <c r="AN935" s="4">
        <v>209</v>
      </c>
      <c r="AO935" s="4" t="s">
        <v>85</v>
      </c>
      <c r="AP935" s="4">
        <v>0</v>
      </c>
      <c r="AQ935" s="4" t="s">
        <v>92</v>
      </c>
      <c r="AR935" s="4">
        <v>0</v>
      </c>
      <c r="AS935" s="4">
        <v>0</v>
      </c>
      <c r="AT935" s="3" t="s">
        <v>3833</v>
      </c>
      <c r="AU935" s="3" t="s">
        <v>58</v>
      </c>
      <c r="AV935" s="3" t="s">
        <v>58</v>
      </c>
      <c r="AW935" s="4">
        <v>31</v>
      </c>
      <c r="AX935" s="4">
        <v>31</v>
      </c>
      <c r="AY935" s="4">
        <v>31</v>
      </c>
      <c r="AZ935" s="4">
        <v>31</v>
      </c>
      <c r="BA935" s="4" t="s">
        <v>58</v>
      </c>
    </row>
    <row r="936" spans="1:53" ht="15.75" thickBot="1" x14ac:dyDescent="0.3">
      <c r="A936" s="19">
        <v>926</v>
      </c>
      <c r="B936" s="22" t="s">
        <v>6197</v>
      </c>
      <c r="C936" s="4" t="s">
        <v>60</v>
      </c>
      <c r="D936" s="4" t="s">
        <v>58</v>
      </c>
      <c r="E936" s="4" t="s">
        <v>3761</v>
      </c>
      <c r="F936" s="3" t="s">
        <v>3833</v>
      </c>
      <c r="G936" s="4" t="s">
        <v>61</v>
      </c>
      <c r="H936" s="4" t="s">
        <v>4752</v>
      </c>
      <c r="I936" s="4" t="s">
        <v>292</v>
      </c>
      <c r="J936" s="4" t="s">
        <v>320</v>
      </c>
      <c r="K936" s="4" t="s">
        <v>58</v>
      </c>
      <c r="L936" s="4" t="s">
        <v>1789</v>
      </c>
      <c r="M936" s="4">
        <v>12691248</v>
      </c>
      <c r="N936" s="4" t="s">
        <v>69</v>
      </c>
      <c r="O936" s="4"/>
      <c r="P936" s="4" t="s">
        <v>115</v>
      </c>
      <c r="Q936" s="4" t="s">
        <v>64</v>
      </c>
      <c r="R936" s="4" t="s">
        <v>74</v>
      </c>
      <c r="S936" s="4">
        <v>1144152722</v>
      </c>
      <c r="T936" s="4"/>
      <c r="U936" s="4" t="s">
        <v>100</v>
      </c>
      <c r="V936" s="4" t="s">
        <v>58</v>
      </c>
      <c r="W936" s="4" t="s">
        <v>4753</v>
      </c>
      <c r="X936" s="4" t="s">
        <v>205</v>
      </c>
      <c r="Y936" s="4" t="s">
        <v>209</v>
      </c>
      <c r="Z936" s="3" t="s">
        <v>3833</v>
      </c>
      <c r="AA936" s="4" t="s">
        <v>75</v>
      </c>
      <c r="AB936" s="4" t="s">
        <v>97</v>
      </c>
      <c r="AC936" s="4"/>
      <c r="AD936" s="4"/>
      <c r="AE936" s="4" t="s">
        <v>115</v>
      </c>
      <c r="AF936" s="4" t="s">
        <v>58</v>
      </c>
      <c r="AG936" s="4" t="s">
        <v>58</v>
      </c>
      <c r="AH936" s="4" t="s">
        <v>83</v>
      </c>
      <c r="AI936" s="4">
        <v>31475833</v>
      </c>
      <c r="AJ936" s="4"/>
      <c r="AK936" s="4" t="s">
        <v>115</v>
      </c>
      <c r="AL936" s="4" t="s">
        <v>58</v>
      </c>
      <c r="AM936" s="4" t="s">
        <v>4523</v>
      </c>
      <c r="AN936" s="4">
        <v>302</v>
      </c>
      <c r="AO936" s="4" t="s">
        <v>85</v>
      </c>
      <c r="AP936" s="4">
        <v>0</v>
      </c>
      <c r="AQ936" s="4" t="s">
        <v>92</v>
      </c>
      <c r="AR936" s="4">
        <v>0</v>
      </c>
      <c r="AS936" s="4">
        <v>0</v>
      </c>
      <c r="AT936" s="3" t="s">
        <v>3833</v>
      </c>
      <c r="AU936" s="3" t="s">
        <v>58</v>
      </c>
      <c r="AV936" s="3" t="s">
        <v>58</v>
      </c>
      <c r="AW936" s="4">
        <v>22</v>
      </c>
      <c r="AX936" s="4">
        <v>22</v>
      </c>
      <c r="AY936" s="4">
        <v>22</v>
      </c>
      <c r="AZ936" s="4">
        <v>22</v>
      </c>
      <c r="BA936" s="4" t="s">
        <v>58</v>
      </c>
    </row>
    <row r="937" spans="1:53" ht="15.75" thickBot="1" x14ac:dyDescent="0.3">
      <c r="A937" s="19">
        <v>927</v>
      </c>
      <c r="B937" s="22" t="s">
        <v>6198</v>
      </c>
      <c r="C937" s="4" t="s">
        <v>60</v>
      </c>
      <c r="D937" s="4" t="s">
        <v>58</v>
      </c>
      <c r="E937" s="4" t="s">
        <v>3765</v>
      </c>
      <c r="F937" s="3" t="s">
        <v>3833</v>
      </c>
      <c r="G937" s="4" t="s">
        <v>61</v>
      </c>
      <c r="H937" s="4" t="s">
        <v>4754</v>
      </c>
      <c r="I937" s="4" t="s">
        <v>292</v>
      </c>
      <c r="J937" s="4" t="s">
        <v>320</v>
      </c>
      <c r="K937" s="4" t="s">
        <v>58</v>
      </c>
      <c r="L937" s="4" t="s">
        <v>1789</v>
      </c>
      <c r="M937" s="4">
        <v>25437780</v>
      </c>
      <c r="N937" s="4" t="s">
        <v>69</v>
      </c>
      <c r="O937" s="4"/>
      <c r="P937" s="4" t="s">
        <v>115</v>
      </c>
      <c r="Q937" s="4" t="s">
        <v>64</v>
      </c>
      <c r="R937" s="4" t="s">
        <v>74</v>
      </c>
      <c r="S937" s="4">
        <v>31525051</v>
      </c>
      <c r="T937" s="4"/>
      <c r="U937" s="4" t="s">
        <v>81</v>
      </c>
      <c r="V937" s="4" t="s">
        <v>58</v>
      </c>
      <c r="W937" s="4" t="s">
        <v>4755</v>
      </c>
      <c r="X937" s="4" t="s">
        <v>205</v>
      </c>
      <c r="Y937" s="4" t="s">
        <v>209</v>
      </c>
      <c r="Z937" s="3" t="s">
        <v>3833</v>
      </c>
      <c r="AA937" s="4" t="s">
        <v>75</v>
      </c>
      <c r="AB937" s="4" t="s">
        <v>97</v>
      </c>
      <c r="AC937" s="4"/>
      <c r="AD937" s="4"/>
      <c r="AE937" s="4" t="s">
        <v>115</v>
      </c>
      <c r="AF937" s="4" t="s">
        <v>58</v>
      </c>
      <c r="AG937" s="4" t="s">
        <v>58</v>
      </c>
      <c r="AH937" s="4" t="s">
        <v>83</v>
      </c>
      <c r="AI937" s="4">
        <v>91297841</v>
      </c>
      <c r="AJ937" s="4"/>
      <c r="AK937" s="4" t="s">
        <v>115</v>
      </c>
      <c r="AL937" s="4" t="s">
        <v>58</v>
      </c>
      <c r="AM937" s="4" t="s">
        <v>4393</v>
      </c>
      <c r="AN937" s="4">
        <v>150</v>
      </c>
      <c r="AO937" s="4" t="s">
        <v>85</v>
      </c>
      <c r="AP937" s="4">
        <v>0</v>
      </c>
      <c r="AQ937" s="4" t="s">
        <v>92</v>
      </c>
      <c r="AR937" s="4">
        <v>0</v>
      </c>
      <c r="AS937" s="4">
        <v>0</v>
      </c>
      <c r="AT937" s="3" t="s">
        <v>3833</v>
      </c>
      <c r="AU937" s="3" t="s">
        <v>58</v>
      </c>
      <c r="AV937" s="3" t="s">
        <v>58</v>
      </c>
      <c r="AW937" s="4">
        <v>43</v>
      </c>
      <c r="AX937" s="4">
        <v>43</v>
      </c>
      <c r="AY937" s="4">
        <v>43</v>
      </c>
      <c r="AZ937" s="4">
        <v>43</v>
      </c>
      <c r="BA937" s="4" t="s">
        <v>58</v>
      </c>
    </row>
    <row r="938" spans="1:53" ht="15.75" thickBot="1" x14ac:dyDescent="0.3">
      <c r="A938" s="19">
        <v>928</v>
      </c>
      <c r="B938" s="22" t="s">
        <v>6199</v>
      </c>
      <c r="C938" s="4" t="s">
        <v>60</v>
      </c>
      <c r="D938" s="4" t="s">
        <v>58</v>
      </c>
      <c r="E938" s="4" t="s">
        <v>3769</v>
      </c>
      <c r="F938" s="3" t="s">
        <v>3833</v>
      </c>
      <c r="G938" s="4" t="s">
        <v>61</v>
      </c>
      <c r="H938" s="4" t="s">
        <v>4756</v>
      </c>
      <c r="I938" s="4" t="s">
        <v>292</v>
      </c>
      <c r="J938" s="4" t="s">
        <v>320</v>
      </c>
      <c r="K938" s="4" t="s">
        <v>58</v>
      </c>
      <c r="L938" s="4" t="s">
        <v>1789</v>
      </c>
      <c r="M938" s="4">
        <v>29169001</v>
      </c>
      <c r="N938" s="4" t="s">
        <v>69</v>
      </c>
      <c r="O938" s="4"/>
      <c r="P938" s="4" t="s">
        <v>115</v>
      </c>
      <c r="Q938" s="4" t="s">
        <v>64</v>
      </c>
      <c r="R938" s="4" t="s">
        <v>74</v>
      </c>
      <c r="S938" s="4">
        <v>38554794</v>
      </c>
      <c r="T938" s="4"/>
      <c r="U938" s="4" t="s">
        <v>100</v>
      </c>
      <c r="V938" s="4" t="s">
        <v>58</v>
      </c>
      <c r="W938" s="4" t="s">
        <v>4757</v>
      </c>
      <c r="X938" s="4" t="s">
        <v>205</v>
      </c>
      <c r="Y938" s="4" t="s">
        <v>209</v>
      </c>
      <c r="Z938" s="3" t="s">
        <v>3833</v>
      </c>
      <c r="AA938" s="4" t="s">
        <v>75</v>
      </c>
      <c r="AB938" s="4" t="s">
        <v>97</v>
      </c>
      <c r="AC938" s="4"/>
      <c r="AD938" s="4"/>
      <c r="AE938" s="4" t="s">
        <v>115</v>
      </c>
      <c r="AF938" s="4" t="s">
        <v>58</v>
      </c>
      <c r="AG938" s="4" t="s">
        <v>58</v>
      </c>
      <c r="AH938" s="4" t="s">
        <v>83</v>
      </c>
      <c r="AI938" s="4">
        <v>51763867</v>
      </c>
      <c r="AJ938" s="4"/>
      <c r="AK938" s="4" t="s">
        <v>115</v>
      </c>
      <c r="AL938" s="4" t="s">
        <v>58</v>
      </c>
      <c r="AM938" s="4" t="s">
        <v>4748</v>
      </c>
      <c r="AN938" s="4">
        <v>241</v>
      </c>
      <c r="AO938" s="4" t="s">
        <v>85</v>
      </c>
      <c r="AP938" s="4">
        <v>0</v>
      </c>
      <c r="AQ938" s="4" t="s">
        <v>92</v>
      </c>
      <c r="AR938" s="4">
        <v>0</v>
      </c>
      <c r="AS938" s="4">
        <v>0</v>
      </c>
      <c r="AT938" s="3" t="s">
        <v>3833</v>
      </c>
      <c r="AU938" s="3" t="s">
        <v>58</v>
      </c>
      <c r="AV938" s="3" t="s">
        <v>58</v>
      </c>
      <c r="AW938" s="4">
        <v>27</v>
      </c>
      <c r="AX938" s="4">
        <v>27</v>
      </c>
      <c r="AY938" s="4">
        <v>27</v>
      </c>
      <c r="AZ938" s="4">
        <v>27</v>
      </c>
      <c r="BA938" s="4" t="s">
        <v>58</v>
      </c>
    </row>
    <row r="939" spans="1:53" ht="15.75" thickBot="1" x14ac:dyDescent="0.3">
      <c r="A939" s="19">
        <v>929</v>
      </c>
      <c r="B939" s="22" t="s">
        <v>6200</v>
      </c>
      <c r="C939" s="4" t="s">
        <v>60</v>
      </c>
      <c r="D939" s="4" t="s">
        <v>58</v>
      </c>
      <c r="E939" s="4" t="s">
        <v>3773</v>
      </c>
      <c r="F939" s="3" t="s">
        <v>3833</v>
      </c>
      <c r="G939" s="4" t="s">
        <v>61</v>
      </c>
      <c r="H939" s="4" t="s">
        <v>4758</v>
      </c>
      <c r="I939" s="4" t="s">
        <v>292</v>
      </c>
      <c r="J939" s="4" t="s">
        <v>320</v>
      </c>
      <c r="K939" s="4" t="s">
        <v>58</v>
      </c>
      <c r="L939" s="4" t="s">
        <v>1789</v>
      </c>
      <c r="M939" s="4">
        <v>36296435</v>
      </c>
      <c r="N939" s="4" t="s">
        <v>69</v>
      </c>
      <c r="O939" s="4"/>
      <c r="P939" s="4" t="s">
        <v>115</v>
      </c>
      <c r="Q939" s="4" t="s">
        <v>64</v>
      </c>
      <c r="R939" s="4" t="s">
        <v>74</v>
      </c>
      <c r="S939" s="4">
        <v>55178557</v>
      </c>
      <c r="T939" s="4"/>
      <c r="U939" s="4" t="s">
        <v>100</v>
      </c>
      <c r="V939" s="4" t="s">
        <v>58</v>
      </c>
      <c r="W939" s="4" t="s">
        <v>4759</v>
      </c>
      <c r="X939" s="4" t="s">
        <v>205</v>
      </c>
      <c r="Y939" s="4" t="s">
        <v>209</v>
      </c>
      <c r="Z939" s="3" t="s">
        <v>3833</v>
      </c>
      <c r="AA939" s="4" t="s">
        <v>75</v>
      </c>
      <c r="AB939" s="4" t="s">
        <v>97</v>
      </c>
      <c r="AC939" s="4"/>
      <c r="AD939" s="4"/>
      <c r="AE939" s="4" t="s">
        <v>115</v>
      </c>
      <c r="AF939" s="4" t="s">
        <v>58</v>
      </c>
      <c r="AG939" s="4" t="s">
        <v>58</v>
      </c>
      <c r="AH939" s="4" t="s">
        <v>83</v>
      </c>
      <c r="AI939" s="4">
        <v>91297841</v>
      </c>
      <c r="AJ939" s="4"/>
      <c r="AK939" s="4" t="s">
        <v>115</v>
      </c>
      <c r="AL939" s="4" t="s">
        <v>58</v>
      </c>
      <c r="AM939" s="4" t="s">
        <v>4393</v>
      </c>
      <c r="AN939" s="4">
        <v>261</v>
      </c>
      <c r="AO939" s="4" t="s">
        <v>85</v>
      </c>
      <c r="AP939" s="4">
        <v>0</v>
      </c>
      <c r="AQ939" s="4" t="s">
        <v>92</v>
      </c>
      <c r="AR939" s="4">
        <v>0</v>
      </c>
      <c r="AS939" s="4">
        <v>0</v>
      </c>
      <c r="AT939" s="3" t="s">
        <v>3833</v>
      </c>
      <c r="AU939" s="3" t="s">
        <v>58</v>
      </c>
      <c r="AV939" s="3" t="s">
        <v>58</v>
      </c>
      <c r="AW939" s="4">
        <v>25</v>
      </c>
      <c r="AX939" s="4">
        <v>25</v>
      </c>
      <c r="AY939" s="4">
        <v>25</v>
      </c>
      <c r="AZ939" s="4">
        <v>25</v>
      </c>
      <c r="BA939" s="4" t="s">
        <v>58</v>
      </c>
    </row>
    <row r="940" spans="1:53" ht="15.75" thickBot="1" x14ac:dyDescent="0.3">
      <c r="A940" s="19">
        <v>930</v>
      </c>
      <c r="B940" s="22" t="s">
        <v>6201</v>
      </c>
      <c r="C940" s="4" t="s">
        <v>60</v>
      </c>
      <c r="D940" s="4" t="s">
        <v>58</v>
      </c>
      <c r="E940" s="4" t="s">
        <v>3777</v>
      </c>
      <c r="F940" s="3" t="s">
        <v>3833</v>
      </c>
      <c r="G940" s="4" t="s">
        <v>61</v>
      </c>
      <c r="H940" s="4" t="s">
        <v>4760</v>
      </c>
      <c r="I940" s="4" t="s">
        <v>292</v>
      </c>
      <c r="J940" s="4" t="s">
        <v>320</v>
      </c>
      <c r="K940" s="4" t="s">
        <v>58</v>
      </c>
      <c r="L940" s="4" t="s">
        <v>1789</v>
      </c>
      <c r="M940" s="4">
        <v>12691248</v>
      </c>
      <c r="N940" s="4" t="s">
        <v>69</v>
      </c>
      <c r="O940" s="4"/>
      <c r="P940" s="4" t="s">
        <v>115</v>
      </c>
      <c r="Q940" s="4" t="s">
        <v>64</v>
      </c>
      <c r="R940" s="4" t="s">
        <v>74</v>
      </c>
      <c r="S940" s="4">
        <v>31307198</v>
      </c>
      <c r="T940" s="4"/>
      <c r="U940" s="4" t="s">
        <v>72</v>
      </c>
      <c r="V940" s="4" t="s">
        <v>58</v>
      </c>
      <c r="W940" s="4" t="s">
        <v>4761</v>
      </c>
      <c r="X940" s="4" t="s">
        <v>205</v>
      </c>
      <c r="Y940" s="4" t="s">
        <v>209</v>
      </c>
      <c r="Z940" s="3" t="s">
        <v>3833</v>
      </c>
      <c r="AA940" s="4" t="s">
        <v>75</v>
      </c>
      <c r="AB940" s="4" t="s">
        <v>97</v>
      </c>
      <c r="AC940" s="4"/>
      <c r="AD940" s="4"/>
      <c r="AE940" s="4" t="s">
        <v>115</v>
      </c>
      <c r="AF940" s="4" t="s">
        <v>58</v>
      </c>
      <c r="AG940" s="4" t="s">
        <v>58</v>
      </c>
      <c r="AH940" s="4" t="s">
        <v>83</v>
      </c>
      <c r="AI940" s="4">
        <v>66859604</v>
      </c>
      <c r="AJ940" s="4"/>
      <c r="AK940" s="4" t="s">
        <v>115</v>
      </c>
      <c r="AL940" s="4" t="s">
        <v>58</v>
      </c>
      <c r="AM940" s="4" t="s">
        <v>4495</v>
      </c>
      <c r="AN940" s="4">
        <v>302</v>
      </c>
      <c r="AO940" s="4" t="s">
        <v>85</v>
      </c>
      <c r="AP940" s="4">
        <v>0</v>
      </c>
      <c r="AQ940" s="4" t="s">
        <v>92</v>
      </c>
      <c r="AR940" s="4">
        <v>0</v>
      </c>
      <c r="AS940" s="4">
        <v>0</v>
      </c>
      <c r="AT940" s="3" t="s">
        <v>3833</v>
      </c>
      <c r="AU940" s="3" t="s">
        <v>58</v>
      </c>
      <c r="AV940" s="3" t="s">
        <v>58</v>
      </c>
      <c r="AW940" s="4">
        <v>22</v>
      </c>
      <c r="AX940" s="4">
        <v>22</v>
      </c>
      <c r="AY940" s="4">
        <v>22</v>
      </c>
      <c r="AZ940" s="4">
        <v>22</v>
      </c>
      <c r="BA940" s="4" t="s">
        <v>58</v>
      </c>
    </row>
    <row r="941" spans="1:53" ht="15.75" thickBot="1" x14ac:dyDescent="0.3">
      <c r="A941" s="19">
        <v>931</v>
      </c>
      <c r="B941" s="22" t="s">
        <v>6202</v>
      </c>
      <c r="C941" s="4" t="s">
        <v>60</v>
      </c>
      <c r="D941" s="4" t="s">
        <v>58</v>
      </c>
      <c r="E941" s="4" t="s">
        <v>3781</v>
      </c>
      <c r="F941" s="3" t="s">
        <v>3833</v>
      </c>
      <c r="G941" s="4" t="s">
        <v>61</v>
      </c>
      <c r="H941" s="4" t="s">
        <v>4762</v>
      </c>
      <c r="I941" s="4" t="s">
        <v>292</v>
      </c>
      <c r="J941" s="4" t="s">
        <v>320</v>
      </c>
      <c r="K941" s="4" t="s">
        <v>58</v>
      </c>
      <c r="L941" s="4" t="s">
        <v>1789</v>
      </c>
      <c r="M941" s="4">
        <v>19241739</v>
      </c>
      <c r="N941" s="4" t="s">
        <v>69</v>
      </c>
      <c r="O941" s="4"/>
      <c r="P941" s="4" t="s">
        <v>115</v>
      </c>
      <c r="Q941" s="4" t="s">
        <v>64</v>
      </c>
      <c r="R941" s="4" t="s">
        <v>74</v>
      </c>
      <c r="S941" s="4">
        <v>1144069612</v>
      </c>
      <c r="T941" s="4"/>
      <c r="U941" s="4" t="s">
        <v>112</v>
      </c>
      <c r="V941" s="4" t="s">
        <v>58</v>
      </c>
      <c r="W941" s="4" t="s">
        <v>4763</v>
      </c>
      <c r="X941" s="4" t="s">
        <v>205</v>
      </c>
      <c r="Y941" s="4" t="s">
        <v>209</v>
      </c>
      <c r="Z941" s="3" t="s">
        <v>3833</v>
      </c>
      <c r="AA941" s="4" t="s">
        <v>75</v>
      </c>
      <c r="AB941" s="4" t="s">
        <v>97</v>
      </c>
      <c r="AC941" s="4"/>
      <c r="AD941" s="4"/>
      <c r="AE941" s="4" t="s">
        <v>115</v>
      </c>
      <c r="AF941" s="4" t="s">
        <v>58</v>
      </c>
      <c r="AG941" s="4" t="s">
        <v>58</v>
      </c>
      <c r="AH941" s="4" t="s">
        <v>83</v>
      </c>
      <c r="AI941" s="4">
        <v>91297841</v>
      </c>
      <c r="AJ941" s="4"/>
      <c r="AK941" s="4" t="s">
        <v>115</v>
      </c>
      <c r="AL941" s="4" t="s">
        <v>58</v>
      </c>
      <c r="AM941" s="4" t="s">
        <v>4393</v>
      </c>
      <c r="AN941" s="4">
        <v>330</v>
      </c>
      <c r="AO941" s="4" t="s">
        <v>85</v>
      </c>
      <c r="AP941" s="4">
        <v>0</v>
      </c>
      <c r="AQ941" s="4" t="s">
        <v>92</v>
      </c>
      <c r="AR941" s="4">
        <v>0</v>
      </c>
      <c r="AS941" s="4">
        <v>0</v>
      </c>
      <c r="AT941" s="3" t="s">
        <v>3833</v>
      </c>
      <c r="AU941" s="3" t="s">
        <v>58</v>
      </c>
      <c r="AV941" s="3" t="s">
        <v>58</v>
      </c>
      <c r="AW941" s="4">
        <v>20</v>
      </c>
      <c r="AX941" s="4">
        <v>20</v>
      </c>
      <c r="AY941" s="4">
        <v>20</v>
      </c>
      <c r="AZ941" s="4">
        <v>20</v>
      </c>
      <c r="BA941" s="4" t="s">
        <v>58</v>
      </c>
    </row>
    <row r="942" spans="1:53" ht="15.75" thickBot="1" x14ac:dyDescent="0.3">
      <c r="A942" s="19">
        <v>932</v>
      </c>
      <c r="B942" s="22" t="s">
        <v>6203</v>
      </c>
      <c r="C942" s="4" t="s">
        <v>60</v>
      </c>
      <c r="D942" s="4" t="s">
        <v>58</v>
      </c>
      <c r="E942" s="4" t="s">
        <v>3785</v>
      </c>
      <c r="F942" s="3" t="s">
        <v>3833</v>
      </c>
      <c r="G942" s="4" t="s">
        <v>61</v>
      </c>
      <c r="H942" s="4" t="s">
        <v>4764</v>
      </c>
      <c r="I942" s="4" t="s">
        <v>292</v>
      </c>
      <c r="J942" s="4" t="s">
        <v>320</v>
      </c>
      <c r="K942" s="4" t="s">
        <v>58</v>
      </c>
      <c r="L942" s="4" t="s">
        <v>1789</v>
      </c>
      <c r="M942" s="4">
        <v>25437780</v>
      </c>
      <c r="N942" s="4" t="s">
        <v>69</v>
      </c>
      <c r="O942" s="4"/>
      <c r="P942" s="4" t="s">
        <v>115</v>
      </c>
      <c r="Q942" s="4" t="s">
        <v>64</v>
      </c>
      <c r="R942" s="4" t="s">
        <v>74</v>
      </c>
      <c r="S942" s="4">
        <v>51739619</v>
      </c>
      <c r="T942" s="4"/>
      <c r="U942" s="4" t="s">
        <v>106</v>
      </c>
      <c r="V942" s="4" t="s">
        <v>58</v>
      </c>
      <c r="W942" s="4" t="s">
        <v>4765</v>
      </c>
      <c r="X942" s="4" t="s">
        <v>205</v>
      </c>
      <c r="Y942" s="4" t="s">
        <v>209</v>
      </c>
      <c r="Z942" s="3" t="s">
        <v>3833</v>
      </c>
      <c r="AA942" s="4" t="s">
        <v>75</v>
      </c>
      <c r="AB942" s="4" t="s">
        <v>97</v>
      </c>
      <c r="AC942" s="4"/>
      <c r="AD942" s="4"/>
      <c r="AE942" s="4" t="s">
        <v>115</v>
      </c>
      <c r="AF942" s="4" t="s">
        <v>58</v>
      </c>
      <c r="AG942" s="4" t="s">
        <v>58</v>
      </c>
      <c r="AH942" s="4" t="s">
        <v>83</v>
      </c>
      <c r="AI942" s="4">
        <v>91297841</v>
      </c>
      <c r="AJ942" s="4"/>
      <c r="AK942" s="4" t="s">
        <v>115</v>
      </c>
      <c r="AL942" s="4" t="s">
        <v>58</v>
      </c>
      <c r="AM942" s="4" t="s">
        <v>4393</v>
      </c>
      <c r="AN942" s="4">
        <v>150</v>
      </c>
      <c r="AO942" s="4" t="s">
        <v>85</v>
      </c>
      <c r="AP942" s="4">
        <v>0</v>
      </c>
      <c r="AQ942" s="4" t="s">
        <v>92</v>
      </c>
      <c r="AR942" s="4">
        <v>0</v>
      </c>
      <c r="AS942" s="4">
        <v>0</v>
      </c>
      <c r="AT942" s="3" t="s">
        <v>3833</v>
      </c>
      <c r="AU942" s="3" t="s">
        <v>58</v>
      </c>
      <c r="AV942" s="3" t="s">
        <v>58</v>
      </c>
      <c r="AW942" s="4">
        <v>43</v>
      </c>
      <c r="AX942" s="4">
        <v>43</v>
      </c>
      <c r="AY942" s="4">
        <v>43</v>
      </c>
      <c r="AZ942" s="4">
        <v>43</v>
      </c>
      <c r="BA942" s="4" t="s">
        <v>58</v>
      </c>
    </row>
    <row r="943" spans="1:53" ht="15.75" thickBot="1" x14ac:dyDescent="0.3">
      <c r="A943" s="19">
        <v>933</v>
      </c>
      <c r="B943" s="22" t="s">
        <v>6204</v>
      </c>
      <c r="C943" s="4" t="s">
        <v>60</v>
      </c>
      <c r="D943" s="4" t="s">
        <v>58</v>
      </c>
      <c r="E943" s="4" t="s">
        <v>4766</v>
      </c>
      <c r="F943" s="3" t="s">
        <v>3833</v>
      </c>
      <c r="G943" s="4" t="s">
        <v>61</v>
      </c>
      <c r="H943" s="4" t="s">
        <v>4767</v>
      </c>
      <c r="I943" s="4" t="s">
        <v>292</v>
      </c>
      <c r="J943" s="4" t="s">
        <v>290</v>
      </c>
      <c r="K943" s="4" t="s">
        <v>58</v>
      </c>
      <c r="L943" s="4" t="s">
        <v>1779</v>
      </c>
      <c r="M943" s="4">
        <v>7266000</v>
      </c>
      <c r="N943" s="4" t="s">
        <v>69</v>
      </c>
      <c r="O943" s="4"/>
      <c r="P943" s="4" t="s">
        <v>115</v>
      </c>
      <c r="Q943" s="4" t="s">
        <v>64</v>
      </c>
      <c r="R943" s="4" t="s">
        <v>74</v>
      </c>
      <c r="S943" s="4">
        <v>31883122</v>
      </c>
      <c r="T943" s="4"/>
      <c r="U943" s="4" t="s">
        <v>72</v>
      </c>
      <c r="V943" s="4" t="s">
        <v>58</v>
      </c>
      <c r="W943" s="4" t="s">
        <v>4768</v>
      </c>
      <c r="X943" s="4" t="s">
        <v>205</v>
      </c>
      <c r="Y943" s="4" t="s">
        <v>155</v>
      </c>
      <c r="Z943" s="3" t="s">
        <v>2010</v>
      </c>
      <c r="AA943" s="4" t="s">
        <v>75</v>
      </c>
      <c r="AB943" s="4" t="s">
        <v>97</v>
      </c>
      <c r="AC943" s="4"/>
      <c r="AD943" s="4"/>
      <c r="AE943" s="4" t="s">
        <v>115</v>
      </c>
      <c r="AF943" s="4" t="s">
        <v>58</v>
      </c>
      <c r="AG943" s="4" t="s">
        <v>58</v>
      </c>
      <c r="AH943" s="4" t="s">
        <v>83</v>
      </c>
      <c r="AI943" s="4">
        <v>16738049</v>
      </c>
      <c r="AJ943" s="4"/>
      <c r="AK943" s="4" t="s">
        <v>115</v>
      </c>
      <c r="AL943" s="4" t="s">
        <v>58</v>
      </c>
      <c r="AM943" s="4" t="s">
        <v>4769</v>
      </c>
      <c r="AN943" s="4">
        <v>210</v>
      </c>
      <c r="AO943" s="4" t="s">
        <v>85</v>
      </c>
      <c r="AP943" s="4">
        <v>0</v>
      </c>
      <c r="AQ943" s="4" t="s">
        <v>92</v>
      </c>
      <c r="AR943" s="4">
        <v>0</v>
      </c>
      <c r="AS943" s="4">
        <v>0</v>
      </c>
      <c r="AT943" s="3" t="s">
        <v>3833</v>
      </c>
      <c r="AU943" s="3" t="s">
        <v>58</v>
      </c>
      <c r="AV943" s="3" t="s">
        <v>58</v>
      </c>
      <c r="AW943" s="4">
        <v>31</v>
      </c>
      <c r="AX943" s="4">
        <v>31</v>
      </c>
      <c r="AY943" s="4">
        <v>31</v>
      </c>
      <c r="AZ943" s="4">
        <v>31</v>
      </c>
      <c r="BA943" s="4" t="s">
        <v>58</v>
      </c>
    </row>
    <row r="944" spans="1:53" ht="15.75" thickBot="1" x14ac:dyDescent="0.3">
      <c r="A944" s="19">
        <v>934</v>
      </c>
      <c r="B944" s="22" t="s">
        <v>6205</v>
      </c>
      <c r="C944" s="4" t="s">
        <v>60</v>
      </c>
      <c r="D944" s="4" t="s">
        <v>58</v>
      </c>
      <c r="E944" s="4" t="s">
        <v>4766</v>
      </c>
      <c r="F944" s="3" t="s">
        <v>4770</v>
      </c>
      <c r="G944" s="4" t="s">
        <v>61</v>
      </c>
      <c r="H944" s="4" t="s">
        <v>4771</v>
      </c>
      <c r="I944" s="4" t="s">
        <v>301</v>
      </c>
      <c r="J944" s="4" t="s">
        <v>296</v>
      </c>
      <c r="K944" s="4" t="s">
        <v>58</v>
      </c>
      <c r="L944" s="4" t="s">
        <v>388</v>
      </c>
      <c r="M944" s="4">
        <v>2500000</v>
      </c>
      <c r="N944" s="4" t="s">
        <v>69</v>
      </c>
      <c r="O944" s="4"/>
      <c r="P944" s="4" t="s">
        <v>115</v>
      </c>
      <c r="Q944" s="4" t="s">
        <v>64</v>
      </c>
      <c r="R944" s="4" t="s">
        <v>74</v>
      </c>
      <c r="S944" s="4">
        <v>1151937036</v>
      </c>
      <c r="T944" s="4"/>
      <c r="U944" s="4" t="s">
        <v>103</v>
      </c>
      <c r="V944" s="4" t="s">
        <v>58</v>
      </c>
      <c r="W944" s="4" t="s">
        <v>4772</v>
      </c>
      <c r="X944" s="4" t="s">
        <v>205</v>
      </c>
      <c r="Y944" s="4" t="s">
        <v>246</v>
      </c>
      <c r="Z944" s="3" t="s">
        <v>4773</v>
      </c>
      <c r="AA944" s="4" t="s">
        <v>75</v>
      </c>
      <c r="AB944" s="4" t="s">
        <v>97</v>
      </c>
      <c r="AC944" s="4"/>
      <c r="AD944" s="4"/>
      <c r="AE944" s="4" t="s">
        <v>115</v>
      </c>
      <c r="AF944" s="4" t="s">
        <v>58</v>
      </c>
      <c r="AG944" s="4" t="s">
        <v>58</v>
      </c>
      <c r="AH944" s="4" t="s">
        <v>83</v>
      </c>
      <c r="AI944" s="4">
        <v>51850528</v>
      </c>
      <c r="AJ944" s="4"/>
      <c r="AK944" s="4" t="s">
        <v>115</v>
      </c>
      <c r="AL944" s="4" t="s">
        <v>58</v>
      </c>
      <c r="AM944" s="4" t="s">
        <v>4501</v>
      </c>
      <c r="AN944" s="4">
        <v>312</v>
      </c>
      <c r="AO944" s="4" t="s">
        <v>85</v>
      </c>
      <c r="AP944" s="4">
        <v>0</v>
      </c>
      <c r="AQ944" s="4" t="s">
        <v>92</v>
      </c>
      <c r="AR944" s="4">
        <v>0</v>
      </c>
      <c r="AS944" s="4">
        <v>0</v>
      </c>
      <c r="AT944" s="3" t="s">
        <v>4773</v>
      </c>
      <c r="AU944" s="3" t="s">
        <v>58</v>
      </c>
      <c r="AV944" s="3" t="s">
        <v>58</v>
      </c>
      <c r="AW944" s="4">
        <v>23</v>
      </c>
      <c r="AX944" s="4">
        <v>23</v>
      </c>
      <c r="AY944" s="4">
        <v>0</v>
      </c>
      <c r="AZ944" s="4">
        <v>0</v>
      </c>
      <c r="BA944" s="4" t="s">
        <v>58</v>
      </c>
    </row>
    <row r="945" spans="1:61" ht="15.75" thickBot="1" x14ac:dyDescent="0.3">
      <c r="A945" s="19">
        <v>935</v>
      </c>
      <c r="B945" s="22" t="s">
        <v>6206</v>
      </c>
      <c r="C945" s="4" t="s">
        <v>60</v>
      </c>
      <c r="D945" s="4" t="s">
        <v>58</v>
      </c>
      <c r="E945" s="4" t="s">
        <v>4774</v>
      </c>
      <c r="F945" s="3" t="s">
        <v>4775</v>
      </c>
      <c r="G945" s="4" t="s">
        <v>61</v>
      </c>
      <c r="H945" s="4" t="s">
        <v>4776</v>
      </c>
      <c r="I945" s="4" t="s">
        <v>301</v>
      </c>
      <c r="J945" s="4" t="s">
        <v>296</v>
      </c>
      <c r="K945" s="4" t="s">
        <v>58</v>
      </c>
      <c r="L945" s="4" t="s">
        <v>1917</v>
      </c>
      <c r="M945" s="4">
        <v>11500000</v>
      </c>
      <c r="N945" s="4" t="s">
        <v>69</v>
      </c>
      <c r="O945" s="4"/>
      <c r="P945" s="4" t="s">
        <v>115</v>
      </c>
      <c r="Q945" s="4" t="s">
        <v>64</v>
      </c>
      <c r="R945" s="4" t="s">
        <v>74</v>
      </c>
      <c r="S945" s="4">
        <v>39309711</v>
      </c>
      <c r="T945" s="4"/>
      <c r="U945" s="4" t="s">
        <v>112</v>
      </c>
      <c r="V945" s="4" t="s">
        <v>58</v>
      </c>
      <c r="W945" s="4" t="s">
        <v>4777</v>
      </c>
      <c r="X945" s="4" t="s">
        <v>205</v>
      </c>
      <c r="Y945" s="4" t="s">
        <v>246</v>
      </c>
      <c r="Z945" s="3" t="s">
        <v>4775</v>
      </c>
      <c r="AA945" s="4" t="s">
        <v>75</v>
      </c>
      <c r="AB945" s="4" t="s">
        <v>97</v>
      </c>
      <c r="AC945" s="4"/>
      <c r="AD945" s="4"/>
      <c r="AE945" s="4" t="s">
        <v>115</v>
      </c>
      <c r="AF945" s="4" t="s">
        <v>58</v>
      </c>
      <c r="AG945" s="4" t="s">
        <v>58</v>
      </c>
      <c r="AH945" s="4" t="s">
        <v>83</v>
      </c>
      <c r="AI945" s="4">
        <v>59663967</v>
      </c>
      <c r="AJ945" s="4"/>
      <c r="AK945" s="4" t="s">
        <v>115</v>
      </c>
      <c r="AL945" s="4" t="s">
        <v>58</v>
      </c>
      <c r="AM945" s="4" t="s">
        <v>4508</v>
      </c>
      <c r="AN945" s="4">
        <v>300</v>
      </c>
      <c r="AO945" s="4" t="s">
        <v>85</v>
      </c>
      <c r="AP945" s="4">
        <v>0</v>
      </c>
      <c r="AQ945" s="4" t="s">
        <v>92</v>
      </c>
      <c r="AR945" s="4">
        <v>0</v>
      </c>
      <c r="AS945" s="4">
        <v>0</v>
      </c>
      <c r="AT945" s="3" t="s">
        <v>4775</v>
      </c>
      <c r="AU945" s="3" t="s">
        <v>58</v>
      </c>
      <c r="AV945" s="3" t="s">
        <v>58</v>
      </c>
      <c r="AW945" s="4">
        <v>23</v>
      </c>
      <c r="AX945" s="4">
        <v>23</v>
      </c>
      <c r="AY945" s="4">
        <v>0</v>
      </c>
      <c r="AZ945" s="4">
        <v>0</v>
      </c>
      <c r="BA945" s="4" t="s">
        <v>58</v>
      </c>
    </row>
    <row r="946" spans="1:61" ht="15.75" thickBot="1" x14ac:dyDescent="0.3">
      <c r="A946" s="19">
        <v>936</v>
      </c>
      <c r="B946" s="22" t="s">
        <v>6207</v>
      </c>
      <c r="C946" s="4" t="s">
        <v>60</v>
      </c>
      <c r="D946" s="4" t="s">
        <v>58</v>
      </c>
      <c r="E946" s="4" t="s">
        <v>4778</v>
      </c>
      <c r="F946" s="3" t="s">
        <v>4779</v>
      </c>
      <c r="G946" s="4" t="s">
        <v>61</v>
      </c>
      <c r="H946" s="4" t="s">
        <v>4780</v>
      </c>
      <c r="I946" s="4" t="s">
        <v>301</v>
      </c>
      <c r="J946" s="4" t="s">
        <v>296</v>
      </c>
      <c r="K946" s="4" t="s">
        <v>58</v>
      </c>
      <c r="L946" s="4" t="s">
        <v>388</v>
      </c>
      <c r="M946" s="4">
        <v>2500000</v>
      </c>
      <c r="N946" s="4" t="s">
        <v>69</v>
      </c>
      <c r="O946" s="4"/>
      <c r="P946" s="4" t="s">
        <v>115</v>
      </c>
      <c r="Q946" s="4" t="s">
        <v>73</v>
      </c>
      <c r="R946" s="4" t="s">
        <v>65</v>
      </c>
      <c r="S946" s="4"/>
      <c r="T946" s="4">
        <v>811036688</v>
      </c>
      <c r="U946" s="4" t="s">
        <v>95</v>
      </c>
      <c r="V946" s="4" t="s">
        <v>58</v>
      </c>
      <c r="W946" s="4" t="s">
        <v>4781</v>
      </c>
      <c r="X946" s="4" t="s">
        <v>205</v>
      </c>
      <c r="Y946" s="4" t="s">
        <v>245</v>
      </c>
      <c r="Z946" s="3" t="s">
        <v>4782</v>
      </c>
      <c r="AA946" s="4" t="s">
        <v>75</v>
      </c>
      <c r="AB946" s="4" t="s">
        <v>97</v>
      </c>
      <c r="AC946" s="4"/>
      <c r="AD946" s="4"/>
      <c r="AE946" s="4" t="s">
        <v>115</v>
      </c>
      <c r="AF946" s="4" t="s">
        <v>58</v>
      </c>
      <c r="AG946" s="4" t="s">
        <v>58</v>
      </c>
      <c r="AH946" s="4" t="s">
        <v>83</v>
      </c>
      <c r="AI946" s="4">
        <v>59663967</v>
      </c>
      <c r="AJ946" s="4"/>
      <c r="AK946" s="4" t="s">
        <v>115</v>
      </c>
      <c r="AL946" s="4" t="s">
        <v>58</v>
      </c>
      <c r="AM946" s="4" t="s">
        <v>4508</v>
      </c>
      <c r="AN946" s="4">
        <v>299</v>
      </c>
      <c r="AO946" s="4" t="s">
        <v>85</v>
      </c>
      <c r="AP946" s="4">
        <v>0</v>
      </c>
      <c r="AQ946" s="4" t="s">
        <v>92</v>
      </c>
      <c r="AR946" s="4">
        <v>0</v>
      </c>
      <c r="AS946" s="4">
        <v>0</v>
      </c>
      <c r="AT946" s="3" t="s">
        <v>4782</v>
      </c>
      <c r="AU946" s="3" t="s">
        <v>58</v>
      </c>
      <c r="AV946" s="3" t="s">
        <v>58</v>
      </c>
      <c r="AW946" s="4">
        <v>10</v>
      </c>
      <c r="AX946" s="4">
        <v>10</v>
      </c>
      <c r="AY946" s="4">
        <v>0</v>
      </c>
      <c r="AZ946" s="4">
        <v>0</v>
      </c>
      <c r="BA946" s="4" t="s">
        <v>58</v>
      </c>
    </row>
    <row r="947" spans="1:61" ht="15.75" thickBot="1" x14ac:dyDescent="0.3">
      <c r="A947" s="19">
        <v>937</v>
      </c>
      <c r="B947" s="22" t="s">
        <v>6208</v>
      </c>
      <c r="C947" s="4" t="s">
        <v>60</v>
      </c>
      <c r="D947" s="4" t="s">
        <v>58</v>
      </c>
      <c r="E947" s="4" t="s">
        <v>4783</v>
      </c>
      <c r="F947" s="3" t="s">
        <v>4247</v>
      </c>
      <c r="G947" s="4" t="s">
        <v>61</v>
      </c>
      <c r="H947" s="4" t="s">
        <v>4784</v>
      </c>
      <c r="I947" s="4" t="s">
        <v>301</v>
      </c>
      <c r="J947" s="4" t="s">
        <v>296</v>
      </c>
      <c r="K947" s="4" t="s">
        <v>58</v>
      </c>
      <c r="L947" s="4" t="s">
        <v>1811</v>
      </c>
      <c r="M947" s="4">
        <v>3992000</v>
      </c>
      <c r="N947" s="4" t="s">
        <v>69</v>
      </c>
      <c r="O947" s="4"/>
      <c r="P947" s="4" t="s">
        <v>115</v>
      </c>
      <c r="Q947" s="4" t="s">
        <v>64</v>
      </c>
      <c r="R947" s="4" t="s">
        <v>74</v>
      </c>
      <c r="S947" s="4">
        <v>71981200</v>
      </c>
      <c r="T947" s="4"/>
      <c r="U947" s="4" t="s">
        <v>89</v>
      </c>
      <c r="V947" s="4" t="s">
        <v>58</v>
      </c>
      <c r="W947" s="4" t="s">
        <v>4785</v>
      </c>
      <c r="X947" s="4" t="s">
        <v>205</v>
      </c>
      <c r="Y947" s="4" t="s">
        <v>245</v>
      </c>
      <c r="Z947" s="3" t="s">
        <v>4247</v>
      </c>
      <c r="AA947" s="4" t="s">
        <v>75</v>
      </c>
      <c r="AB947" s="4" t="s">
        <v>97</v>
      </c>
      <c r="AC947" s="4"/>
      <c r="AD947" s="4"/>
      <c r="AE947" s="4" t="s">
        <v>115</v>
      </c>
      <c r="AF947" s="4" t="s">
        <v>58</v>
      </c>
      <c r="AG947" s="4" t="s">
        <v>58</v>
      </c>
      <c r="AH947" s="4" t="s">
        <v>83</v>
      </c>
      <c r="AI947" s="4">
        <v>59663967</v>
      </c>
      <c r="AJ947" s="4"/>
      <c r="AK947" s="4" t="s">
        <v>115</v>
      </c>
      <c r="AL947" s="4" t="s">
        <v>58</v>
      </c>
      <c r="AM947" s="4" t="s">
        <v>4508</v>
      </c>
      <c r="AN947" s="4">
        <v>278</v>
      </c>
      <c r="AO947" s="4" t="s">
        <v>85</v>
      </c>
      <c r="AP947" s="4">
        <v>0</v>
      </c>
      <c r="AQ947" s="4" t="s">
        <v>92</v>
      </c>
      <c r="AR947" s="4">
        <v>0</v>
      </c>
      <c r="AS947" s="4">
        <v>0</v>
      </c>
      <c r="AT947" s="3" t="s">
        <v>4247</v>
      </c>
      <c r="AU947" s="3" t="s">
        <v>58</v>
      </c>
      <c r="AV947" s="3" t="s">
        <v>58</v>
      </c>
      <c r="AW947" s="4">
        <v>3</v>
      </c>
      <c r="AX947" s="4">
        <v>3</v>
      </c>
      <c r="AY947" s="4">
        <v>0</v>
      </c>
      <c r="AZ947" s="4">
        <v>0</v>
      </c>
      <c r="BA947" s="4" t="s">
        <v>58</v>
      </c>
    </row>
    <row r="948" spans="1:61" ht="15.75" thickBot="1" x14ac:dyDescent="0.3">
      <c r="A948" s="19">
        <v>938</v>
      </c>
      <c r="B948" s="22" t="s">
        <v>6209</v>
      </c>
      <c r="C948" s="4" t="s">
        <v>60</v>
      </c>
      <c r="D948" s="4" t="s">
        <v>58</v>
      </c>
      <c r="E948" s="4" t="s">
        <v>4766</v>
      </c>
      <c r="F948" s="3" t="s">
        <v>4786</v>
      </c>
      <c r="G948" s="4" t="s">
        <v>61</v>
      </c>
      <c r="H948" s="4" t="s">
        <v>4787</v>
      </c>
      <c r="I948" s="4" t="s">
        <v>301</v>
      </c>
      <c r="J948" s="4" t="s">
        <v>296</v>
      </c>
      <c r="K948" s="4" t="s">
        <v>58</v>
      </c>
      <c r="L948" s="4" t="s">
        <v>581</v>
      </c>
      <c r="M948" s="4">
        <v>4992000</v>
      </c>
      <c r="N948" s="4" t="s">
        <v>69</v>
      </c>
      <c r="O948" s="4"/>
      <c r="P948" s="4" t="s">
        <v>115</v>
      </c>
      <c r="Q948" s="4" t="s">
        <v>73</v>
      </c>
      <c r="R948" s="4" t="s">
        <v>65</v>
      </c>
      <c r="S948" s="4"/>
      <c r="T948" s="4">
        <v>900394298</v>
      </c>
      <c r="U948" s="4" t="s">
        <v>81</v>
      </c>
      <c r="V948" s="4" t="s">
        <v>58</v>
      </c>
      <c r="W948" s="4" t="s">
        <v>4788</v>
      </c>
      <c r="X948" s="4" t="s">
        <v>205</v>
      </c>
      <c r="Y948" s="4" t="s">
        <v>245</v>
      </c>
      <c r="Z948" s="3" t="s">
        <v>4789</v>
      </c>
      <c r="AA948" s="4" t="s">
        <v>75</v>
      </c>
      <c r="AB948" s="4" t="s">
        <v>97</v>
      </c>
      <c r="AC948" s="4"/>
      <c r="AD948" s="4"/>
      <c r="AE948" s="4" t="s">
        <v>115</v>
      </c>
      <c r="AF948" s="4" t="s">
        <v>58</v>
      </c>
      <c r="AG948" s="4" t="s">
        <v>58</v>
      </c>
      <c r="AH948" s="4" t="s">
        <v>83</v>
      </c>
      <c r="AI948" s="4">
        <v>16279020</v>
      </c>
      <c r="AJ948" s="4"/>
      <c r="AK948" s="4" t="s">
        <v>115</v>
      </c>
      <c r="AL948" s="4" t="s">
        <v>58</v>
      </c>
      <c r="AM948" s="4" t="s">
        <v>4607</v>
      </c>
      <c r="AN948" s="4">
        <v>60</v>
      </c>
      <c r="AO948" s="4" t="s">
        <v>85</v>
      </c>
      <c r="AP948" s="4">
        <v>0</v>
      </c>
      <c r="AQ948" s="4" t="s">
        <v>92</v>
      </c>
      <c r="AR948" s="4">
        <v>0</v>
      </c>
      <c r="AS948" s="4">
        <v>0</v>
      </c>
      <c r="AT948" s="3" t="s">
        <v>4789</v>
      </c>
      <c r="AU948" s="3" t="s">
        <v>58</v>
      </c>
      <c r="AV948" s="3" t="s">
        <v>58</v>
      </c>
      <c r="AW948" s="4">
        <v>8</v>
      </c>
      <c r="AX948" s="4">
        <v>8</v>
      </c>
      <c r="AY948" s="4">
        <v>0</v>
      </c>
      <c r="AZ948" s="4">
        <v>0</v>
      </c>
      <c r="BA948" s="4" t="s">
        <v>58</v>
      </c>
    </row>
    <row r="949" spans="1:61" s="106" customFormat="1" ht="15.75" thickBot="1" x14ac:dyDescent="0.3">
      <c r="A949" s="19">
        <v>939</v>
      </c>
      <c r="B949" s="22" t="s">
        <v>6210</v>
      </c>
      <c r="C949" s="32" t="s">
        <v>60</v>
      </c>
      <c r="D949" s="32"/>
      <c r="E949" s="32" t="s">
        <v>4887</v>
      </c>
      <c r="F949" s="38">
        <v>43110</v>
      </c>
      <c r="G949" s="32" t="s">
        <v>61</v>
      </c>
      <c r="H949" s="32" t="s">
        <v>4888</v>
      </c>
      <c r="I949" s="32" t="s">
        <v>292</v>
      </c>
      <c r="J949" s="32" t="s">
        <v>320</v>
      </c>
      <c r="K949" s="32"/>
      <c r="L949" s="32" t="s">
        <v>1789</v>
      </c>
      <c r="M949" s="32">
        <v>55963116</v>
      </c>
      <c r="N949" s="32" t="s">
        <v>69</v>
      </c>
      <c r="O949" s="32"/>
      <c r="P949" s="32"/>
      <c r="Q949" s="32" t="s">
        <v>64</v>
      </c>
      <c r="R949" s="32" t="s">
        <v>83</v>
      </c>
      <c r="S949" s="32">
        <v>1032387607</v>
      </c>
      <c r="T949" s="32"/>
      <c r="U949" s="32" t="s">
        <v>115</v>
      </c>
      <c r="V949" s="32"/>
      <c r="W949" s="32" t="s">
        <v>4889</v>
      </c>
      <c r="X949" s="32" t="s">
        <v>205</v>
      </c>
      <c r="Y949" s="32" t="s">
        <v>209</v>
      </c>
      <c r="Z949" s="38">
        <v>43111</v>
      </c>
      <c r="AA949" s="32" t="s">
        <v>75</v>
      </c>
      <c r="AB949" s="32" t="s">
        <v>97</v>
      </c>
      <c r="AC949" s="32"/>
      <c r="AD949" s="32"/>
      <c r="AE949" s="32"/>
      <c r="AF949" s="32"/>
      <c r="AG949" s="32"/>
      <c r="AH949" s="32" t="s">
        <v>83</v>
      </c>
      <c r="AI949" s="32">
        <v>6872655</v>
      </c>
      <c r="AJ949" s="32"/>
      <c r="AK949" s="32" t="s">
        <v>115</v>
      </c>
      <c r="AL949" s="32"/>
      <c r="AM949" s="32" t="s">
        <v>4890</v>
      </c>
      <c r="AN949" s="32">
        <v>330</v>
      </c>
      <c r="AO949" s="32" t="s">
        <v>85</v>
      </c>
      <c r="AP949" s="32">
        <v>0</v>
      </c>
      <c r="AQ949" s="32" t="s">
        <v>92</v>
      </c>
      <c r="AR949" s="32">
        <v>0</v>
      </c>
      <c r="AS949" s="32">
        <v>0</v>
      </c>
      <c r="AT949" s="38">
        <v>43111</v>
      </c>
      <c r="AU949" s="38"/>
      <c r="AV949" s="38"/>
      <c r="AW949" s="107">
        <v>24.242424242424242</v>
      </c>
      <c r="AX949" s="41">
        <v>24.242424242424242</v>
      </c>
      <c r="AY949" s="107">
        <v>23.939393939393938</v>
      </c>
      <c r="AZ949" s="107">
        <v>24.242424242424242</v>
      </c>
      <c r="BA949" s="107">
        <v>24.242424242424242</v>
      </c>
      <c r="BB949" s="32" t="s">
        <v>4793</v>
      </c>
      <c r="BF949" s="106">
        <f t="shared" ref="BF949:BF1012" si="0">Z949-F949</f>
        <v>1</v>
      </c>
      <c r="BG949" s="106">
        <f t="shared" ref="BG949:BG1012" si="1">AT949-Z949</f>
        <v>0</v>
      </c>
      <c r="BH949" s="106">
        <f t="shared" ref="BH949:BI980" si="2">AU949-AT949</f>
        <v>-43111</v>
      </c>
      <c r="BI949" s="106">
        <f t="shared" si="2"/>
        <v>0</v>
      </c>
    </row>
    <row r="950" spans="1:61" s="106" customFormat="1" ht="15.75" thickBot="1" x14ac:dyDescent="0.3">
      <c r="A950" s="19">
        <v>940</v>
      </c>
      <c r="B950" s="22" t="s">
        <v>6211</v>
      </c>
      <c r="C950" s="32" t="s">
        <v>60</v>
      </c>
      <c r="D950" s="32"/>
      <c r="E950" s="32" t="s">
        <v>4891</v>
      </c>
      <c r="F950" s="38">
        <v>43111</v>
      </c>
      <c r="G950" s="32" t="s">
        <v>61</v>
      </c>
      <c r="H950" s="32" t="s">
        <v>4892</v>
      </c>
      <c r="I950" s="32" t="s">
        <v>292</v>
      </c>
      <c r="J950" s="32" t="s">
        <v>320</v>
      </c>
      <c r="K950" s="32"/>
      <c r="L950" s="32" t="s">
        <v>1789</v>
      </c>
      <c r="M950" s="32">
        <v>27620274</v>
      </c>
      <c r="N950" s="32" t="s">
        <v>69</v>
      </c>
      <c r="O950" s="32"/>
      <c r="P950" s="32"/>
      <c r="Q950" s="32" t="s">
        <v>64</v>
      </c>
      <c r="R950" s="32" t="s">
        <v>83</v>
      </c>
      <c r="S950" s="32">
        <v>52539990</v>
      </c>
      <c r="T950" s="32"/>
      <c r="U950" s="32" t="s">
        <v>115</v>
      </c>
      <c r="V950" s="32"/>
      <c r="W950" s="32" t="s">
        <v>4893</v>
      </c>
      <c r="X950" s="32" t="s">
        <v>205</v>
      </c>
      <c r="Y950" s="32" t="s">
        <v>209</v>
      </c>
      <c r="Z950" s="38">
        <v>43111</v>
      </c>
      <c r="AA950" s="32" t="s">
        <v>75</v>
      </c>
      <c r="AB950" s="32" t="s">
        <v>97</v>
      </c>
      <c r="AC950" s="32"/>
      <c r="AD950" s="32"/>
      <c r="AE950" s="32"/>
      <c r="AF950" s="32"/>
      <c r="AG950" s="32"/>
      <c r="AH950" s="32" t="s">
        <v>83</v>
      </c>
      <c r="AI950" s="32">
        <v>52316622</v>
      </c>
      <c r="AJ950" s="32"/>
      <c r="AK950" s="32" t="s">
        <v>115</v>
      </c>
      <c r="AL950" s="32"/>
      <c r="AM950" s="32" t="s">
        <v>4894</v>
      </c>
      <c r="AN950" s="32">
        <v>330</v>
      </c>
      <c r="AO950" s="32" t="s">
        <v>85</v>
      </c>
      <c r="AP950" s="32">
        <v>0</v>
      </c>
      <c r="AQ950" s="32" t="s">
        <v>92</v>
      </c>
      <c r="AR950" s="32">
        <v>0</v>
      </c>
      <c r="AS950" s="32">
        <v>0</v>
      </c>
      <c r="AT950" s="38">
        <v>43111</v>
      </c>
      <c r="AU950" s="38"/>
      <c r="AV950" s="38"/>
      <c r="AW950" s="107">
        <v>23.939393939393938</v>
      </c>
      <c r="AX950" s="41">
        <v>23.939393939393938</v>
      </c>
      <c r="AY950" s="107">
        <v>23.939393939393938</v>
      </c>
      <c r="AZ950" s="107">
        <v>23.939393939393941</v>
      </c>
      <c r="BA950" s="107">
        <v>24.242424242424242</v>
      </c>
      <c r="BB950" s="32" t="s">
        <v>4793</v>
      </c>
      <c r="BF950" s="106">
        <f t="shared" si="0"/>
        <v>0</v>
      </c>
      <c r="BG950" s="106">
        <f t="shared" si="1"/>
        <v>0</v>
      </c>
      <c r="BH950" s="106">
        <f t="shared" si="2"/>
        <v>-43111</v>
      </c>
      <c r="BI950" s="106">
        <f t="shared" si="2"/>
        <v>0</v>
      </c>
    </row>
    <row r="951" spans="1:61" s="106" customFormat="1" ht="15.75" thickBot="1" x14ac:dyDescent="0.3">
      <c r="A951" s="19">
        <v>941</v>
      </c>
      <c r="B951" s="22" t="s">
        <v>6212</v>
      </c>
      <c r="C951" s="32" t="s">
        <v>60</v>
      </c>
      <c r="D951" s="32"/>
      <c r="E951" s="32" t="s">
        <v>4895</v>
      </c>
      <c r="F951" s="38">
        <v>43111</v>
      </c>
      <c r="G951" s="32" t="s">
        <v>61</v>
      </c>
      <c r="H951" s="32" t="s">
        <v>4896</v>
      </c>
      <c r="I951" s="32" t="s">
        <v>292</v>
      </c>
      <c r="J951" s="32" t="s">
        <v>320</v>
      </c>
      <c r="K951" s="32"/>
      <c r="L951" s="32" t="s">
        <v>1789</v>
      </c>
      <c r="M951" s="32">
        <v>61914204</v>
      </c>
      <c r="N951" s="32" t="s">
        <v>69</v>
      </c>
      <c r="O951" s="32"/>
      <c r="P951" s="32"/>
      <c r="Q951" s="32" t="s">
        <v>64</v>
      </c>
      <c r="R951" s="32" t="s">
        <v>83</v>
      </c>
      <c r="S951" s="32">
        <v>13748689</v>
      </c>
      <c r="T951" s="32"/>
      <c r="U951" s="32" t="s">
        <v>115</v>
      </c>
      <c r="V951" s="32"/>
      <c r="W951" s="32" t="s">
        <v>4897</v>
      </c>
      <c r="X951" s="32" t="s">
        <v>205</v>
      </c>
      <c r="Y951" s="32" t="s">
        <v>209</v>
      </c>
      <c r="Z951" s="38">
        <v>43111</v>
      </c>
      <c r="AA951" s="32" t="s">
        <v>75</v>
      </c>
      <c r="AB951" s="32" t="s">
        <v>97</v>
      </c>
      <c r="AC951" s="32"/>
      <c r="AD951" s="32"/>
      <c r="AE951" s="32"/>
      <c r="AF951" s="32"/>
      <c r="AG951" s="32"/>
      <c r="AH951" s="32" t="s">
        <v>83</v>
      </c>
      <c r="AI951" s="32">
        <v>40041023</v>
      </c>
      <c r="AJ951" s="32"/>
      <c r="AK951" s="32" t="s">
        <v>115</v>
      </c>
      <c r="AL951" s="32"/>
      <c r="AM951" s="32" t="s">
        <v>4898</v>
      </c>
      <c r="AN951" s="32">
        <v>330</v>
      </c>
      <c r="AO951" s="32" t="s">
        <v>85</v>
      </c>
      <c r="AP951" s="32">
        <v>0</v>
      </c>
      <c r="AQ951" s="32" t="s">
        <v>92</v>
      </c>
      <c r="AR951" s="32">
        <v>0</v>
      </c>
      <c r="AS951" s="32">
        <v>0</v>
      </c>
      <c r="AT951" s="38">
        <v>43111</v>
      </c>
      <c r="AU951" s="38"/>
      <c r="AV951" s="38"/>
      <c r="AW951" s="107">
        <v>23.939393939393938</v>
      </c>
      <c r="AX951" s="41">
        <v>23.939393939393938</v>
      </c>
      <c r="AY951" s="107">
        <v>23.939393939393938</v>
      </c>
      <c r="AZ951" s="107">
        <v>23.939393939393938</v>
      </c>
      <c r="BA951" s="107">
        <v>24.242521150720115</v>
      </c>
      <c r="BB951" s="32" t="s">
        <v>4793</v>
      </c>
      <c r="BF951" s="106">
        <f t="shared" si="0"/>
        <v>0</v>
      </c>
      <c r="BG951" s="106">
        <f t="shared" si="1"/>
        <v>0</v>
      </c>
      <c r="BH951" s="106">
        <f t="shared" si="2"/>
        <v>-43111</v>
      </c>
      <c r="BI951" s="106">
        <f t="shared" si="2"/>
        <v>0</v>
      </c>
    </row>
    <row r="952" spans="1:61" s="106" customFormat="1" ht="15.75" thickBot="1" x14ac:dyDescent="0.3">
      <c r="A952" s="19">
        <v>942</v>
      </c>
      <c r="B952" s="22" t="s">
        <v>6213</v>
      </c>
      <c r="C952" s="32" t="s">
        <v>60</v>
      </c>
      <c r="D952" s="32"/>
      <c r="E952" s="32" t="s">
        <v>4899</v>
      </c>
      <c r="F952" s="38">
        <v>43111</v>
      </c>
      <c r="G952" s="32" t="s">
        <v>61</v>
      </c>
      <c r="H952" s="32" t="s">
        <v>4900</v>
      </c>
      <c r="I952" s="32" t="s">
        <v>292</v>
      </c>
      <c r="J952" s="32" t="s">
        <v>320</v>
      </c>
      <c r="K952" s="32"/>
      <c r="L952" s="32" t="s">
        <v>1789</v>
      </c>
      <c r="M952" s="32">
        <v>55963116</v>
      </c>
      <c r="N952" s="32" t="s">
        <v>69</v>
      </c>
      <c r="O952" s="32"/>
      <c r="P952" s="32"/>
      <c r="Q952" s="32" t="s">
        <v>64</v>
      </c>
      <c r="R952" s="32" t="s">
        <v>83</v>
      </c>
      <c r="S952" s="32">
        <v>1020759512</v>
      </c>
      <c r="T952" s="32"/>
      <c r="U952" s="32" t="s">
        <v>115</v>
      </c>
      <c r="V952" s="32"/>
      <c r="W952" s="32" t="s">
        <v>4901</v>
      </c>
      <c r="X952" s="32" t="s">
        <v>205</v>
      </c>
      <c r="Y952" s="32" t="s">
        <v>209</v>
      </c>
      <c r="Z952" s="38">
        <v>43111</v>
      </c>
      <c r="AA952" s="32" t="s">
        <v>75</v>
      </c>
      <c r="AB952" s="32" t="s">
        <v>97</v>
      </c>
      <c r="AC952" s="32"/>
      <c r="AD952" s="32"/>
      <c r="AE952" s="32"/>
      <c r="AF952" s="32"/>
      <c r="AG952" s="32"/>
      <c r="AH952" s="32" t="s">
        <v>83</v>
      </c>
      <c r="AI952" s="32">
        <v>40041023</v>
      </c>
      <c r="AJ952" s="32"/>
      <c r="AK952" s="32" t="s">
        <v>115</v>
      </c>
      <c r="AL952" s="32"/>
      <c r="AM952" s="32" t="s">
        <v>4898</v>
      </c>
      <c r="AN952" s="32">
        <v>330</v>
      </c>
      <c r="AO952" s="32" t="s">
        <v>85</v>
      </c>
      <c r="AP952" s="32">
        <v>0</v>
      </c>
      <c r="AQ952" s="32" t="s">
        <v>92</v>
      </c>
      <c r="AR952" s="32">
        <v>0</v>
      </c>
      <c r="AS952" s="32">
        <v>0</v>
      </c>
      <c r="AT952" s="38">
        <v>43111</v>
      </c>
      <c r="AU952" s="38"/>
      <c r="AV952" s="38"/>
      <c r="AW952" s="107">
        <v>23.939393939393938</v>
      </c>
      <c r="AX952" s="41">
        <v>23.939393939393938</v>
      </c>
      <c r="AY952" s="107">
        <v>23.939393939393938</v>
      </c>
      <c r="AZ952" s="107">
        <v>23.939393939393941</v>
      </c>
      <c r="BA952" s="107">
        <v>24.242424242424242</v>
      </c>
      <c r="BB952" s="32" t="s">
        <v>4793</v>
      </c>
      <c r="BF952" s="106">
        <f t="shared" si="0"/>
        <v>0</v>
      </c>
      <c r="BG952" s="106">
        <f t="shared" si="1"/>
        <v>0</v>
      </c>
      <c r="BH952" s="106">
        <f t="shared" si="2"/>
        <v>-43111</v>
      </c>
      <c r="BI952" s="106">
        <f t="shared" si="2"/>
        <v>0</v>
      </c>
    </row>
    <row r="953" spans="1:61" s="106" customFormat="1" ht="15.75" thickBot="1" x14ac:dyDescent="0.3">
      <c r="A953" s="19">
        <v>943</v>
      </c>
      <c r="B953" s="22" t="s">
        <v>6214</v>
      </c>
      <c r="C953" s="32" t="s">
        <v>60</v>
      </c>
      <c r="D953" s="32"/>
      <c r="E953" s="32" t="s">
        <v>4902</v>
      </c>
      <c r="F953" s="38">
        <v>43111</v>
      </c>
      <c r="G953" s="32" t="s">
        <v>61</v>
      </c>
      <c r="H953" s="32" t="s">
        <v>4903</v>
      </c>
      <c r="I953" s="32" t="s">
        <v>292</v>
      </c>
      <c r="J953" s="32" t="s">
        <v>320</v>
      </c>
      <c r="K953" s="32"/>
      <c r="L953" s="32" t="s">
        <v>1789</v>
      </c>
      <c r="M953" s="32">
        <v>55963116</v>
      </c>
      <c r="N953" s="32" t="s">
        <v>69</v>
      </c>
      <c r="O953" s="32"/>
      <c r="P953" s="32"/>
      <c r="Q953" s="32" t="s">
        <v>64</v>
      </c>
      <c r="R953" s="32" t="s">
        <v>83</v>
      </c>
      <c r="S953" s="32">
        <v>79918096</v>
      </c>
      <c r="T953" s="32"/>
      <c r="U953" s="32" t="s">
        <v>115</v>
      </c>
      <c r="V953" s="32"/>
      <c r="W953" s="32" t="s">
        <v>4904</v>
      </c>
      <c r="X953" s="32" t="s">
        <v>205</v>
      </c>
      <c r="Y953" s="32" t="s">
        <v>209</v>
      </c>
      <c r="Z953" s="38">
        <v>43111</v>
      </c>
      <c r="AA953" s="32" t="s">
        <v>75</v>
      </c>
      <c r="AB953" s="32" t="s">
        <v>97</v>
      </c>
      <c r="AC953" s="32"/>
      <c r="AD953" s="32"/>
      <c r="AE953" s="32"/>
      <c r="AF953" s="32"/>
      <c r="AG953" s="32"/>
      <c r="AH953" s="32" t="s">
        <v>83</v>
      </c>
      <c r="AI953" s="32">
        <v>40041023</v>
      </c>
      <c r="AJ953" s="32"/>
      <c r="AK953" s="32" t="s">
        <v>115</v>
      </c>
      <c r="AL953" s="32"/>
      <c r="AM953" s="32" t="s">
        <v>4898</v>
      </c>
      <c r="AN953" s="32">
        <v>330</v>
      </c>
      <c r="AO953" s="32" t="s">
        <v>85</v>
      </c>
      <c r="AP953" s="32">
        <v>0</v>
      </c>
      <c r="AQ953" s="32" t="s">
        <v>92</v>
      </c>
      <c r="AR953" s="32">
        <v>0</v>
      </c>
      <c r="AS953" s="32">
        <v>0</v>
      </c>
      <c r="AT953" s="38">
        <v>43111</v>
      </c>
      <c r="AU953" s="38"/>
      <c r="AV953" s="38"/>
      <c r="AW953" s="107">
        <v>23.939393939393938</v>
      </c>
      <c r="AX953" s="41">
        <v>23.939393939393938</v>
      </c>
      <c r="AY953" s="107">
        <v>23.939393939393938</v>
      </c>
      <c r="AZ953" s="107">
        <v>23.939393939393941</v>
      </c>
      <c r="BA953" s="107">
        <v>24.242424242424242</v>
      </c>
      <c r="BB953" s="32" t="s">
        <v>4793</v>
      </c>
      <c r="BF953" s="106">
        <f t="shared" si="0"/>
        <v>0</v>
      </c>
      <c r="BG953" s="106">
        <f t="shared" si="1"/>
        <v>0</v>
      </c>
      <c r="BH953" s="106">
        <f t="shared" si="2"/>
        <v>-43111</v>
      </c>
      <c r="BI953" s="106">
        <f t="shared" si="2"/>
        <v>0</v>
      </c>
    </row>
    <row r="954" spans="1:61" s="106" customFormat="1" ht="15.75" thickBot="1" x14ac:dyDescent="0.3">
      <c r="A954" s="19">
        <v>944</v>
      </c>
      <c r="B954" s="22" t="s">
        <v>6215</v>
      </c>
      <c r="C954" s="32" t="s">
        <v>60</v>
      </c>
      <c r="D954" s="32"/>
      <c r="E954" s="32" t="s">
        <v>4905</v>
      </c>
      <c r="F954" s="38">
        <v>43111</v>
      </c>
      <c r="G954" s="32" t="s">
        <v>61</v>
      </c>
      <c r="H954" s="32" t="s">
        <v>4906</v>
      </c>
      <c r="I954" s="32" t="s">
        <v>292</v>
      </c>
      <c r="J954" s="32" t="s">
        <v>320</v>
      </c>
      <c r="K954" s="32"/>
      <c r="L954" s="32" t="s">
        <v>1789</v>
      </c>
      <c r="M954" s="32">
        <v>64728486</v>
      </c>
      <c r="N954" s="32" t="s">
        <v>69</v>
      </c>
      <c r="O954" s="32"/>
      <c r="P954" s="32"/>
      <c r="Q954" s="32" t="s">
        <v>64</v>
      </c>
      <c r="R954" s="32" t="s">
        <v>83</v>
      </c>
      <c r="S954" s="32">
        <v>65779562</v>
      </c>
      <c r="T954" s="32"/>
      <c r="U954" s="32" t="s">
        <v>115</v>
      </c>
      <c r="V954" s="32"/>
      <c r="W954" s="32" t="s">
        <v>4907</v>
      </c>
      <c r="X954" s="32" t="s">
        <v>205</v>
      </c>
      <c r="Y954" s="32" t="s">
        <v>209</v>
      </c>
      <c r="Z954" s="38">
        <v>43115</v>
      </c>
      <c r="AA954" s="32" t="s">
        <v>75</v>
      </c>
      <c r="AB954" s="32" t="s">
        <v>97</v>
      </c>
      <c r="AC954" s="32"/>
      <c r="AD954" s="32"/>
      <c r="AE954" s="32"/>
      <c r="AF954" s="32"/>
      <c r="AG954" s="32"/>
      <c r="AH954" s="32" t="s">
        <v>83</v>
      </c>
      <c r="AI954" s="32">
        <v>79596704</v>
      </c>
      <c r="AJ954" s="32"/>
      <c r="AK954" s="32" t="s">
        <v>115</v>
      </c>
      <c r="AL954" s="32"/>
      <c r="AM954" s="32" t="s">
        <v>4908</v>
      </c>
      <c r="AN954" s="32">
        <v>345</v>
      </c>
      <c r="AO954" s="32" t="s">
        <v>85</v>
      </c>
      <c r="AP954" s="32">
        <v>0</v>
      </c>
      <c r="AQ954" s="32" t="s">
        <v>92</v>
      </c>
      <c r="AR954" s="32">
        <v>0</v>
      </c>
      <c r="AS954" s="32">
        <v>0</v>
      </c>
      <c r="AT954" s="38">
        <v>43115</v>
      </c>
      <c r="AU954" s="38"/>
      <c r="AV954" s="38"/>
      <c r="AW954" s="107">
        <v>22.89855072463768</v>
      </c>
      <c r="AX954" s="41">
        <v>22.89855072463768</v>
      </c>
      <c r="AY954" s="107">
        <v>21.739130434782609</v>
      </c>
      <c r="AZ954" s="107">
        <v>22.89855072463768</v>
      </c>
      <c r="BA954" s="107">
        <v>22.028985507246372</v>
      </c>
      <c r="BB954" s="32" t="s">
        <v>4793</v>
      </c>
      <c r="BF954" s="106">
        <f t="shared" si="0"/>
        <v>4</v>
      </c>
      <c r="BG954" s="106">
        <f t="shared" si="1"/>
        <v>0</v>
      </c>
      <c r="BH954" s="106">
        <f t="shared" si="2"/>
        <v>-43115</v>
      </c>
      <c r="BI954" s="106">
        <f t="shared" si="2"/>
        <v>0</v>
      </c>
    </row>
    <row r="955" spans="1:61" s="106" customFormat="1" ht="15.75" thickBot="1" x14ac:dyDescent="0.3">
      <c r="A955" s="19">
        <v>945</v>
      </c>
      <c r="B955" s="22" t="s">
        <v>6216</v>
      </c>
      <c r="C955" s="32" t="s">
        <v>60</v>
      </c>
      <c r="D955" s="32"/>
      <c r="E955" s="32" t="s">
        <v>4909</v>
      </c>
      <c r="F955" s="38">
        <v>43111</v>
      </c>
      <c r="G955" s="32" t="s">
        <v>61</v>
      </c>
      <c r="H955" s="32" t="s">
        <v>4910</v>
      </c>
      <c r="I955" s="32" t="s">
        <v>292</v>
      </c>
      <c r="J955" s="32" t="s">
        <v>320</v>
      </c>
      <c r="K955" s="32"/>
      <c r="L955" s="32" t="s">
        <v>1789</v>
      </c>
      <c r="M955" s="32">
        <v>66720852</v>
      </c>
      <c r="N955" s="32" t="s">
        <v>69</v>
      </c>
      <c r="O955" s="32"/>
      <c r="P955" s="32"/>
      <c r="Q955" s="32" t="s">
        <v>64</v>
      </c>
      <c r="R955" s="32" t="s">
        <v>83</v>
      </c>
      <c r="S955" s="32">
        <v>80198100</v>
      </c>
      <c r="T955" s="32"/>
      <c r="U955" s="32" t="s">
        <v>115</v>
      </c>
      <c r="V955" s="32"/>
      <c r="W955" s="32" t="s">
        <v>4911</v>
      </c>
      <c r="X955" s="32" t="s">
        <v>205</v>
      </c>
      <c r="Y955" s="32" t="s">
        <v>209</v>
      </c>
      <c r="Z955" s="38">
        <v>43111</v>
      </c>
      <c r="AA955" s="32" t="s">
        <v>75</v>
      </c>
      <c r="AB955" s="32" t="s">
        <v>97</v>
      </c>
      <c r="AC955" s="32"/>
      <c r="AD955" s="32"/>
      <c r="AE955" s="32"/>
      <c r="AF955" s="32"/>
      <c r="AG955" s="32"/>
      <c r="AH955" s="32" t="s">
        <v>83</v>
      </c>
      <c r="AI955" s="32">
        <v>40041023</v>
      </c>
      <c r="AJ955" s="32"/>
      <c r="AK955" s="32" t="s">
        <v>115</v>
      </c>
      <c r="AL955" s="32"/>
      <c r="AM955" s="32" t="s">
        <v>4898</v>
      </c>
      <c r="AN955" s="32">
        <v>330</v>
      </c>
      <c r="AO955" s="32" t="s">
        <v>85</v>
      </c>
      <c r="AP955" s="32">
        <v>0</v>
      </c>
      <c r="AQ955" s="32" t="s">
        <v>92</v>
      </c>
      <c r="AR955" s="32">
        <v>0</v>
      </c>
      <c r="AS955" s="32">
        <v>0</v>
      </c>
      <c r="AT955" s="38">
        <v>43111</v>
      </c>
      <c r="AU955" s="38"/>
      <c r="AV955" s="38"/>
      <c r="AW955" s="107">
        <v>23.939393939393938</v>
      </c>
      <c r="AX955" s="41">
        <v>23.939393939393938</v>
      </c>
      <c r="AY955" s="107">
        <v>23.939393939393938</v>
      </c>
      <c r="AZ955" s="107">
        <v>23.939393939393938</v>
      </c>
      <c r="BA955" s="107">
        <v>22.743642422311993</v>
      </c>
      <c r="BB955" s="32" t="s">
        <v>4793</v>
      </c>
      <c r="BF955" s="106">
        <f t="shared" si="0"/>
        <v>0</v>
      </c>
      <c r="BG955" s="106">
        <f t="shared" si="1"/>
        <v>0</v>
      </c>
      <c r="BH955" s="106">
        <f t="shared" si="2"/>
        <v>-43111</v>
      </c>
      <c r="BI955" s="106">
        <f t="shared" si="2"/>
        <v>0</v>
      </c>
    </row>
    <row r="956" spans="1:61" s="106" customFormat="1" ht="15.75" thickBot="1" x14ac:dyDescent="0.3">
      <c r="A956" s="19">
        <v>946</v>
      </c>
      <c r="B956" s="22" t="s">
        <v>6217</v>
      </c>
      <c r="C956" s="32" t="s">
        <v>60</v>
      </c>
      <c r="D956" s="32"/>
      <c r="E956" s="32" t="s">
        <v>4912</v>
      </c>
      <c r="F956" s="38">
        <v>43111</v>
      </c>
      <c r="G956" s="32" t="s">
        <v>61</v>
      </c>
      <c r="H956" s="32" t="s">
        <v>4913</v>
      </c>
      <c r="I956" s="32" t="s">
        <v>292</v>
      </c>
      <c r="J956" s="32" t="s">
        <v>320</v>
      </c>
      <c r="K956" s="32"/>
      <c r="L956" s="32" t="s">
        <v>1789</v>
      </c>
      <c r="M956" s="32">
        <v>55963116</v>
      </c>
      <c r="N956" s="32" t="s">
        <v>69</v>
      </c>
      <c r="O956" s="32"/>
      <c r="P956" s="32"/>
      <c r="Q956" s="32" t="s">
        <v>64</v>
      </c>
      <c r="R956" s="32" t="s">
        <v>83</v>
      </c>
      <c r="S956" s="32">
        <v>52079909</v>
      </c>
      <c r="T956" s="32"/>
      <c r="U956" s="32" t="s">
        <v>115</v>
      </c>
      <c r="V956" s="32"/>
      <c r="W956" s="32" t="s">
        <v>4914</v>
      </c>
      <c r="X956" s="32" t="s">
        <v>205</v>
      </c>
      <c r="Y956" s="32" t="s">
        <v>209</v>
      </c>
      <c r="Z956" s="38">
        <v>43112</v>
      </c>
      <c r="AA956" s="32" t="s">
        <v>75</v>
      </c>
      <c r="AB956" s="32" t="s">
        <v>97</v>
      </c>
      <c r="AC956" s="32"/>
      <c r="AD956" s="32"/>
      <c r="AE956" s="32"/>
      <c r="AF956" s="32"/>
      <c r="AG956" s="32"/>
      <c r="AH956" s="32" t="s">
        <v>83</v>
      </c>
      <c r="AI956" s="32">
        <v>6872655</v>
      </c>
      <c r="AJ956" s="32"/>
      <c r="AK956" s="32" t="s">
        <v>115</v>
      </c>
      <c r="AL956" s="32"/>
      <c r="AM956" s="32" t="s">
        <v>4915</v>
      </c>
      <c r="AN956" s="32">
        <v>330</v>
      </c>
      <c r="AO956" s="32" t="s">
        <v>85</v>
      </c>
      <c r="AP956" s="32">
        <v>0</v>
      </c>
      <c r="AQ956" s="32" t="s">
        <v>92</v>
      </c>
      <c r="AR956" s="32">
        <v>0</v>
      </c>
      <c r="AS956" s="32">
        <v>0</v>
      </c>
      <c r="AT956" s="38">
        <v>43112</v>
      </c>
      <c r="AU956" s="38"/>
      <c r="AV956" s="38"/>
      <c r="AW956" s="107">
        <v>23.939393939393938</v>
      </c>
      <c r="AX956" s="41">
        <v>23.939393939393938</v>
      </c>
      <c r="AY956" s="107">
        <v>23.636363636363637</v>
      </c>
      <c r="AZ956" s="107">
        <v>23.939393939393941</v>
      </c>
      <c r="BA956" s="107">
        <v>23.939393939393934</v>
      </c>
      <c r="BB956" s="32" t="s">
        <v>4793</v>
      </c>
      <c r="BF956" s="106">
        <f t="shared" si="0"/>
        <v>1</v>
      </c>
      <c r="BG956" s="106">
        <f t="shared" si="1"/>
        <v>0</v>
      </c>
      <c r="BH956" s="106">
        <f t="shared" si="2"/>
        <v>-43112</v>
      </c>
      <c r="BI956" s="106">
        <f t="shared" si="2"/>
        <v>0</v>
      </c>
    </row>
    <row r="957" spans="1:61" s="106" customFormat="1" ht="15.75" thickBot="1" x14ac:dyDescent="0.3">
      <c r="A957" s="19">
        <v>947</v>
      </c>
      <c r="B957" s="22" t="s">
        <v>6218</v>
      </c>
      <c r="C957" s="32" t="s">
        <v>60</v>
      </c>
      <c r="D957" s="32"/>
      <c r="E957" s="32" t="s">
        <v>4916</v>
      </c>
      <c r="F957" s="38">
        <v>43111</v>
      </c>
      <c r="G957" s="32" t="s">
        <v>61</v>
      </c>
      <c r="H957" s="32" t="s">
        <v>4917</v>
      </c>
      <c r="I957" s="32" t="s">
        <v>292</v>
      </c>
      <c r="J957" s="32" t="s">
        <v>320</v>
      </c>
      <c r="K957" s="32"/>
      <c r="L957" s="32" t="s">
        <v>1789</v>
      </c>
      <c r="M957" s="32">
        <v>52285302</v>
      </c>
      <c r="N957" s="32" t="s">
        <v>69</v>
      </c>
      <c r="O957" s="32"/>
      <c r="P957" s="32"/>
      <c r="Q957" s="32" t="s">
        <v>64</v>
      </c>
      <c r="R957" s="32" t="s">
        <v>83</v>
      </c>
      <c r="S957" s="32">
        <v>93414563</v>
      </c>
      <c r="T957" s="32"/>
      <c r="U957" s="32" t="s">
        <v>115</v>
      </c>
      <c r="V957" s="32"/>
      <c r="W957" s="32" t="s">
        <v>4918</v>
      </c>
      <c r="X957" s="32" t="s">
        <v>205</v>
      </c>
      <c r="Y957" s="32" t="s">
        <v>209</v>
      </c>
      <c r="Z957" s="38">
        <v>43111</v>
      </c>
      <c r="AA957" s="32" t="s">
        <v>75</v>
      </c>
      <c r="AB957" s="32" t="s">
        <v>97</v>
      </c>
      <c r="AC957" s="32"/>
      <c r="AD957" s="32"/>
      <c r="AE957" s="32"/>
      <c r="AF957" s="32"/>
      <c r="AG957" s="32"/>
      <c r="AH957" s="32" t="s">
        <v>83</v>
      </c>
      <c r="AI957" s="32">
        <v>26421443</v>
      </c>
      <c r="AJ957" s="32"/>
      <c r="AK957" s="32" t="s">
        <v>115</v>
      </c>
      <c r="AL957" s="32"/>
      <c r="AM957" s="32" t="s">
        <v>4919</v>
      </c>
      <c r="AN957" s="32">
        <v>345</v>
      </c>
      <c r="AO957" s="32" t="s">
        <v>85</v>
      </c>
      <c r="AP957" s="32">
        <v>0</v>
      </c>
      <c r="AQ957" s="32" t="s">
        <v>92</v>
      </c>
      <c r="AR957" s="32">
        <v>0</v>
      </c>
      <c r="AS957" s="32">
        <v>0</v>
      </c>
      <c r="AT957" s="38">
        <v>43111</v>
      </c>
      <c r="AU957" s="38"/>
      <c r="AV957" s="38"/>
      <c r="AW957" s="107">
        <v>22.89855072463768</v>
      </c>
      <c r="AX957" s="41">
        <v>22.89855072463768</v>
      </c>
      <c r="AY957" s="107">
        <v>22.89855072463768</v>
      </c>
      <c r="AZ957" s="107">
        <v>22.89855072463768</v>
      </c>
      <c r="BA957" s="107">
        <v>23.188405797101449</v>
      </c>
      <c r="BB957" s="32" t="s">
        <v>4793</v>
      </c>
      <c r="BF957" s="106">
        <f t="shared" si="0"/>
        <v>0</v>
      </c>
      <c r="BG957" s="106">
        <f t="shared" si="1"/>
        <v>0</v>
      </c>
      <c r="BH957" s="106">
        <f t="shared" si="2"/>
        <v>-43111</v>
      </c>
      <c r="BI957" s="106">
        <f t="shared" si="2"/>
        <v>0</v>
      </c>
    </row>
    <row r="958" spans="1:61" s="106" customFormat="1" ht="15.75" thickBot="1" x14ac:dyDescent="0.3">
      <c r="A958" s="19">
        <v>948</v>
      </c>
      <c r="B958" s="22" t="s">
        <v>6219</v>
      </c>
      <c r="C958" s="32" t="s">
        <v>60</v>
      </c>
      <c r="D958" s="32"/>
      <c r="E958" s="32" t="s">
        <v>4920</v>
      </c>
      <c r="F958" s="38">
        <v>43111</v>
      </c>
      <c r="G958" s="32" t="s">
        <v>61</v>
      </c>
      <c r="H958" s="32" t="s">
        <v>4921</v>
      </c>
      <c r="I958" s="32" t="s">
        <v>292</v>
      </c>
      <c r="J958" s="32" t="s">
        <v>320</v>
      </c>
      <c r="K958" s="32"/>
      <c r="L958" s="32" t="s">
        <v>1789</v>
      </c>
      <c r="M958" s="32">
        <v>41756454</v>
      </c>
      <c r="N958" s="32" t="s">
        <v>69</v>
      </c>
      <c r="O958" s="32"/>
      <c r="P958" s="32"/>
      <c r="Q958" s="32" t="s">
        <v>64</v>
      </c>
      <c r="R958" s="32" t="s">
        <v>83</v>
      </c>
      <c r="S958" s="32">
        <v>65586489</v>
      </c>
      <c r="T958" s="32"/>
      <c r="U958" s="32" t="s">
        <v>115</v>
      </c>
      <c r="V958" s="32"/>
      <c r="W958" s="32" t="s">
        <v>4922</v>
      </c>
      <c r="X958" s="32" t="s">
        <v>205</v>
      </c>
      <c r="Y958" s="32" t="s">
        <v>209</v>
      </c>
      <c r="Z958" s="38">
        <v>43111</v>
      </c>
      <c r="AA958" s="32" t="s">
        <v>75</v>
      </c>
      <c r="AB958" s="32" t="s">
        <v>97</v>
      </c>
      <c r="AC958" s="32"/>
      <c r="AD958" s="32"/>
      <c r="AE958" s="32"/>
      <c r="AF958" s="32"/>
      <c r="AG958" s="32"/>
      <c r="AH958" s="32" t="s">
        <v>83</v>
      </c>
      <c r="AI958" s="32">
        <v>16356940</v>
      </c>
      <c r="AJ958" s="32"/>
      <c r="AK958" s="32" t="s">
        <v>115</v>
      </c>
      <c r="AL958" s="32"/>
      <c r="AM958" s="32" t="s">
        <v>4923</v>
      </c>
      <c r="AN958" s="32">
        <v>345</v>
      </c>
      <c r="AO958" s="32" t="s">
        <v>85</v>
      </c>
      <c r="AP958" s="32">
        <v>0</v>
      </c>
      <c r="AQ958" s="32" t="s">
        <v>92</v>
      </c>
      <c r="AR958" s="32">
        <v>0</v>
      </c>
      <c r="AS958" s="32">
        <v>0</v>
      </c>
      <c r="AT958" s="38">
        <v>43111</v>
      </c>
      <c r="AU958" s="38"/>
      <c r="AV958" s="38"/>
      <c r="AW958" s="107">
        <v>22.89855072463768</v>
      </c>
      <c r="AX958" s="41">
        <v>22.89855072463768</v>
      </c>
      <c r="AY958" s="107">
        <v>22.89855072463768</v>
      </c>
      <c r="AZ958" s="107">
        <v>22.89855072463768</v>
      </c>
      <c r="BA958" s="107">
        <v>23.188405797101449</v>
      </c>
      <c r="BB958" s="32" t="s">
        <v>4793</v>
      </c>
      <c r="BF958" s="106">
        <f t="shared" si="0"/>
        <v>0</v>
      </c>
      <c r="BG958" s="106">
        <f t="shared" si="1"/>
        <v>0</v>
      </c>
      <c r="BH958" s="106">
        <f t="shared" si="2"/>
        <v>-43111</v>
      </c>
      <c r="BI958" s="106">
        <f t="shared" si="2"/>
        <v>0</v>
      </c>
    </row>
    <row r="959" spans="1:61" s="106" customFormat="1" ht="15.75" thickBot="1" x14ac:dyDescent="0.3">
      <c r="A959" s="19">
        <v>949</v>
      </c>
      <c r="B959" s="22" t="s">
        <v>6220</v>
      </c>
      <c r="C959" s="32" t="s">
        <v>60</v>
      </c>
      <c r="D959" s="32"/>
      <c r="E959" s="32" t="s">
        <v>4924</v>
      </c>
      <c r="F959" s="38">
        <v>43111</v>
      </c>
      <c r="G959" s="32" t="s">
        <v>61</v>
      </c>
      <c r="H959" s="32" t="s">
        <v>4925</v>
      </c>
      <c r="I959" s="32" t="s">
        <v>292</v>
      </c>
      <c r="J959" s="32" t="s">
        <v>320</v>
      </c>
      <c r="K959" s="32"/>
      <c r="L959" s="32" t="s">
        <v>1789</v>
      </c>
      <c r="M959" s="32">
        <v>47978046</v>
      </c>
      <c r="N959" s="32" t="s">
        <v>69</v>
      </c>
      <c r="O959" s="32"/>
      <c r="P959" s="32"/>
      <c r="Q959" s="32" t="s">
        <v>64</v>
      </c>
      <c r="R959" s="32" t="s">
        <v>83</v>
      </c>
      <c r="S959" s="32">
        <v>1000322301</v>
      </c>
      <c r="T959" s="32"/>
      <c r="U959" s="32" t="s">
        <v>115</v>
      </c>
      <c r="V959" s="32"/>
      <c r="W959" s="32" t="s">
        <v>4926</v>
      </c>
      <c r="X959" s="32" t="s">
        <v>205</v>
      </c>
      <c r="Y959" s="32" t="s">
        <v>209</v>
      </c>
      <c r="Z959" s="38">
        <v>43111</v>
      </c>
      <c r="AA959" s="32" t="s">
        <v>75</v>
      </c>
      <c r="AB959" s="32" t="s">
        <v>97</v>
      </c>
      <c r="AC959" s="32"/>
      <c r="AD959" s="32"/>
      <c r="AE959" s="32"/>
      <c r="AF959" s="32"/>
      <c r="AG959" s="32"/>
      <c r="AH959" s="32" t="s">
        <v>83</v>
      </c>
      <c r="AI959" s="32">
        <v>16356940</v>
      </c>
      <c r="AJ959" s="32"/>
      <c r="AK959" s="32" t="s">
        <v>115</v>
      </c>
      <c r="AL959" s="32"/>
      <c r="AM959" s="32" t="s">
        <v>4923</v>
      </c>
      <c r="AN959" s="32">
        <v>345</v>
      </c>
      <c r="AO959" s="32" t="s">
        <v>85</v>
      </c>
      <c r="AP959" s="32">
        <v>0</v>
      </c>
      <c r="AQ959" s="32" t="s">
        <v>92</v>
      </c>
      <c r="AR959" s="32">
        <v>0</v>
      </c>
      <c r="AS959" s="32">
        <v>0</v>
      </c>
      <c r="AT959" s="38">
        <v>43111</v>
      </c>
      <c r="AU959" s="38"/>
      <c r="AV959" s="38"/>
      <c r="AW959" s="107">
        <v>22.89855072463768</v>
      </c>
      <c r="AX959" s="41">
        <v>22.89855072463768</v>
      </c>
      <c r="AY959" s="107">
        <v>22.89855072463768</v>
      </c>
      <c r="AZ959" s="107">
        <v>22.89855072463768</v>
      </c>
      <c r="BA959" s="107">
        <v>23.188405797101449</v>
      </c>
      <c r="BB959" s="32" t="s">
        <v>4793</v>
      </c>
      <c r="BF959" s="106">
        <f t="shared" si="0"/>
        <v>0</v>
      </c>
      <c r="BG959" s="106">
        <f t="shared" si="1"/>
        <v>0</v>
      </c>
      <c r="BH959" s="106">
        <f t="shared" si="2"/>
        <v>-43111</v>
      </c>
      <c r="BI959" s="106">
        <f t="shared" si="2"/>
        <v>0</v>
      </c>
    </row>
    <row r="960" spans="1:61" s="106" customFormat="1" ht="15.75" thickBot="1" x14ac:dyDescent="0.3">
      <c r="A960" s="19">
        <v>950</v>
      </c>
      <c r="B960" s="22" t="s">
        <v>6221</v>
      </c>
      <c r="C960" s="32" t="s">
        <v>60</v>
      </c>
      <c r="D960" s="32"/>
      <c r="E960" s="32" t="s">
        <v>4927</v>
      </c>
      <c r="F960" s="38">
        <v>43112</v>
      </c>
      <c r="G960" s="32" t="s">
        <v>61</v>
      </c>
      <c r="H960" s="32" t="s">
        <v>4928</v>
      </c>
      <c r="I960" s="32" t="s">
        <v>292</v>
      </c>
      <c r="J960" s="32" t="s">
        <v>320</v>
      </c>
      <c r="K960" s="32"/>
      <c r="L960" s="32" t="s">
        <v>1789</v>
      </c>
      <c r="M960" s="32">
        <v>32730984</v>
      </c>
      <c r="N960" s="32" t="s">
        <v>69</v>
      </c>
      <c r="O960" s="32"/>
      <c r="P960" s="32"/>
      <c r="Q960" s="32" t="s">
        <v>64</v>
      </c>
      <c r="R960" s="32" t="s">
        <v>83</v>
      </c>
      <c r="S960" s="32">
        <v>1012365738</v>
      </c>
      <c r="T960" s="32"/>
      <c r="U960" s="32" t="s">
        <v>115</v>
      </c>
      <c r="V960" s="32"/>
      <c r="W960" s="32" t="s">
        <v>4929</v>
      </c>
      <c r="X960" s="32" t="s">
        <v>205</v>
      </c>
      <c r="Y960" s="32" t="s">
        <v>209</v>
      </c>
      <c r="Z960" s="38">
        <v>43115</v>
      </c>
      <c r="AA960" s="32" t="s">
        <v>75</v>
      </c>
      <c r="AB960" s="32" t="s">
        <v>97</v>
      </c>
      <c r="AC960" s="32"/>
      <c r="AD960" s="32"/>
      <c r="AE960" s="32"/>
      <c r="AF960" s="32"/>
      <c r="AG960" s="32"/>
      <c r="AH960" s="32" t="s">
        <v>83</v>
      </c>
      <c r="AI960" s="32">
        <v>11342150</v>
      </c>
      <c r="AJ960" s="32"/>
      <c r="AK960" s="32" t="s">
        <v>115</v>
      </c>
      <c r="AL960" s="32"/>
      <c r="AM960" s="32" t="s">
        <v>4930</v>
      </c>
      <c r="AN960" s="32">
        <v>330</v>
      </c>
      <c r="AO960" s="32" t="s">
        <v>85</v>
      </c>
      <c r="AP960" s="32">
        <v>0</v>
      </c>
      <c r="AQ960" s="32" t="s">
        <v>92</v>
      </c>
      <c r="AR960" s="32">
        <v>0</v>
      </c>
      <c r="AS960" s="32">
        <v>0</v>
      </c>
      <c r="AT960" s="38">
        <v>43115</v>
      </c>
      <c r="AU960" s="38"/>
      <c r="AV960" s="38"/>
      <c r="AW960" s="107">
        <v>23.636363636363637</v>
      </c>
      <c r="AX960" s="41">
        <v>23.636363636363637</v>
      </c>
      <c r="AY960" s="107">
        <v>22.727272727272727</v>
      </c>
      <c r="AZ960" s="107">
        <v>23.63636363636364</v>
      </c>
      <c r="BA960" s="107">
        <v>23.030303030303031</v>
      </c>
      <c r="BB960" s="32" t="s">
        <v>4793</v>
      </c>
      <c r="BF960" s="106">
        <f t="shared" si="0"/>
        <v>3</v>
      </c>
      <c r="BG960" s="106">
        <f t="shared" si="1"/>
        <v>0</v>
      </c>
      <c r="BH960" s="106">
        <f t="shared" si="2"/>
        <v>-43115</v>
      </c>
      <c r="BI960" s="106">
        <f t="shared" si="2"/>
        <v>0</v>
      </c>
    </row>
    <row r="961" spans="1:61" s="106" customFormat="1" ht="15.75" thickBot="1" x14ac:dyDescent="0.3">
      <c r="A961" s="19">
        <v>951</v>
      </c>
      <c r="B961" s="22" t="s">
        <v>6222</v>
      </c>
      <c r="C961" s="32" t="s">
        <v>60</v>
      </c>
      <c r="D961" s="32"/>
      <c r="E961" s="32" t="s">
        <v>4931</v>
      </c>
      <c r="F961" s="38">
        <v>43112</v>
      </c>
      <c r="G961" s="32" t="s">
        <v>61</v>
      </c>
      <c r="H961" s="32" t="s">
        <v>4932</v>
      </c>
      <c r="I961" s="32" t="s">
        <v>292</v>
      </c>
      <c r="J961" s="32" t="s">
        <v>320</v>
      </c>
      <c r="K961" s="32"/>
      <c r="L961" s="32" t="s">
        <v>1789</v>
      </c>
      <c r="M961" s="32">
        <v>50012028</v>
      </c>
      <c r="N961" s="32" t="s">
        <v>69</v>
      </c>
      <c r="O961" s="32"/>
      <c r="P961" s="32"/>
      <c r="Q961" s="32" t="s">
        <v>64</v>
      </c>
      <c r="R961" s="32" t="s">
        <v>83</v>
      </c>
      <c r="S961" s="32">
        <v>66977880</v>
      </c>
      <c r="T961" s="32"/>
      <c r="U961" s="32" t="s">
        <v>115</v>
      </c>
      <c r="V961" s="32"/>
      <c r="W961" s="32" t="s">
        <v>4933</v>
      </c>
      <c r="X961" s="32" t="s">
        <v>205</v>
      </c>
      <c r="Y961" s="32" t="s">
        <v>209</v>
      </c>
      <c r="Z961" s="38">
        <v>43115</v>
      </c>
      <c r="AA961" s="32" t="s">
        <v>75</v>
      </c>
      <c r="AB961" s="32" t="s">
        <v>97</v>
      </c>
      <c r="AC961" s="32"/>
      <c r="AD961" s="32"/>
      <c r="AE961" s="32"/>
      <c r="AF961" s="32"/>
      <c r="AG961" s="32"/>
      <c r="AH961" s="32" t="s">
        <v>83</v>
      </c>
      <c r="AI961" s="32">
        <v>70547559</v>
      </c>
      <c r="AJ961" s="32"/>
      <c r="AK961" s="32" t="s">
        <v>115</v>
      </c>
      <c r="AL961" s="32"/>
      <c r="AM961" s="32" t="s">
        <v>4838</v>
      </c>
      <c r="AN961" s="32">
        <v>330</v>
      </c>
      <c r="AO961" s="32" t="s">
        <v>85</v>
      </c>
      <c r="AP961" s="32">
        <v>0</v>
      </c>
      <c r="AQ961" s="32" t="s">
        <v>92</v>
      </c>
      <c r="AR961" s="32">
        <v>0</v>
      </c>
      <c r="AS961" s="32">
        <v>0</v>
      </c>
      <c r="AT961" s="38">
        <v>43115</v>
      </c>
      <c r="AU961" s="38"/>
      <c r="AV961" s="38"/>
      <c r="AW961" s="107">
        <v>23.636363636363637</v>
      </c>
      <c r="AX961" s="41">
        <v>23.636363636363637</v>
      </c>
      <c r="AY961" s="107">
        <v>22.727272727272727</v>
      </c>
      <c r="AZ961" s="107">
        <v>23.63636363636364</v>
      </c>
      <c r="BA961" s="107">
        <v>23.030303030303035</v>
      </c>
      <c r="BB961" s="32" t="s">
        <v>4793</v>
      </c>
      <c r="BF961" s="106">
        <f t="shared" si="0"/>
        <v>3</v>
      </c>
      <c r="BG961" s="106">
        <f t="shared" si="1"/>
        <v>0</v>
      </c>
      <c r="BH961" s="106">
        <f t="shared" si="2"/>
        <v>-43115</v>
      </c>
      <c r="BI961" s="106">
        <f t="shared" si="2"/>
        <v>0</v>
      </c>
    </row>
    <row r="962" spans="1:61" s="106" customFormat="1" ht="15.75" thickBot="1" x14ac:dyDescent="0.3">
      <c r="A962" s="19">
        <v>952</v>
      </c>
      <c r="B962" s="22" t="s">
        <v>6223</v>
      </c>
      <c r="C962" s="32" t="s">
        <v>60</v>
      </c>
      <c r="D962" s="32"/>
      <c r="E962" s="32" t="s">
        <v>4934</v>
      </c>
      <c r="F962" s="38">
        <v>43115</v>
      </c>
      <c r="G962" s="32" t="s">
        <v>61</v>
      </c>
      <c r="H962" s="32" t="s">
        <v>4935</v>
      </c>
      <c r="I962" s="32" t="s">
        <v>292</v>
      </c>
      <c r="J962" s="32" t="s">
        <v>320</v>
      </c>
      <c r="K962" s="32"/>
      <c r="L962" s="32" t="s">
        <v>1789</v>
      </c>
      <c r="M962" s="32">
        <v>45892044</v>
      </c>
      <c r="N962" s="32" t="s">
        <v>69</v>
      </c>
      <c r="O962" s="32"/>
      <c r="P962" s="32"/>
      <c r="Q962" s="32" t="s">
        <v>64</v>
      </c>
      <c r="R962" s="32" t="s">
        <v>83</v>
      </c>
      <c r="S962" s="32">
        <v>1023925233</v>
      </c>
      <c r="T962" s="32"/>
      <c r="U962" s="32" t="s">
        <v>115</v>
      </c>
      <c r="V962" s="32"/>
      <c r="W962" s="32" t="s">
        <v>4936</v>
      </c>
      <c r="X962" s="32" t="s">
        <v>205</v>
      </c>
      <c r="Y962" s="32" t="s">
        <v>209</v>
      </c>
      <c r="Z962" s="38">
        <v>43115</v>
      </c>
      <c r="AA962" s="32" t="s">
        <v>75</v>
      </c>
      <c r="AB962" s="32" t="s">
        <v>97</v>
      </c>
      <c r="AC962" s="32"/>
      <c r="AD962" s="32"/>
      <c r="AE962" s="32"/>
      <c r="AF962" s="32"/>
      <c r="AG962" s="32"/>
      <c r="AH962" s="32" t="s">
        <v>83</v>
      </c>
      <c r="AI962" s="32">
        <v>70547559</v>
      </c>
      <c r="AJ962" s="32"/>
      <c r="AK962" s="32" t="s">
        <v>115</v>
      </c>
      <c r="AL962" s="32"/>
      <c r="AM962" s="32" t="s">
        <v>4838</v>
      </c>
      <c r="AN962" s="32">
        <v>330</v>
      </c>
      <c r="AO962" s="32" t="s">
        <v>85</v>
      </c>
      <c r="AP962" s="32">
        <v>0</v>
      </c>
      <c r="AQ962" s="32" t="s">
        <v>92</v>
      </c>
      <c r="AR962" s="32">
        <v>0</v>
      </c>
      <c r="AS962" s="32">
        <v>0</v>
      </c>
      <c r="AT962" s="38">
        <v>43115</v>
      </c>
      <c r="AU962" s="38"/>
      <c r="AV962" s="38"/>
      <c r="AW962" s="107">
        <v>22.727272727272727</v>
      </c>
      <c r="AX962" s="41">
        <v>22.727272727272727</v>
      </c>
      <c r="AY962" s="107">
        <v>22.727272727272727</v>
      </c>
      <c r="AZ962" s="107">
        <v>22.727272727272727</v>
      </c>
      <c r="BA962" s="107">
        <v>23.030303030303024</v>
      </c>
      <c r="BB962" s="32" t="s">
        <v>4793</v>
      </c>
      <c r="BF962" s="106">
        <f t="shared" si="0"/>
        <v>0</v>
      </c>
      <c r="BG962" s="106">
        <f t="shared" si="1"/>
        <v>0</v>
      </c>
      <c r="BH962" s="106">
        <f t="shared" si="2"/>
        <v>-43115</v>
      </c>
      <c r="BI962" s="106">
        <f t="shared" si="2"/>
        <v>0</v>
      </c>
    </row>
    <row r="963" spans="1:61" s="106" customFormat="1" ht="15.75" thickBot="1" x14ac:dyDescent="0.3">
      <c r="A963" s="19">
        <v>953</v>
      </c>
      <c r="B963" s="22" t="s">
        <v>6224</v>
      </c>
      <c r="C963" s="32" t="s">
        <v>60</v>
      </c>
      <c r="D963" s="32"/>
      <c r="E963" s="32" t="s">
        <v>4937</v>
      </c>
      <c r="F963" s="38">
        <v>43115</v>
      </c>
      <c r="G963" s="32" t="s">
        <v>61</v>
      </c>
      <c r="H963" s="32" t="s">
        <v>4938</v>
      </c>
      <c r="I963" s="32" t="s">
        <v>292</v>
      </c>
      <c r="J963" s="32" t="s">
        <v>320</v>
      </c>
      <c r="K963" s="32"/>
      <c r="L963" s="32" t="s">
        <v>1789</v>
      </c>
      <c r="M963" s="32">
        <v>27620274</v>
      </c>
      <c r="N963" s="32" t="s">
        <v>69</v>
      </c>
      <c r="O963" s="32"/>
      <c r="P963" s="32"/>
      <c r="Q963" s="32" t="s">
        <v>64</v>
      </c>
      <c r="R963" s="32" t="s">
        <v>83</v>
      </c>
      <c r="S963" s="32">
        <v>79985802</v>
      </c>
      <c r="T963" s="32"/>
      <c r="U963" s="32" t="s">
        <v>115</v>
      </c>
      <c r="V963" s="32"/>
      <c r="W963" s="32" t="s">
        <v>4939</v>
      </c>
      <c r="X963" s="32" t="s">
        <v>205</v>
      </c>
      <c r="Y963" s="32" t="s">
        <v>209</v>
      </c>
      <c r="Z963" s="38">
        <v>43115</v>
      </c>
      <c r="AA963" s="32" t="s">
        <v>75</v>
      </c>
      <c r="AB963" s="32" t="s">
        <v>97</v>
      </c>
      <c r="AC963" s="32"/>
      <c r="AD963" s="32"/>
      <c r="AE963" s="32"/>
      <c r="AF963" s="32"/>
      <c r="AG963" s="32"/>
      <c r="AH963" s="32" t="s">
        <v>83</v>
      </c>
      <c r="AI963" s="32">
        <v>11342150</v>
      </c>
      <c r="AJ963" s="32"/>
      <c r="AK963" s="32" t="s">
        <v>115</v>
      </c>
      <c r="AL963" s="32"/>
      <c r="AM963" s="32" t="s">
        <v>4930</v>
      </c>
      <c r="AN963" s="32">
        <v>330</v>
      </c>
      <c r="AO963" s="32" t="s">
        <v>85</v>
      </c>
      <c r="AP963" s="32">
        <v>0</v>
      </c>
      <c r="AQ963" s="32" t="s">
        <v>92</v>
      </c>
      <c r="AR963" s="32">
        <v>0</v>
      </c>
      <c r="AS963" s="32">
        <v>0</v>
      </c>
      <c r="AT963" s="38">
        <v>43115</v>
      </c>
      <c r="AU963" s="38"/>
      <c r="AV963" s="38"/>
      <c r="AW963" s="107">
        <v>22.727272727272727</v>
      </c>
      <c r="AX963" s="41">
        <v>22.727272727272727</v>
      </c>
      <c r="AY963" s="107">
        <v>22.727272727272727</v>
      </c>
      <c r="AZ963" s="107">
        <v>22.727272727272727</v>
      </c>
      <c r="BA963" s="107">
        <v>23.030303030303035</v>
      </c>
      <c r="BB963" s="32" t="s">
        <v>4793</v>
      </c>
      <c r="BF963" s="106">
        <f t="shared" si="0"/>
        <v>0</v>
      </c>
      <c r="BG963" s="106">
        <f t="shared" si="1"/>
        <v>0</v>
      </c>
      <c r="BH963" s="106">
        <f t="shared" si="2"/>
        <v>-43115</v>
      </c>
      <c r="BI963" s="106">
        <f t="shared" si="2"/>
        <v>0</v>
      </c>
    </row>
    <row r="964" spans="1:61" s="106" customFormat="1" ht="15.75" thickBot="1" x14ac:dyDescent="0.3">
      <c r="A964" s="19">
        <v>954</v>
      </c>
      <c r="B964" s="22" t="s">
        <v>6225</v>
      </c>
      <c r="C964" s="32" t="s">
        <v>60</v>
      </c>
      <c r="D964" s="32"/>
      <c r="E964" s="32" t="s">
        <v>4940</v>
      </c>
      <c r="F964" s="38">
        <v>43115</v>
      </c>
      <c r="G964" s="32" t="s">
        <v>61</v>
      </c>
      <c r="H964" s="32" t="s">
        <v>4941</v>
      </c>
      <c r="I964" s="32" t="s">
        <v>292</v>
      </c>
      <c r="J964" s="32" t="s">
        <v>320</v>
      </c>
      <c r="K964" s="32"/>
      <c r="L964" s="32" t="s">
        <v>1789</v>
      </c>
      <c r="M964" s="32">
        <v>45892044</v>
      </c>
      <c r="N964" s="32" t="s">
        <v>69</v>
      </c>
      <c r="O964" s="32"/>
      <c r="P964" s="32"/>
      <c r="Q964" s="32" t="s">
        <v>64</v>
      </c>
      <c r="R964" s="32" t="s">
        <v>83</v>
      </c>
      <c r="S964" s="32">
        <v>52414077</v>
      </c>
      <c r="T964" s="32"/>
      <c r="U964" s="32" t="s">
        <v>115</v>
      </c>
      <c r="V964" s="32"/>
      <c r="W964" s="32" t="s">
        <v>4942</v>
      </c>
      <c r="X964" s="32" t="s">
        <v>205</v>
      </c>
      <c r="Y964" s="32" t="s">
        <v>209</v>
      </c>
      <c r="Z964" s="38">
        <v>43115</v>
      </c>
      <c r="AA964" s="32" t="s">
        <v>75</v>
      </c>
      <c r="AB964" s="32" t="s">
        <v>97</v>
      </c>
      <c r="AC964" s="32"/>
      <c r="AD964" s="32"/>
      <c r="AE964" s="32"/>
      <c r="AF964" s="32"/>
      <c r="AG964" s="32"/>
      <c r="AH964" s="32" t="s">
        <v>83</v>
      </c>
      <c r="AI964" s="32">
        <v>11342150</v>
      </c>
      <c r="AJ964" s="32"/>
      <c r="AK964" s="32" t="s">
        <v>115</v>
      </c>
      <c r="AL964" s="32"/>
      <c r="AM964" s="32" t="s">
        <v>4930</v>
      </c>
      <c r="AN964" s="32">
        <v>330</v>
      </c>
      <c r="AO964" s="32" t="s">
        <v>85</v>
      </c>
      <c r="AP964" s="32">
        <v>0</v>
      </c>
      <c r="AQ964" s="32" t="s">
        <v>92</v>
      </c>
      <c r="AR964" s="32">
        <v>0</v>
      </c>
      <c r="AS964" s="32">
        <v>0</v>
      </c>
      <c r="AT964" s="38">
        <v>43115</v>
      </c>
      <c r="AU964" s="38"/>
      <c r="AV964" s="38"/>
      <c r="AW964" s="107">
        <v>22.727272727272727</v>
      </c>
      <c r="AX964" s="41">
        <v>22.727272727272727</v>
      </c>
      <c r="AY964" s="107">
        <v>22.727272727272727</v>
      </c>
      <c r="AZ964" s="107">
        <v>22.727272727272727</v>
      </c>
      <c r="BA964" s="107">
        <v>23.030303030303024</v>
      </c>
      <c r="BB964" s="32" t="s">
        <v>4793</v>
      </c>
      <c r="BF964" s="106">
        <f t="shared" si="0"/>
        <v>0</v>
      </c>
      <c r="BG964" s="106">
        <f t="shared" si="1"/>
        <v>0</v>
      </c>
      <c r="BH964" s="106">
        <f t="shared" si="2"/>
        <v>-43115</v>
      </c>
      <c r="BI964" s="106">
        <f t="shared" si="2"/>
        <v>0</v>
      </c>
    </row>
    <row r="965" spans="1:61" s="106" customFormat="1" ht="15.75" thickBot="1" x14ac:dyDescent="0.3">
      <c r="A965" s="19">
        <v>955</v>
      </c>
      <c r="B965" s="22" t="s">
        <v>6226</v>
      </c>
      <c r="C965" s="32" t="s">
        <v>60</v>
      </c>
      <c r="D965" s="32"/>
      <c r="E965" s="32" t="s">
        <v>4943</v>
      </c>
      <c r="F965" s="38">
        <v>43115</v>
      </c>
      <c r="G965" s="32" t="s">
        <v>61</v>
      </c>
      <c r="H965" s="32" t="s">
        <v>4944</v>
      </c>
      <c r="I965" s="32" t="s">
        <v>292</v>
      </c>
      <c r="J965" s="32" t="s">
        <v>320</v>
      </c>
      <c r="K965" s="32"/>
      <c r="L965" s="32" t="s">
        <v>1789</v>
      </c>
      <c r="M965" s="32">
        <v>23922162</v>
      </c>
      <c r="N965" s="32" t="s">
        <v>69</v>
      </c>
      <c r="O965" s="32"/>
      <c r="P965" s="32"/>
      <c r="Q965" s="32" t="s">
        <v>64</v>
      </c>
      <c r="R965" s="32" t="s">
        <v>83</v>
      </c>
      <c r="S965" s="32">
        <v>52277869</v>
      </c>
      <c r="T965" s="32"/>
      <c r="U965" s="32" t="s">
        <v>115</v>
      </c>
      <c r="V965" s="32"/>
      <c r="W965" s="32" t="s">
        <v>4945</v>
      </c>
      <c r="X965" s="32" t="s">
        <v>205</v>
      </c>
      <c r="Y965" s="32" t="s">
        <v>209</v>
      </c>
      <c r="Z965" s="38">
        <v>43115</v>
      </c>
      <c r="AA965" s="32" t="s">
        <v>75</v>
      </c>
      <c r="AB965" s="32" t="s">
        <v>97</v>
      </c>
      <c r="AC965" s="32"/>
      <c r="AD965" s="32"/>
      <c r="AE965" s="32"/>
      <c r="AF965" s="32"/>
      <c r="AG965" s="32"/>
      <c r="AH965" s="32" t="s">
        <v>83</v>
      </c>
      <c r="AI965" s="32">
        <v>16356940</v>
      </c>
      <c r="AJ965" s="32"/>
      <c r="AK965" s="32" t="s">
        <v>115</v>
      </c>
      <c r="AL965" s="32"/>
      <c r="AM965" s="32" t="s">
        <v>4923</v>
      </c>
      <c r="AN965" s="32">
        <v>345</v>
      </c>
      <c r="AO965" s="32" t="s">
        <v>85</v>
      </c>
      <c r="AP965" s="32">
        <v>0</v>
      </c>
      <c r="AQ965" s="32" t="s">
        <v>92</v>
      </c>
      <c r="AR965" s="32">
        <v>0</v>
      </c>
      <c r="AS965" s="32">
        <v>0</v>
      </c>
      <c r="AT965" s="38">
        <v>43115</v>
      </c>
      <c r="AU965" s="38"/>
      <c r="AV965" s="38"/>
      <c r="AW965" s="107">
        <v>21.739130434782609</v>
      </c>
      <c r="AX965" s="41">
        <v>21.739130434782609</v>
      </c>
      <c r="AY965" s="107">
        <v>21.739130434782609</v>
      </c>
      <c r="AZ965" s="107">
        <v>21.739130434782609</v>
      </c>
      <c r="BA965" s="107">
        <v>22.028985507246382</v>
      </c>
      <c r="BB965" s="32" t="s">
        <v>4793</v>
      </c>
      <c r="BF965" s="106">
        <f t="shared" si="0"/>
        <v>0</v>
      </c>
      <c r="BG965" s="106">
        <f t="shared" si="1"/>
        <v>0</v>
      </c>
      <c r="BH965" s="106">
        <f t="shared" si="2"/>
        <v>-43115</v>
      </c>
      <c r="BI965" s="106">
        <f t="shared" si="2"/>
        <v>0</v>
      </c>
    </row>
    <row r="966" spans="1:61" s="106" customFormat="1" ht="15.75" thickBot="1" x14ac:dyDescent="0.3">
      <c r="A966" s="19">
        <v>956</v>
      </c>
      <c r="B966" s="22" t="s">
        <v>6227</v>
      </c>
      <c r="C966" s="32" t="s">
        <v>60</v>
      </c>
      <c r="D966" s="32"/>
      <c r="E966" s="32" t="s">
        <v>4946</v>
      </c>
      <c r="F966" s="38">
        <v>43115</v>
      </c>
      <c r="G966" s="32" t="s">
        <v>61</v>
      </c>
      <c r="H966" s="32" t="s">
        <v>4947</v>
      </c>
      <c r="I966" s="32" t="s">
        <v>292</v>
      </c>
      <c r="J966" s="32" t="s">
        <v>320</v>
      </c>
      <c r="K966" s="32"/>
      <c r="L966" s="32" t="s">
        <v>1789</v>
      </c>
      <c r="M966" s="32">
        <v>41756454</v>
      </c>
      <c r="N966" s="32" t="s">
        <v>69</v>
      </c>
      <c r="O966" s="32"/>
      <c r="P966" s="32"/>
      <c r="Q966" s="32" t="s">
        <v>64</v>
      </c>
      <c r="R966" s="32" t="s">
        <v>83</v>
      </c>
      <c r="S966" s="32">
        <v>79806408</v>
      </c>
      <c r="T966" s="32"/>
      <c r="U966" s="32" t="s">
        <v>115</v>
      </c>
      <c r="V966" s="32"/>
      <c r="W966" s="32" t="s">
        <v>4948</v>
      </c>
      <c r="X966" s="32" t="s">
        <v>205</v>
      </c>
      <c r="Y966" s="32" t="s">
        <v>209</v>
      </c>
      <c r="Z966" s="38">
        <v>43115</v>
      </c>
      <c r="AA966" s="32" t="s">
        <v>75</v>
      </c>
      <c r="AB966" s="32" t="s">
        <v>97</v>
      </c>
      <c r="AC966" s="32"/>
      <c r="AD966" s="32"/>
      <c r="AE966" s="32"/>
      <c r="AF966" s="32"/>
      <c r="AG966" s="32"/>
      <c r="AH966" s="32" t="s">
        <v>83</v>
      </c>
      <c r="AI966" s="32">
        <v>16356940</v>
      </c>
      <c r="AJ966" s="32"/>
      <c r="AK966" s="32" t="s">
        <v>115</v>
      </c>
      <c r="AL966" s="32"/>
      <c r="AM966" s="32" t="s">
        <v>4923</v>
      </c>
      <c r="AN966" s="32">
        <v>345</v>
      </c>
      <c r="AO966" s="32" t="s">
        <v>85</v>
      </c>
      <c r="AP966" s="32">
        <v>0</v>
      </c>
      <c r="AQ966" s="32" t="s">
        <v>92</v>
      </c>
      <c r="AR966" s="32">
        <v>0</v>
      </c>
      <c r="AS966" s="32">
        <v>0</v>
      </c>
      <c r="AT966" s="38">
        <v>43115</v>
      </c>
      <c r="AU966" s="38"/>
      <c r="AV966" s="38"/>
      <c r="AW966" s="107">
        <v>21.739130434782609</v>
      </c>
      <c r="AX966" s="41">
        <v>21.739130434782609</v>
      </c>
      <c r="AY966" s="107">
        <v>21.739130434782609</v>
      </c>
      <c r="AZ966" s="107">
        <v>21.739130434782609</v>
      </c>
      <c r="BA966" s="107">
        <v>22.028985507246375</v>
      </c>
      <c r="BB966" s="32" t="s">
        <v>4793</v>
      </c>
      <c r="BF966" s="106">
        <f t="shared" si="0"/>
        <v>0</v>
      </c>
      <c r="BG966" s="106">
        <f t="shared" si="1"/>
        <v>0</v>
      </c>
      <c r="BH966" s="106">
        <f t="shared" si="2"/>
        <v>-43115</v>
      </c>
      <c r="BI966" s="106">
        <f t="shared" si="2"/>
        <v>0</v>
      </c>
    </row>
    <row r="967" spans="1:61" s="106" customFormat="1" ht="15.75" thickBot="1" x14ac:dyDescent="0.3">
      <c r="A967" s="19">
        <v>957</v>
      </c>
      <c r="B967" s="22" t="s">
        <v>6228</v>
      </c>
      <c r="C967" s="32" t="s">
        <v>60</v>
      </c>
      <c r="D967" s="32"/>
      <c r="E967" s="32" t="s">
        <v>4949</v>
      </c>
      <c r="F967" s="38">
        <v>43115</v>
      </c>
      <c r="G967" s="32" t="s">
        <v>61</v>
      </c>
      <c r="H967" s="32" t="s">
        <v>4950</v>
      </c>
      <c r="I967" s="32" t="s">
        <v>292</v>
      </c>
      <c r="J967" s="32" t="s">
        <v>320</v>
      </c>
      <c r="K967" s="32"/>
      <c r="L967" s="32" t="s">
        <v>1789</v>
      </c>
      <c r="M967" s="32">
        <v>58506894</v>
      </c>
      <c r="N967" s="32" t="s">
        <v>69</v>
      </c>
      <c r="O967" s="32"/>
      <c r="P967" s="32"/>
      <c r="Q967" s="32" t="s">
        <v>64</v>
      </c>
      <c r="R967" s="32" t="s">
        <v>83</v>
      </c>
      <c r="S967" s="32">
        <v>1069258102</v>
      </c>
      <c r="T967" s="32"/>
      <c r="U967" s="32" t="s">
        <v>115</v>
      </c>
      <c r="V967" s="32"/>
      <c r="W967" s="32" t="s">
        <v>4951</v>
      </c>
      <c r="X967" s="32" t="s">
        <v>205</v>
      </c>
      <c r="Y967" s="32" t="s">
        <v>209</v>
      </c>
      <c r="Z967" s="38">
        <v>43115</v>
      </c>
      <c r="AA967" s="32" t="s">
        <v>75</v>
      </c>
      <c r="AB967" s="32" t="s">
        <v>97</v>
      </c>
      <c r="AC967" s="32"/>
      <c r="AD967" s="32"/>
      <c r="AE967" s="32"/>
      <c r="AF967" s="32"/>
      <c r="AG967" s="32"/>
      <c r="AH967" s="32" t="s">
        <v>83</v>
      </c>
      <c r="AI967" s="32">
        <v>79596704</v>
      </c>
      <c r="AJ967" s="32"/>
      <c r="AK967" s="32" t="s">
        <v>115</v>
      </c>
      <c r="AL967" s="32"/>
      <c r="AM967" s="32" t="s">
        <v>4908</v>
      </c>
      <c r="AN967" s="32">
        <v>345</v>
      </c>
      <c r="AO967" s="32" t="s">
        <v>85</v>
      </c>
      <c r="AP967" s="32">
        <v>0</v>
      </c>
      <c r="AQ967" s="32" t="s">
        <v>92</v>
      </c>
      <c r="AR967" s="32">
        <v>0</v>
      </c>
      <c r="AS967" s="32">
        <v>0</v>
      </c>
      <c r="AT967" s="38">
        <v>43115</v>
      </c>
      <c r="AU967" s="38"/>
      <c r="AV967" s="38"/>
      <c r="AW967" s="107">
        <v>21.739130434782609</v>
      </c>
      <c r="AX967" s="41">
        <v>21.739130434782609</v>
      </c>
      <c r="AY967" s="107">
        <v>21.739130434782609</v>
      </c>
      <c r="AZ967" s="107">
        <v>21.739130434782609</v>
      </c>
      <c r="BA967" s="107">
        <v>22.028985507246382</v>
      </c>
      <c r="BB967" s="32" t="s">
        <v>4793</v>
      </c>
      <c r="BF967" s="106">
        <f t="shared" si="0"/>
        <v>0</v>
      </c>
      <c r="BG967" s="106">
        <f t="shared" si="1"/>
        <v>0</v>
      </c>
      <c r="BH967" s="106">
        <f t="shared" si="2"/>
        <v>-43115</v>
      </c>
      <c r="BI967" s="106">
        <f t="shared" si="2"/>
        <v>0</v>
      </c>
    </row>
    <row r="968" spans="1:61" s="106" customFormat="1" ht="15.75" thickBot="1" x14ac:dyDescent="0.3">
      <c r="A968" s="19">
        <v>958</v>
      </c>
      <c r="B968" s="22" t="s">
        <v>6229</v>
      </c>
      <c r="C968" s="32" t="s">
        <v>60</v>
      </c>
      <c r="D968" s="32"/>
      <c r="E968" s="32" t="s">
        <v>4952</v>
      </c>
      <c r="F968" s="38">
        <v>43115</v>
      </c>
      <c r="G968" s="32" t="s">
        <v>61</v>
      </c>
      <c r="H968" s="32" t="s">
        <v>4953</v>
      </c>
      <c r="I968" s="32" t="s">
        <v>292</v>
      </c>
      <c r="J968" s="32" t="s">
        <v>320</v>
      </c>
      <c r="K968" s="32"/>
      <c r="L968" s="32" t="s">
        <v>1789</v>
      </c>
      <c r="M968" s="32">
        <v>69753618</v>
      </c>
      <c r="N968" s="32" t="s">
        <v>69</v>
      </c>
      <c r="O968" s="32"/>
      <c r="P968" s="32"/>
      <c r="Q968" s="32" t="s">
        <v>64</v>
      </c>
      <c r="R968" s="32" t="s">
        <v>83</v>
      </c>
      <c r="S968" s="32">
        <v>52585238</v>
      </c>
      <c r="T968" s="32"/>
      <c r="U968" s="32" t="s">
        <v>115</v>
      </c>
      <c r="V968" s="32"/>
      <c r="W968" s="32" t="s">
        <v>4954</v>
      </c>
      <c r="X968" s="32" t="s">
        <v>205</v>
      </c>
      <c r="Y968" s="32" t="s">
        <v>209</v>
      </c>
      <c r="Z968" s="38">
        <v>43116</v>
      </c>
      <c r="AA968" s="32" t="s">
        <v>75</v>
      </c>
      <c r="AB968" s="32" t="s">
        <v>97</v>
      </c>
      <c r="AC968" s="32"/>
      <c r="AD968" s="32"/>
      <c r="AE968" s="32"/>
      <c r="AF968" s="32"/>
      <c r="AG968" s="32"/>
      <c r="AH968" s="32" t="s">
        <v>83</v>
      </c>
      <c r="AI968" s="32">
        <v>79596704</v>
      </c>
      <c r="AJ968" s="32"/>
      <c r="AK968" s="32" t="s">
        <v>115</v>
      </c>
      <c r="AL968" s="32"/>
      <c r="AM968" s="32" t="s">
        <v>4908</v>
      </c>
      <c r="AN968" s="32">
        <v>345</v>
      </c>
      <c r="AO968" s="32" t="s">
        <v>85</v>
      </c>
      <c r="AP968" s="32">
        <v>0</v>
      </c>
      <c r="AQ968" s="32" t="s">
        <v>92</v>
      </c>
      <c r="AR968" s="32">
        <v>0</v>
      </c>
      <c r="AS968" s="32">
        <v>0</v>
      </c>
      <c r="AT968" s="38">
        <v>43116</v>
      </c>
      <c r="AU968" s="38"/>
      <c r="AV968" s="38"/>
      <c r="AW968" s="107">
        <v>21.739130434782609</v>
      </c>
      <c r="AX968" s="41">
        <v>21.739130434782609</v>
      </c>
      <c r="AY968" s="107">
        <v>21.44927536231884</v>
      </c>
      <c r="AZ968" s="107">
        <v>21.739130434782609</v>
      </c>
      <c r="BA968" s="107">
        <v>21.739130434782609</v>
      </c>
      <c r="BB968" s="32" t="s">
        <v>4793</v>
      </c>
      <c r="BF968" s="106">
        <f t="shared" si="0"/>
        <v>1</v>
      </c>
      <c r="BG968" s="106">
        <f t="shared" si="1"/>
        <v>0</v>
      </c>
      <c r="BH968" s="106">
        <f t="shared" si="2"/>
        <v>-43116</v>
      </c>
      <c r="BI968" s="106">
        <f t="shared" si="2"/>
        <v>0</v>
      </c>
    </row>
    <row r="969" spans="1:61" s="106" customFormat="1" ht="15.75" thickBot="1" x14ac:dyDescent="0.3">
      <c r="A969" s="19">
        <v>959</v>
      </c>
      <c r="B969" s="22" t="s">
        <v>6230</v>
      </c>
      <c r="C969" s="32" t="s">
        <v>60</v>
      </c>
      <c r="D969" s="32"/>
      <c r="E969" s="32" t="s">
        <v>4955</v>
      </c>
      <c r="F969" s="38">
        <v>43115</v>
      </c>
      <c r="G969" s="32" t="s">
        <v>61</v>
      </c>
      <c r="H969" s="32" t="s">
        <v>4956</v>
      </c>
      <c r="I969" s="32" t="s">
        <v>292</v>
      </c>
      <c r="J969" s="32" t="s">
        <v>320</v>
      </c>
      <c r="K969" s="32"/>
      <c r="L969" s="32" t="s">
        <v>1789</v>
      </c>
      <c r="M969" s="32">
        <v>69753618</v>
      </c>
      <c r="N969" s="32" t="s">
        <v>69</v>
      </c>
      <c r="O969" s="32"/>
      <c r="P969" s="32"/>
      <c r="Q969" s="32" t="s">
        <v>64</v>
      </c>
      <c r="R969" s="32" t="s">
        <v>83</v>
      </c>
      <c r="S969" s="32">
        <v>79542169</v>
      </c>
      <c r="T969" s="32"/>
      <c r="U969" s="32" t="s">
        <v>115</v>
      </c>
      <c r="V969" s="32"/>
      <c r="W969" s="32" t="s">
        <v>4957</v>
      </c>
      <c r="X969" s="32" t="s">
        <v>205</v>
      </c>
      <c r="Y969" s="32" t="s">
        <v>209</v>
      </c>
      <c r="Z969" s="38">
        <v>43117</v>
      </c>
      <c r="AA969" s="32" t="s">
        <v>75</v>
      </c>
      <c r="AB969" s="32" t="s">
        <v>97</v>
      </c>
      <c r="AC969" s="32"/>
      <c r="AD969" s="32"/>
      <c r="AE969" s="32"/>
      <c r="AF969" s="32"/>
      <c r="AG969" s="32"/>
      <c r="AH969" s="32" t="s">
        <v>83</v>
      </c>
      <c r="AI969" s="32">
        <v>79596704</v>
      </c>
      <c r="AJ969" s="32"/>
      <c r="AK969" s="32" t="s">
        <v>115</v>
      </c>
      <c r="AL969" s="32"/>
      <c r="AM969" s="32" t="s">
        <v>4908</v>
      </c>
      <c r="AN969" s="32">
        <v>345</v>
      </c>
      <c r="AO969" s="32" t="s">
        <v>85</v>
      </c>
      <c r="AP969" s="32">
        <v>0</v>
      </c>
      <c r="AQ969" s="32" t="s">
        <v>92</v>
      </c>
      <c r="AR969" s="32">
        <v>0</v>
      </c>
      <c r="AS969" s="32">
        <v>0</v>
      </c>
      <c r="AT969" s="38">
        <v>43117</v>
      </c>
      <c r="AU969" s="38"/>
      <c r="AV969" s="38"/>
      <c r="AW969" s="107">
        <v>21.739130434782609</v>
      </c>
      <c r="AX969" s="41">
        <v>21.739130434782609</v>
      </c>
      <c r="AY969" s="107">
        <v>21.159420289855071</v>
      </c>
      <c r="AZ969" s="107">
        <v>21.739130434782609</v>
      </c>
      <c r="BA969" s="107">
        <v>21.449275362318843</v>
      </c>
      <c r="BB969" s="32" t="s">
        <v>4793</v>
      </c>
      <c r="BF969" s="106">
        <f t="shared" si="0"/>
        <v>2</v>
      </c>
      <c r="BG969" s="106">
        <f t="shared" si="1"/>
        <v>0</v>
      </c>
      <c r="BH969" s="106">
        <f t="shared" si="2"/>
        <v>-43117</v>
      </c>
      <c r="BI969" s="106">
        <f t="shared" si="2"/>
        <v>0</v>
      </c>
    </row>
    <row r="970" spans="1:61" s="106" customFormat="1" ht="15.75" thickBot="1" x14ac:dyDescent="0.3">
      <c r="A970" s="19">
        <v>960</v>
      </c>
      <c r="B970" s="22" t="s">
        <v>6231</v>
      </c>
      <c r="C970" s="32" t="s">
        <v>60</v>
      </c>
      <c r="D970" s="32"/>
      <c r="E970" s="32" t="s">
        <v>4958</v>
      </c>
      <c r="F970" s="38">
        <v>43115</v>
      </c>
      <c r="G970" s="32" t="s">
        <v>61</v>
      </c>
      <c r="H970" s="32" t="s">
        <v>4959</v>
      </c>
      <c r="I970" s="32" t="s">
        <v>292</v>
      </c>
      <c r="J970" s="32" t="s">
        <v>320</v>
      </c>
      <c r="K970" s="32"/>
      <c r="L970" s="32" t="s">
        <v>1789</v>
      </c>
      <c r="M970" s="32">
        <v>39940956</v>
      </c>
      <c r="N970" s="32" t="s">
        <v>69</v>
      </c>
      <c r="O970" s="32"/>
      <c r="P970" s="32"/>
      <c r="Q970" s="32" t="s">
        <v>64</v>
      </c>
      <c r="R970" s="32" t="s">
        <v>83</v>
      </c>
      <c r="S970" s="32">
        <v>57462775</v>
      </c>
      <c r="T970" s="32"/>
      <c r="U970" s="32" t="s">
        <v>115</v>
      </c>
      <c r="V970" s="32"/>
      <c r="W970" s="32" t="s">
        <v>4960</v>
      </c>
      <c r="X970" s="32" t="s">
        <v>205</v>
      </c>
      <c r="Y970" s="32" t="s">
        <v>209</v>
      </c>
      <c r="Z970" s="38">
        <v>43115</v>
      </c>
      <c r="AA970" s="32" t="s">
        <v>75</v>
      </c>
      <c r="AB970" s="32" t="s">
        <v>97</v>
      </c>
      <c r="AC970" s="32"/>
      <c r="AD970" s="32"/>
      <c r="AE970" s="32"/>
      <c r="AF970" s="32"/>
      <c r="AG970" s="32"/>
      <c r="AH970" s="32" t="s">
        <v>83</v>
      </c>
      <c r="AI970" s="32">
        <v>11342150</v>
      </c>
      <c r="AJ970" s="32"/>
      <c r="AK970" s="32" t="s">
        <v>115</v>
      </c>
      <c r="AL970" s="32"/>
      <c r="AM970" s="32" t="s">
        <v>4930</v>
      </c>
      <c r="AN970" s="32">
        <v>330</v>
      </c>
      <c r="AO970" s="32" t="s">
        <v>85</v>
      </c>
      <c r="AP970" s="32">
        <v>0</v>
      </c>
      <c r="AQ970" s="32" t="s">
        <v>92</v>
      </c>
      <c r="AR970" s="32">
        <v>0</v>
      </c>
      <c r="AS970" s="32">
        <v>0</v>
      </c>
      <c r="AT970" s="38">
        <v>43115</v>
      </c>
      <c r="AU970" s="38"/>
      <c r="AV970" s="38"/>
      <c r="AW970" s="107">
        <v>22.727272727272727</v>
      </c>
      <c r="AX970" s="41">
        <v>22.727272727272727</v>
      </c>
      <c r="AY970" s="107">
        <v>22.727272727272727</v>
      </c>
      <c r="AZ970" s="107">
        <v>22.727272727272727</v>
      </c>
      <c r="BA970" s="107">
        <v>23.030303030303028</v>
      </c>
      <c r="BB970" s="32" t="s">
        <v>4793</v>
      </c>
      <c r="BF970" s="106">
        <f t="shared" si="0"/>
        <v>0</v>
      </c>
      <c r="BG970" s="106">
        <f t="shared" si="1"/>
        <v>0</v>
      </c>
      <c r="BH970" s="106">
        <f t="shared" si="2"/>
        <v>-43115</v>
      </c>
      <c r="BI970" s="106">
        <f t="shared" si="2"/>
        <v>0</v>
      </c>
    </row>
    <row r="971" spans="1:61" s="106" customFormat="1" ht="15.75" thickBot="1" x14ac:dyDescent="0.3">
      <c r="A971" s="19">
        <v>961</v>
      </c>
      <c r="B971" s="22" t="s">
        <v>6232</v>
      </c>
      <c r="C971" s="32" t="s">
        <v>60</v>
      </c>
      <c r="D971" s="32"/>
      <c r="E971" s="32" t="s">
        <v>4961</v>
      </c>
      <c r="F971" s="38">
        <v>43115</v>
      </c>
      <c r="G971" s="32" t="s">
        <v>61</v>
      </c>
      <c r="H971" s="32" t="s">
        <v>4962</v>
      </c>
      <c r="I971" s="32" t="s">
        <v>292</v>
      </c>
      <c r="J971" s="32" t="s">
        <v>320</v>
      </c>
      <c r="K971" s="32"/>
      <c r="L971" s="32" t="s">
        <v>1789</v>
      </c>
      <c r="M971" s="32">
        <v>65461968</v>
      </c>
      <c r="N971" s="32" t="s">
        <v>69</v>
      </c>
      <c r="O971" s="32"/>
      <c r="P971" s="32"/>
      <c r="Q971" s="32" t="s">
        <v>64</v>
      </c>
      <c r="R971" s="32" t="s">
        <v>83</v>
      </c>
      <c r="S971" s="32">
        <v>80037842</v>
      </c>
      <c r="T971" s="32"/>
      <c r="U971" s="32" t="s">
        <v>115</v>
      </c>
      <c r="V971" s="32"/>
      <c r="W971" s="32" t="s">
        <v>4963</v>
      </c>
      <c r="X971" s="32" t="s">
        <v>205</v>
      </c>
      <c r="Y971" s="32" t="s">
        <v>209</v>
      </c>
      <c r="Z971" s="38">
        <v>43115</v>
      </c>
      <c r="AA971" s="32" t="s">
        <v>75</v>
      </c>
      <c r="AB971" s="32" t="s">
        <v>97</v>
      </c>
      <c r="AC971" s="32"/>
      <c r="AD971" s="32"/>
      <c r="AE971" s="32"/>
      <c r="AF971" s="32"/>
      <c r="AG971" s="32"/>
      <c r="AH971" s="32" t="s">
        <v>83</v>
      </c>
      <c r="AI971" s="32">
        <v>11342150</v>
      </c>
      <c r="AJ971" s="32"/>
      <c r="AK971" s="32" t="s">
        <v>115</v>
      </c>
      <c r="AL971" s="32"/>
      <c r="AM971" s="32" t="s">
        <v>4930</v>
      </c>
      <c r="AN971" s="32">
        <v>330</v>
      </c>
      <c r="AO971" s="32" t="s">
        <v>85</v>
      </c>
      <c r="AP971" s="32">
        <v>0</v>
      </c>
      <c r="AQ971" s="32" t="s">
        <v>92</v>
      </c>
      <c r="AR971" s="32">
        <v>0</v>
      </c>
      <c r="AS971" s="32">
        <v>0</v>
      </c>
      <c r="AT971" s="38">
        <v>43115</v>
      </c>
      <c r="AU971" s="38"/>
      <c r="AV971" s="38"/>
      <c r="AW971" s="107">
        <v>22.727272727272727</v>
      </c>
      <c r="AX971" s="41">
        <v>22.727272727272727</v>
      </c>
      <c r="AY971" s="107">
        <v>22.727272727272727</v>
      </c>
      <c r="AZ971" s="107">
        <v>22.727272727272727</v>
      </c>
      <c r="BA971" s="107">
        <v>23.030303030303031</v>
      </c>
      <c r="BB971" s="32" t="s">
        <v>4793</v>
      </c>
      <c r="BF971" s="106">
        <f t="shared" si="0"/>
        <v>0</v>
      </c>
      <c r="BG971" s="106">
        <f t="shared" si="1"/>
        <v>0</v>
      </c>
      <c r="BH971" s="106">
        <f t="shared" si="2"/>
        <v>-43115</v>
      </c>
      <c r="BI971" s="106">
        <f t="shared" si="2"/>
        <v>0</v>
      </c>
    </row>
    <row r="972" spans="1:61" s="106" customFormat="1" ht="15.75" thickBot="1" x14ac:dyDescent="0.3">
      <c r="A972" s="19">
        <v>962</v>
      </c>
      <c r="B972" s="22" t="s">
        <v>6233</v>
      </c>
      <c r="C972" s="32" t="s">
        <v>60</v>
      </c>
      <c r="D972" s="32"/>
      <c r="E972" s="32" t="s">
        <v>4964</v>
      </c>
      <c r="F972" s="38">
        <v>43115</v>
      </c>
      <c r="G972" s="32" t="s">
        <v>61</v>
      </c>
      <c r="H972" s="32" t="s">
        <v>4965</v>
      </c>
      <c r="I972" s="32" t="s">
        <v>292</v>
      </c>
      <c r="J972" s="32" t="s">
        <v>320</v>
      </c>
      <c r="K972" s="32"/>
      <c r="L972" s="32" t="s">
        <v>1789</v>
      </c>
      <c r="M972" s="32">
        <v>27620274</v>
      </c>
      <c r="N972" s="32" t="s">
        <v>69</v>
      </c>
      <c r="O972" s="32"/>
      <c r="P972" s="32"/>
      <c r="Q972" s="32" t="s">
        <v>64</v>
      </c>
      <c r="R972" s="32" t="s">
        <v>83</v>
      </c>
      <c r="S972" s="32">
        <v>52490210</v>
      </c>
      <c r="T972" s="32"/>
      <c r="U972" s="32" t="s">
        <v>115</v>
      </c>
      <c r="V972" s="32"/>
      <c r="W972" s="32" t="s">
        <v>4966</v>
      </c>
      <c r="X972" s="32" t="s">
        <v>205</v>
      </c>
      <c r="Y972" s="32" t="s">
        <v>209</v>
      </c>
      <c r="Z972" s="38">
        <v>43115</v>
      </c>
      <c r="AA972" s="32" t="s">
        <v>75</v>
      </c>
      <c r="AB972" s="32" t="s">
        <v>97</v>
      </c>
      <c r="AC972" s="32"/>
      <c r="AD972" s="32"/>
      <c r="AE972" s="32"/>
      <c r="AF972" s="32"/>
      <c r="AG972" s="32"/>
      <c r="AH972" s="32" t="s">
        <v>83</v>
      </c>
      <c r="AI972" s="32">
        <v>11342150</v>
      </c>
      <c r="AJ972" s="32"/>
      <c r="AK972" s="32" t="s">
        <v>115</v>
      </c>
      <c r="AL972" s="32"/>
      <c r="AM972" s="32" t="s">
        <v>4930</v>
      </c>
      <c r="AN972" s="32">
        <v>330</v>
      </c>
      <c r="AO972" s="32" t="s">
        <v>85</v>
      </c>
      <c r="AP972" s="32">
        <v>0</v>
      </c>
      <c r="AQ972" s="32" t="s">
        <v>92</v>
      </c>
      <c r="AR972" s="32">
        <v>0</v>
      </c>
      <c r="AS972" s="32">
        <v>0</v>
      </c>
      <c r="AT972" s="38">
        <v>43115</v>
      </c>
      <c r="AU972" s="38"/>
      <c r="AV972" s="38"/>
      <c r="AW972" s="107">
        <v>22.727272727272727</v>
      </c>
      <c r="AX972" s="41">
        <v>22.727272727272727</v>
      </c>
      <c r="AY972" s="107">
        <v>22.727272727272727</v>
      </c>
      <c r="AZ972" s="107">
        <v>22.727272727272727</v>
      </c>
      <c r="BA972" s="107">
        <v>23.030303030303035</v>
      </c>
      <c r="BB972" s="32" t="s">
        <v>4793</v>
      </c>
      <c r="BF972" s="106">
        <f t="shared" si="0"/>
        <v>0</v>
      </c>
      <c r="BG972" s="106">
        <f t="shared" si="1"/>
        <v>0</v>
      </c>
      <c r="BH972" s="106">
        <f t="shared" si="2"/>
        <v>-43115</v>
      </c>
      <c r="BI972" s="106">
        <f t="shared" si="2"/>
        <v>0</v>
      </c>
    </row>
    <row r="973" spans="1:61" s="106" customFormat="1" ht="15.75" thickBot="1" x14ac:dyDescent="0.3">
      <c r="A973" s="19">
        <v>963</v>
      </c>
      <c r="B973" s="22" t="s">
        <v>6234</v>
      </c>
      <c r="C973" s="32" t="s">
        <v>60</v>
      </c>
      <c r="D973" s="32"/>
      <c r="E973" s="32" t="s">
        <v>4967</v>
      </c>
      <c r="F973" s="38">
        <v>43115</v>
      </c>
      <c r="G973" s="32" t="s">
        <v>61</v>
      </c>
      <c r="H973" s="32" t="s">
        <v>4968</v>
      </c>
      <c r="I973" s="32" t="s">
        <v>292</v>
      </c>
      <c r="J973" s="32" t="s">
        <v>320</v>
      </c>
      <c r="K973" s="32"/>
      <c r="L973" s="32" t="s">
        <v>1789</v>
      </c>
      <c r="M973" s="32">
        <v>14498280</v>
      </c>
      <c r="N973" s="32" t="s">
        <v>69</v>
      </c>
      <c r="O973" s="32"/>
      <c r="P973" s="32"/>
      <c r="Q973" s="32" t="s">
        <v>64</v>
      </c>
      <c r="R973" s="32" t="s">
        <v>83</v>
      </c>
      <c r="S973" s="32">
        <v>19207579</v>
      </c>
      <c r="T973" s="32"/>
      <c r="U973" s="32" t="s">
        <v>115</v>
      </c>
      <c r="V973" s="32"/>
      <c r="W973" s="32" t="s">
        <v>4969</v>
      </c>
      <c r="X973" s="32" t="s">
        <v>205</v>
      </c>
      <c r="Y973" s="32" t="s">
        <v>209</v>
      </c>
      <c r="Z973" s="38">
        <v>43115</v>
      </c>
      <c r="AA973" s="32" t="s">
        <v>75</v>
      </c>
      <c r="AB973" s="32" t="s">
        <v>97</v>
      </c>
      <c r="AC973" s="32"/>
      <c r="AD973" s="32"/>
      <c r="AE973" s="32"/>
      <c r="AF973" s="32"/>
      <c r="AG973" s="32"/>
      <c r="AH973" s="32" t="s">
        <v>83</v>
      </c>
      <c r="AI973" s="32">
        <v>16356940</v>
      </c>
      <c r="AJ973" s="32"/>
      <c r="AK973" s="32" t="s">
        <v>115</v>
      </c>
      <c r="AL973" s="32"/>
      <c r="AM973" s="32" t="s">
        <v>4923</v>
      </c>
      <c r="AN973" s="32">
        <v>345</v>
      </c>
      <c r="AO973" s="32" t="s">
        <v>85</v>
      </c>
      <c r="AP973" s="32">
        <v>0</v>
      </c>
      <c r="AQ973" s="32" t="s">
        <v>92</v>
      </c>
      <c r="AR973" s="32">
        <v>0</v>
      </c>
      <c r="AS973" s="32">
        <v>0</v>
      </c>
      <c r="AT973" s="38">
        <v>43115</v>
      </c>
      <c r="AU973" s="38"/>
      <c r="AV973" s="38"/>
      <c r="AW973" s="107">
        <v>21.739130434782609</v>
      </c>
      <c r="AX973" s="41">
        <v>21.739130434782609</v>
      </c>
      <c r="AY973" s="107">
        <v>21.739130434782609</v>
      </c>
      <c r="AZ973" s="107">
        <v>21.739130434782609</v>
      </c>
      <c r="BA973" s="107">
        <v>22.028985507246375</v>
      </c>
      <c r="BB973" s="32" t="s">
        <v>4793</v>
      </c>
      <c r="BF973" s="106">
        <f t="shared" si="0"/>
        <v>0</v>
      </c>
      <c r="BG973" s="106">
        <f t="shared" si="1"/>
        <v>0</v>
      </c>
      <c r="BH973" s="106">
        <f t="shared" si="2"/>
        <v>-43115</v>
      </c>
      <c r="BI973" s="106">
        <f t="shared" si="2"/>
        <v>0</v>
      </c>
    </row>
    <row r="974" spans="1:61" s="106" customFormat="1" ht="15.75" thickBot="1" x14ac:dyDescent="0.3">
      <c r="A974" s="19">
        <v>964</v>
      </c>
      <c r="B974" s="22" t="s">
        <v>6235</v>
      </c>
      <c r="C974" s="32" t="s">
        <v>60</v>
      </c>
      <c r="D974" s="32"/>
      <c r="E974" s="32" t="s">
        <v>4970</v>
      </c>
      <c r="F974" s="38">
        <v>43115</v>
      </c>
      <c r="G974" s="32" t="s">
        <v>61</v>
      </c>
      <c r="H974" s="32" t="s">
        <v>4971</v>
      </c>
      <c r="I974" s="32" t="s">
        <v>292</v>
      </c>
      <c r="J974" s="32" t="s">
        <v>320</v>
      </c>
      <c r="K974" s="32"/>
      <c r="L974" s="32" t="s">
        <v>1789</v>
      </c>
      <c r="M974" s="32">
        <v>23922162</v>
      </c>
      <c r="N974" s="32" t="s">
        <v>69</v>
      </c>
      <c r="O974" s="32"/>
      <c r="P974" s="32"/>
      <c r="Q974" s="32" t="s">
        <v>64</v>
      </c>
      <c r="R974" s="32" t="s">
        <v>83</v>
      </c>
      <c r="S974" s="32">
        <v>1016041939</v>
      </c>
      <c r="T974" s="32"/>
      <c r="U974" s="32" t="s">
        <v>115</v>
      </c>
      <c r="V974" s="32"/>
      <c r="W974" s="32" t="s">
        <v>4972</v>
      </c>
      <c r="X974" s="32" t="s">
        <v>205</v>
      </c>
      <c r="Y974" s="32" t="s">
        <v>209</v>
      </c>
      <c r="Z974" s="38">
        <v>43115</v>
      </c>
      <c r="AA974" s="32" t="s">
        <v>75</v>
      </c>
      <c r="AB974" s="32" t="s">
        <v>97</v>
      </c>
      <c r="AC974" s="32"/>
      <c r="AD974" s="32"/>
      <c r="AE974" s="32"/>
      <c r="AF974" s="32"/>
      <c r="AG974" s="32"/>
      <c r="AH974" s="32" t="s">
        <v>83</v>
      </c>
      <c r="AI974" s="32">
        <v>16356940</v>
      </c>
      <c r="AJ974" s="32"/>
      <c r="AK974" s="32" t="s">
        <v>115</v>
      </c>
      <c r="AL974" s="32"/>
      <c r="AM974" s="32" t="s">
        <v>4923</v>
      </c>
      <c r="AN974" s="32">
        <v>345</v>
      </c>
      <c r="AO974" s="32" t="s">
        <v>85</v>
      </c>
      <c r="AP974" s="32">
        <v>0</v>
      </c>
      <c r="AQ974" s="32" t="s">
        <v>92</v>
      </c>
      <c r="AR974" s="32">
        <v>0</v>
      </c>
      <c r="AS974" s="32">
        <v>0</v>
      </c>
      <c r="AT974" s="38">
        <v>43115</v>
      </c>
      <c r="AU974" s="38"/>
      <c r="AV974" s="38"/>
      <c r="AW974" s="107">
        <v>21.739130434782609</v>
      </c>
      <c r="AX974" s="41">
        <v>21.739130434782609</v>
      </c>
      <c r="AY974" s="107">
        <v>21.739130434782609</v>
      </c>
      <c r="AZ974" s="107">
        <v>21.739130434782609</v>
      </c>
      <c r="BA974" s="107">
        <v>22.028985507246382</v>
      </c>
      <c r="BB974" s="32" t="s">
        <v>4793</v>
      </c>
      <c r="BF974" s="106">
        <f t="shared" si="0"/>
        <v>0</v>
      </c>
      <c r="BG974" s="106">
        <f t="shared" si="1"/>
        <v>0</v>
      </c>
      <c r="BH974" s="106">
        <f t="shared" si="2"/>
        <v>-43115</v>
      </c>
      <c r="BI974" s="106">
        <f t="shared" si="2"/>
        <v>0</v>
      </c>
    </row>
    <row r="975" spans="1:61" s="106" customFormat="1" ht="15.75" thickBot="1" x14ac:dyDescent="0.3">
      <c r="A975" s="19">
        <v>965</v>
      </c>
      <c r="B975" s="22" t="s">
        <v>6236</v>
      </c>
      <c r="C975" s="32" t="s">
        <v>60</v>
      </c>
      <c r="D975" s="32"/>
      <c r="E975" s="32" t="s">
        <v>4973</v>
      </c>
      <c r="F975" s="38">
        <v>43115</v>
      </c>
      <c r="G975" s="32" t="s">
        <v>61</v>
      </c>
      <c r="H975" s="32" t="s">
        <v>4974</v>
      </c>
      <c r="I975" s="32" t="s">
        <v>292</v>
      </c>
      <c r="J975" s="32" t="s">
        <v>320</v>
      </c>
      <c r="K975" s="32"/>
      <c r="L975" s="32" t="s">
        <v>1789</v>
      </c>
      <c r="M975" s="32">
        <v>38645658</v>
      </c>
      <c r="N975" s="32" t="s">
        <v>69</v>
      </c>
      <c r="O975" s="32"/>
      <c r="P975" s="32"/>
      <c r="Q975" s="32" t="s">
        <v>64</v>
      </c>
      <c r="R975" s="32" t="s">
        <v>83</v>
      </c>
      <c r="S975" s="32">
        <v>1032458354</v>
      </c>
      <c r="T975" s="32"/>
      <c r="U975" s="32" t="s">
        <v>115</v>
      </c>
      <c r="V975" s="32"/>
      <c r="W975" s="32" t="s">
        <v>4975</v>
      </c>
      <c r="X975" s="32" t="s">
        <v>205</v>
      </c>
      <c r="Y975" s="32" t="s">
        <v>209</v>
      </c>
      <c r="Z975" s="38">
        <v>43115</v>
      </c>
      <c r="AA975" s="32" t="s">
        <v>75</v>
      </c>
      <c r="AB975" s="32" t="s">
        <v>97</v>
      </c>
      <c r="AC975" s="32"/>
      <c r="AD975" s="32"/>
      <c r="AE975" s="32"/>
      <c r="AF975" s="32"/>
      <c r="AG975" s="32"/>
      <c r="AH975" s="32" t="s">
        <v>83</v>
      </c>
      <c r="AI975" s="32">
        <v>16356940</v>
      </c>
      <c r="AJ975" s="32"/>
      <c r="AK975" s="32" t="s">
        <v>115</v>
      </c>
      <c r="AL975" s="32"/>
      <c r="AM975" s="32" t="s">
        <v>4923</v>
      </c>
      <c r="AN975" s="32">
        <v>345</v>
      </c>
      <c r="AO975" s="32" t="s">
        <v>85</v>
      </c>
      <c r="AP975" s="32">
        <v>0</v>
      </c>
      <c r="AQ975" s="32" t="s">
        <v>92</v>
      </c>
      <c r="AR975" s="32">
        <v>0</v>
      </c>
      <c r="AS975" s="32">
        <v>0</v>
      </c>
      <c r="AT975" s="38">
        <v>43115</v>
      </c>
      <c r="AU975" s="38"/>
      <c r="AV975" s="38"/>
      <c r="AW975" s="107">
        <v>21.739130434782609</v>
      </c>
      <c r="AX975" s="41">
        <v>21.739130434782609</v>
      </c>
      <c r="AY975" s="107">
        <v>21.739130434782609</v>
      </c>
      <c r="AZ975" s="107">
        <v>21.739130434782609</v>
      </c>
      <c r="BA975" s="107">
        <v>22.028985507246375</v>
      </c>
      <c r="BB975" s="32" t="s">
        <v>4793</v>
      </c>
      <c r="BF975" s="106">
        <f t="shared" si="0"/>
        <v>0</v>
      </c>
      <c r="BG975" s="106">
        <f t="shared" si="1"/>
        <v>0</v>
      </c>
      <c r="BH975" s="106">
        <f t="shared" si="2"/>
        <v>-43115</v>
      </c>
      <c r="BI975" s="106">
        <f t="shared" si="2"/>
        <v>0</v>
      </c>
    </row>
    <row r="976" spans="1:61" s="106" customFormat="1" ht="15.75" thickBot="1" x14ac:dyDescent="0.3">
      <c r="A976" s="19">
        <v>966</v>
      </c>
      <c r="B976" s="22" t="s">
        <v>6237</v>
      </c>
      <c r="C976" s="32" t="s">
        <v>60</v>
      </c>
      <c r="D976" s="32"/>
      <c r="E976" s="32" t="s">
        <v>4976</v>
      </c>
      <c r="F976" s="38">
        <v>43115</v>
      </c>
      <c r="G976" s="32" t="s">
        <v>61</v>
      </c>
      <c r="H976" s="32" t="s">
        <v>4977</v>
      </c>
      <c r="I976" s="32" t="s">
        <v>292</v>
      </c>
      <c r="J976" s="32" t="s">
        <v>320</v>
      </c>
      <c r="K976" s="32"/>
      <c r="L976" s="32" t="s">
        <v>1789</v>
      </c>
      <c r="M976" s="32">
        <v>69753618</v>
      </c>
      <c r="N976" s="32" t="s">
        <v>69</v>
      </c>
      <c r="O976" s="32"/>
      <c r="P976" s="32"/>
      <c r="Q976" s="32" t="s">
        <v>64</v>
      </c>
      <c r="R976" s="32" t="s">
        <v>83</v>
      </c>
      <c r="S976" s="32">
        <v>52839261</v>
      </c>
      <c r="T976" s="32"/>
      <c r="U976" s="32" t="s">
        <v>115</v>
      </c>
      <c r="V976" s="32"/>
      <c r="W976" s="32" t="s">
        <v>4978</v>
      </c>
      <c r="X976" s="32" t="s">
        <v>205</v>
      </c>
      <c r="Y976" s="32" t="s">
        <v>209</v>
      </c>
      <c r="Z976" s="38">
        <v>43116</v>
      </c>
      <c r="AA976" s="32" t="s">
        <v>75</v>
      </c>
      <c r="AB976" s="32" t="s">
        <v>97</v>
      </c>
      <c r="AC976" s="32"/>
      <c r="AD976" s="32"/>
      <c r="AE976" s="32"/>
      <c r="AF976" s="32"/>
      <c r="AG976" s="32"/>
      <c r="AH976" s="32" t="s">
        <v>83</v>
      </c>
      <c r="AI976" s="32">
        <v>79596704</v>
      </c>
      <c r="AJ976" s="32"/>
      <c r="AK976" s="32" t="s">
        <v>115</v>
      </c>
      <c r="AL976" s="32"/>
      <c r="AM976" s="32" t="s">
        <v>4908</v>
      </c>
      <c r="AN976" s="32">
        <v>345</v>
      </c>
      <c r="AO976" s="32" t="s">
        <v>85</v>
      </c>
      <c r="AP976" s="32">
        <v>0</v>
      </c>
      <c r="AQ976" s="32" t="s">
        <v>92</v>
      </c>
      <c r="AR976" s="32">
        <v>0</v>
      </c>
      <c r="AS976" s="32">
        <v>0</v>
      </c>
      <c r="AT976" s="38">
        <v>43116</v>
      </c>
      <c r="AU976" s="38"/>
      <c r="AV976" s="38"/>
      <c r="AW976" s="107">
        <v>21.739130434782609</v>
      </c>
      <c r="AX976" s="41">
        <v>21.739130434782609</v>
      </c>
      <c r="AY976" s="107">
        <v>21.44927536231884</v>
      </c>
      <c r="AZ976" s="107">
        <v>21.739130434782609</v>
      </c>
      <c r="BA976" s="107">
        <v>21.739130434782609</v>
      </c>
      <c r="BB976" s="32" t="s">
        <v>4793</v>
      </c>
      <c r="BF976" s="106">
        <f t="shared" si="0"/>
        <v>1</v>
      </c>
      <c r="BG976" s="106">
        <f t="shared" si="1"/>
        <v>0</v>
      </c>
      <c r="BH976" s="106">
        <f t="shared" si="2"/>
        <v>-43116</v>
      </c>
      <c r="BI976" s="106">
        <f t="shared" si="2"/>
        <v>0</v>
      </c>
    </row>
    <row r="977" spans="1:61" s="106" customFormat="1" ht="15.75" thickBot="1" x14ac:dyDescent="0.3">
      <c r="A977" s="19">
        <v>967</v>
      </c>
      <c r="B977" s="22" t="s">
        <v>6238</v>
      </c>
      <c r="C977" s="32" t="s">
        <v>60</v>
      </c>
      <c r="D977" s="32"/>
      <c r="E977" s="32" t="s">
        <v>4979</v>
      </c>
      <c r="F977" s="38">
        <v>43116</v>
      </c>
      <c r="G977" s="32" t="s">
        <v>61</v>
      </c>
      <c r="H977" s="32" t="s">
        <v>4980</v>
      </c>
      <c r="I977" s="32" t="s">
        <v>292</v>
      </c>
      <c r="J977" s="32" t="s">
        <v>320</v>
      </c>
      <c r="K977" s="32"/>
      <c r="L977" s="32" t="s">
        <v>1789</v>
      </c>
      <c r="M977" s="32">
        <v>69753618</v>
      </c>
      <c r="N977" s="32" t="s">
        <v>69</v>
      </c>
      <c r="O977" s="32"/>
      <c r="P977" s="32"/>
      <c r="Q977" s="32" t="s">
        <v>64</v>
      </c>
      <c r="R977" s="32" t="s">
        <v>83</v>
      </c>
      <c r="S977" s="32">
        <v>52717623</v>
      </c>
      <c r="T977" s="32"/>
      <c r="U977" s="32" t="s">
        <v>115</v>
      </c>
      <c r="V977" s="32"/>
      <c r="W977" s="32" t="s">
        <v>4981</v>
      </c>
      <c r="X977" s="32" t="s">
        <v>205</v>
      </c>
      <c r="Y977" s="32" t="s">
        <v>209</v>
      </c>
      <c r="Z977" s="38">
        <v>43116</v>
      </c>
      <c r="AA977" s="32" t="s">
        <v>75</v>
      </c>
      <c r="AB977" s="32" t="s">
        <v>97</v>
      </c>
      <c r="AC977" s="32"/>
      <c r="AD977" s="32"/>
      <c r="AE977" s="32"/>
      <c r="AF977" s="32"/>
      <c r="AG977" s="32"/>
      <c r="AH977" s="32" t="s">
        <v>83</v>
      </c>
      <c r="AI977" s="32">
        <v>79596704</v>
      </c>
      <c r="AJ977" s="32"/>
      <c r="AK977" s="32" t="s">
        <v>115</v>
      </c>
      <c r="AL977" s="32"/>
      <c r="AM977" s="32" t="s">
        <v>4908</v>
      </c>
      <c r="AN977" s="32">
        <v>345</v>
      </c>
      <c r="AO977" s="32" t="s">
        <v>85</v>
      </c>
      <c r="AP977" s="32">
        <v>0</v>
      </c>
      <c r="AQ977" s="32" t="s">
        <v>92</v>
      </c>
      <c r="AR977" s="32">
        <v>0</v>
      </c>
      <c r="AS977" s="32">
        <v>0</v>
      </c>
      <c r="AT977" s="38">
        <v>43116</v>
      </c>
      <c r="AU977" s="38"/>
      <c r="AV977" s="38"/>
      <c r="AW977" s="107">
        <v>21.44927536231884</v>
      </c>
      <c r="AX977" s="41">
        <v>21.44927536231884</v>
      </c>
      <c r="AY977" s="107">
        <v>21.44927536231884</v>
      </c>
      <c r="AZ977" s="107">
        <v>21.44927536231884</v>
      </c>
      <c r="BA977" s="107">
        <v>21.739130434782609</v>
      </c>
      <c r="BB977" s="32" t="s">
        <v>4793</v>
      </c>
      <c r="BF977" s="106">
        <f t="shared" si="0"/>
        <v>0</v>
      </c>
      <c r="BG977" s="106">
        <f t="shared" si="1"/>
        <v>0</v>
      </c>
      <c r="BH977" s="106">
        <f t="shared" si="2"/>
        <v>-43116</v>
      </c>
      <c r="BI977" s="106">
        <f t="shared" si="2"/>
        <v>0</v>
      </c>
    </row>
    <row r="978" spans="1:61" s="106" customFormat="1" ht="15.75" thickBot="1" x14ac:dyDescent="0.3">
      <c r="A978" s="19">
        <v>968</v>
      </c>
      <c r="B978" s="22" t="s">
        <v>6239</v>
      </c>
      <c r="C978" s="32" t="s">
        <v>60</v>
      </c>
      <c r="D978" s="32"/>
      <c r="E978" s="32" t="s">
        <v>4982</v>
      </c>
      <c r="F978" s="38">
        <v>43116</v>
      </c>
      <c r="G978" s="32" t="s">
        <v>61</v>
      </c>
      <c r="H978" s="32" t="s">
        <v>4983</v>
      </c>
      <c r="I978" s="32" t="s">
        <v>292</v>
      </c>
      <c r="J978" s="32" t="s">
        <v>320</v>
      </c>
      <c r="K978" s="32"/>
      <c r="L978" s="32" t="s">
        <v>1789</v>
      </c>
      <c r="M978" s="32">
        <v>41756454</v>
      </c>
      <c r="N978" s="32" t="s">
        <v>69</v>
      </c>
      <c r="O978" s="32"/>
      <c r="P978" s="32"/>
      <c r="Q978" s="32" t="s">
        <v>64</v>
      </c>
      <c r="R978" s="32" t="s">
        <v>83</v>
      </c>
      <c r="S978" s="32">
        <v>12989506</v>
      </c>
      <c r="T978" s="32"/>
      <c r="U978" s="32" t="s">
        <v>115</v>
      </c>
      <c r="V978" s="32"/>
      <c r="W978" s="32" t="s">
        <v>4984</v>
      </c>
      <c r="X978" s="32" t="s">
        <v>205</v>
      </c>
      <c r="Y978" s="32" t="s">
        <v>209</v>
      </c>
      <c r="Z978" s="38">
        <v>43116</v>
      </c>
      <c r="AA978" s="32" t="s">
        <v>75</v>
      </c>
      <c r="AB978" s="32" t="s">
        <v>97</v>
      </c>
      <c r="AC978" s="32"/>
      <c r="AD978" s="32"/>
      <c r="AE978" s="32"/>
      <c r="AF978" s="32"/>
      <c r="AG978" s="32"/>
      <c r="AH978" s="32" t="s">
        <v>83</v>
      </c>
      <c r="AI978" s="32">
        <v>16356940</v>
      </c>
      <c r="AJ978" s="32"/>
      <c r="AK978" s="32" t="s">
        <v>115</v>
      </c>
      <c r="AL978" s="32"/>
      <c r="AM978" s="32" t="s">
        <v>4923</v>
      </c>
      <c r="AN978" s="32">
        <v>345</v>
      </c>
      <c r="AO978" s="32" t="s">
        <v>85</v>
      </c>
      <c r="AP978" s="32">
        <v>0</v>
      </c>
      <c r="AQ978" s="32" t="s">
        <v>92</v>
      </c>
      <c r="AR978" s="32">
        <v>0</v>
      </c>
      <c r="AS978" s="32">
        <v>0</v>
      </c>
      <c r="AT978" s="38">
        <v>43116</v>
      </c>
      <c r="AU978" s="38"/>
      <c r="AV978" s="38"/>
      <c r="AW978" s="107">
        <v>21.44927536231884</v>
      </c>
      <c r="AX978" s="41">
        <v>21.44927536231884</v>
      </c>
      <c r="AY978" s="107">
        <v>21.44927536231884</v>
      </c>
      <c r="AZ978" s="107">
        <v>21.449275362318836</v>
      </c>
      <c r="BA978" s="107">
        <v>21.739130434782609</v>
      </c>
      <c r="BB978" s="32" t="s">
        <v>4793</v>
      </c>
      <c r="BF978" s="106">
        <f t="shared" si="0"/>
        <v>0</v>
      </c>
      <c r="BG978" s="106">
        <f t="shared" si="1"/>
        <v>0</v>
      </c>
      <c r="BH978" s="106">
        <f t="shared" si="2"/>
        <v>-43116</v>
      </c>
      <c r="BI978" s="106">
        <f t="shared" si="2"/>
        <v>0</v>
      </c>
    </row>
    <row r="979" spans="1:61" s="106" customFormat="1" ht="15.75" thickBot="1" x14ac:dyDescent="0.3">
      <c r="A979" s="19">
        <v>969</v>
      </c>
      <c r="B979" s="22" t="s">
        <v>6240</v>
      </c>
      <c r="C979" s="32" t="s">
        <v>60</v>
      </c>
      <c r="D979" s="32"/>
      <c r="E979" s="32" t="s">
        <v>4985</v>
      </c>
      <c r="F979" s="38">
        <v>43116</v>
      </c>
      <c r="G979" s="32" t="s">
        <v>61</v>
      </c>
      <c r="H979" s="32" t="s">
        <v>4986</v>
      </c>
      <c r="I979" s="32" t="s">
        <v>292</v>
      </c>
      <c r="J979" s="32" t="s">
        <v>320</v>
      </c>
      <c r="K979" s="32"/>
      <c r="L979" s="32" t="s">
        <v>1789</v>
      </c>
      <c r="M979" s="32">
        <v>61914204</v>
      </c>
      <c r="N979" s="32" t="s">
        <v>69</v>
      </c>
      <c r="O979" s="32"/>
      <c r="P979" s="32"/>
      <c r="Q979" s="32" t="s">
        <v>64</v>
      </c>
      <c r="R979" s="32" t="s">
        <v>83</v>
      </c>
      <c r="S979" s="32">
        <v>36862774</v>
      </c>
      <c r="T979" s="32"/>
      <c r="U979" s="32" t="s">
        <v>115</v>
      </c>
      <c r="V979" s="32"/>
      <c r="W979" s="32" t="s">
        <v>4987</v>
      </c>
      <c r="X979" s="32" t="s">
        <v>205</v>
      </c>
      <c r="Y979" s="32" t="s">
        <v>209</v>
      </c>
      <c r="Z979" s="38">
        <v>43116</v>
      </c>
      <c r="AA979" s="32" t="s">
        <v>75</v>
      </c>
      <c r="AB979" s="32" t="s">
        <v>97</v>
      </c>
      <c r="AC979" s="32"/>
      <c r="AD979" s="32"/>
      <c r="AE979" s="32"/>
      <c r="AF979" s="32"/>
      <c r="AG979" s="32"/>
      <c r="AH979" s="32" t="s">
        <v>83</v>
      </c>
      <c r="AI979" s="32">
        <v>40041023</v>
      </c>
      <c r="AJ979" s="32"/>
      <c r="AK979" s="32" t="s">
        <v>115</v>
      </c>
      <c r="AL979" s="32"/>
      <c r="AM979" s="32" t="s">
        <v>4898</v>
      </c>
      <c r="AN979" s="32">
        <v>330</v>
      </c>
      <c r="AO979" s="32" t="s">
        <v>85</v>
      </c>
      <c r="AP979" s="32">
        <v>0</v>
      </c>
      <c r="AQ979" s="32" t="s">
        <v>92</v>
      </c>
      <c r="AR979" s="32">
        <v>0</v>
      </c>
      <c r="AS979" s="32">
        <v>0</v>
      </c>
      <c r="AT979" s="38">
        <v>43116</v>
      </c>
      <c r="AU979" s="38"/>
      <c r="AV979" s="38"/>
      <c r="AW979" s="107">
        <v>22.424242424242426</v>
      </c>
      <c r="AX979" s="41">
        <v>22.424242424242426</v>
      </c>
      <c r="AY979" s="107">
        <v>22.424242424242426</v>
      </c>
      <c r="AZ979" s="107">
        <v>22.424242424242426</v>
      </c>
      <c r="BA979" s="107">
        <v>22.727272727272727</v>
      </c>
      <c r="BB979" s="32" t="s">
        <v>4793</v>
      </c>
      <c r="BF979" s="106">
        <f t="shared" si="0"/>
        <v>0</v>
      </c>
      <c r="BG979" s="106">
        <f t="shared" si="1"/>
        <v>0</v>
      </c>
      <c r="BH979" s="106">
        <f t="shared" si="2"/>
        <v>-43116</v>
      </c>
      <c r="BI979" s="106">
        <f t="shared" si="2"/>
        <v>0</v>
      </c>
    </row>
    <row r="980" spans="1:61" s="106" customFormat="1" ht="15.75" thickBot="1" x14ac:dyDescent="0.3">
      <c r="A980" s="19">
        <v>970</v>
      </c>
      <c r="B980" s="22" t="s">
        <v>6241</v>
      </c>
      <c r="C980" s="32" t="s">
        <v>60</v>
      </c>
      <c r="D980" s="32"/>
      <c r="E980" s="32" t="s">
        <v>4988</v>
      </c>
      <c r="F980" s="38">
        <v>43116</v>
      </c>
      <c r="G980" s="32" t="s">
        <v>61</v>
      </c>
      <c r="H980" s="32" t="s">
        <v>4989</v>
      </c>
      <c r="I980" s="32" t="s">
        <v>292</v>
      </c>
      <c r="J980" s="32" t="s">
        <v>320</v>
      </c>
      <c r="K980" s="32"/>
      <c r="L980" s="32" t="s">
        <v>1789</v>
      </c>
      <c r="M980" s="32">
        <v>41756454</v>
      </c>
      <c r="N980" s="32" t="s">
        <v>69</v>
      </c>
      <c r="O980" s="32"/>
      <c r="P980" s="32"/>
      <c r="Q980" s="32" t="s">
        <v>64</v>
      </c>
      <c r="R980" s="32" t="s">
        <v>83</v>
      </c>
      <c r="S980" s="32">
        <v>51760900</v>
      </c>
      <c r="T980" s="32"/>
      <c r="U980" s="32" t="s">
        <v>115</v>
      </c>
      <c r="V980" s="32"/>
      <c r="W980" s="32" t="s">
        <v>4990</v>
      </c>
      <c r="X980" s="32" t="s">
        <v>205</v>
      </c>
      <c r="Y980" s="32" t="s">
        <v>209</v>
      </c>
      <c r="Z980" s="38">
        <v>43116</v>
      </c>
      <c r="AA980" s="32" t="s">
        <v>75</v>
      </c>
      <c r="AB980" s="32" t="s">
        <v>97</v>
      </c>
      <c r="AC980" s="32"/>
      <c r="AD980" s="32"/>
      <c r="AE980" s="32"/>
      <c r="AF980" s="32"/>
      <c r="AG980" s="32"/>
      <c r="AH980" s="32" t="s">
        <v>83</v>
      </c>
      <c r="AI980" s="32">
        <v>26421443</v>
      </c>
      <c r="AJ980" s="32"/>
      <c r="AK980" s="32" t="s">
        <v>115</v>
      </c>
      <c r="AL980" s="32"/>
      <c r="AM980" s="32" t="s">
        <v>4919</v>
      </c>
      <c r="AN980" s="32">
        <v>345</v>
      </c>
      <c r="AO980" s="32" t="s">
        <v>85</v>
      </c>
      <c r="AP980" s="32">
        <v>0</v>
      </c>
      <c r="AQ980" s="32" t="s">
        <v>92</v>
      </c>
      <c r="AR980" s="32">
        <v>0</v>
      </c>
      <c r="AS980" s="32">
        <v>0</v>
      </c>
      <c r="AT980" s="38">
        <v>43116</v>
      </c>
      <c r="AU980" s="38"/>
      <c r="AV980" s="38"/>
      <c r="AW980" s="107">
        <v>21.44927536231884</v>
      </c>
      <c r="AX980" s="41">
        <v>21.44927536231884</v>
      </c>
      <c r="AY980" s="107">
        <v>21.44927536231884</v>
      </c>
      <c r="AZ980" s="107">
        <v>21.449275362318836</v>
      </c>
      <c r="BA980" s="107">
        <v>21.738526935261312</v>
      </c>
      <c r="BB980" s="32" t="s">
        <v>4793</v>
      </c>
      <c r="BF980" s="106">
        <f t="shared" si="0"/>
        <v>0</v>
      </c>
      <c r="BG980" s="106">
        <f t="shared" si="1"/>
        <v>0</v>
      </c>
      <c r="BH980" s="106">
        <f t="shared" si="2"/>
        <v>-43116</v>
      </c>
      <c r="BI980" s="106">
        <f t="shared" si="2"/>
        <v>0</v>
      </c>
    </row>
    <row r="981" spans="1:61" s="106" customFormat="1" ht="15.75" thickBot="1" x14ac:dyDescent="0.3">
      <c r="A981" s="19">
        <v>971</v>
      </c>
      <c r="B981" s="22" t="s">
        <v>6242</v>
      </c>
      <c r="C981" s="32" t="s">
        <v>60</v>
      </c>
      <c r="D981" s="32"/>
      <c r="E981" s="32" t="s">
        <v>4991</v>
      </c>
      <c r="F981" s="38">
        <v>43116</v>
      </c>
      <c r="G981" s="32" t="s">
        <v>61</v>
      </c>
      <c r="H981" s="32" t="s">
        <v>4992</v>
      </c>
      <c r="I981" s="32" t="s">
        <v>292</v>
      </c>
      <c r="J981" s="32" t="s">
        <v>320</v>
      </c>
      <c r="K981" s="32"/>
      <c r="L981" s="32" t="s">
        <v>1789</v>
      </c>
      <c r="M981" s="32">
        <v>47978046</v>
      </c>
      <c r="N981" s="32" t="s">
        <v>69</v>
      </c>
      <c r="O981" s="32"/>
      <c r="P981" s="32"/>
      <c r="Q981" s="32" t="s">
        <v>64</v>
      </c>
      <c r="R981" s="32" t="s">
        <v>83</v>
      </c>
      <c r="S981" s="32">
        <v>52760096</v>
      </c>
      <c r="T981" s="32"/>
      <c r="U981" s="32" t="s">
        <v>115</v>
      </c>
      <c r="V981" s="32"/>
      <c r="W981" s="32" t="s">
        <v>4993</v>
      </c>
      <c r="X981" s="32" t="s">
        <v>205</v>
      </c>
      <c r="Y981" s="32" t="s">
        <v>209</v>
      </c>
      <c r="Z981" s="38">
        <v>43116</v>
      </c>
      <c r="AA981" s="32" t="s">
        <v>75</v>
      </c>
      <c r="AB981" s="32" t="s">
        <v>97</v>
      </c>
      <c r="AC981" s="32"/>
      <c r="AD981" s="32"/>
      <c r="AE981" s="32"/>
      <c r="AF981" s="32"/>
      <c r="AG981" s="32"/>
      <c r="AH981" s="32" t="s">
        <v>83</v>
      </c>
      <c r="AI981" s="32">
        <v>52767503</v>
      </c>
      <c r="AJ981" s="32"/>
      <c r="AK981" s="32" t="s">
        <v>115</v>
      </c>
      <c r="AL981" s="32"/>
      <c r="AM981" s="32" t="s">
        <v>4858</v>
      </c>
      <c r="AN981" s="32">
        <v>345</v>
      </c>
      <c r="AO981" s="32" t="s">
        <v>85</v>
      </c>
      <c r="AP981" s="32">
        <v>0</v>
      </c>
      <c r="AQ981" s="32" t="s">
        <v>92</v>
      </c>
      <c r="AR981" s="32">
        <v>0</v>
      </c>
      <c r="AS981" s="32">
        <v>0</v>
      </c>
      <c r="AT981" s="38">
        <v>43116</v>
      </c>
      <c r="AU981" s="38"/>
      <c r="AV981" s="38"/>
      <c r="AW981" s="107">
        <v>21.44927536231884</v>
      </c>
      <c r="AX981" s="41">
        <v>21.44927536231884</v>
      </c>
      <c r="AY981" s="107">
        <v>21.44927536231884</v>
      </c>
      <c r="AZ981" s="107">
        <v>21.44927536231884</v>
      </c>
      <c r="BA981" s="107">
        <v>21.739130434782609</v>
      </c>
      <c r="BB981" s="32" t="s">
        <v>4793</v>
      </c>
      <c r="BF981" s="106">
        <f t="shared" si="0"/>
        <v>0</v>
      </c>
      <c r="BG981" s="106">
        <f t="shared" si="1"/>
        <v>0</v>
      </c>
      <c r="BH981" s="106">
        <f t="shared" ref="BH981:BI1012" si="3">AU981-AT981</f>
        <v>-43116</v>
      </c>
      <c r="BI981" s="106">
        <f t="shared" si="3"/>
        <v>0</v>
      </c>
    </row>
    <row r="982" spans="1:61" s="106" customFormat="1" ht="15.75" thickBot="1" x14ac:dyDescent="0.3">
      <c r="A982" s="19">
        <v>972</v>
      </c>
      <c r="B982" s="22" t="s">
        <v>6243</v>
      </c>
      <c r="C982" s="32" t="s">
        <v>60</v>
      </c>
      <c r="D982" s="32"/>
      <c r="E982" s="32" t="s">
        <v>4994</v>
      </c>
      <c r="F982" s="38">
        <v>43116</v>
      </c>
      <c r="G982" s="32" t="s">
        <v>61</v>
      </c>
      <c r="H982" s="32" t="s">
        <v>4995</v>
      </c>
      <c r="I982" s="32" t="s">
        <v>292</v>
      </c>
      <c r="J982" s="32" t="s">
        <v>320</v>
      </c>
      <c r="K982" s="32"/>
      <c r="L982" s="32" t="s">
        <v>1789</v>
      </c>
      <c r="M982" s="32">
        <v>54100800</v>
      </c>
      <c r="N982" s="32" t="s">
        <v>69</v>
      </c>
      <c r="O982" s="32"/>
      <c r="P982" s="32"/>
      <c r="Q982" s="32" t="s">
        <v>64</v>
      </c>
      <c r="R982" s="32" t="s">
        <v>83</v>
      </c>
      <c r="S982" s="32">
        <v>39792020</v>
      </c>
      <c r="T982" s="32"/>
      <c r="U982" s="32" t="s">
        <v>115</v>
      </c>
      <c r="V982" s="32"/>
      <c r="W982" s="32" t="s">
        <v>4996</v>
      </c>
      <c r="X982" s="32" t="s">
        <v>205</v>
      </c>
      <c r="Y982" s="32" t="s">
        <v>209</v>
      </c>
      <c r="Z982" s="38">
        <v>43116</v>
      </c>
      <c r="AA982" s="32" t="s">
        <v>75</v>
      </c>
      <c r="AB982" s="32" t="s">
        <v>97</v>
      </c>
      <c r="AC982" s="32"/>
      <c r="AD982" s="32"/>
      <c r="AE982" s="32"/>
      <c r="AF982" s="32"/>
      <c r="AG982" s="32"/>
      <c r="AH982" s="32" t="s">
        <v>83</v>
      </c>
      <c r="AI982" s="32">
        <v>52807498</v>
      </c>
      <c r="AJ982" s="32"/>
      <c r="AK982" s="32" t="s">
        <v>115</v>
      </c>
      <c r="AL982" s="32"/>
      <c r="AM982" s="32" t="s">
        <v>4997</v>
      </c>
      <c r="AN982" s="32">
        <v>240</v>
      </c>
      <c r="AO982" s="32" t="s">
        <v>85</v>
      </c>
      <c r="AP982" s="32">
        <v>0</v>
      </c>
      <c r="AQ982" s="32" t="s">
        <v>92</v>
      </c>
      <c r="AR982" s="32">
        <v>0</v>
      </c>
      <c r="AS982" s="32">
        <v>0</v>
      </c>
      <c r="AT982" s="38">
        <v>43116</v>
      </c>
      <c r="AU982" s="38"/>
      <c r="AV982" s="38"/>
      <c r="AW982" s="107">
        <v>30.833333333333336</v>
      </c>
      <c r="AX982" s="41">
        <v>30.833333333333336</v>
      </c>
      <c r="AY982" s="107">
        <v>30.833333333333336</v>
      </c>
      <c r="AZ982" s="107">
        <v>30.833333333333336</v>
      </c>
      <c r="BA982" s="107">
        <v>31.25</v>
      </c>
      <c r="BB982" s="32" t="s">
        <v>4793</v>
      </c>
      <c r="BF982" s="106">
        <f t="shared" si="0"/>
        <v>0</v>
      </c>
      <c r="BG982" s="106">
        <f t="shared" si="1"/>
        <v>0</v>
      </c>
      <c r="BH982" s="106">
        <f t="shared" si="3"/>
        <v>-43116</v>
      </c>
      <c r="BI982" s="106">
        <f t="shared" si="3"/>
        <v>0</v>
      </c>
    </row>
    <row r="983" spans="1:61" s="106" customFormat="1" ht="15.75" thickBot="1" x14ac:dyDescent="0.3">
      <c r="A983" s="19">
        <v>973</v>
      </c>
      <c r="B983" s="22" t="s">
        <v>6244</v>
      </c>
      <c r="C983" s="32" t="s">
        <v>60</v>
      </c>
      <c r="D983" s="32"/>
      <c r="E983" s="32" t="s">
        <v>4998</v>
      </c>
      <c r="F983" s="38">
        <v>43116</v>
      </c>
      <c r="G983" s="32" t="s">
        <v>61</v>
      </c>
      <c r="H983" s="32" t="s">
        <v>4999</v>
      </c>
      <c r="I983" s="32" t="s">
        <v>292</v>
      </c>
      <c r="J983" s="32" t="s">
        <v>320</v>
      </c>
      <c r="K983" s="32"/>
      <c r="L983" s="32" t="s">
        <v>1789</v>
      </c>
      <c r="M983" s="32">
        <v>52285302</v>
      </c>
      <c r="N983" s="32" t="s">
        <v>69</v>
      </c>
      <c r="O983" s="32"/>
      <c r="P983" s="32"/>
      <c r="Q983" s="32" t="s">
        <v>64</v>
      </c>
      <c r="R983" s="32" t="s">
        <v>83</v>
      </c>
      <c r="S983" s="32">
        <v>52896623</v>
      </c>
      <c r="T983" s="32"/>
      <c r="U983" s="32" t="s">
        <v>115</v>
      </c>
      <c r="V983" s="32"/>
      <c r="W983" s="32" t="s">
        <v>5000</v>
      </c>
      <c r="X983" s="32" t="s">
        <v>205</v>
      </c>
      <c r="Y983" s="32" t="s">
        <v>209</v>
      </c>
      <c r="Z983" s="38">
        <v>43116</v>
      </c>
      <c r="AA983" s="32" t="s">
        <v>75</v>
      </c>
      <c r="AB983" s="32" t="s">
        <v>97</v>
      </c>
      <c r="AC983" s="32"/>
      <c r="AD983" s="32"/>
      <c r="AE983" s="32"/>
      <c r="AF983" s="32"/>
      <c r="AG983" s="32"/>
      <c r="AH983" s="32" t="s">
        <v>83</v>
      </c>
      <c r="AI983" s="32">
        <v>51725551</v>
      </c>
      <c r="AJ983" s="32"/>
      <c r="AK983" s="32" t="s">
        <v>115</v>
      </c>
      <c r="AL983" s="32"/>
      <c r="AM983" s="32" t="s">
        <v>5001</v>
      </c>
      <c r="AN983" s="32">
        <v>345</v>
      </c>
      <c r="AO983" s="32" t="s">
        <v>85</v>
      </c>
      <c r="AP983" s="32">
        <v>0</v>
      </c>
      <c r="AQ983" s="32" t="s">
        <v>92</v>
      </c>
      <c r="AR983" s="32">
        <v>0</v>
      </c>
      <c r="AS983" s="32">
        <v>0</v>
      </c>
      <c r="AT983" s="38">
        <v>43116</v>
      </c>
      <c r="AU983" s="38"/>
      <c r="AV983" s="38"/>
      <c r="AW983" s="107">
        <v>21.44927536231884</v>
      </c>
      <c r="AX983" s="41">
        <v>21.44927536231884</v>
      </c>
      <c r="AY983" s="107">
        <v>21.44927536231884</v>
      </c>
      <c r="AZ983" s="107">
        <v>21.449275362318843</v>
      </c>
      <c r="BA983" s="107">
        <v>21.739130434782609</v>
      </c>
      <c r="BB983" s="32" t="s">
        <v>4793</v>
      </c>
      <c r="BF983" s="106">
        <f t="shared" si="0"/>
        <v>0</v>
      </c>
      <c r="BG983" s="106">
        <f t="shared" si="1"/>
        <v>0</v>
      </c>
      <c r="BH983" s="106">
        <f t="shared" si="3"/>
        <v>-43116</v>
      </c>
      <c r="BI983" s="106">
        <f t="shared" si="3"/>
        <v>0</v>
      </c>
    </row>
    <row r="984" spans="1:61" s="106" customFormat="1" ht="15.75" thickBot="1" x14ac:dyDescent="0.3">
      <c r="A984" s="19">
        <v>974</v>
      </c>
      <c r="B984" s="22" t="s">
        <v>6245</v>
      </c>
      <c r="C984" s="32" t="s">
        <v>60</v>
      </c>
      <c r="D984" s="32"/>
      <c r="E984" s="32" t="s">
        <v>5002</v>
      </c>
      <c r="F984" s="38">
        <v>43116</v>
      </c>
      <c r="G984" s="32" t="s">
        <v>61</v>
      </c>
      <c r="H984" s="32" t="s">
        <v>5003</v>
      </c>
      <c r="I984" s="32" t="s">
        <v>292</v>
      </c>
      <c r="J984" s="32" t="s">
        <v>320</v>
      </c>
      <c r="K984" s="32"/>
      <c r="L984" s="32" t="s">
        <v>1789</v>
      </c>
      <c r="M984" s="32">
        <v>52285302</v>
      </c>
      <c r="N984" s="32" t="s">
        <v>69</v>
      </c>
      <c r="O984" s="32"/>
      <c r="P984" s="32"/>
      <c r="Q984" s="32" t="s">
        <v>64</v>
      </c>
      <c r="R984" s="32" t="s">
        <v>83</v>
      </c>
      <c r="S984" s="32">
        <v>53154411</v>
      </c>
      <c r="T984" s="32"/>
      <c r="U984" s="32" t="s">
        <v>115</v>
      </c>
      <c r="V984" s="32"/>
      <c r="W984" s="32" t="s">
        <v>5004</v>
      </c>
      <c r="X984" s="32" t="s">
        <v>205</v>
      </c>
      <c r="Y984" s="32" t="s">
        <v>209</v>
      </c>
      <c r="Z984" s="38">
        <v>43116</v>
      </c>
      <c r="AA984" s="32" t="s">
        <v>75</v>
      </c>
      <c r="AB984" s="32" t="s">
        <v>97</v>
      </c>
      <c r="AC984" s="32"/>
      <c r="AD984" s="32"/>
      <c r="AE984" s="32"/>
      <c r="AF984" s="32"/>
      <c r="AG984" s="32"/>
      <c r="AH984" s="32" t="s">
        <v>83</v>
      </c>
      <c r="AI984" s="32">
        <v>51699583</v>
      </c>
      <c r="AJ984" s="32"/>
      <c r="AK984" s="32" t="s">
        <v>115</v>
      </c>
      <c r="AL984" s="32"/>
      <c r="AM984" s="32" t="s">
        <v>5005</v>
      </c>
      <c r="AN984" s="32">
        <v>345</v>
      </c>
      <c r="AO984" s="32" t="s">
        <v>85</v>
      </c>
      <c r="AP984" s="32">
        <v>0</v>
      </c>
      <c r="AQ984" s="32" t="s">
        <v>92</v>
      </c>
      <c r="AR984" s="32">
        <v>0</v>
      </c>
      <c r="AS984" s="32">
        <v>0</v>
      </c>
      <c r="AT984" s="38">
        <v>43116</v>
      </c>
      <c r="AU984" s="38"/>
      <c r="AV984" s="38"/>
      <c r="AW984" s="107">
        <v>21.44927536231884</v>
      </c>
      <c r="AX984" s="41">
        <v>21.44927536231884</v>
      </c>
      <c r="AY984" s="107">
        <v>21.44927536231884</v>
      </c>
      <c r="AZ984" s="107">
        <v>21.449275362318843</v>
      </c>
      <c r="BA984" s="107">
        <v>21.739130434782609</v>
      </c>
      <c r="BB984" s="32" t="s">
        <v>4793</v>
      </c>
      <c r="BF984" s="106">
        <f t="shared" si="0"/>
        <v>0</v>
      </c>
      <c r="BG984" s="106">
        <f t="shared" si="1"/>
        <v>0</v>
      </c>
      <c r="BH984" s="106">
        <f t="shared" si="3"/>
        <v>-43116</v>
      </c>
      <c r="BI984" s="106">
        <f t="shared" si="3"/>
        <v>0</v>
      </c>
    </row>
    <row r="985" spans="1:61" s="106" customFormat="1" ht="15.75" thickBot="1" x14ac:dyDescent="0.3">
      <c r="A985" s="19">
        <v>975</v>
      </c>
      <c r="B985" s="22" t="s">
        <v>6246</v>
      </c>
      <c r="C985" s="32" t="s">
        <v>60</v>
      </c>
      <c r="D985" s="32"/>
      <c r="E985" s="32" t="s">
        <v>5006</v>
      </c>
      <c r="F985" s="38">
        <v>43116</v>
      </c>
      <c r="G985" s="32" t="s">
        <v>61</v>
      </c>
      <c r="H985" s="32" t="s">
        <v>5007</v>
      </c>
      <c r="I985" s="32" t="s">
        <v>292</v>
      </c>
      <c r="J985" s="32" t="s">
        <v>320</v>
      </c>
      <c r="K985" s="32"/>
      <c r="L985" s="32" t="s">
        <v>1789</v>
      </c>
      <c r="M985" s="32">
        <v>52285302</v>
      </c>
      <c r="N985" s="32" t="s">
        <v>69</v>
      </c>
      <c r="O985" s="32"/>
      <c r="P985" s="32"/>
      <c r="Q985" s="32" t="s">
        <v>64</v>
      </c>
      <c r="R985" s="32" t="s">
        <v>83</v>
      </c>
      <c r="S985" s="32">
        <v>80160635</v>
      </c>
      <c r="T985" s="32"/>
      <c r="U985" s="32" t="s">
        <v>115</v>
      </c>
      <c r="V985" s="32"/>
      <c r="W985" s="32" t="s">
        <v>5008</v>
      </c>
      <c r="X985" s="32" t="s">
        <v>205</v>
      </c>
      <c r="Y985" s="32" t="s">
        <v>209</v>
      </c>
      <c r="Z985" s="38">
        <v>43116</v>
      </c>
      <c r="AA985" s="32" t="s">
        <v>75</v>
      </c>
      <c r="AB985" s="32" t="s">
        <v>97</v>
      </c>
      <c r="AC985" s="32"/>
      <c r="AD985" s="32"/>
      <c r="AE985" s="32"/>
      <c r="AF985" s="32"/>
      <c r="AG985" s="32"/>
      <c r="AH985" s="32" t="s">
        <v>83</v>
      </c>
      <c r="AI985" s="32">
        <v>16356940</v>
      </c>
      <c r="AJ985" s="32"/>
      <c r="AK985" s="32" t="s">
        <v>115</v>
      </c>
      <c r="AL985" s="32"/>
      <c r="AM985" s="32" t="s">
        <v>4923</v>
      </c>
      <c r="AN985" s="32">
        <v>345</v>
      </c>
      <c r="AO985" s="32" t="s">
        <v>85</v>
      </c>
      <c r="AP985" s="32">
        <v>0</v>
      </c>
      <c r="AQ985" s="32" t="s">
        <v>92</v>
      </c>
      <c r="AR985" s="32">
        <v>0</v>
      </c>
      <c r="AS985" s="32">
        <v>0</v>
      </c>
      <c r="AT985" s="38">
        <v>43116</v>
      </c>
      <c r="AU985" s="38"/>
      <c r="AV985" s="38"/>
      <c r="AW985" s="107">
        <v>21.44927536231884</v>
      </c>
      <c r="AX985" s="41">
        <v>21.44927536231884</v>
      </c>
      <c r="AY985" s="107">
        <v>21.44927536231884</v>
      </c>
      <c r="AZ985" s="107">
        <v>21.449275362318843</v>
      </c>
      <c r="BA985" s="107">
        <v>21.739130434782609</v>
      </c>
      <c r="BB985" s="32" t="s">
        <v>4793</v>
      </c>
      <c r="BF985" s="106">
        <f t="shared" si="0"/>
        <v>0</v>
      </c>
      <c r="BG985" s="106">
        <f t="shared" si="1"/>
        <v>0</v>
      </c>
      <c r="BH985" s="106">
        <f t="shared" si="3"/>
        <v>-43116</v>
      </c>
      <c r="BI985" s="106">
        <f t="shared" si="3"/>
        <v>0</v>
      </c>
    </row>
    <row r="986" spans="1:61" s="106" customFormat="1" ht="15.75" thickBot="1" x14ac:dyDescent="0.3">
      <c r="A986" s="19">
        <v>976</v>
      </c>
      <c r="B986" s="22" t="s">
        <v>6247</v>
      </c>
      <c r="C986" s="32" t="s">
        <v>60</v>
      </c>
      <c r="D986" s="32"/>
      <c r="E986" s="32" t="s">
        <v>5009</v>
      </c>
      <c r="F986" s="38">
        <v>43116</v>
      </c>
      <c r="G986" s="32" t="s">
        <v>61</v>
      </c>
      <c r="H986" s="32" t="s">
        <v>5010</v>
      </c>
      <c r="I986" s="32" t="s">
        <v>292</v>
      </c>
      <c r="J986" s="32" t="s">
        <v>320</v>
      </c>
      <c r="K986" s="32"/>
      <c r="L986" s="32" t="s">
        <v>1789</v>
      </c>
      <c r="M986" s="32">
        <v>88121880</v>
      </c>
      <c r="N986" s="32" t="s">
        <v>69</v>
      </c>
      <c r="O986" s="32"/>
      <c r="P986" s="32"/>
      <c r="Q986" s="32" t="s">
        <v>64</v>
      </c>
      <c r="R986" s="32" t="s">
        <v>83</v>
      </c>
      <c r="S986" s="32">
        <v>86003815</v>
      </c>
      <c r="T986" s="32"/>
      <c r="U986" s="32" t="s">
        <v>115</v>
      </c>
      <c r="V986" s="32"/>
      <c r="W986" s="32" t="s">
        <v>5011</v>
      </c>
      <c r="X986" s="32" t="s">
        <v>205</v>
      </c>
      <c r="Y986" s="32" t="s">
        <v>209</v>
      </c>
      <c r="Z986" s="38">
        <v>43116</v>
      </c>
      <c r="AA986" s="32" t="s">
        <v>75</v>
      </c>
      <c r="AB986" s="32" t="s">
        <v>97</v>
      </c>
      <c r="AC986" s="32"/>
      <c r="AD986" s="32"/>
      <c r="AE986" s="32"/>
      <c r="AF986" s="32"/>
      <c r="AG986" s="32"/>
      <c r="AH986" s="32" t="s">
        <v>83</v>
      </c>
      <c r="AI986" s="32">
        <v>52807498</v>
      </c>
      <c r="AJ986" s="32"/>
      <c r="AK986" s="32" t="s">
        <v>115</v>
      </c>
      <c r="AL986" s="32"/>
      <c r="AM986" s="32" t="s">
        <v>4997</v>
      </c>
      <c r="AN986" s="32">
        <v>330</v>
      </c>
      <c r="AO986" s="32" t="s">
        <v>85</v>
      </c>
      <c r="AP986" s="32">
        <v>0</v>
      </c>
      <c r="AQ986" s="32" t="s">
        <v>92</v>
      </c>
      <c r="AR986" s="32">
        <v>0</v>
      </c>
      <c r="AS986" s="32">
        <v>0</v>
      </c>
      <c r="AT986" s="38">
        <v>43116</v>
      </c>
      <c r="AU986" s="38"/>
      <c r="AV986" s="38"/>
      <c r="AW986" s="107">
        <v>22.424242424242426</v>
      </c>
      <c r="AX986" s="41">
        <v>22.424242424242426</v>
      </c>
      <c r="AY986" s="107">
        <v>22.424242424242426</v>
      </c>
      <c r="AZ986" s="107">
        <v>22.424242424242426</v>
      </c>
      <c r="BA986" s="107">
        <v>22.727272727272727</v>
      </c>
      <c r="BB986" s="32" t="s">
        <v>4793</v>
      </c>
      <c r="BF986" s="106">
        <f t="shared" si="0"/>
        <v>0</v>
      </c>
      <c r="BG986" s="106">
        <f t="shared" si="1"/>
        <v>0</v>
      </c>
      <c r="BH986" s="106">
        <f t="shared" si="3"/>
        <v>-43116</v>
      </c>
      <c r="BI986" s="106">
        <f t="shared" si="3"/>
        <v>0</v>
      </c>
    </row>
    <row r="987" spans="1:61" s="106" customFormat="1" ht="15.75" thickBot="1" x14ac:dyDescent="0.3">
      <c r="A987" s="19">
        <v>977</v>
      </c>
      <c r="B987" s="22" t="s">
        <v>6248</v>
      </c>
      <c r="C987" s="32" t="s">
        <v>60</v>
      </c>
      <c r="D987" s="32"/>
      <c r="E987" s="32" t="s">
        <v>5012</v>
      </c>
      <c r="F987" s="38">
        <v>43116</v>
      </c>
      <c r="G987" s="32" t="s">
        <v>61</v>
      </c>
      <c r="H987" s="32" t="s">
        <v>5013</v>
      </c>
      <c r="I987" s="32" t="s">
        <v>292</v>
      </c>
      <c r="J987" s="32" t="s">
        <v>320</v>
      </c>
      <c r="K987" s="32"/>
      <c r="L987" s="32" t="s">
        <v>1789</v>
      </c>
      <c r="M987" s="32">
        <v>36965412</v>
      </c>
      <c r="N987" s="32" t="s">
        <v>69</v>
      </c>
      <c r="O987" s="32"/>
      <c r="P987" s="32"/>
      <c r="Q987" s="32" t="s">
        <v>64</v>
      </c>
      <c r="R987" s="32" t="s">
        <v>83</v>
      </c>
      <c r="S987" s="32">
        <v>1018408126</v>
      </c>
      <c r="T987" s="32"/>
      <c r="U987" s="32" t="s">
        <v>115</v>
      </c>
      <c r="V987" s="32"/>
      <c r="W987" s="32" t="s">
        <v>5014</v>
      </c>
      <c r="X987" s="32" t="s">
        <v>205</v>
      </c>
      <c r="Y987" s="32" t="s">
        <v>209</v>
      </c>
      <c r="Z987" s="38">
        <v>43117</v>
      </c>
      <c r="AA987" s="32" t="s">
        <v>75</v>
      </c>
      <c r="AB987" s="32" t="s">
        <v>97</v>
      </c>
      <c r="AC987" s="32"/>
      <c r="AD987" s="32"/>
      <c r="AE987" s="32"/>
      <c r="AF987" s="32"/>
      <c r="AG987" s="32"/>
      <c r="AH987" s="32" t="s">
        <v>83</v>
      </c>
      <c r="AI987" s="32">
        <v>5947992</v>
      </c>
      <c r="AJ987" s="32"/>
      <c r="AK987" s="32" t="s">
        <v>115</v>
      </c>
      <c r="AL987" s="32"/>
      <c r="AM987" s="32" t="s">
        <v>5015</v>
      </c>
      <c r="AN987" s="32">
        <v>330</v>
      </c>
      <c r="AO987" s="32" t="s">
        <v>85</v>
      </c>
      <c r="AP987" s="32">
        <v>0</v>
      </c>
      <c r="AQ987" s="32" t="s">
        <v>92</v>
      </c>
      <c r="AR987" s="32">
        <v>0</v>
      </c>
      <c r="AS987" s="32">
        <v>0</v>
      </c>
      <c r="AT987" s="38">
        <v>43117</v>
      </c>
      <c r="AU987" s="38"/>
      <c r="AV987" s="38"/>
      <c r="AW987" s="107">
        <v>22.424242424242426</v>
      </c>
      <c r="AX987" s="41">
        <v>22.424242424242426</v>
      </c>
      <c r="AY987" s="107">
        <v>22.121212121212121</v>
      </c>
      <c r="AZ987" s="107">
        <v>22.424242424242426</v>
      </c>
      <c r="BA987" s="107">
        <v>22.424242424242426</v>
      </c>
      <c r="BB987" s="32" t="s">
        <v>4793</v>
      </c>
      <c r="BF987" s="106">
        <f t="shared" si="0"/>
        <v>1</v>
      </c>
      <c r="BG987" s="106">
        <f t="shared" si="1"/>
        <v>0</v>
      </c>
      <c r="BH987" s="106">
        <f t="shared" si="3"/>
        <v>-43117</v>
      </c>
      <c r="BI987" s="106">
        <f t="shared" si="3"/>
        <v>0</v>
      </c>
    </row>
    <row r="988" spans="1:61" s="106" customFormat="1" ht="15.75" thickBot="1" x14ac:dyDescent="0.3">
      <c r="A988" s="19">
        <v>978</v>
      </c>
      <c r="B988" s="22" t="s">
        <v>6249</v>
      </c>
      <c r="C988" s="32" t="s">
        <v>60</v>
      </c>
      <c r="D988" s="32"/>
      <c r="E988" s="32" t="s">
        <v>5016</v>
      </c>
      <c r="F988" s="38">
        <v>43116</v>
      </c>
      <c r="G988" s="32" t="s">
        <v>61</v>
      </c>
      <c r="H988" s="32" t="s">
        <v>5017</v>
      </c>
      <c r="I988" s="32" t="s">
        <v>292</v>
      </c>
      <c r="J988" s="32" t="s">
        <v>320</v>
      </c>
      <c r="K988" s="32"/>
      <c r="L988" s="32" t="s">
        <v>1789</v>
      </c>
      <c r="M988" s="32">
        <v>36965412</v>
      </c>
      <c r="N988" s="32" t="s">
        <v>69</v>
      </c>
      <c r="O988" s="32"/>
      <c r="P988" s="32"/>
      <c r="Q988" s="32" t="s">
        <v>64</v>
      </c>
      <c r="R988" s="32" t="s">
        <v>83</v>
      </c>
      <c r="S988" s="32">
        <v>1049621201</v>
      </c>
      <c r="T988" s="32"/>
      <c r="U988" s="32" t="s">
        <v>115</v>
      </c>
      <c r="V988" s="32"/>
      <c r="W988" s="32" t="s">
        <v>5018</v>
      </c>
      <c r="X988" s="32" t="s">
        <v>205</v>
      </c>
      <c r="Y988" s="32" t="s">
        <v>209</v>
      </c>
      <c r="Z988" s="38">
        <v>43117</v>
      </c>
      <c r="AA988" s="32" t="s">
        <v>75</v>
      </c>
      <c r="AB988" s="32" t="s">
        <v>97</v>
      </c>
      <c r="AC988" s="32"/>
      <c r="AD988" s="32"/>
      <c r="AE988" s="32"/>
      <c r="AF988" s="32"/>
      <c r="AG988" s="32"/>
      <c r="AH988" s="32" t="s">
        <v>83</v>
      </c>
      <c r="AI988" s="32">
        <v>5947992</v>
      </c>
      <c r="AJ988" s="32"/>
      <c r="AK988" s="32" t="s">
        <v>115</v>
      </c>
      <c r="AL988" s="32"/>
      <c r="AM988" s="32" t="s">
        <v>5015</v>
      </c>
      <c r="AN988" s="32">
        <v>330</v>
      </c>
      <c r="AO988" s="32" t="s">
        <v>85</v>
      </c>
      <c r="AP988" s="32">
        <v>0</v>
      </c>
      <c r="AQ988" s="32" t="s">
        <v>92</v>
      </c>
      <c r="AR988" s="32">
        <v>0</v>
      </c>
      <c r="AS988" s="32">
        <v>0</v>
      </c>
      <c r="AT988" s="38">
        <v>43117</v>
      </c>
      <c r="AU988" s="38"/>
      <c r="AV988" s="38"/>
      <c r="AW988" s="107">
        <v>22.424242424242426</v>
      </c>
      <c r="AX988" s="41">
        <v>22.424242424242426</v>
      </c>
      <c r="AY988" s="107">
        <v>22.121212121212121</v>
      </c>
      <c r="AZ988" s="107">
        <v>22.424242424242426</v>
      </c>
      <c r="BA988" s="107">
        <v>22.424242424242426</v>
      </c>
      <c r="BB988" s="32" t="s">
        <v>4793</v>
      </c>
      <c r="BF988" s="106">
        <f t="shared" si="0"/>
        <v>1</v>
      </c>
      <c r="BG988" s="106">
        <f t="shared" si="1"/>
        <v>0</v>
      </c>
      <c r="BH988" s="106">
        <f t="shared" si="3"/>
        <v>-43117</v>
      </c>
      <c r="BI988" s="106">
        <f t="shared" si="3"/>
        <v>0</v>
      </c>
    </row>
    <row r="989" spans="1:61" s="106" customFormat="1" ht="15.75" thickBot="1" x14ac:dyDescent="0.3">
      <c r="A989" s="19">
        <v>979</v>
      </c>
      <c r="B989" s="22" t="s">
        <v>6250</v>
      </c>
      <c r="C989" s="32" t="s">
        <v>60</v>
      </c>
      <c r="D989" s="32"/>
      <c r="E989" s="32" t="s">
        <v>5019</v>
      </c>
      <c r="F989" s="38">
        <v>43116</v>
      </c>
      <c r="G989" s="32" t="s">
        <v>61</v>
      </c>
      <c r="H989" s="32" t="s">
        <v>5020</v>
      </c>
      <c r="I989" s="32" t="s">
        <v>292</v>
      </c>
      <c r="J989" s="32" t="s">
        <v>320</v>
      </c>
      <c r="K989" s="32"/>
      <c r="L989" s="32" t="s">
        <v>1789</v>
      </c>
      <c r="M989" s="32">
        <v>50012028</v>
      </c>
      <c r="N989" s="32" t="s">
        <v>69</v>
      </c>
      <c r="O989" s="32"/>
      <c r="P989" s="32"/>
      <c r="Q989" s="32" t="s">
        <v>64</v>
      </c>
      <c r="R989" s="32" t="s">
        <v>83</v>
      </c>
      <c r="S989" s="32">
        <v>1016006974</v>
      </c>
      <c r="T989" s="32"/>
      <c r="U989" s="32" t="s">
        <v>115</v>
      </c>
      <c r="V989" s="32"/>
      <c r="W989" s="32" t="s">
        <v>5021</v>
      </c>
      <c r="X989" s="32" t="s">
        <v>205</v>
      </c>
      <c r="Y989" s="32" t="s">
        <v>209</v>
      </c>
      <c r="Z989" s="38">
        <v>43117</v>
      </c>
      <c r="AA989" s="32" t="s">
        <v>75</v>
      </c>
      <c r="AB989" s="32" t="s">
        <v>97</v>
      </c>
      <c r="AC989" s="32"/>
      <c r="AD989" s="32"/>
      <c r="AE989" s="32"/>
      <c r="AF989" s="32"/>
      <c r="AG989" s="32"/>
      <c r="AH989" s="32" t="s">
        <v>83</v>
      </c>
      <c r="AI989" s="32">
        <v>5947992</v>
      </c>
      <c r="AJ989" s="32"/>
      <c r="AK989" s="32" t="s">
        <v>115</v>
      </c>
      <c r="AL989" s="32"/>
      <c r="AM989" s="32" t="s">
        <v>5015</v>
      </c>
      <c r="AN989" s="32">
        <v>330</v>
      </c>
      <c r="AO989" s="32" t="s">
        <v>85</v>
      </c>
      <c r="AP989" s="32">
        <v>0</v>
      </c>
      <c r="AQ989" s="32" t="s">
        <v>92</v>
      </c>
      <c r="AR989" s="32">
        <v>0</v>
      </c>
      <c r="AS989" s="32">
        <v>0</v>
      </c>
      <c r="AT989" s="38">
        <v>43117</v>
      </c>
      <c r="AU989" s="38"/>
      <c r="AV989" s="38"/>
      <c r="AW989" s="107">
        <v>22.424242424242426</v>
      </c>
      <c r="AX989" s="41">
        <v>22.424242424242426</v>
      </c>
      <c r="AY989" s="107">
        <v>22.121212121212121</v>
      </c>
      <c r="AZ989" s="107">
        <v>22.424242424242426</v>
      </c>
      <c r="BA989" s="107">
        <v>22.424242424242422</v>
      </c>
      <c r="BB989" s="32" t="s">
        <v>4793</v>
      </c>
      <c r="BF989" s="106">
        <f t="shared" si="0"/>
        <v>1</v>
      </c>
      <c r="BG989" s="106">
        <f t="shared" si="1"/>
        <v>0</v>
      </c>
      <c r="BH989" s="106">
        <f t="shared" si="3"/>
        <v>-43117</v>
      </c>
      <c r="BI989" s="106">
        <f t="shared" si="3"/>
        <v>0</v>
      </c>
    </row>
    <row r="990" spans="1:61" s="106" customFormat="1" ht="15.75" thickBot="1" x14ac:dyDescent="0.3">
      <c r="A990" s="19">
        <v>980</v>
      </c>
      <c r="B990" s="22" t="s">
        <v>6251</v>
      </c>
      <c r="C990" s="32" t="s">
        <v>60</v>
      </c>
      <c r="D990" s="32"/>
      <c r="E990" s="32" t="s">
        <v>5022</v>
      </c>
      <c r="F990" s="38">
        <v>43116</v>
      </c>
      <c r="G990" s="32" t="s">
        <v>61</v>
      </c>
      <c r="H990" s="32" t="s">
        <v>5023</v>
      </c>
      <c r="I990" s="32" t="s">
        <v>292</v>
      </c>
      <c r="J990" s="32" t="s">
        <v>320</v>
      </c>
      <c r="K990" s="32"/>
      <c r="L990" s="32" t="s">
        <v>1789</v>
      </c>
      <c r="M990" s="32">
        <v>28875741</v>
      </c>
      <c r="N990" s="32" t="s">
        <v>69</v>
      </c>
      <c r="O990" s="32"/>
      <c r="P990" s="32"/>
      <c r="Q990" s="32" t="s">
        <v>64</v>
      </c>
      <c r="R990" s="32" t="s">
        <v>83</v>
      </c>
      <c r="S990" s="32">
        <v>52018404</v>
      </c>
      <c r="T990" s="32"/>
      <c r="U990" s="32" t="s">
        <v>115</v>
      </c>
      <c r="V990" s="32"/>
      <c r="W990" s="32" t="s">
        <v>5024</v>
      </c>
      <c r="X990" s="32" t="s">
        <v>205</v>
      </c>
      <c r="Y990" s="32" t="s">
        <v>209</v>
      </c>
      <c r="Z990" s="38">
        <v>43116</v>
      </c>
      <c r="AA990" s="32" t="s">
        <v>75</v>
      </c>
      <c r="AB990" s="32" t="s">
        <v>97</v>
      </c>
      <c r="AC990" s="32"/>
      <c r="AD990" s="32"/>
      <c r="AE990" s="32"/>
      <c r="AF990" s="32"/>
      <c r="AG990" s="32"/>
      <c r="AH990" s="32" t="s">
        <v>83</v>
      </c>
      <c r="AI990" s="32">
        <v>52767503</v>
      </c>
      <c r="AJ990" s="32"/>
      <c r="AK990" s="32" t="s">
        <v>115</v>
      </c>
      <c r="AL990" s="32"/>
      <c r="AM990" s="32" t="s">
        <v>4858</v>
      </c>
      <c r="AN990" s="32">
        <v>345</v>
      </c>
      <c r="AO990" s="32" t="s">
        <v>85</v>
      </c>
      <c r="AP990" s="32">
        <v>0</v>
      </c>
      <c r="AQ990" s="32" t="s">
        <v>92</v>
      </c>
      <c r="AR990" s="32">
        <v>0</v>
      </c>
      <c r="AS990" s="32">
        <v>0</v>
      </c>
      <c r="AT990" s="38">
        <v>43116</v>
      </c>
      <c r="AU990" s="38"/>
      <c r="AV990" s="38"/>
      <c r="AW990" s="107">
        <v>21.44927536231884</v>
      </c>
      <c r="AX990" s="41">
        <v>21.44927536231884</v>
      </c>
      <c r="AY990" s="107">
        <v>21.44927536231884</v>
      </c>
      <c r="AZ990" s="107">
        <v>21.449275362318843</v>
      </c>
      <c r="BA990" s="107">
        <v>21.739130434782609</v>
      </c>
      <c r="BB990" s="32" t="s">
        <v>4793</v>
      </c>
      <c r="BF990" s="106">
        <f t="shared" si="0"/>
        <v>0</v>
      </c>
      <c r="BG990" s="106">
        <f t="shared" si="1"/>
        <v>0</v>
      </c>
      <c r="BH990" s="106">
        <f t="shared" si="3"/>
        <v>-43116</v>
      </c>
      <c r="BI990" s="106">
        <f t="shared" si="3"/>
        <v>0</v>
      </c>
    </row>
    <row r="991" spans="1:61" s="106" customFormat="1" ht="15.75" thickBot="1" x14ac:dyDescent="0.3">
      <c r="A991" s="19">
        <v>981</v>
      </c>
      <c r="B991" s="22" t="s">
        <v>6252</v>
      </c>
      <c r="C991" s="32" t="s">
        <v>60</v>
      </c>
      <c r="D991" s="32"/>
      <c r="E991" s="32" t="s">
        <v>5025</v>
      </c>
      <c r="F991" s="38">
        <v>43116</v>
      </c>
      <c r="G991" s="32" t="s">
        <v>61</v>
      </c>
      <c r="H991" s="32" t="s">
        <v>5026</v>
      </c>
      <c r="I991" s="32" t="s">
        <v>292</v>
      </c>
      <c r="J991" s="32" t="s">
        <v>320</v>
      </c>
      <c r="K991" s="32"/>
      <c r="L991" s="32" t="s">
        <v>1789</v>
      </c>
      <c r="M991" s="32">
        <v>64728486</v>
      </c>
      <c r="N991" s="32" t="s">
        <v>69</v>
      </c>
      <c r="O991" s="32"/>
      <c r="P991" s="32"/>
      <c r="Q991" s="32" t="s">
        <v>64</v>
      </c>
      <c r="R991" s="32" t="s">
        <v>83</v>
      </c>
      <c r="S991" s="32">
        <v>43035809</v>
      </c>
      <c r="T991" s="32"/>
      <c r="U991" s="32" t="s">
        <v>115</v>
      </c>
      <c r="V991" s="32"/>
      <c r="W991" s="32" t="s">
        <v>5027</v>
      </c>
      <c r="X991" s="32" t="s">
        <v>205</v>
      </c>
      <c r="Y991" s="32" t="s">
        <v>209</v>
      </c>
      <c r="Z991" s="38">
        <v>43116</v>
      </c>
      <c r="AA991" s="32" t="s">
        <v>75</v>
      </c>
      <c r="AB991" s="32" t="s">
        <v>97</v>
      </c>
      <c r="AC991" s="32"/>
      <c r="AD991" s="32"/>
      <c r="AE991" s="32"/>
      <c r="AF991" s="32"/>
      <c r="AG991" s="32"/>
      <c r="AH991" s="32" t="s">
        <v>83</v>
      </c>
      <c r="AI991" s="32">
        <v>26421443</v>
      </c>
      <c r="AJ991" s="32"/>
      <c r="AK991" s="32" t="s">
        <v>115</v>
      </c>
      <c r="AL991" s="32"/>
      <c r="AM991" s="32" t="s">
        <v>4919</v>
      </c>
      <c r="AN991" s="32">
        <v>345</v>
      </c>
      <c r="AO991" s="32" t="s">
        <v>85</v>
      </c>
      <c r="AP991" s="32">
        <v>0</v>
      </c>
      <c r="AQ991" s="32" t="s">
        <v>92</v>
      </c>
      <c r="AR991" s="32">
        <v>0</v>
      </c>
      <c r="AS991" s="32">
        <v>0</v>
      </c>
      <c r="AT991" s="38">
        <v>43116</v>
      </c>
      <c r="AU991" s="38"/>
      <c r="AV991" s="38"/>
      <c r="AW991" s="107">
        <v>21.44927536231884</v>
      </c>
      <c r="AX991" s="41">
        <v>21.44927536231884</v>
      </c>
      <c r="AY991" s="107">
        <v>21.44927536231884</v>
      </c>
      <c r="AZ991" s="107">
        <v>21.44927536231884</v>
      </c>
      <c r="BA991" s="107">
        <v>21.449275362318847</v>
      </c>
      <c r="BB991" s="32" t="s">
        <v>4793</v>
      </c>
      <c r="BF991" s="106">
        <f t="shared" si="0"/>
        <v>0</v>
      </c>
      <c r="BG991" s="106">
        <f t="shared" si="1"/>
        <v>0</v>
      </c>
      <c r="BH991" s="106">
        <f t="shared" si="3"/>
        <v>-43116</v>
      </c>
      <c r="BI991" s="106">
        <f t="shared" si="3"/>
        <v>0</v>
      </c>
    </row>
    <row r="992" spans="1:61" s="106" customFormat="1" ht="15.75" thickBot="1" x14ac:dyDescent="0.3">
      <c r="A992" s="19">
        <v>982</v>
      </c>
      <c r="B992" s="22" t="s">
        <v>6253</v>
      </c>
      <c r="C992" s="32" t="s">
        <v>60</v>
      </c>
      <c r="D992" s="32"/>
      <c r="E992" s="32" t="s">
        <v>5028</v>
      </c>
      <c r="F992" s="38">
        <v>43116</v>
      </c>
      <c r="G992" s="32" t="s">
        <v>61</v>
      </c>
      <c r="H992" s="32" t="s">
        <v>5029</v>
      </c>
      <c r="I992" s="32" t="s">
        <v>292</v>
      </c>
      <c r="J992" s="32" t="s">
        <v>320</v>
      </c>
      <c r="K992" s="32"/>
      <c r="L992" s="32" t="s">
        <v>1789</v>
      </c>
      <c r="M992" s="32">
        <v>68437512</v>
      </c>
      <c r="N992" s="32" t="s">
        <v>69</v>
      </c>
      <c r="O992" s="32"/>
      <c r="P992" s="32"/>
      <c r="Q992" s="32" t="s">
        <v>64</v>
      </c>
      <c r="R992" s="32" t="s">
        <v>83</v>
      </c>
      <c r="S992" s="32">
        <v>1010171738</v>
      </c>
      <c r="T992" s="32"/>
      <c r="U992" s="32" t="s">
        <v>115</v>
      </c>
      <c r="V992" s="32"/>
      <c r="W992" s="32" t="s">
        <v>5030</v>
      </c>
      <c r="X992" s="32" t="s">
        <v>205</v>
      </c>
      <c r="Y992" s="32" t="s">
        <v>209</v>
      </c>
      <c r="Z992" s="38">
        <v>43116</v>
      </c>
      <c r="AA992" s="32" t="s">
        <v>75</v>
      </c>
      <c r="AB992" s="32" t="s">
        <v>97</v>
      </c>
      <c r="AC992" s="32"/>
      <c r="AD992" s="32"/>
      <c r="AE992" s="32"/>
      <c r="AF992" s="32"/>
      <c r="AG992" s="32"/>
      <c r="AH992" s="32" t="s">
        <v>83</v>
      </c>
      <c r="AI992" s="32">
        <v>40023756</v>
      </c>
      <c r="AJ992" s="32"/>
      <c r="AK992" s="32" t="s">
        <v>115</v>
      </c>
      <c r="AL992" s="32"/>
      <c r="AM992" s="32" t="s">
        <v>5031</v>
      </c>
      <c r="AN992" s="32">
        <v>345</v>
      </c>
      <c r="AO992" s="32" t="s">
        <v>85</v>
      </c>
      <c r="AP992" s="32">
        <v>0</v>
      </c>
      <c r="AQ992" s="32" t="s">
        <v>92</v>
      </c>
      <c r="AR992" s="32">
        <v>0</v>
      </c>
      <c r="AS992" s="32">
        <v>0</v>
      </c>
      <c r="AT992" s="38">
        <v>43116</v>
      </c>
      <c r="AU992" s="38"/>
      <c r="AV992" s="38"/>
      <c r="AW992" s="107">
        <v>21.44927536231884</v>
      </c>
      <c r="AX992" s="41">
        <v>21.44927536231884</v>
      </c>
      <c r="AY992" s="107">
        <v>21.44927536231884</v>
      </c>
      <c r="AZ992" s="107">
        <v>21.44927536231884</v>
      </c>
      <c r="BA992" s="107">
        <v>21.739130434782609</v>
      </c>
      <c r="BB992" s="32" t="s">
        <v>4793</v>
      </c>
      <c r="BF992" s="106">
        <f t="shared" si="0"/>
        <v>0</v>
      </c>
      <c r="BG992" s="106">
        <f t="shared" si="1"/>
        <v>0</v>
      </c>
      <c r="BH992" s="106">
        <f t="shared" si="3"/>
        <v>-43116</v>
      </c>
      <c r="BI992" s="106">
        <f t="shared" si="3"/>
        <v>0</v>
      </c>
    </row>
    <row r="993" spans="1:61" s="106" customFormat="1" ht="15.75" thickBot="1" x14ac:dyDescent="0.3">
      <c r="A993" s="19">
        <v>983</v>
      </c>
      <c r="B993" s="22" t="s">
        <v>6254</v>
      </c>
      <c r="C993" s="32" t="s">
        <v>60</v>
      </c>
      <c r="D993" s="32"/>
      <c r="E993" s="32" t="s">
        <v>5032</v>
      </c>
      <c r="F993" s="38">
        <v>43116</v>
      </c>
      <c r="G993" s="32" t="s">
        <v>61</v>
      </c>
      <c r="H993" s="32" t="s">
        <v>5003</v>
      </c>
      <c r="I993" s="32" t="s">
        <v>292</v>
      </c>
      <c r="J993" s="32" t="s">
        <v>320</v>
      </c>
      <c r="K993" s="32"/>
      <c r="L993" s="32" t="s">
        <v>1789</v>
      </c>
      <c r="M993" s="32">
        <v>52285302</v>
      </c>
      <c r="N993" s="32" t="s">
        <v>69</v>
      </c>
      <c r="O993" s="32"/>
      <c r="P993" s="32"/>
      <c r="Q993" s="32" t="s">
        <v>64</v>
      </c>
      <c r="R993" s="32" t="s">
        <v>83</v>
      </c>
      <c r="S993" s="32">
        <v>1018408609</v>
      </c>
      <c r="T993" s="32"/>
      <c r="U993" s="32" t="s">
        <v>115</v>
      </c>
      <c r="V993" s="32"/>
      <c r="W993" s="32" t="s">
        <v>5033</v>
      </c>
      <c r="X993" s="32" t="s">
        <v>205</v>
      </c>
      <c r="Y993" s="32" t="s">
        <v>209</v>
      </c>
      <c r="Z993" s="38">
        <v>43116</v>
      </c>
      <c r="AA993" s="32" t="s">
        <v>75</v>
      </c>
      <c r="AB993" s="32" t="s">
        <v>97</v>
      </c>
      <c r="AC993" s="32"/>
      <c r="AD993" s="32"/>
      <c r="AE993" s="32"/>
      <c r="AF993" s="32"/>
      <c r="AG993" s="32"/>
      <c r="AH993" s="32" t="s">
        <v>83</v>
      </c>
      <c r="AI993" s="32">
        <v>51699583</v>
      </c>
      <c r="AJ993" s="32"/>
      <c r="AK993" s="32" t="s">
        <v>115</v>
      </c>
      <c r="AL993" s="32"/>
      <c r="AM993" s="32" t="s">
        <v>5005</v>
      </c>
      <c r="AN993" s="32">
        <v>345</v>
      </c>
      <c r="AO993" s="32" t="s">
        <v>85</v>
      </c>
      <c r="AP993" s="32">
        <v>0</v>
      </c>
      <c r="AQ993" s="32" t="s">
        <v>92</v>
      </c>
      <c r="AR993" s="32">
        <v>0</v>
      </c>
      <c r="AS993" s="32">
        <v>0</v>
      </c>
      <c r="AT993" s="38">
        <v>43116</v>
      </c>
      <c r="AU993" s="38"/>
      <c r="AV993" s="38"/>
      <c r="AW993" s="107">
        <v>21.44927536231884</v>
      </c>
      <c r="AX993" s="41">
        <v>21.44927536231884</v>
      </c>
      <c r="AY993" s="107">
        <v>21.44927536231884</v>
      </c>
      <c r="AZ993" s="107">
        <v>21.449275362318843</v>
      </c>
      <c r="BA993" s="107">
        <v>21.739130434782609</v>
      </c>
      <c r="BB993" s="32" t="s">
        <v>4793</v>
      </c>
      <c r="BF993" s="106">
        <f t="shared" si="0"/>
        <v>0</v>
      </c>
      <c r="BG993" s="106">
        <f t="shared" si="1"/>
        <v>0</v>
      </c>
      <c r="BH993" s="106">
        <f t="shared" si="3"/>
        <v>-43116</v>
      </c>
      <c r="BI993" s="106">
        <f t="shared" si="3"/>
        <v>0</v>
      </c>
    </row>
    <row r="994" spans="1:61" s="106" customFormat="1" ht="15.75" thickBot="1" x14ac:dyDescent="0.3">
      <c r="A994" s="19">
        <v>984</v>
      </c>
      <c r="B994" s="22" t="s">
        <v>6255</v>
      </c>
      <c r="C994" s="32" t="s">
        <v>60</v>
      </c>
      <c r="D994" s="32"/>
      <c r="E994" s="32" t="s">
        <v>5034</v>
      </c>
      <c r="F994" s="38">
        <v>43116</v>
      </c>
      <c r="G994" s="32" t="s">
        <v>61</v>
      </c>
      <c r="H994" s="32" t="s">
        <v>5035</v>
      </c>
      <c r="I994" s="32" t="s">
        <v>292</v>
      </c>
      <c r="J994" s="32" t="s">
        <v>320</v>
      </c>
      <c r="K994" s="32"/>
      <c r="L994" s="32" t="s">
        <v>1789</v>
      </c>
      <c r="M994" s="32">
        <v>22882068</v>
      </c>
      <c r="N994" s="32" t="s">
        <v>69</v>
      </c>
      <c r="O994" s="32"/>
      <c r="P994" s="32"/>
      <c r="Q994" s="32" t="s">
        <v>64</v>
      </c>
      <c r="R994" s="32" t="s">
        <v>83</v>
      </c>
      <c r="S994" s="32">
        <v>24081439</v>
      </c>
      <c r="T994" s="32"/>
      <c r="U994" s="32" t="s">
        <v>115</v>
      </c>
      <c r="V994" s="32"/>
      <c r="W994" s="32" t="s">
        <v>5036</v>
      </c>
      <c r="X994" s="32" t="s">
        <v>205</v>
      </c>
      <c r="Y994" s="32" t="s">
        <v>209</v>
      </c>
      <c r="Z994" s="38">
        <v>43116</v>
      </c>
      <c r="AA994" s="32" t="s">
        <v>75</v>
      </c>
      <c r="AB994" s="32" t="s">
        <v>97</v>
      </c>
      <c r="AC994" s="32"/>
      <c r="AD994" s="32"/>
      <c r="AE994" s="32"/>
      <c r="AF994" s="32"/>
      <c r="AG994" s="32"/>
      <c r="AH994" s="32" t="s">
        <v>83</v>
      </c>
      <c r="AI994" s="32">
        <v>16356940</v>
      </c>
      <c r="AJ994" s="32"/>
      <c r="AK994" s="32" t="s">
        <v>115</v>
      </c>
      <c r="AL994" s="32"/>
      <c r="AM994" s="32" t="s">
        <v>4923</v>
      </c>
      <c r="AN994" s="32">
        <v>330</v>
      </c>
      <c r="AO994" s="32" t="s">
        <v>85</v>
      </c>
      <c r="AP994" s="32">
        <v>0</v>
      </c>
      <c r="AQ994" s="32" t="s">
        <v>92</v>
      </c>
      <c r="AR994" s="32">
        <v>0</v>
      </c>
      <c r="AS994" s="32">
        <v>0</v>
      </c>
      <c r="AT994" s="38">
        <v>43116</v>
      </c>
      <c r="AU994" s="38"/>
      <c r="AV994" s="38"/>
      <c r="AW994" s="107">
        <v>22.424242424242426</v>
      </c>
      <c r="AX994" s="41">
        <v>22.424242424242426</v>
      </c>
      <c r="AY994" s="107">
        <v>22.424242424242426</v>
      </c>
      <c r="AZ994" s="107">
        <v>22.424242424242426</v>
      </c>
      <c r="BA994" s="107">
        <v>22.727272727272727</v>
      </c>
      <c r="BB994" s="32" t="s">
        <v>4793</v>
      </c>
      <c r="BF994" s="106">
        <f t="shared" si="0"/>
        <v>0</v>
      </c>
      <c r="BG994" s="106">
        <f t="shared" si="1"/>
        <v>0</v>
      </c>
      <c r="BH994" s="106">
        <f t="shared" si="3"/>
        <v>-43116</v>
      </c>
      <c r="BI994" s="106">
        <f t="shared" si="3"/>
        <v>0</v>
      </c>
    </row>
    <row r="995" spans="1:61" s="106" customFormat="1" ht="15.75" thickBot="1" x14ac:dyDescent="0.3">
      <c r="A995" s="19">
        <v>985</v>
      </c>
      <c r="B995" s="22" t="s">
        <v>6256</v>
      </c>
      <c r="C995" s="32" t="s">
        <v>60</v>
      </c>
      <c r="D995" s="32"/>
      <c r="E995" s="32" t="s">
        <v>5037</v>
      </c>
      <c r="F995" s="38">
        <v>43116</v>
      </c>
      <c r="G995" s="32" t="s">
        <v>61</v>
      </c>
      <c r="H995" s="32" t="s">
        <v>5038</v>
      </c>
      <c r="I995" s="32" t="s">
        <v>292</v>
      </c>
      <c r="J995" s="32" t="s">
        <v>320</v>
      </c>
      <c r="K995" s="32"/>
      <c r="L995" s="32" t="s">
        <v>1789</v>
      </c>
      <c r="M995" s="32">
        <v>23922162</v>
      </c>
      <c r="N995" s="32" t="s">
        <v>69</v>
      </c>
      <c r="O995" s="32"/>
      <c r="P995" s="32"/>
      <c r="Q995" s="32" t="s">
        <v>64</v>
      </c>
      <c r="R995" s="32" t="s">
        <v>83</v>
      </c>
      <c r="S995" s="32">
        <v>1033703978</v>
      </c>
      <c r="T995" s="32"/>
      <c r="U995" s="32" t="s">
        <v>115</v>
      </c>
      <c r="V995" s="32"/>
      <c r="W995" s="32" t="s">
        <v>5039</v>
      </c>
      <c r="X995" s="32" t="s">
        <v>205</v>
      </c>
      <c r="Y995" s="32" t="s">
        <v>209</v>
      </c>
      <c r="Z995" s="38">
        <v>43116</v>
      </c>
      <c r="AA995" s="32" t="s">
        <v>75</v>
      </c>
      <c r="AB995" s="32" t="s">
        <v>97</v>
      </c>
      <c r="AC995" s="32"/>
      <c r="AD995" s="32"/>
      <c r="AE995" s="32"/>
      <c r="AF995" s="32"/>
      <c r="AG995" s="32"/>
      <c r="AH995" s="32" t="s">
        <v>83</v>
      </c>
      <c r="AI995" s="32">
        <v>16356940</v>
      </c>
      <c r="AJ995" s="32"/>
      <c r="AK995" s="32" t="s">
        <v>115</v>
      </c>
      <c r="AL995" s="32"/>
      <c r="AM995" s="32" t="s">
        <v>4923</v>
      </c>
      <c r="AN995" s="32">
        <v>345</v>
      </c>
      <c r="AO995" s="32" t="s">
        <v>85</v>
      </c>
      <c r="AP995" s="32">
        <v>0</v>
      </c>
      <c r="AQ995" s="32" t="s">
        <v>92</v>
      </c>
      <c r="AR995" s="32">
        <v>0</v>
      </c>
      <c r="AS995" s="32">
        <v>0</v>
      </c>
      <c r="AT995" s="38">
        <v>43116</v>
      </c>
      <c r="AU995" s="38"/>
      <c r="AV995" s="38"/>
      <c r="AW995" s="107">
        <v>21.44927536231884</v>
      </c>
      <c r="AX995" s="41">
        <v>21.44927536231884</v>
      </c>
      <c r="AY995" s="107">
        <v>21.44927536231884</v>
      </c>
      <c r="AZ995" s="107">
        <v>21.449275362318843</v>
      </c>
      <c r="BA995" s="107">
        <v>21.739130434782609</v>
      </c>
      <c r="BB995" s="32" t="s">
        <v>4793</v>
      </c>
      <c r="BF995" s="106">
        <f t="shared" si="0"/>
        <v>0</v>
      </c>
      <c r="BG995" s="106">
        <f t="shared" si="1"/>
        <v>0</v>
      </c>
      <c r="BH995" s="106">
        <f t="shared" si="3"/>
        <v>-43116</v>
      </c>
      <c r="BI995" s="106">
        <f t="shared" si="3"/>
        <v>0</v>
      </c>
    </row>
    <row r="996" spans="1:61" s="106" customFormat="1" ht="15.75" thickBot="1" x14ac:dyDescent="0.3">
      <c r="A996" s="19">
        <v>986</v>
      </c>
      <c r="B996" s="22" t="s">
        <v>6257</v>
      </c>
      <c r="C996" s="32" t="s">
        <v>60</v>
      </c>
      <c r="D996" s="32"/>
      <c r="E996" s="32" t="s">
        <v>5040</v>
      </c>
      <c r="F996" s="38">
        <v>43117</v>
      </c>
      <c r="G996" s="32" t="s">
        <v>61</v>
      </c>
      <c r="H996" s="32" t="s">
        <v>5041</v>
      </c>
      <c r="I996" s="32" t="s">
        <v>292</v>
      </c>
      <c r="J996" s="32" t="s">
        <v>320</v>
      </c>
      <c r="K996" s="32"/>
      <c r="L996" s="32" t="s">
        <v>1789</v>
      </c>
      <c r="M996" s="32">
        <v>32730984</v>
      </c>
      <c r="N996" s="32" t="s">
        <v>69</v>
      </c>
      <c r="O996" s="32"/>
      <c r="P996" s="32"/>
      <c r="Q996" s="32" t="s">
        <v>64</v>
      </c>
      <c r="R996" s="32" t="s">
        <v>83</v>
      </c>
      <c r="S996" s="32">
        <v>1010214918</v>
      </c>
      <c r="T996" s="32"/>
      <c r="U996" s="32" t="s">
        <v>115</v>
      </c>
      <c r="V996" s="32"/>
      <c r="W996" s="32" t="s">
        <v>5042</v>
      </c>
      <c r="X996" s="32" t="s">
        <v>205</v>
      </c>
      <c r="Y996" s="32" t="s">
        <v>209</v>
      </c>
      <c r="Z996" s="38">
        <v>43117</v>
      </c>
      <c r="AA996" s="32" t="s">
        <v>75</v>
      </c>
      <c r="AB996" s="32" t="s">
        <v>97</v>
      </c>
      <c r="AC996" s="32"/>
      <c r="AD996" s="32"/>
      <c r="AE996" s="32"/>
      <c r="AF996" s="32"/>
      <c r="AG996" s="32"/>
      <c r="AH996" s="32" t="s">
        <v>83</v>
      </c>
      <c r="AI996" s="32">
        <v>5947992</v>
      </c>
      <c r="AJ996" s="32"/>
      <c r="AK996" s="32" t="s">
        <v>115</v>
      </c>
      <c r="AL996" s="32"/>
      <c r="AM996" s="32" t="s">
        <v>5015</v>
      </c>
      <c r="AN996" s="32">
        <v>330</v>
      </c>
      <c r="AO996" s="32" t="s">
        <v>85</v>
      </c>
      <c r="AP996" s="32">
        <v>0</v>
      </c>
      <c r="AQ996" s="32" t="s">
        <v>92</v>
      </c>
      <c r="AR996" s="32">
        <v>0</v>
      </c>
      <c r="AS996" s="32">
        <v>0</v>
      </c>
      <c r="AT996" s="38">
        <v>43117</v>
      </c>
      <c r="AU996" s="38"/>
      <c r="AV996" s="38"/>
      <c r="AW996" s="107">
        <v>22.121212121212121</v>
      </c>
      <c r="AX996" s="41">
        <v>22.121212121212121</v>
      </c>
      <c r="AY996" s="107">
        <v>22.121212121212121</v>
      </c>
      <c r="AZ996" s="107">
        <v>22.121212121212121</v>
      </c>
      <c r="BA996" s="107">
        <v>22.424242424242422</v>
      </c>
      <c r="BB996" s="32" t="s">
        <v>4793</v>
      </c>
      <c r="BF996" s="106">
        <f t="shared" si="0"/>
        <v>0</v>
      </c>
      <c r="BG996" s="106">
        <f t="shared" si="1"/>
        <v>0</v>
      </c>
      <c r="BH996" s="106">
        <f t="shared" si="3"/>
        <v>-43117</v>
      </c>
      <c r="BI996" s="106">
        <f t="shared" si="3"/>
        <v>0</v>
      </c>
    </row>
    <row r="997" spans="1:61" s="106" customFormat="1" ht="15.75" thickBot="1" x14ac:dyDescent="0.3">
      <c r="A997" s="19">
        <v>987</v>
      </c>
      <c r="B997" s="22" t="s">
        <v>6258</v>
      </c>
      <c r="C997" s="32" t="s">
        <v>60</v>
      </c>
      <c r="D997" s="32"/>
      <c r="E997" s="32" t="s">
        <v>5043</v>
      </c>
      <c r="F997" s="38">
        <v>43117</v>
      </c>
      <c r="G997" s="32" t="s">
        <v>61</v>
      </c>
      <c r="H997" s="32" t="s">
        <v>5044</v>
      </c>
      <c r="I997" s="32" t="s">
        <v>292</v>
      </c>
      <c r="J997" s="32" t="s">
        <v>320</v>
      </c>
      <c r="K997" s="32"/>
      <c r="L997" s="32" t="s">
        <v>1789</v>
      </c>
      <c r="M997" s="32">
        <v>61914204</v>
      </c>
      <c r="N997" s="32" t="s">
        <v>69</v>
      </c>
      <c r="O997" s="32"/>
      <c r="P997" s="32"/>
      <c r="Q997" s="32" t="s">
        <v>64</v>
      </c>
      <c r="R997" s="32" t="s">
        <v>83</v>
      </c>
      <c r="S997" s="32">
        <v>46669762</v>
      </c>
      <c r="T997" s="32"/>
      <c r="U997" s="32" t="s">
        <v>115</v>
      </c>
      <c r="V997" s="32"/>
      <c r="W997" s="32" t="s">
        <v>5045</v>
      </c>
      <c r="X997" s="32" t="s">
        <v>205</v>
      </c>
      <c r="Y997" s="32" t="s">
        <v>209</v>
      </c>
      <c r="Z997" s="38">
        <v>43117</v>
      </c>
      <c r="AA997" s="32" t="s">
        <v>75</v>
      </c>
      <c r="AB997" s="32" t="s">
        <v>97</v>
      </c>
      <c r="AC997" s="32"/>
      <c r="AD997" s="32"/>
      <c r="AE997" s="32"/>
      <c r="AF997" s="32"/>
      <c r="AG997" s="32"/>
      <c r="AH997" s="32" t="s">
        <v>83</v>
      </c>
      <c r="AI997" s="32">
        <v>52197050</v>
      </c>
      <c r="AJ997" s="32"/>
      <c r="AK997" s="32" t="s">
        <v>115</v>
      </c>
      <c r="AL997" s="32"/>
      <c r="AM997" s="32" t="s">
        <v>4862</v>
      </c>
      <c r="AN997" s="32">
        <v>330</v>
      </c>
      <c r="AO997" s="32" t="s">
        <v>85</v>
      </c>
      <c r="AP997" s="32">
        <v>0</v>
      </c>
      <c r="AQ997" s="32" t="s">
        <v>92</v>
      </c>
      <c r="AR997" s="32">
        <v>0</v>
      </c>
      <c r="AS997" s="32">
        <v>0</v>
      </c>
      <c r="AT997" s="38">
        <v>43117</v>
      </c>
      <c r="AU997" s="38"/>
      <c r="AV997" s="38"/>
      <c r="AW997" s="107">
        <v>22.121212121212121</v>
      </c>
      <c r="AX997" s="41">
        <v>22.121212121212121</v>
      </c>
      <c r="AY997" s="107">
        <v>22.121212121212121</v>
      </c>
      <c r="AZ997" s="107">
        <v>22.121212121212118</v>
      </c>
      <c r="BA997" s="107">
        <v>22.424242424242429</v>
      </c>
      <c r="BB997" s="32" t="s">
        <v>4793</v>
      </c>
      <c r="BF997" s="106">
        <f t="shared" si="0"/>
        <v>0</v>
      </c>
      <c r="BG997" s="106">
        <f t="shared" si="1"/>
        <v>0</v>
      </c>
      <c r="BH997" s="106">
        <f t="shared" si="3"/>
        <v>-43117</v>
      </c>
      <c r="BI997" s="106">
        <f t="shared" si="3"/>
        <v>0</v>
      </c>
    </row>
    <row r="998" spans="1:61" s="106" customFormat="1" ht="15.75" thickBot="1" x14ac:dyDescent="0.3">
      <c r="A998" s="19">
        <v>988</v>
      </c>
      <c r="B998" s="22" t="s">
        <v>6259</v>
      </c>
      <c r="C998" s="32" t="s">
        <v>60</v>
      </c>
      <c r="D998" s="32"/>
      <c r="E998" s="32" t="s">
        <v>5046</v>
      </c>
      <c r="F998" s="38">
        <v>43117</v>
      </c>
      <c r="G998" s="32" t="s">
        <v>61</v>
      </c>
      <c r="H998" s="32" t="s">
        <v>5047</v>
      </c>
      <c r="I998" s="32" t="s">
        <v>292</v>
      </c>
      <c r="J998" s="32" t="s">
        <v>320</v>
      </c>
      <c r="K998" s="32"/>
      <c r="L998" s="32" t="s">
        <v>1789</v>
      </c>
      <c r="M998" s="32">
        <v>61914204</v>
      </c>
      <c r="N998" s="32" t="s">
        <v>69</v>
      </c>
      <c r="O998" s="32"/>
      <c r="P998" s="32"/>
      <c r="Q998" s="32" t="s">
        <v>64</v>
      </c>
      <c r="R998" s="32" t="s">
        <v>83</v>
      </c>
      <c r="S998" s="32">
        <v>80051686</v>
      </c>
      <c r="T998" s="32"/>
      <c r="U998" s="32" t="s">
        <v>115</v>
      </c>
      <c r="V998" s="32"/>
      <c r="W998" s="32" t="s">
        <v>5048</v>
      </c>
      <c r="X998" s="32" t="s">
        <v>205</v>
      </c>
      <c r="Y998" s="32" t="s">
        <v>209</v>
      </c>
      <c r="Z998" s="38">
        <v>43117</v>
      </c>
      <c r="AA998" s="32" t="s">
        <v>75</v>
      </c>
      <c r="AB998" s="32" t="s">
        <v>97</v>
      </c>
      <c r="AC998" s="32"/>
      <c r="AD998" s="32"/>
      <c r="AE998" s="32"/>
      <c r="AF998" s="32"/>
      <c r="AG998" s="32"/>
      <c r="AH998" s="32" t="s">
        <v>83</v>
      </c>
      <c r="AI998" s="32">
        <v>52316622</v>
      </c>
      <c r="AJ998" s="32"/>
      <c r="AK998" s="32" t="s">
        <v>115</v>
      </c>
      <c r="AL998" s="32"/>
      <c r="AM998" s="32" t="s">
        <v>5049</v>
      </c>
      <c r="AN998" s="32">
        <v>330</v>
      </c>
      <c r="AO998" s="32" t="s">
        <v>85</v>
      </c>
      <c r="AP998" s="32">
        <v>0</v>
      </c>
      <c r="AQ998" s="32" t="s">
        <v>92</v>
      </c>
      <c r="AR998" s="32">
        <v>0</v>
      </c>
      <c r="AS998" s="32">
        <v>0</v>
      </c>
      <c r="AT998" s="38">
        <v>43117</v>
      </c>
      <c r="AU998" s="38"/>
      <c r="AV998" s="38"/>
      <c r="AW998" s="107">
        <v>22.121212121212121</v>
      </c>
      <c r="AX998" s="41">
        <v>22.121212121212121</v>
      </c>
      <c r="AY998" s="107">
        <v>22.121212121212121</v>
      </c>
      <c r="AZ998" s="107">
        <v>22.121212121212118</v>
      </c>
      <c r="BA998" s="107">
        <v>22.424242424242429</v>
      </c>
      <c r="BB998" s="32" t="s">
        <v>4793</v>
      </c>
      <c r="BF998" s="106">
        <f t="shared" si="0"/>
        <v>0</v>
      </c>
      <c r="BG998" s="106">
        <f t="shared" si="1"/>
        <v>0</v>
      </c>
      <c r="BH998" s="106">
        <f t="shared" si="3"/>
        <v>-43117</v>
      </c>
      <c r="BI998" s="106">
        <f t="shared" si="3"/>
        <v>0</v>
      </c>
    </row>
    <row r="999" spans="1:61" s="106" customFormat="1" ht="15.75" thickBot="1" x14ac:dyDescent="0.3">
      <c r="A999" s="19">
        <v>989</v>
      </c>
      <c r="B999" s="22" t="s">
        <v>6260</v>
      </c>
      <c r="C999" s="32" t="s">
        <v>60</v>
      </c>
      <c r="D999" s="32"/>
      <c r="E999" s="32" t="s">
        <v>5050</v>
      </c>
      <c r="F999" s="38">
        <v>43117</v>
      </c>
      <c r="G999" s="32" t="s">
        <v>61</v>
      </c>
      <c r="H999" s="32" t="s">
        <v>5051</v>
      </c>
      <c r="I999" s="32" t="s">
        <v>292</v>
      </c>
      <c r="J999" s="32" t="s">
        <v>320</v>
      </c>
      <c r="K999" s="32"/>
      <c r="L999" s="32" t="s">
        <v>1789</v>
      </c>
      <c r="M999" s="32">
        <v>55963116</v>
      </c>
      <c r="N999" s="32" t="s">
        <v>69</v>
      </c>
      <c r="O999" s="32"/>
      <c r="P999" s="32"/>
      <c r="Q999" s="32" t="s">
        <v>64</v>
      </c>
      <c r="R999" s="32" t="s">
        <v>83</v>
      </c>
      <c r="S999" s="32">
        <v>79341951</v>
      </c>
      <c r="T999" s="32"/>
      <c r="U999" s="32" t="s">
        <v>115</v>
      </c>
      <c r="V999" s="32"/>
      <c r="W999" s="32" t="s">
        <v>5052</v>
      </c>
      <c r="X999" s="32" t="s">
        <v>205</v>
      </c>
      <c r="Y999" s="32" t="s">
        <v>209</v>
      </c>
      <c r="Z999" s="38">
        <v>43117</v>
      </c>
      <c r="AA999" s="32" t="s">
        <v>75</v>
      </c>
      <c r="AB999" s="32" t="s">
        <v>97</v>
      </c>
      <c r="AC999" s="32"/>
      <c r="AD999" s="32"/>
      <c r="AE999" s="32"/>
      <c r="AF999" s="32"/>
      <c r="AG999" s="32"/>
      <c r="AH999" s="32" t="s">
        <v>83</v>
      </c>
      <c r="AI999" s="32">
        <v>52807498</v>
      </c>
      <c r="AJ999" s="32"/>
      <c r="AK999" s="32" t="s">
        <v>115</v>
      </c>
      <c r="AL999" s="32"/>
      <c r="AM999" s="32" t="s">
        <v>4997</v>
      </c>
      <c r="AN999" s="32">
        <v>330</v>
      </c>
      <c r="AO999" s="32" t="s">
        <v>85</v>
      </c>
      <c r="AP999" s="32">
        <v>0</v>
      </c>
      <c r="AQ999" s="32" t="s">
        <v>92</v>
      </c>
      <c r="AR999" s="32">
        <v>0</v>
      </c>
      <c r="AS999" s="32">
        <v>0</v>
      </c>
      <c r="AT999" s="38">
        <v>43117</v>
      </c>
      <c r="AU999" s="38"/>
      <c r="AV999" s="38"/>
      <c r="AW999" s="107">
        <v>22.121212121212121</v>
      </c>
      <c r="AX999" s="41">
        <v>22.121212121212121</v>
      </c>
      <c r="AY999" s="107">
        <v>22.121212121212121</v>
      </c>
      <c r="AZ999" s="107">
        <v>22.121212121212125</v>
      </c>
      <c r="BA999" s="107">
        <v>22.424242424242419</v>
      </c>
      <c r="BB999" s="32" t="s">
        <v>4793</v>
      </c>
      <c r="BF999" s="106">
        <f t="shared" si="0"/>
        <v>0</v>
      </c>
      <c r="BG999" s="106">
        <f t="shared" si="1"/>
        <v>0</v>
      </c>
      <c r="BH999" s="106">
        <f t="shared" si="3"/>
        <v>-43117</v>
      </c>
      <c r="BI999" s="106">
        <f t="shared" si="3"/>
        <v>0</v>
      </c>
    </row>
    <row r="1000" spans="1:61" s="106" customFormat="1" ht="15.75" thickBot="1" x14ac:dyDescent="0.3">
      <c r="A1000" s="19">
        <v>990</v>
      </c>
      <c r="B1000" s="22" t="s">
        <v>6261</v>
      </c>
      <c r="C1000" s="32" t="s">
        <v>60</v>
      </c>
      <c r="D1000" s="32"/>
      <c r="E1000" s="32" t="s">
        <v>5053</v>
      </c>
      <c r="F1000" s="38">
        <v>43117</v>
      </c>
      <c r="G1000" s="32" t="s">
        <v>61</v>
      </c>
      <c r="H1000" s="32" t="s">
        <v>5054</v>
      </c>
      <c r="I1000" s="32" t="s">
        <v>292</v>
      </c>
      <c r="J1000" s="32" t="s">
        <v>320</v>
      </c>
      <c r="K1000" s="32"/>
      <c r="L1000" s="32" t="s">
        <v>1789</v>
      </c>
      <c r="M1000" s="32">
        <v>55963116</v>
      </c>
      <c r="N1000" s="32" t="s">
        <v>69</v>
      </c>
      <c r="O1000" s="32"/>
      <c r="P1000" s="32"/>
      <c r="Q1000" s="32" t="s">
        <v>64</v>
      </c>
      <c r="R1000" s="32" t="s">
        <v>83</v>
      </c>
      <c r="S1000" s="32">
        <v>28549107</v>
      </c>
      <c r="T1000" s="32"/>
      <c r="U1000" s="32" t="s">
        <v>115</v>
      </c>
      <c r="V1000" s="32"/>
      <c r="W1000" s="32" t="s">
        <v>5055</v>
      </c>
      <c r="X1000" s="32" t="s">
        <v>205</v>
      </c>
      <c r="Y1000" s="32" t="s">
        <v>209</v>
      </c>
      <c r="Z1000" s="38">
        <v>43117</v>
      </c>
      <c r="AA1000" s="32" t="s">
        <v>75</v>
      </c>
      <c r="AB1000" s="32" t="s">
        <v>97</v>
      </c>
      <c r="AC1000" s="32"/>
      <c r="AD1000" s="32"/>
      <c r="AE1000" s="32"/>
      <c r="AF1000" s="32"/>
      <c r="AG1000" s="32"/>
      <c r="AH1000" s="32" t="s">
        <v>83</v>
      </c>
      <c r="AI1000" s="32">
        <v>70547559</v>
      </c>
      <c r="AJ1000" s="32"/>
      <c r="AK1000" s="32" t="s">
        <v>115</v>
      </c>
      <c r="AL1000" s="32"/>
      <c r="AM1000" s="32" t="s">
        <v>4838</v>
      </c>
      <c r="AN1000" s="32">
        <v>330</v>
      </c>
      <c r="AO1000" s="32" t="s">
        <v>85</v>
      </c>
      <c r="AP1000" s="32">
        <v>0</v>
      </c>
      <c r="AQ1000" s="32" t="s">
        <v>92</v>
      </c>
      <c r="AR1000" s="32">
        <v>0</v>
      </c>
      <c r="AS1000" s="32">
        <v>0</v>
      </c>
      <c r="AT1000" s="38">
        <v>43117</v>
      </c>
      <c r="AU1000" s="38"/>
      <c r="AV1000" s="38"/>
      <c r="AW1000" s="107">
        <v>22.121212121212121</v>
      </c>
      <c r="AX1000" s="41">
        <v>22.121212121212121</v>
      </c>
      <c r="AY1000" s="107">
        <v>22.121212121212121</v>
      </c>
      <c r="AZ1000" s="107">
        <v>22.121212121212125</v>
      </c>
      <c r="BA1000" s="107">
        <v>22.424242424242419</v>
      </c>
      <c r="BB1000" s="32" t="s">
        <v>4793</v>
      </c>
      <c r="BF1000" s="106">
        <f t="shared" si="0"/>
        <v>0</v>
      </c>
      <c r="BG1000" s="106">
        <f t="shared" si="1"/>
        <v>0</v>
      </c>
      <c r="BH1000" s="106">
        <f t="shared" si="3"/>
        <v>-43117</v>
      </c>
      <c r="BI1000" s="106">
        <f t="shared" si="3"/>
        <v>0</v>
      </c>
    </row>
    <row r="1001" spans="1:61" s="106" customFormat="1" ht="15.75" thickBot="1" x14ac:dyDescent="0.3">
      <c r="A1001" s="19">
        <v>991</v>
      </c>
      <c r="B1001" s="22" t="s">
        <v>6262</v>
      </c>
      <c r="C1001" s="32" t="s">
        <v>60</v>
      </c>
      <c r="D1001" s="32"/>
      <c r="E1001" s="32" t="s">
        <v>5056</v>
      </c>
      <c r="F1001" s="38">
        <v>43117</v>
      </c>
      <c r="G1001" s="32" t="s">
        <v>61</v>
      </c>
      <c r="H1001" s="32" t="s">
        <v>5057</v>
      </c>
      <c r="I1001" s="32" t="s">
        <v>292</v>
      </c>
      <c r="J1001" s="32" t="s">
        <v>320</v>
      </c>
      <c r="K1001" s="32"/>
      <c r="L1001" s="32" t="s">
        <v>1789</v>
      </c>
      <c r="M1001" s="32">
        <v>50012028</v>
      </c>
      <c r="N1001" s="32" t="s">
        <v>69</v>
      </c>
      <c r="O1001" s="32"/>
      <c r="P1001" s="32"/>
      <c r="Q1001" s="32" t="s">
        <v>64</v>
      </c>
      <c r="R1001" s="32" t="s">
        <v>83</v>
      </c>
      <c r="S1001" s="32">
        <v>80732924</v>
      </c>
      <c r="T1001" s="32"/>
      <c r="U1001" s="32" t="s">
        <v>115</v>
      </c>
      <c r="V1001" s="32"/>
      <c r="W1001" s="32" t="s">
        <v>5058</v>
      </c>
      <c r="X1001" s="32" t="s">
        <v>205</v>
      </c>
      <c r="Y1001" s="32" t="s">
        <v>209</v>
      </c>
      <c r="Z1001" s="38">
        <v>43117</v>
      </c>
      <c r="AA1001" s="32" t="s">
        <v>75</v>
      </c>
      <c r="AB1001" s="32" t="s">
        <v>97</v>
      </c>
      <c r="AC1001" s="32"/>
      <c r="AD1001" s="32"/>
      <c r="AE1001" s="32"/>
      <c r="AF1001" s="32"/>
      <c r="AG1001" s="32"/>
      <c r="AH1001" s="32" t="s">
        <v>83</v>
      </c>
      <c r="AI1001" s="32">
        <v>5947992</v>
      </c>
      <c r="AJ1001" s="32"/>
      <c r="AK1001" s="32" t="s">
        <v>115</v>
      </c>
      <c r="AL1001" s="32"/>
      <c r="AM1001" s="32" t="s">
        <v>5015</v>
      </c>
      <c r="AN1001" s="32">
        <v>330</v>
      </c>
      <c r="AO1001" s="32" t="s">
        <v>85</v>
      </c>
      <c r="AP1001" s="32">
        <v>0</v>
      </c>
      <c r="AQ1001" s="32" t="s">
        <v>92</v>
      </c>
      <c r="AR1001" s="32">
        <v>0</v>
      </c>
      <c r="AS1001" s="32">
        <v>0</v>
      </c>
      <c r="AT1001" s="38">
        <v>43117</v>
      </c>
      <c r="AU1001" s="38"/>
      <c r="AV1001" s="38"/>
      <c r="AW1001" s="107">
        <v>22.121212121212121</v>
      </c>
      <c r="AX1001" s="41">
        <v>22.121212121212121</v>
      </c>
      <c r="AY1001" s="107">
        <v>22.121212121212121</v>
      </c>
      <c r="AZ1001" s="107">
        <v>22.121212121212121</v>
      </c>
      <c r="BA1001" s="107">
        <v>22.424242424242422</v>
      </c>
      <c r="BB1001" s="32" t="s">
        <v>4793</v>
      </c>
      <c r="BF1001" s="106">
        <f t="shared" si="0"/>
        <v>0</v>
      </c>
      <c r="BG1001" s="106">
        <f t="shared" si="1"/>
        <v>0</v>
      </c>
      <c r="BH1001" s="106">
        <f t="shared" si="3"/>
        <v>-43117</v>
      </c>
      <c r="BI1001" s="106">
        <f t="shared" si="3"/>
        <v>0</v>
      </c>
    </row>
    <row r="1002" spans="1:61" s="106" customFormat="1" ht="15.75" thickBot="1" x14ac:dyDescent="0.3">
      <c r="A1002" s="19">
        <v>992</v>
      </c>
      <c r="B1002" s="22" t="s">
        <v>6263</v>
      </c>
      <c r="C1002" s="32" t="s">
        <v>60</v>
      </c>
      <c r="D1002" s="32"/>
      <c r="E1002" s="32" t="s">
        <v>5059</v>
      </c>
      <c r="F1002" s="38">
        <v>43117</v>
      </c>
      <c r="G1002" s="32" t="s">
        <v>61</v>
      </c>
      <c r="H1002" s="32" t="s">
        <v>5060</v>
      </c>
      <c r="I1002" s="32" t="s">
        <v>292</v>
      </c>
      <c r="J1002" s="32" t="s">
        <v>320</v>
      </c>
      <c r="K1002" s="32"/>
      <c r="L1002" s="32" t="s">
        <v>1789</v>
      </c>
      <c r="M1002" s="32">
        <v>69753618</v>
      </c>
      <c r="N1002" s="32" t="s">
        <v>69</v>
      </c>
      <c r="O1002" s="32"/>
      <c r="P1002" s="32"/>
      <c r="Q1002" s="32" t="s">
        <v>64</v>
      </c>
      <c r="R1002" s="32" t="s">
        <v>83</v>
      </c>
      <c r="S1002" s="32">
        <v>51748041</v>
      </c>
      <c r="T1002" s="32"/>
      <c r="U1002" s="32" t="s">
        <v>115</v>
      </c>
      <c r="V1002" s="32"/>
      <c r="W1002" s="32" t="s">
        <v>5061</v>
      </c>
      <c r="X1002" s="32" t="s">
        <v>205</v>
      </c>
      <c r="Y1002" s="32" t="s">
        <v>209</v>
      </c>
      <c r="Z1002" s="38">
        <v>43117</v>
      </c>
      <c r="AA1002" s="32" t="s">
        <v>75</v>
      </c>
      <c r="AB1002" s="32" t="s">
        <v>97</v>
      </c>
      <c r="AC1002" s="32"/>
      <c r="AD1002" s="32"/>
      <c r="AE1002" s="32"/>
      <c r="AF1002" s="32"/>
      <c r="AG1002" s="32"/>
      <c r="AH1002" s="32" t="s">
        <v>83</v>
      </c>
      <c r="AI1002" s="32">
        <v>52767503</v>
      </c>
      <c r="AJ1002" s="32"/>
      <c r="AK1002" s="32" t="s">
        <v>115</v>
      </c>
      <c r="AL1002" s="32"/>
      <c r="AM1002" s="32" t="s">
        <v>4858</v>
      </c>
      <c r="AN1002" s="32">
        <v>345</v>
      </c>
      <c r="AO1002" s="32" t="s">
        <v>85</v>
      </c>
      <c r="AP1002" s="32">
        <v>0</v>
      </c>
      <c r="AQ1002" s="32" t="s">
        <v>92</v>
      </c>
      <c r="AR1002" s="32">
        <v>0</v>
      </c>
      <c r="AS1002" s="32">
        <v>0</v>
      </c>
      <c r="AT1002" s="38">
        <v>43117</v>
      </c>
      <c r="AU1002" s="38"/>
      <c r="AV1002" s="38"/>
      <c r="AW1002" s="107">
        <v>21.159420289855071</v>
      </c>
      <c r="AX1002" s="41">
        <v>21.159420289855071</v>
      </c>
      <c r="AY1002" s="107">
        <v>21.159420289855071</v>
      </c>
      <c r="AZ1002" s="107">
        <v>21.159420289855071</v>
      </c>
      <c r="BA1002" s="107">
        <v>20.804146675230523</v>
      </c>
      <c r="BB1002" s="32" t="s">
        <v>4793</v>
      </c>
      <c r="BF1002" s="106">
        <f t="shared" si="0"/>
        <v>0</v>
      </c>
      <c r="BG1002" s="106">
        <f t="shared" si="1"/>
        <v>0</v>
      </c>
      <c r="BH1002" s="106">
        <f t="shared" si="3"/>
        <v>-43117</v>
      </c>
      <c r="BI1002" s="106">
        <f t="shared" si="3"/>
        <v>0</v>
      </c>
    </row>
    <row r="1003" spans="1:61" s="106" customFormat="1" ht="15.75" thickBot="1" x14ac:dyDescent="0.3">
      <c r="A1003" s="19">
        <v>993</v>
      </c>
      <c r="B1003" s="22" t="s">
        <v>6264</v>
      </c>
      <c r="C1003" s="32" t="s">
        <v>60</v>
      </c>
      <c r="D1003" s="32"/>
      <c r="E1003" s="32" t="s">
        <v>5062</v>
      </c>
      <c r="F1003" s="38">
        <v>43117</v>
      </c>
      <c r="G1003" s="32" t="s">
        <v>61</v>
      </c>
      <c r="H1003" s="32" t="s">
        <v>5010</v>
      </c>
      <c r="I1003" s="32" t="s">
        <v>292</v>
      </c>
      <c r="J1003" s="32" t="s">
        <v>320</v>
      </c>
      <c r="K1003" s="32"/>
      <c r="L1003" s="32" t="s">
        <v>1789</v>
      </c>
      <c r="M1003" s="32">
        <v>61914204</v>
      </c>
      <c r="N1003" s="32" t="s">
        <v>69</v>
      </c>
      <c r="O1003" s="32"/>
      <c r="P1003" s="32"/>
      <c r="Q1003" s="32" t="s">
        <v>64</v>
      </c>
      <c r="R1003" s="32" t="s">
        <v>83</v>
      </c>
      <c r="S1003" s="32">
        <v>1113622677</v>
      </c>
      <c r="T1003" s="32"/>
      <c r="U1003" s="32" t="s">
        <v>115</v>
      </c>
      <c r="V1003" s="32"/>
      <c r="W1003" s="32" t="s">
        <v>5063</v>
      </c>
      <c r="X1003" s="32" t="s">
        <v>205</v>
      </c>
      <c r="Y1003" s="32" t="s">
        <v>209</v>
      </c>
      <c r="Z1003" s="38">
        <v>43117</v>
      </c>
      <c r="AA1003" s="32" t="s">
        <v>75</v>
      </c>
      <c r="AB1003" s="32" t="s">
        <v>97</v>
      </c>
      <c r="AC1003" s="32"/>
      <c r="AD1003" s="32"/>
      <c r="AE1003" s="32"/>
      <c r="AF1003" s="32"/>
      <c r="AG1003" s="32"/>
      <c r="AH1003" s="32" t="s">
        <v>83</v>
      </c>
      <c r="AI1003" s="32">
        <v>52807498</v>
      </c>
      <c r="AJ1003" s="32"/>
      <c r="AK1003" s="32" t="s">
        <v>115</v>
      </c>
      <c r="AL1003" s="32"/>
      <c r="AM1003" s="32" t="s">
        <v>4997</v>
      </c>
      <c r="AN1003" s="32">
        <v>330</v>
      </c>
      <c r="AO1003" s="32" t="s">
        <v>85</v>
      </c>
      <c r="AP1003" s="32">
        <v>0</v>
      </c>
      <c r="AQ1003" s="32" t="s">
        <v>92</v>
      </c>
      <c r="AR1003" s="32">
        <v>0</v>
      </c>
      <c r="AS1003" s="32">
        <v>0</v>
      </c>
      <c r="AT1003" s="38">
        <v>43117</v>
      </c>
      <c r="AU1003" s="38"/>
      <c r="AV1003" s="38"/>
      <c r="AW1003" s="107">
        <v>22.121212121212121</v>
      </c>
      <c r="AX1003" s="41">
        <v>22.121212121212121</v>
      </c>
      <c r="AY1003" s="107">
        <v>22.121212121212121</v>
      </c>
      <c r="AZ1003" s="107">
        <v>22.121212121212118</v>
      </c>
      <c r="BA1003" s="107">
        <v>22.424242424242429</v>
      </c>
      <c r="BB1003" s="32" t="s">
        <v>4793</v>
      </c>
      <c r="BF1003" s="106">
        <f t="shared" si="0"/>
        <v>0</v>
      </c>
      <c r="BG1003" s="106">
        <f t="shared" si="1"/>
        <v>0</v>
      </c>
      <c r="BH1003" s="106">
        <f t="shared" si="3"/>
        <v>-43117</v>
      </c>
      <c r="BI1003" s="106">
        <f t="shared" si="3"/>
        <v>0</v>
      </c>
    </row>
    <row r="1004" spans="1:61" s="106" customFormat="1" ht="15.75" thickBot="1" x14ac:dyDescent="0.3">
      <c r="A1004" s="19">
        <v>994</v>
      </c>
      <c r="B1004" s="22" t="s">
        <v>6265</v>
      </c>
      <c r="C1004" s="32" t="s">
        <v>60</v>
      </c>
      <c r="D1004" s="32"/>
      <c r="E1004" s="32" t="s">
        <v>5064</v>
      </c>
      <c r="F1004" s="38">
        <v>43117</v>
      </c>
      <c r="G1004" s="32" t="s">
        <v>61</v>
      </c>
      <c r="H1004" s="32" t="s">
        <v>5065</v>
      </c>
      <c r="I1004" s="32" t="s">
        <v>292</v>
      </c>
      <c r="J1004" s="32" t="s">
        <v>320</v>
      </c>
      <c r="K1004" s="32"/>
      <c r="L1004" s="32" t="s">
        <v>1789</v>
      </c>
      <c r="M1004" s="32">
        <v>61914204</v>
      </c>
      <c r="N1004" s="32" t="s">
        <v>69</v>
      </c>
      <c r="O1004" s="32"/>
      <c r="P1004" s="32"/>
      <c r="Q1004" s="32" t="s">
        <v>64</v>
      </c>
      <c r="R1004" s="32" t="s">
        <v>83</v>
      </c>
      <c r="S1004" s="32">
        <v>13861878</v>
      </c>
      <c r="T1004" s="32"/>
      <c r="U1004" s="32" t="s">
        <v>115</v>
      </c>
      <c r="V1004" s="32"/>
      <c r="W1004" s="32" t="s">
        <v>5066</v>
      </c>
      <c r="X1004" s="32" t="s">
        <v>205</v>
      </c>
      <c r="Y1004" s="32" t="s">
        <v>209</v>
      </c>
      <c r="Z1004" s="38">
        <v>43117</v>
      </c>
      <c r="AA1004" s="32" t="s">
        <v>75</v>
      </c>
      <c r="AB1004" s="32" t="s">
        <v>97</v>
      </c>
      <c r="AC1004" s="32"/>
      <c r="AD1004" s="32"/>
      <c r="AE1004" s="32"/>
      <c r="AF1004" s="32"/>
      <c r="AG1004" s="32"/>
      <c r="AH1004" s="32" t="s">
        <v>83</v>
      </c>
      <c r="AI1004" s="32">
        <v>40041023</v>
      </c>
      <c r="AJ1004" s="32"/>
      <c r="AK1004" s="32" t="s">
        <v>115</v>
      </c>
      <c r="AL1004" s="32"/>
      <c r="AM1004" s="32" t="s">
        <v>4898</v>
      </c>
      <c r="AN1004" s="32">
        <v>330</v>
      </c>
      <c r="AO1004" s="32" t="s">
        <v>85</v>
      </c>
      <c r="AP1004" s="32">
        <v>0</v>
      </c>
      <c r="AQ1004" s="32" t="s">
        <v>92</v>
      </c>
      <c r="AR1004" s="32">
        <v>0</v>
      </c>
      <c r="AS1004" s="32">
        <v>0</v>
      </c>
      <c r="AT1004" s="38">
        <v>43117</v>
      </c>
      <c r="AU1004" s="38"/>
      <c r="AV1004" s="38"/>
      <c r="AW1004" s="107">
        <v>22.121212121212121</v>
      </c>
      <c r="AX1004" s="41">
        <v>22.121212121212121</v>
      </c>
      <c r="AY1004" s="107">
        <v>22.121212121212121</v>
      </c>
      <c r="AZ1004" s="107">
        <v>22.121212121212118</v>
      </c>
      <c r="BA1004" s="107">
        <v>22.424242424242429</v>
      </c>
      <c r="BB1004" s="32" t="s">
        <v>4793</v>
      </c>
      <c r="BF1004" s="106">
        <f t="shared" si="0"/>
        <v>0</v>
      </c>
      <c r="BG1004" s="106">
        <f t="shared" si="1"/>
        <v>0</v>
      </c>
      <c r="BH1004" s="106">
        <f t="shared" si="3"/>
        <v>-43117</v>
      </c>
      <c r="BI1004" s="106">
        <f t="shared" si="3"/>
        <v>0</v>
      </c>
    </row>
    <row r="1005" spans="1:61" s="106" customFormat="1" ht="15.75" thickBot="1" x14ac:dyDescent="0.3">
      <c r="A1005" s="19">
        <v>995</v>
      </c>
      <c r="B1005" s="22" t="s">
        <v>6266</v>
      </c>
      <c r="C1005" s="32" t="s">
        <v>60</v>
      </c>
      <c r="D1005" s="32"/>
      <c r="E1005" s="32" t="s">
        <v>5067</v>
      </c>
      <c r="F1005" s="38">
        <v>43117</v>
      </c>
      <c r="G1005" s="32" t="s">
        <v>61</v>
      </c>
      <c r="H1005" s="32" t="s">
        <v>5068</v>
      </c>
      <c r="I1005" s="32" t="s">
        <v>292</v>
      </c>
      <c r="J1005" s="32" t="s">
        <v>320</v>
      </c>
      <c r="K1005" s="32"/>
      <c r="L1005" s="32" t="s">
        <v>1789</v>
      </c>
      <c r="M1005" s="32">
        <v>66720852</v>
      </c>
      <c r="N1005" s="32" t="s">
        <v>69</v>
      </c>
      <c r="O1005" s="32"/>
      <c r="P1005" s="32"/>
      <c r="Q1005" s="32" t="s">
        <v>64</v>
      </c>
      <c r="R1005" s="32" t="s">
        <v>83</v>
      </c>
      <c r="S1005" s="32">
        <v>79379515</v>
      </c>
      <c r="T1005" s="32"/>
      <c r="U1005" s="32" t="s">
        <v>115</v>
      </c>
      <c r="V1005" s="32"/>
      <c r="W1005" s="32" t="s">
        <v>5069</v>
      </c>
      <c r="X1005" s="32" t="s">
        <v>205</v>
      </c>
      <c r="Y1005" s="32" t="s">
        <v>209</v>
      </c>
      <c r="Z1005" s="38">
        <v>43118</v>
      </c>
      <c r="AA1005" s="32" t="s">
        <v>75</v>
      </c>
      <c r="AB1005" s="32" t="s">
        <v>97</v>
      </c>
      <c r="AC1005" s="32"/>
      <c r="AD1005" s="32"/>
      <c r="AE1005" s="32"/>
      <c r="AF1005" s="32"/>
      <c r="AG1005" s="32"/>
      <c r="AH1005" s="32" t="s">
        <v>83</v>
      </c>
      <c r="AI1005" s="32">
        <v>40023756</v>
      </c>
      <c r="AJ1005" s="32"/>
      <c r="AK1005" s="32" t="s">
        <v>115</v>
      </c>
      <c r="AL1005" s="32"/>
      <c r="AM1005" s="32" t="s">
        <v>5031</v>
      </c>
      <c r="AN1005" s="32">
        <v>330</v>
      </c>
      <c r="AO1005" s="32" t="s">
        <v>85</v>
      </c>
      <c r="AP1005" s="32">
        <v>0</v>
      </c>
      <c r="AQ1005" s="32" t="s">
        <v>92</v>
      </c>
      <c r="AR1005" s="32">
        <v>0</v>
      </c>
      <c r="AS1005" s="32">
        <v>0</v>
      </c>
      <c r="AT1005" s="38">
        <v>43118</v>
      </c>
      <c r="AU1005" s="38"/>
      <c r="AV1005" s="38"/>
      <c r="AW1005" s="107">
        <v>22.121212121212121</v>
      </c>
      <c r="AX1005" s="41">
        <v>22.121212121212121</v>
      </c>
      <c r="AY1005" s="107">
        <v>21.818181818181817</v>
      </c>
      <c r="AZ1005" s="107">
        <v>22.121212121212118</v>
      </c>
      <c r="BA1005" s="107">
        <v>22.121230106593966</v>
      </c>
      <c r="BB1005" s="32" t="s">
        <v>4793</v>
      </c>
      <c r="BF1005" s="106">
        <f t="shared" si="0"/>
        <v>1</v>
      </c>
      <c r="BG1005" s="106">
        <f t="shared" si="1"/>
        <v>0</v>
      </c>
      <c r="BH1005" s="106">
        <f t="shared" si="3"/>
        <v>-43118</v>
      </c>
      <c r="BI1005" s="106">
        <f t="shared" si="3"/>
        <v>0</v>
      </c>
    </row>
    <row r="1006" spans="1:61" s="106" customFormat="1" ht="15.75" thickBot="1" x14ac:dyDescent="0.3">
      <c r="A1006" s="19">
        <v>996</v>
      </c>
      <c r="B1006" s="22" t="s">
        <v>6267</v>
      </c>
      <c r="C1006" s="32" t="s">
        <v>60</v>
      </c>
      <c r="D1006" s="32"/>
      <c r="E1006" s="32" t="s">
        <v>5070</v>
      </c>
      <c r="F1006" s="38">
        <v>43117</v>
      </c>
      <c r="G1006" s="32" t="s">
        <v>61</v>
      </c>
      <c r="H1006" s="32" t="s">
        <v>5071</v>
      </c>
      <c r="I1006" s="32" t="s">
        <v>292</v>
      </c>
      <c r="J1006" s="32" t="s">
        <v>320</v>
      </c>
      <c r="K1006" s="32"/>
      <c r="L1006" s="32" t="s">
        <v>1789</v>
      </c>
      <c r="M1006" s="32">
        <v>50012028</v>
      </c>
      <c r="N1006" s="32" t="s">
        <v>69</v>
      </c>
      <c r="O1006" s="32"/>
      <c r="P1006" s="32"/>
      <c r="Q1006" s="32" t="s">
        <v>64</v>
      </c>
      <c r="R1006" s="32" t="s">
        <v>83</v>
      </c>
      <c r="S1006" s="32">
        <v>52487485</v>
      </c>
      <c r="T1006" s="32"/>
      <c r="U1006" s="32" t="s">
        <v>115</v>
      </c>
      <c r="V1006" s="32"/>
      <c r="W1006" s="32" t="s">
        <v>5072</v>
      </c>
      <c r="X1006" s="32" t="s">
        <v>205</v>
      </c>
      <c r="Y1006" s="32" t="s">
        <v>209</v>
      </c>
      <c r="Z1006" s="38">
        <v>43118</v>
      </c>
      <c r="AA1006" s="32" t="s">
        <v>75</v>
      </c>
      <c r="AB1006" s="32" t="s">
        <v>97</v>
      </c>
      <c r="AC1006" s="32"/>
      <c r="AD1006" s="32"/>
      <c r="AE1006" s="32"/>
      <c r="AF1006" s="32"/>
      <c r="AG1006" s="32"/>
      <c r="AH1006" s="32" t="s">
        <v>83</v>
      </c>
      <c r="AI1006" s="32">
        <v>5947992</v>
      </c>
      <c r="AJ1006" s="32"/>
      <c r="AK1006" s="32" t="s">
        <v>115</v>
      </c>
      <c r="AL1006" s="32"/>
      <c r="AM1006" s="32" t="s">
        <v>5015</v>
      </c>
      <c r="AN1006" s="32">
        <v>330</v>
      </c>
      <c r="AO1006" s="32" t="s">
        <v>85</v>
      </c>
      <c r="AP1006" s="32">
        <v>0</v>
      </c>
      <c r="AQ1006" s="32" t="s">
        <v>92</v>
      </c>
      <c r="AR1006" s="32">
        <v>0</v>
      </c>
      <c r="AS1006" s="32">
        <v>0</v>
      </c>
      <c r="AT1006" s="38">
        <v>43118</v>
      </c>
      <c r="AU1006" s="38"/>
      <c r="AV1006" s="38"/>
      <c r="AW1006" s="107">
        <v>22.121212121212121</v>
      </c>
      <c r="AX1006" s="41">
        <v>22.121212121212121</v>
      </c>
      <c r="AY1006" s="107">
        <v>21.818181818181817</v>
      </c>
      <c r="AZ1006" s="107">
        <v>22.121212121212121</v>
      </c>
      <c r="BA1006" s="107">
        <v>22.121212121212118</v>
      </c>
      <c r="BB1006" s="32" t="s">
        <v>4793</v>
      </c>
      <c r="BF1006" s="106">
        <f t="shared" si="0"/>
        <v>1</v>
      </c>
      <c r="BG1006" s="106">
        <f t="shared" si="1"/>
        <v>0</v>
      </c>
      <c r="BH1006" s="106">
        <f t="shared" si="3"/>
        <v>-43118</v>
      </c>
      <c r="BI1006" s="106">
        <f t="shared" si="3"/>
        <v>0</v>
      </c>
    </row>
    <row r="1007" spans="1:61" s="106" customFormat="1" ht="15.75" thickBot="1" x14ac:dyDescent="0.3">
      <c r="A1007" s="19">
        <v>997</v>
      </c>
      <c r="B1007" s="22" t="s">
        <v>6268</v>
      </c>
      <c r="C1007" s="32" t="s">
        <v>60</v>
      </c>
      <c r="D1007" s="32"/>
      <c r="E1007" s="32" t="s">
        <v>5073</v>
      </c>
      <c r="F1007" s="38">
        <v>43117</v>
      </c>
      <c r="G1007" s="32" t="s">
        <v>61</v>
      </c>
      <c r="H1007" s="32" t="s">
        <v>5074</v>
      </c>
      <c r="I1007" s="32" t="s">
        <v>292</v>
      </c>
      <c r="J1007" s="32" t="s">
        <v>320</v>
      </c>
      <c r="K1007" s="32"/>
      <c r="L1007" s="32" t="s">
        <v>1789</v>
      </c>
      <c r="M1007" s="32">
        <v>39940956</v>
      </c>
      <c r="N1007" s="32" t="s">
        <v>69</v>
      </c>
      <c r="O1007" s="32"/>
      <c r="P1007" s="32"/>
      <c r="Q1007" s="32" t="s">
        <v>64</v>
      </c>
      <c r="R1007" s="32" t="s">
        <v>83</v>
      </c>
      <c r="S1007" s="32">
        <v>16621849</v>
      </c>
      <c r="T1007" s="32"/>
      <c r="U1007" s="32" t="s">
        <v>115</v>
      </c>
      <c r="V1007" s="32"/>
      <c r="W1007" s="32" t="s">
        <v>5075</v>
      </c>
      <c r="X1007" s="32" t="s">
        <v>205</v>
      </c>
      <c r="Y1007" s="32" t="s">
        <v>209</v>
      </c>
      <c r="Z1007" s="38">
        <v>43118</v>
      </c>
      <c r="AA1007" s="32" t="s">
        <v>75</v>
      </c>
      <c r="AB1007" s="32" t="s">
        <v>97</v>
      </c>
      <c r="AC1007" s="32"/>
      <c r="AD1007" s="32"/>
      <c r="AE1007" s="32"/>
      <c r="AF1007" s="32"/>
      <c r="AG1007" s="32"/>
      <c r="AH1007" s="32" t="s">
        <v>83</v>
      </c>
      <c r="AI1007" s="32">
        <v>5947992</v>
      </c>
      <c r="AJ1007" s="32"/>
      <c r="AK1007" s="32" t="s">
        <v>115</v>
      </c>
      <c r="AL1007" s="32"/>
      <c r="AM1007" s="32" t="s">
        <v>5015</v>
      </c>
      <c r="AN1007" s="32">
        <v>330</v>
      </c>
      <c r="AO1007" s="32" t="s">
        <v>85</v>
      </c>
      <c r="AP1007" s="32">
        <v>0</v>
      </c>
      <c r="AQ1007" s="32" t="s">
        <v>92</v>
      </c>
      <c r="AR1007" s="32">
        <v>0</v>
      </c>
      <c r="AS1007" s="32">
        <v>0</v>
      </c>
      <c r="AT1007" s="38">
        <v>43118</v>
      </c>
      <c r="AU1007" s="38"/>
      <c r="AV1007" s="38"/>
      <c r="AW1007" s="107">
        <v>22.121212121212121</v>
      </c>
      <c r="AX1007" s="41">
        <v>22.121212121212121</v>
      </c>
      <c r="AY1007" s="107">
        <v>21.818181818181817</v>
      </c>
      <c r="AZ1007" s="107">
        <v>22.121212121212118</v>
      </c>
      <c r="BA1007" s="107">
        <v>22.121212121212125</v>
      </c>
      <c r="BB1007" s="32" t="s">
        <v>4793</v>
      </c>
      <c r="BF1007" s="106">
        <f t="shared" si="0"/>
        <v>1</v>
      </c>
      <c r="BG1007" s="106">
        <f t="shared" si="1"/>
        <v>0</v>
      </c>
      <c r="BH1007" s="106">
        <f t="shared" si="3"/>
        <v>-43118</v>
      </c>
      <c r="BI1007" s="106">
        <f t="shared" si="3"/>
        <v>0</v>
      </c>
    </row>
    <row r="1008" spans="1:61" s="106" customFormat="1" ht="15.75" thickBot="1" x14ac:dyDescent="0.3">
      <c r="A1008" s="19">
        <v>998</v>
      </c>
      <c r="B1008" s="22" t="s">
        <v>6269</v>
      </c>
      <c r="C1008" s="32" t="s">
        <v>60</v>
      </c>
      <c r="D1008" s="32"/>
      <c r="E1008" s="32" t="s">
        <v>5076</v>
      </c>
      <c r="F1008" s="38">
        <v>43117</v>
      </c>
      <c r="G1008" s="32" t="s">
        <v>61</v>
      </c>
      <c r="H1008" s="32" t="s">
        <v>5077</v>
      </c>
      <c r="I1008" s="32" t="s">
        <v>292</v>
      </c>
      <c r="J1008" s="32" t="s">
        <v>320</v>
      </c>
      <c r="K1008" s="32"/>
      <c r="L1008" s="32" t="s">
        <v>1789</v>
      </c>
      <c r="M1008" s="32">
        <v>50012028</v>
      </c>
      <c r="N1008" s="32" t="s">
        <v>69</v>
      </c>
      <c r="O1008" s="32"/>
      <c r="P1008" s="32"/>
      <c r="Q1008" s="32" t="s">
        <v>64</v>
      </c>
      <c r="R1008" s="32" t="s">
        <v>83</v>
      </c>
      <c r="S1008" s="32">
        <v>1110495277</v>
      </c>
      <c r="T1008" s="32"/>
      <c r="U1008" s="32" t="s">
        <v>115</v>
      </c>
      <c r="V1008" s="32"/>
      <c r="W1008" s="32" t="s">
        <v>5078</v>
      </c>
      <c r="X1008" s="32" t="s">
        <v>205</v>
      </c>
      <c r="Y1008" s="32" t="s">
        <v>209</v>
      </c>
      <c r="Z1008" s="38">
        <v>43118</v>
      </c>
      <c r="AA1008" s="32" t="s">
        <v>75</v>
      </c>
      <c r="AB1008" s="32" t="s">
        <v>97</v>
      </c>
      <c r="AC1008" s="32"/>
      <c r="AD1008" s="32"/>
      <c r="AE1008" s="32"/>
      <c r="AF1008" s="32"/>
      <c r="AG1008" s="32"/>
      <c r="AH1008" s="32" t="s">
        <v>83</v>
      </c>
      <c r="AI1008" s="32">
        <v>52316622</v>
      </c>
      <c r="AJ1008" s="32"/>
      <c r="AK1008" s="32" t="s">
        <v>115</v>
      </c>
      <c r="AL1008" s="32"/>
      <c r="AM1008" s="32" t="s">
        <v>5049</v>
      </c>
      <c r="AN1008" s="32">
        <v>330</v>
      </c>
      <c r="AO1008" s="32" t="s">
        <v>85</v>
      </c>
      <c r="AP1008" s="32">
        <v>0</v>
      </c>
      <c r="AQ1008" s="32" t="s">
        <v>92</v>
      </c>
      <c r="AR1008" s="32">
        <v>0</v>
      </c>
      <c r="AS1008" s="32">
        <v>0</v>
      </c>
      <c r="AT1008" s="38">
        <v>43118</v>
      </c>
      <c r="AU1008" s="38"/>
      <c r="AV1008" s="38"/>
      <c r="AW1008" s="107">
        <v>22.121212121212121</v>
      </c>
      <c r="AX1008" s="41">
        <v>22.121212121212121</v>
      </c>
      <c r="AY1008" s="107">
        <v>21.818181818181817</v>
      </c>
      <c r="AZ1008" s="107">
        <v>22.121212121212121</v>
      </c>
      <c r="BA1008" s="107">
        <v>22.121212121212118</v>
      </c>
      <c r="BB1008" s="32" t="s">
        <v>4793</v>
      </c>
      <c r="BF1008" s="106">
        <f t="shared" si="0"/>
        <v>1</v>
      </c>
      <c r="BG1008" s="106">
        <f t="shared" si="1"/>
        <v>0</v>
      </c>
      <c r="BH1008" s="106">
        <f t="shared" si="3"/>
        <v>-43118</v>
      </c>
      <c r="BI1008" s="106">
        <f t="shared" si="3"/>
        <v>0</v>
      </c>
    </row>
    <row r="1009" spans="1:61" s="106" customFormat="1" ht="15.75" thickBot="1" x14ac:dyDescent="0.3">
      <c r="A1009" s="19">
        <v>999</v>
      </c>
      <c r="B1009" s="22" t="s">
        <v>6270</v>
      </c>
      <c r="C1009" s="32" t="s">
        <v>60</v>
      </c>
      <c r="D1009" s="32"/>
      <c r="E1009" s="32" t="s">
        <v>5079</v>
      </c>
      <c r="F1009" s="38">
        <v>43118</v>
      </c>
      <c r="G1009" s="32" t="s">
        <v>61</v>
      </c>
      <c r="H1009" s="32" t="s">
        <v>5080</v>
      </c>
      <c r="I1009" s="32" t="s">
        <v>292</v>
      </c>
      <c r="J1009" s="32" t="s">
        <v>320</v>
      </c>
      <c r="K1009" s="32"/>
      <c r="L1009" s="32" t="s">
        <v>1789</v>
      </c>
      <c r="M1009" s="32">
        <v>61914204</v>
      </c>
      <c r="N1009" s="32" t="s">
        <v>69</v>
      </c>
      <c r="O1009" s="32"/>
      <c r="P1009" s="32"/>
      <c r="Q1009" s="32" t="s">
        <v>64</v>
      </c>
      <c r="R1009" s="32" t="s">
        <v>83</v>
      </c>
      <c r="S1009" s="32">
        <v>1024463984</v>
      </c>
      <c r="T1009" s="32"/>
      <c r="U1009" s="32" t="s">
        <v>115</v>
      </c>
      <c r="V1009" s="32"/>
      <c r="W1009" s="32" t="s">
        <v>5081</v>
      </c>
      <c r="X1009" s="32" t="s">
        <v>205</v>
      </c>
      <c r="Y1009" s="32" t="s">
        <v>209</v>
      </c>
      <c r="Z1009" s="38">
        <v>43118</v>
      </c>
      <c r="AA1009" s="32" t="s">
        <v>75</v>
      </c>
      <c r="AB1009" s="32" t="s">
        <v>97</v>
      </c>
      <c r="AC1009" s="32"/>
      <c r="AD1009" s="32"/>
      <c r="AE1009" s="32"/>
      <c r="AF1009" s="32"/>
      <c r="AG1009" s="32"/>
      <c r="AH1009" s="32" t="s">
        <v>83</v>
      </c>
      <c r="AI1009" s="32">
        <v>5947992</v>
      </c>
      <c r="AJ1009" s="32"/>
      <c r="AK1009" s="32" t="s">
        <v>115</v>
      </c>
      <c r="AL1009" s="32"/>
      <c r="AM1009" s="32" t="s">
        <v>5015</v>
      </c>
      <c r="AN1009" s="32">
        <v>330</v>
      </c>
      <c r="AO1009" s="32" t="s">
        <v>85</v>
      </c>
      <c r="AP1009" s="32">
        <v>0</v>
      </c>
      <c r="AQ1009" s="32" t="s">
        <v>92</v>
      </c>
      <c r="AR1009" s="32">
        <v>0</v>
      </c>
      <c r="AS1009" s="32">
        <v>0</v>
      </c>
      <c r="AT1009" s="38">
        <v>43118</v>
      </c>
      <c r="AU1009" s="38"/>
      <c r="AV1009" s="38"/>
      <c r="AW1009" s="107">
        <v>21.818181818181817</v>
      </c>
      <c r="AX1009" s="41">
        <v>21.818181818181817</v>
      </c>
      <c r="AY1009" s="107">
        <v>21.818181818181817</v>
      </c>
      <c r="AZ1009" s="107">
        <v>21.818181818181817</v>
      </c>
      <c r="BA1009" s="107">
        <v>22.121212121212118</v>
      </c>
      <c r="BB1009" s="32" t="s">
        <v>4793</v>
      </c>
      <c r="BF1009" s="106">
        <f t="shared" si="0"/>
        <v>0</v>
      </c>
      <c r="BG1009" s="106">
        <f t="shared" si="1"/>
        <v>0</v>
      </c>
      <c r="BH1009" s="106">
        <f t="shared" si="3"/>
        <v>-43118</v>
      </c>
      <c r="BI1009" s="106">
        <f t="shared" si="3"/>
        <v>0</v>
      </c>
    </row>
    <row r="1010" spans="1:61" s="106" customFormat="1" ht="15.75" thickBot="1" x14ac:dyDescent="0.3">
      <c r="A1010" s="19">
        <v>1000</v>
      </c>
      <c r="B1010" s="22" t="s">
        <v>6271</v>
      </c>
      <c r="C1010" s="32" t="s">
        <v>60</v>
      </c>
      <c r="D1010" s="32"/>
      <c r="E1010" s="32" t="s">
        <v>5082</v>
      </c>
      <c r="F1010" s="38">
        <v>43118</v>
      </c>
      <c r="G1010" s="32" t="s">
        <v>61</v>
      </c>
      <c r="H1010" s="32" t="s">
        <v>5083</v>
      </c>
      <c r="I1010" s="32" t="s">
        <v>292</v>
      </c>
      <c r="J1010" s="32" t="s">
        <v>320</v>
      </c>
      <c r="K1010" s="32"/>
      <c r="L1010" s="32" t="s">
        <v>1789</v>
      </c>
      <c r="M1010" s="32">
        <v>55963116</v>
      </c>
      <c r="N1010" s="32" t="s">
        <v>69</v>
      </c>
      <c r="O1010" s="32"/>
      <c r="P1010" s="32"/>
      <c r="Q1010" s="32" t="s">
        <v>64</v>
      </c>
      <c r="R1010" s="32" t="s">
        <v>83</v>
      </c>
      <c r="S1010" s="32">
        <v>52344116</v>
      </c>
      <c r="T1010" s="32"/>
      <c r="U1010" s="32" t="s">
        <v>115</v>
      </c>
      <c r="V1010" s="32"/>
      <c r="W1010" s="32" t="s">
        <v>5084</v>
      </c>
      <c r="X1010" s="32" t="s">
        <v>205</v>
      </c>
      <c r="Y1010" s="32" t="s">
        <v>209</v>
      </c>
      <c r="Z1010" s="38">
        <v>43118</v>
      </c>
      <c r="AA1010" s="32" t="s">
        <v>75</v>
      </c>
      <c r="AB1010" s="32" t="s">
        <v>97</v>
      </c>
      <c r="AC1010" s="32"/>
      <c r="AD1010" s="32"/>
      <c r="AE1010" s="32"/>
      <c r="AF1010" s="32"/>
      <c r="AG1010" s="32"/>
      <c r="AH1010" s="32" t="s">
        <v>83</v>
      </c>
      <c r="AI1010" s="32">
        <v>52973402</v>
      </c>
      <c r="AJ1010" s="32"/>
      <c r="AK1010" s="32" t="s">
        <v>115</v>
      </c>
      <c r="AL1010" s="32"/>
      <c r="AM1010" s="32" t="s">
        <v>5085</v>
      </c>
      <c r="AN1010" s="32">
        <v>330</v>
      </c>
      <c r="AO1010" s="32" t="s">
        <v>85</v>
      </c>
      <c r="AP1010" s="32">
        <v>0</v>
      </c>
      <c r="AQ1010" s="32" t="s">
        <v>92</v>
      </c>
      <c r="AR1010" s="32">
        <v>0</v>
      </c>
      <c r="AS1010" s="32">
        <v>0</v>
      </c>
      <c r="AT1010" s="38">
        <v>43118</v>
      </c>
      <c r="AU1010" s="38"/>
      <c r="AV1010" s="38"/>
      <c r="AW1010" s="107">
        <v>21.818181818181817</v>
      </c>
      <c r="AX1010" s="41">
        <v>21.818181818181817</v>
      </c>
      <c r="AY1010" s="107">
        <v>21.818181818181817</v>
      </c>
      <c r="AZ1010" s="107">
        <v>21.81818181818182</v>
      </c>
      <c r="BA1010" s="107">
        <v>22.121212121212125</v>
      </c>
      <c r="BB1010" s="32" t="s">
        <v>4793</v>
      </c>
      <c r="BF1010" s="106">
        <f t="shared" si="0"/>
        <v>0</v>
      </c>
      <c r="BG1010" s="106">
        <f t="shared" si="1"/>
        <v>0</v>
      </c>
      <c r="BH1010" s="106">
        <f t="shared" si="3"/>
        <v>-43118</v>
      </c>
      <c r="BI1010" s="106">
        <f t="shared" si="3"/>
        <v>0</v>
      </c>
    </row>
    <row r="1011" spans="1:61" s="106" customFormat="1" ht="15.75" thickBot="1" x14ac:dyDescent="0.3">
      <c r="A1011" s="19">
        <v>1001</v>
      </c>
      <c r="B1011" s="22" t="s">
        <v>6272</v>
      </c>
      <c r="C1011" s="32" t="s">
        <v>60</v>
      </c>
      <c r="D1011" s="32"/>
      <c r="E1011" s="32" t="s">
        <v>5086</v>
      </c>
      <c r="F1011" s="38">
        <v>43118</v>
      </c>
      <c r="G1011" s="32" t="s">
        <v>61</v>
      </c>
      <c r="H1011" s="32" t="s">
        <v>5087</v>
      </c>
      <c r="I1011" s="32" t="s">
        <v>292</v>
      </c>
      <c r="J1011" s="32" t="s">
        <v>320</v>
      </c>
      <c r="K1011" s="32"/>
      <c r="L1011" s="32" t="s">
        <v>1789</v>
      </c>
      <c r="M1011" s="32">
        <v>39940956</v>
      </c>
      <c r="N1011" s="32" t="s">
        <v>69</v>
      </c>
      <c r="O1011" s="32"/>
      <c r="P1011" s="32"/>
      <c r="Q1011" s="32" t="s">
        <v>64</v>
      </c>
      <c r="R1011" s="32" t="s">
        <v>83</v>
      </c>
      <c r="S1011" s="32">
        <v>1026255419</v>
      </c>
      <c r="T1011" s="32"/>
      <c r="U1011" s="32" t="s">
        <v>115</v>
      </c>
      <c r="V1011" s="32"/>
      <c r="W1011" s="32" t="s">
        <v>5088</v>
      </c>
      <c r="X1011" s="32" t="s">
        <v>205</v>
      </c>
      <c r="Y1011" s="32" t="s">
        <v>209</v>
      </c>
      <c r="Z1011" s="38">
        <v>43118</v>
      </c>
      <c r="AA1011" s="32" t="s">
        <v>75</v>
      </c>
      <c r="AB1011" s="32" t="s">
        <v>97</v>
      </c>
      <c r="AC1011" s="32"/>
      <c r="AD1011" s="32"/>
      <c r="AE1011" s="32"/>
      <c r="AF1011" s="32"/>
      <c r="AG1011" s="32"/>
      <c r="AH1011" s="32" t="s">
        <v>83</v>
      </c>
      <c r="AI1011" s="32">
        <v>5947992</v>
      </c>
      <c r="AJ1011" s="32"/>
      <c r="AK1011" s="32" t="s">
        <v>115</v>
      </c>
      <c r="AL1011" s="32"/>
      <c r="AM1011" s="32" t="s">
        <v>5015</v>
      </c>
      <c r="AN1011" s="32">
        <v>330</v>
      </c>
      <c r="AO1011" s="32" t="s">
        <v>85</v>
      </c>
      <c r="AP1011" s="32">
        <v>0</v>
      </c>
      <c r="AQ1011" s="32" t="s">
        <v>92</v>
      </c>
      <c r="AR1011" s="32">
        <v>0</v>
      </c>
      <c r="AS1011" s="32">
        <v>0</v>
      </c>
      <c r="AT1011" s="38">
        <v>43118</v>
      </c>
      <c r="AU1011" s="38"/>
      <c r="AV1011" s="38"/>
      <c r="AW1011" s="107">
        <v>21.818181818181817</v>
      </c>
      <c r="AX1011" s="41">
        <v>21.818181818181817</v>
      </c>
      <c r="AY1011" s="107">
        <v>21.818181818181817</v>
      </c>
      <c r="AZ1011" s="107">
        <v>21.81818181818182</v>
      </c>
      <c r="BA1011" s="107">
        <v>22.121212121212125</v>
      </c>
      <c r="BB1011" s="32" t="s">
        <v>4793</v>
      </c>
      <c r="BF1011" s="106">
        <f t="shared" si="0"/>
        <v>0</v>
      </c>
      <c r="BG1011" s="106">
        <f t="shared" si="1"/>
        <v>0</v>
      </c>
      <c r="BH1011" s="106">
        <f t="shared" si="3"/>
        <v>-43118</v>
      </c>
      <c r="BI1011" s="106">
        <f t="shared" si="3"/>
        <v>0</v>
      </c>
    </row>
    <row r="1012" spans="1:61" s="106" customFormat="1" ht="15.75" thickBot="1" x14ac:dyDescent="0.3">
      <c r="A1012" s="19">
        <v>1002</v>
      </c>
      <c r="B1012" s="22" t="s">
        <v>6273</v>
      </c>
      <c r="C1012" s="32" t="s">
        <v>60</v>
      </c>
      <c r="D1012" s="32"/>
      <c r="E1012" s="32" t="s">
        <v>5089</v>
      </c>
      <c r="F1012" s="38">
        <v>43118</v>
      </c>
      <c r="G1012" s="32" t="s">
        <v>61</v>
      </c>
      <c r="H1012" s="32" t="s">
        <v>5090</v>
      </c>
      <c r="I1012" s="32" t="s">
        <v>292</v>
      </c>
      <c r="J1012" s="32" t="s">
        <v>320</v>
      </c>
      <c r="K1012" s="32"/>
      <c r="L1012" s="32" t="s">
        <v>1789</v>
      </c>
      <c r="M1012" s="32">
        <v>39940956</v>
      </c>
      <c r="N1012" s="32" t="s">
        <v>69</v>
      </c>
      <c r="O1012" s="32"/>
      <c r="P1012" s="32"/>
      <c r="Q1012" s="32" t="s">
        <v>64</v>
      </c>
      <c r="R1012" s="32" t="s">
        <v>83</v>
      </c>
      <c r="S1012" s="32">
        <v>1020762930</v>
      </c>
      <c r="T1012" s="32"/>
      <c r="U1012" s="32" t="s">
        <v>115</v>
      </c>
      <c r="V1012" s="32"/>
      <c r="W1012" s="32" t="s">
        <v>5091</v>
      </c>
      <c r="X1012" s="32" t="s">
        <v>205</v>
      </c>
      <c r="Y1012" s="32" t="s">
        <v>209</v>
      </c>
      <c r="Z1012" s="38">
        <v>43118</v>
      </c>
      <c r="AA1012" s="32" t="s">
        <v>75</v>
      </c>
      <c r="AB1012" s="32" t="s">
        <v>97</v>
      </c>
      <c r="AC1012" s="32"/>
      <c r="AD1012" s="32"/>
      <c r="AE1012" s="32"/>
      <c r="AF1012" s="32"/>
      <c r="AG1012" s="32"/>
      <c r="AH1012" s="32" t="s">
        <v>83</v>
      </c>
      <c r="AI1012" s="32">
        <v>11342150</v>
      </c>
      <c r="AJ1012" s="32"/>
      <c r="AK1012" s="32" t="s">
        <v>115</v>
      </c>
      <c r="AL1012" s="32"/>
      <c r="AM1012" s="32" t="s">
        <v>4930</v>
      </c>
      <c r="AN1012" s="32">
        <v>330</v>
      </c>
      <c r="AO1012" s="32" t="s">
        <v>85</v>
      </c>
      <c r="AP1012" s="32">
        <v>0</v>
      </c>
      <c r="AQ1012" s="32" t="s">
        <v>92</v>
      </c>
      <c r="AR1012" s="32">
        <v>0</v>
      </c>
      <c r="AS1012" s="32">
        <v>0</v>
      </c>
      <c r="AT1012" s="38">
        <v>43118</v>
      </c>
      <c r="AU1012" s="38"/>
      <c r="AV1012" s="38"/>
      <c r="AW1012" s="107">
        <v>21.818181818181817</v>
      </c>
      <c r="AX1012" s="41">
        <v>21.818181818181817</v>
      </c>
      <c r="AY1012" s="107">
        <v>21.818181818181817</v>
      </c>
      <c r="AZ1012" s="107">
        <v>21.81818181818182</v>
      </c>
      <c r="BA1012" s="107">
        <v>22.121212121212125</v>
      </c>
      <c r="BB1012" s="32" t="s">
        <v>4793</v>
      </c>
      <c r="BF1012" s="106">
        <f t="shared" si="0"/>
        <v>0</v>
      </c>
      <c r="BG1012" s="106">
        <f t="shared" si="1"/>
        <v>0</v>
      </c>
      <c r="BH1012" s="106">
        <f t="shared" si="3"/>
        <v>-43118</v>
      </c>
      <c r="BI1012" s="106">
        <f t="shared" si="3"/>
        <v>0</v>
      </c>
    </row>
    <row r="1013" spans="1:61" s="106" customFormat="1" ht="15.75" thickBot="1" x14ac:dyDescent="0.3">
      <c r="A1013" s="19">
        <v>1003</v>
      </c>
      <c r="B1013" s="22" t="s">
        <v>6274</v>
      </c>
      <c r="C1013" s="32" t="s">
        <v>60</v>
      </c>
      <c r="D1013" s="32"/>
      <c r="E1013" s="32" t="s">
        <v>5092</v>
      </c>
      <c r="F1013" s="38">
        <v>43118</v>
      </c>
      <c r="G1013" s="32" t="s">
        <v>61</v>
      </c>
      <c r="H1013" s="32" t="s">
        <v>5090</v>
      </c>
      <c r="I1013" s="32" t="s">
        <v>292</v>
      </c>
      <c r="J1013" s="32" t="s">
        <v>320</v>
      </c>
      <c r="K1013" s="32"/>
      <c r="L1013" s="32" t="s">
        <v>1789</v>
      </c>
      <c r="M1013" s="32">
        <v>88121180</v>
      </c>
      <c r="N1013" s="32" t="s">
        <v>69</v>
      </c>
      <c r="O1013" s="32"/>
      <c r="P1013" s="32"/>
      <c r="Q1013" s="32" t="s">
        <v>64</v>
      </c>
      <c r="R1013" s="32" t="s">
        <v>83</v>
      </c>
      <c r="S1013" s="32">
        <v>51583726</v>
      </c>
      <c r="T1013" s="32"/>
      <c r="U1013" s="32" t="s">
        <v>115</v>
      </c>
      <c r="V1013" s="32"/>
      <c r="W1013" s="32" t="s">
        <v>5093</v>
      </c>
      <c r="X1013" s="32" t="s">
        <v>205</v>
      </c>
      <c r="Y1013" s="32" t="s">
        <v>209</v>
      </c>
      <c r="Z1013" s="38">
        <v>43118</v>
      </c>
      <c r="AA1013" s="32" t="s">
        <v>75</v>
      </c>
      <c r="AB1013" s="32" t="s">
        <v>97</v>
      </c>
      <c r="AC1013" s="32"/>
      <c r="AD1013" s="32"/>
      <c r="AE1013" s="32"/>
      <c r="AF1013" s="32"/>
      <c r="AG1013" s="32"/>
      <c r="AH1013" s="32" t="s">
        <v>83</v>
      </c>
      <c r="AI1013" s="32">
        <v>70547559</v>
      </c>
      <c r="AJ1013" s="32"/>
      <c r="AK1013" s="32" t="s">
        <v>115</v>
      </c>
      <c r="AL1013" s="32"/>
      <c r="AM1013" s="32" t="s">
        <v>4838</v>
      </c>
      <c r="AN1013" s="32">
        <v>330</v>
      </c>
      <c r="AO1013" s="32" t="s">
        <v>85</v>
      </c>
      <c r="AP1013" s="32">
        <v>0</v>
      </c>
      <c r="AQ1013" s="32" t="s">
        <v>92</v>
      </c>
      <c r="AR1013" s="32">
        <v>0</v>
      </c>
      <c r="AS1013" s="32">
        <v>0</v>
      </c>
      <c r="AT1013" s="38">
        <v>43118</v>
      </c>
      <c r="AU1013" s="38"/>
      <c r="AV1013" s="38"/>
      <c r="AW1013" s="107">
        <v>21.818181818181817</v>
      </c>
      <c r="AX1013" s="41">
        <v>21.818181818181817</v>
      </c>
      <c r="AY1013" s="107">
        <v>21.818181818181817</v>
      </c>
      <c r="AZ1013" s="107">
        <v>21.81818181818182</v>
      </c>
      <c r="BA1013" s="107">
        <v>22.121387843421978</v>
      </c>
      <c r="BB1013" s="32" t="s">
        <v>4793</v>
      </c>
      <c r="BF1013" s="106">
        <f t="shared" ref="BF1013:BF1076" si="4">Z1013-F1013</f>
        <v>0</v>
      </c>
      <c r="BG1013" s="106">
        <f t="shared" ref="BG1013:BG1076" si="5">AT1013-Z1013</f>
        <v>0</v>
      </c>
      <c r="BH1013" s="106">
        <f t="shared" ref="BH1013:BI1044" si="6">AU1013-AT1013</f>
        <v>-43118</v>
      </c>
      <c r="BI1013" s="106">
        <f t="shared" si="6"/>
        <v>0</v>
      </c>
    </row>
    <row r="1014" spans="1:61" s="106" customFormat="1" ht="15.75" thickBot="1" x14ac:dyDescent="0.3">
      <c r="A1014" s="19">
        <v>1004</v>
      </c>
      <c r="B1014" s="22" t="s">
        <v>6275</v>
      </c>
      <c r="C1014" s="32" t="s">
        <v>60</v>
      </c>
      <c r="D1014" s="32"/>
      <c r="E1014" s="32" t="s">
        <v>5094</v>
      </c>
      <c r="F1014" s="38">
        <v>43118</v>
      </c>
      <c r="G1014" s="32" t="s">
        <v>61</v>
      </c>
      <c r="H1014" s="32" t="s">
        <v>5095</v>
      </c>
      <c r="I1014" s="32" t="s">
        <v>292</v>
      </c>
      <c r="J1014" s="32" t="s">
        <v>320</v>
      </c>
      <c r="K1014" s="32"/>
      <c r="L1014" s="32" t="s">
        <v>1789</v>
      </c>
      <c r="M1014" s="32">
        <v>45892044</v>
      </c>
      <c r="N1014" s="32" t="s">
        <v>69</v>
      </c>
      <c r="O1014" s="32"/>
      <c r="P1014" s="32"/>
      <c r="Q1014" s="32" t="s">
        <v>64</v>
      </c>
      <c r="R1014" s="32" t="s">
        <v>83</v>
      </c>
      <c r="S1014" s="32">
        <v>1083887163</v>
      </c>
      <c r="T1014" s="32"/>
      <c r="U1014" s="32" t="s">
        <v>115</v>
      </c>
      <c r="V1014" s="32"/>
      <c r="W1014" s="32" t="s">
        <v>5096</v>
      </c>
      <c r="X1014" s="32" t="s">
        <v>205</v>
      </c>
      <c r="Y1014" s="32" t="s">
        <v>209</v>
      </c>
      <c r="Z1014" s="38">
        <v>43118</v>
      </c>
      <c r="AA1014" s="32" t="s">
        <v>75</v>
      </c>
      <c r="AB1014" s="32" t="s">
        <v>97</v>
      </c>
      <c r="AC1014" s="32"/>
      <c r="AD1014" s="32"/>
      <c r="AE1014" s="32"/>
      <c r="AF1014" s="32"/>
      <c r="AG1014" s="32"/>
      <c r="AH1014" s="32" t="s">
        <v>83</v>
      </c>
      <c r="AI1014" s="32">
        <v>79850133</v>
      </c>
      <c r="AJ1014" s="32"/>
      <c r="AK1014" s="32" t="s">
        <v>115</v>
      </c>
      <c r="AL1014" s="32"/>
      <c r="AM1014" s="32" t="s">
        <v>5097</v>
      </c>
      <c r="AN1014" s="32">
        <v>330</v>
      </c>
      <c r="AO1014" s="32" t="s">
        <v>85</v>
      </c>
      <c r="AP1014" s="32">
        <v>0</v>
      </c>
      <c r="AQ1014" s="32" t="s">
        <v>92</v>
      </c>
      <c r="AR1014" s="32">
        <v>0</v>
      </c>
      <c r="AS1014" s="32">
        <v>0</v>
      </c>
      <c r="AT1014" s="38">
        <v>43118</v>
      </c>
      <c r="AU1014" s="38"/>
      <c r="AV1014" s="38"/>
      <c r="AW1014" s="107">
        <v>21.818181818181817</v>
      </c>
      <c r="AX1014" s="41">
        <v>21.818181818181817</v>
      </c>
      <c r="AY1014" s="107">
        <v>21.818181818181817</v>
      </c>
      <c r="AZ1014" s="107">
        <v>21.818181818181817</v>
      </c>
      <c r="BA1014" s="107">
        <v>22.121212121212118</v>
      </c>
      <c r="BB1014" s="32" t="s">
        <v>4793</v>
      </c>
      <c r="BF1014" s="106">
        <f t="shared" si="4"/>
        <v>0</v>
      </c>
      <c r="BG1014" s="106">
        <f t="shared" si="5"/>
        <v>0</v>
      </c>
      <c r="BH1014" s="106">
        <f t="shared" si="6"/>
        <v>-43118</v>
      </c>
      <c r="BI1014" s="106">
        <f t="shared" si="6"/>
        <v>0</v>
      </c>
    </row>
    <row r="1015" spans="1:61" s="106" customFormat="1" ht="15.75" thickBot="1" x14ac:dyDescent="0.3">
      <c r="A1015" s="19">
        <v>1005</v>
      </c>
      <c r="B1015" s="22" t="s">
        <v>6276</v>
      </c>
      <c r="C1015" s="32" t="s">
        <v>60</v>
      </c>
      <c r="D1015" s="32"/>
      <c r="E1015" s="32" t="s">
        <v>5098</v>
      </c>
      <c r="F1015" s="38">
        <v>43118</v>
      </c>
      <c r="G1015" s="32" t="s">
        <v>61</v>
      </c>
      <c r="H1015" s="32" t="s">
        <v>5095</v>
      </c>
      <c r="I1015" s="32" t="s">
        <v>292</v>
      </c>
      <c r="J1015" s="32" t="s">
        <v>320</v>
      </c>
      <c r="K1015" s="32"/>
      <c r="L1015" s="32" t="s">
        <v>1789</v>
      </c>
      <c r="M1015" s="32">
        <v>88121880</v>
      </c>
      <c r="N1015" s="32" t="s">
        <v>69</v>
      </c>
      <c r="O1015" s="32"/>
      <c r="P1015" s="32"/>
      <c r="Q1015" s="32" t="s">
        <v>64</v>
      </c>
      <c r="R1015" s="32" t="s">
        <v>83</v>
      </c>
      <c r="S1015" s="32">
        <v>52527301</v>
      </c>
      <c r="T1015" s="32"/>
      <c r="U1015" s="32" t="s">
        <v>115</v>
      </c>
      <c r="V1015" s="32"/>
      <c r="W1015" s="32" t="s">
        <v>5099</v>
      </c>
      <c r="X1015" s="32" t="s">
        <v>205</v>
      </c>
      <c r="Y1015" s="32" t="s">
        <v>209</v>
      </c>
      <c r="Z1015" s="38">
        <v>43118</v>
      </c>
      <c r="AA1015" s="32" t="s">
        <v>75</v>
      </c>
      <c r="AB1015" s="32" t="s">
        <v>97</v>
      </c>
      <c r="AC1015" s="32"/>
      <c r="AD1015" s="32"/>
      <c r="AE1015" s="32"/>
      <c r="AF1015" s="32"/>
      <c r="AG1015" s="32"/>
      <c r="AH1015" s="32" t="s">
        <v>83</v>
      </c>
      <c r="AI1015" s="32">
        <v>52197050</v>
      </c>
      <c r="AJ1015" s="32"/>
      <c r="AK1015" s="32" t="s">
        <v>115</v>
      </c>
      <c r="AL1015" s="32"/>
      <c r="AM1015" s="32" t="s">
        <v>4862</v>
      </c>
      <c r="AN1015" s="32">
        <v>330</v>
      </c>
      <c r="AO1015" s="32" t="s">
        <v>85</v>
      </c>
      <c r="AP1015" s="32">
        <v>0</v>
      </c>
      <c r="AQ1015" s="32" t="s">
        <v>92</v>
      </c>
      <c r="AR1015" s="32">
        <v>0</v>
      </c>
      <c r="AS1015" s="32">
        <v>0</v>
      </c>
      <c r="AT1015" s="38">
        <v>43118</v>
      </c>
      <c r="AU1015" s="38"/>
      <c r="AV1015" s="38"/>
      <c r="AW1015" s="107">
        <v>21.818181818181817</v>
      </c>
      <c r="AX1015" s="41">
        <v>21.818181818181817</v>
      </c>
      <c r="AY1015" s="107">
        <v>21.818181818181817</v>
      </c>
      <c r="AZ1015" s="107">
        <v>21.818181818181817</v>
      </c>
      <c r="BA1015" s="107">
        <v>22.121212121212121</v>
      </c>
      <c r="BB1015" s="32" t="s">
        <v>4793</v>
      </c>
      <c r="BF1015" s="106">
        <f t="shared" si="4"/>
        <v>0</v>
      </c>
      <c r="BG1015" s="106">
        <f t="shared" si="5"/>
        <v>0</v>
      </c>
      <c r="BH1015" s="106">
        <f t="shared" si="6"/>
        <v>-43118</v>
      </c>
      <c r="BI1015" s="106">
        <f t="shared" si="6"/>
        <v>0</v>
      </c>
    </row>
    <row r="1016" spans="1:61" s="106" customFormat="1" ht="15.75" thickBot="1" x14ac:dyDescent="0.3">
      <c r="A1016" s="19">
        <v>1006</v>
      </c>
      <c r="B1016" s="22" t="s">
        <v>6277</v>
      </c>
      <c r="C1016" s="32" t="s">
        <v>60</v>
      </c>
      <c r="D1016" s="32"/>
      <c r="E1016" s="32" t="s">
        <v>5100</v>
      </c>
      <c r="F1016" s="38">
        <v>43118</v>
      </c>
      <c r="G1016" s="32" t="s">
        <v>61</v>
      </c>
      <c r="H1016" s="32" t="s">
        <v>5101</v>
      </c>
      <c r="I1016" s="32" t="s">
        <v>292</v>
      </c>
      <c r="J1016" s="32" t="s">
        <v>320</v>
      </c>
      <c r="K1016" s="32"/>
      <c r="L1016" s="32" t="s">
        <v>1789</v>
      </c>
      <c r="M1016" s="32">
        <v>65461968</v>
      </c>
      <c r="N1016" s="32" t="s">
        <v>69</v>
      </c>
      <c r="O1016" s="32"/>
      <c r="P1016" s="32"/>
      <c r="Q1016" s="32" t="s">
        <v>64</v>
      </c>
      <c r="R1016" s="32" t="s">
        <v>83</v>
      </c>
      <c r="S1016" s="32">
        <v>52583366</v>
      </c>
      <c r="T1016" s="32"/>
      <c r="U1016" s="32" t="s">
        <v>115</v>
      </c>
      <c r="V1016" s="32"/>
      <c r="W1016" s="32" t="s">
        <v>5102</v>
      </c>
      <c r="X1016" s="32" t="s">
        <v>205</v>
      </c>
      <c r="Y1016" s="32" t="s">
        <v>209</v>
      </c>
      <c r="Z1016" s="38">
        <v>43118</v>
      </c>
      <c r="AA1016" s="32" t="s">
        <v>75</v>
      </c>
      <c r="AB1016" s="32" t="s">
        <v>97</v>
      </c>
      <c r="AC1016" s="32"/>
      <c r="AD1016" s="32"/>
      <c r="AE1016" s="32"/>
      <c r="AF1016" s="32"/>
      <c r="AG1016" s="32"/>
      <c r="AH1016" s="32" t="s">
        <v>83</v>
      </c>
      <c r="AI1016" s="32">
        <v>40041023</v>
      </c>
      <c r="AJ1016" s="32"/>
      <c r="AK1016" s="32" t="s">
        <v>115</v>
      </c>
      <c r="AL1016" s="32"/>
      <c r="AM1016" s="32" t="s">
        <v>4898</v>
      </c>
      <c r="AN1016" s="32">
        <v>330</v>
      </c>
      <c r="AO1016" s="32" t="s">
        <v>85</v>
      </c>
      <c r="AP1016" s="32">
        <v>0</v>
      </c>
      <c r="AQ1016" s="32" t="s">
        <v>92</v>
      </c>
      <c r="AR1016" s="32">
        <v>0</v>
      </c>
      <c r="AS1016" s="32">
        <v>0</v>
      </c>
      <c r="AT1016" s="38">
        <v>43118</v>
      </c>
      <c r="AU1016" s="38"/>
      <c r="AV1016" s="38"/>
      <c r="AW1016" s="107">
        <v>21.818181818181817</v>
      </c>
      <c r="AX1016" s="41">
        <v>21.818181818181817</v>
      </c>
      <c r="AY1016" s="107">
        <v>21.818181818181817</v>
      </c>
      <c r="AZ1016" s="107">
        <v>21.81818181818182</v>
      </c>
      <c r="BA1016" s="107">
        <v>22.121089912848323</v>
      </c>
      <c r="BB1016" s="32" t="s">
        <v>4793</v>
      </c>
      <c r="BF1016" s="106">
        <f t="shared" si="4"/>
        <v>0</v>
      </c>
      <c r="BG1016" s="106">
        <f t="shared" si="5"/>
        <v>0</v>
      </c>
      <c r="BH1016" s="106">
        <f t="shared" si="6"/>
        <v>-43118</v>
      </c>
      <c r="BI1016" s="106">
        <f t="shared" si="6"/>
        <v>0</v>
      </c>
    </row>
    <row r="1017" spans="1:61" s="106" customFormat="1" ht="15.75" thickBot="1" x14ac:dyDescent="0.3">
      <c r="A1017" s="19">
        <v>1007</v>
      </c>
      <c r="B1017" s="22" t="s">
        <v>6278</v>
      </c>
      <c r="C1017" s="32" t="s">
        <v>60</v>
      </c>
      <c r="D1017" s="32"/>
      <c r="E1017" s="32" t="s">
        <v>5103</v>
      </c>
      <c r="F1017" s="38">
        <v>43118</v>
      </c>
      <c r="G1017" s="32" t="s">
        <v>61</v>
      </c>
      <c r="H1017" s="32" t="s">
        <v>5104</v>
      </c>
      <c r="I1017" s="32" t="s">
        <v>292</v>
      </c>
      <c r="J1017" s="32" t="s">
        <v>320</v>
      </c>
      <c r="K1017" s="32"/>
      <c r="L1017" s="32" t="s">
        <v>1789</v>
      </c>
      <c r="M1017" s="32">
        <v>55963116</v>
      </c>
      <c r="N1017" s="32" t="s">
        <v>69</v>
      </c>
      <c r="O1017" s="32"/>
      <c r="P1017" s="32"/>
      <c r="Q1017" s="32" t="s">
        <v>64</v>
      </c>
      <c r="R1017" s="32" t="s">
        <v>83</v>
      </c>
      <c r="S1017" s="32">
        <v>52154763</v>
      </c>
      <c r="T1017" s="32"/>
      <c r="U1017" s="32" t="s">
        <v>115</v>
      </c>
      <c r="V1017" s="32"/>
      <c r="W1017" s="32" t="s">
        <v>5105</v>
      </c>
      <c r="X1017" s="32" t="s">
        <v>205</v>
      </c>
      <c r="Y1017" s="32" t="s">
        <v>209</v>
      </c>
      <c r="Z1017" s="38">
        <v>43119</v>
      </c>
      <c r="AA1017" s="32" t="s">
        <v>75</v>
      </c>
      <c r="AB1017" s="32" t="s">
        <v>97</v>
      </c>
      <c r="AC1017" s="32"/>
      <c r="AD1017" s="32"/>
      <c r="AE1017" s="32"/>
      <c r="AF1017" s="32"/>
      <c r="AG1017" s="32"/>
      <c r="AH1017" s="32" t="s">
        <v>83</v>
      </c>
      <c r="AI1017" s="32">
        <v>40023756</v>
      </c>
      <c r="AJ1017" s="32"/>
      <c r="AK1017" s="32" t="s">
        <v>115</v>
      </c>
      <c r="AL1017" s="32"/>
      <c r="AM1017" s="32" t="s">
        <v>5031</v>
      </c>
      <c r="AN1017" s="32">
        <v>330</v>
      </c>
      <c r="AO1017" s="32" t="s">
        <v>85</v>
      </c>
      <c r="AP1017" s="32">
        <v>0</v>
      </c>
      <c r="AQ1017" s="32" t="s">
        <v>92</v>
      </c>
      <c r="AR1017" s="32">
        <v>0</v>
      </c>
      <c r="AS1017" s="32">
        <v>0</v>
      </c>
      <c r="AT1017" s="38">
        <v>43119</v>
      </c>
      <c r="AU1017" s="38"/>
      <c r="AV1017" s="38"/>
      <c r="AW1017" s="107">
        <v>21.818181818181817</v>
      </c>
      <c r="AX1017" s="41">
        <v>21.818181818181817</v>
      </c>
      <c r="AY1017" s="107">
        <v>21.515151515151516</v>
      </c>
      <c r="AZ1017" s="107">
        <v>21.81818181818182</v>
      </c>
      <c r="BA1017" s="107">
        <v>21.818181818181813</v>
      </c>
      <c r="BB1017" s="32" t="s">
        <v>4793</v>
      </c>
      <c r="BF1017" s="106">
        <f t="shared" si="4"/>
        <v>1</v>
      </c>
      <c r="BG1017" s="106">
        <f t="shared" si="5"/>
        <v>0</v>
      </c>
      <c r="BH1017" s="106">
        <f t="shared" si="6"/>
        <v>-43119</v>
      </c>
      <c r="BI1017" s="106">
        <f t="shared" si="6"/>
        <v>0</v>
      </c>
    </row>
    <row r="1018" spans="1:61" s="106" customFormat="1" ht="15.75" thickBot="1" x14ac:dyDescent="0.3">
      <c r="A1018" s="19">
        <v>1008</v>
      </c>
      <c r="B1018" s="22" t="s">
        <v>6279</v>
      </c>
      <c r="C1018" s="32" t="s">
        <v>60</v>
      </c>
      <c r="D1018" s="32"/>
      <c r="E1018" s="32" t="s">
        <v>5106</v>
      </c>
      <c r="F1018" s="38">
        <v>43118</v>
      </c>
      <c r="G1018" s="32" t="s">
        <v>61</v>
      </c>
      <c r="H1018" s="32" t="s">
        <v>5107</v>
      </c>
      <c r="I1018" s="32" t="s">
        <v>292</v>
      </c>
      <c r="J1018" s="32" t="s">
        <v>320</v>
      </c>
      <c r="K1018" s="32"/>
      <c r="L1018" s="32" t="s">
        <v>1789</v>
      </c>
      <c r="M1018" s="32">
        <v>47669912</v>
      </c>
      <c r="N1018" s="32" t="s">
        <v>69</v>
      </c>
      <c r="O1018" s="32"/>
      <c r="P1018" s="32"/>
      <c r="Q1018" s="32" t="s">
        <v>64</v>
      </c>
      <c r="R1018" s="32" t="s">
        <v>83</v>
      </c>
      <c r="S1018" s="32">
        <v>1032452082</v>
      </c>
      <c r="T1018" s="32"/>
      <c r="U1018" s="32" t="s">
        <v>115</v>
      </c>
      <c r="V1018" s="32"/>
      <c r="W1018" s="32" t="s">
        <v>5108</v>
      </c>
      <c r="X1018" s="32" t="s">
        <v>205</v>
      </c>
      <c r="Y1018" s="32" t="s">
        <v>209</v>
      </c>
      <c r="Z1018" s="38">
        <v>43118</v>
      </c>
      <c r="AA1018" s="32" t="s">
        <v>75</v>
      </c>
      <c r="AB1018" s="32" t="s">
        <v>97</v>
      </c>
      <c r="AC1018" s="32"/>
      <c r="AD1018" s="32"/>
      <c r="AE1018" s="32"/>
      <c r="AF1018" s="32"/>
      <c r="AG1018" s="32"/>
      <c r="AH1018" s="32" t="s">
        <v>83</v>
      </c>
      <c r="AI1018" s="32">
        <v>52767503</v>
      </c>
      <c r="AJ1018" s="32"/>
      <c r="AK1018" s="32" t="s">
        <v>115</v>
      </c>
      <c r="AL1018" s="32"/>
      <c r="AM1018" s="32" t="s">
        <v>4858</v>
      </c>
      <c r="AN1018" s="32">
        <v>343</v>
      </c>
      <c r="AO1018" s="32" t="s">
        <v>85</v>
      </c>
      <c r="AP1018" s="32">
        <v>0</v>
      </c>
      <c r="AQ1018" s="32" t="s">
        <v>92</v>
      </c>
      <c r="AR1018" s="32">
        <v>0</v>
      </c>
      <c r="AS1018" s="32">
        <v>0</v>
      </c>
      <c r="AT1018" s="38">
        <v>43118</v>
      </c>
      <c r="AU1018" s="38"/>
      <c r="AV1018" s="38"/>
      <c r="AW1018" s="107">
        <v>20.99125364431487</v>
      </c>
      <c r="AX1018" s="41">
        <v>20.99125364431487</v>
      </c>
      <c r="AY1018" s="107">
        <v>20.99125364431487</v>
      </c>
      <c r="AZ1018" s="107">
        <v>20.991253644314867</v>
      </c>
      <c r="BA1018" s="107">
        <v>21.282799012291676</v>
      </c>
      <c r="BB1018" s="32" t="s">
        <v>4793</v>
      </c>
      <c r="BF1018" s="106">
        <f t="shared" si="4"/>
        <v>0</v>
      </c>
      <c r="BG1018" s="106">
        <f t="shared" si="5"/>
        <v>0</v>
      </c>
      <c r="BH1018" s="106">
        <f t="shared" si="6"/>
        <v>-43118</v>
      </c>
      <c r="BI1018" s="106">
        <f t="shared" si="6"/>
        <v>0</v>
      </c>
    </row>
    <row r="1019" spans="1:61" s="106" customFormat="1" ht="15.75" thickBot="1" x14ac:dyDescent="0.3">
      <c r="A1019" s="19">
        <v>1009</v>
      </c>
      <c r="B1019" s="22" t="s">
        <v>6280</v>
      </c>
      <c r="C1019" s="32" t="s">
        <v>60</v>
      </c>
      <c r="D1019" s="32"/>
      <c r="E1019" s="32" t="s">
        <v>5109</v>
      </c>
      <c r="F1019" s="38">
        <v>43119</v>
      </c>
      <c r="G1019" s="32" t="s">
        <v>61</v>
      </c>
      <c r="H1019" s="32" t="s">
        <v>5110</v>
      </c>
      <c r="I1019" s="32" t="s">
        <v>292</v>
      </c>
      <c r="J1019" s="32" t="s">
        <v>320</v>
      </c>
      <c r="K1019" s="32"/>
      <c r="L1019" s="32" t="s">
        <v>1789</v>
      </c>
      <c r="M1019" s="32">
        <v>66720852</v>
      </c>
      <c r="N1019" s="32" t="s">
        <v>69</v>
      </c>
      <c r="O1019" s="32"/>
      <c r="P1019" s="32"/>
      <c r="Q1019" s="32" t="s">
        <v>64</v>
      </c>
      <c r="R1019" s="32" t="s">
        <v>83</v>
      </c>
      <c r="S1019" s="32">
        <v>82394159</v>
      </c>
      <c r="T1019" s="32"/>
      <c r="U1019" s="32" t="s">
        <v>115</v>
      </c>
      <c r="V1019" s="32"/>
      <c r="W1019" s="32" t="s">
        <v>5111</v>
      </c>
      <c r="X1019" s="32" t="s">
        <v>205</v>
      </c>
      <c r="Y1019" s="32" t="s">
        <v>209</v>
      </c>
      <c r="Z1019" s="38">
        <v>43119</v>
      </c>
      <c r="AA1019" s="32" t="s">
        <v>75</v>
      </c>
      <c r="AB1019" s="32" t="s">
        <v>97</v>
      </c>
      <c r="AC1019" s="32"/>
      <c r="AD1019" s="32"/>
      <c r="AE1019" s="32"/>
      <c r="AF1019" s="32"/>
      <c r="AG1019" s="32"/>
      <c r="AH1019" s="32" t="s">
        <v>83</v>
      </c>
      <c r="AI1019" s="32">
        <v>40023756</v>
      </c>
      <c r="AJ1019" s="32"/>
      <c r="AK1019" s="32" t="s">
        <v>115</v>
      </c>
      <c r="AL1019" s="32"/>
      <c r="AM1019" s="32" t="s">
        <v>5031</v>
      </c>
      <c r="AN1019" s="32">
        <v>330</v>
      </c>
      <c r="AO1019" s="32" t="s">
        <v>85</v>
      </c>
      <c r="AP1019" s="32">
        <v>0</v>
      </c>
      <c r="AQ1019" s="32" t="s">
        <v>92</v>
      </c>
      <c r="AR1019" s="32">
        <v>0</v>
      </c>
      <c r="AS1019" s="32">
        <v>0</v>
      </c>
      <c r="AT1019" s="38">
        <v>43119</v>
      </c>
      <c r="AU1019" s="38"/>
      <c r="AV1019" s="38"/>
      <c r="AW1019" s="107">
        <v>21.515151515151516</v>
      </c>
      <c r="AX1019" s="41">
        <v>21.515151515151516</v>
      </c>
      <c r="AY1019" s="107">
        <v>21.515151515151516</v>
      </c>
      <c r="AZ1019" s="107">
        <v>21.515151515151516</v>
      </c>
      <c r="BA1019" s="107">
        <v>21.818181818181813</v>
      </c>
      <c r="BB1019" s="32" t="s">
        <v>4793</v>
      </c>
      <c r="BF1019" s="106">
        <f t="shared" si="4"/>
        <v>0</v>
      </c>
      <c r="BG1019" s="106">
        <f t="shared" si="5"/>
        <v>0</v>
      </c>
      <c r="BH1019" s="106">
        <f t="shared" si="6"/>
        <v>-43119</v>
      </c>
      <c r="BI1019" s="106">
        <f t="shared" si="6"/>
        <v>0</v>
      </c>
    </row>
    <row r="1020" spans="1:61" s="106" customFormat="1" ht="15.75" thickBot="1" x14ac:dyDescent="0.3">
      <c r="A1020" s="19">
        <v>1010</v>
      </c>
      <c r="B1020" s="22" t="s">
        <v>6281</v>
      </c>
      <c r="C1020" s="32" t="s">
        <v>60</v>
      </c>
      <c r="D1020" s="32"/>
      <c r="E1020" s="32" t="s">
        <v>5112</v>
      </c>
      <c r="F1020" s="38">
        <v>43119</v>
      </c>
      <c r="G1020" s="32" t="s">
        <v>61</v>
      </c>
      <c r="H1020" s="32" t="s">
        <v>5113</v>
      </c>
      <c r="I1020" s="32" t="s">
        <v>292</v>
      </c>
      <c r="J1020" s="32" t="s">
        <v>320</v>
      </c>
      <c r="K1020" s="32"/>
      <c r="L1020" s="32" t="s">
        <v>1789</v>
      </c>
      <c r="M1020" s="32">
        <v>61914204</v>
      </c>
      <c r="N1020" s="32" t="s">
        <v>69</v>
      </c>
      <c r="O1020" s="32"/>
      <c r="P1020" s="32"/>
      <c r="Q1020" s="32" t="s">
        <v>64</v>
      </c>
      <c r="R1020" s="32" t="s">
        <v>83</v>
      </c>
      <c r="S1020" s="32">
        <v>52807982</v>
      </c>
      <c r="T1020" s="32"/>
      <c r="U1020" s="32" t="s">
        <v>115</v>
      </c>
      <c r="V1020" s="32"/>
      <c r="W1020" s="32" t="s">
        <v>5114</v>
      </c>
      <c r="X1020" s="32" t="s">
        <v>205</v>
      </c>
      <c r="Y1020" s="32" t="s">
        <v>209</v>
      </c>
      <c r="Z1020" s="38">
        <v>43119</v>
      </c>
      <c r="AA1020" s="32" t="s">
        <v>75</v>
      </c>
      <c r="AB1020" s="32" t="s">
        <v>97</v>
      </c>
      <c r="AC1020" s="32"/>
      <c r="AD1020" s="32"/>
      <c r="AE1020" s="32"/>
      <c r="AF1020" s="32"/>
      <c r="AG1020" s="32"/>
      <c r="AH1020" s="32" t="s">
        <v>83</v>
      </c>
      <c r="AI1020" s="32">
        <v>70547559</v>
      </c>
      <c r="AJ1020" s="32"/>
      <c r="AK1020" s="32" t="s">
        <v>115</v>
      </c>
      <c r="AL1020" s="32"/>
      <c r="AM1020" s="32" t="s">
        <v>4838</v>
      </c>
      <c r="AN1020" s="32">
        <v>330</v>
      </c>
      <c r="AO1020" s="32" t="s">
        <v>85</v>
      </c>
      <c r="AP1020" s="32">
        <v>0</v>
      </c>
      <c r="AQ1020" s="32" t="s">
        <v>92</v>
      </c>
      <c r="AR1020" s="32">
        <v>0</v>
      </c>
      <c r="AS1020" s="32">
        <v>0</v>
      </c>
      <c r="AT1020" s="38">
        <v>43119</v>
      </c>
      <c r="AU1020" s="38"/>
      <c r="AV1020" s="38"/>
      <c r="AW1020" s="107">
        <v>21.515151515151516</v>
      </c>
      <c r="AX1020" s="41">
        <v>21.515151515151516</v>
      </c>
      <c r="AY1020" s="107">
        <v>21.515151515151516</v>
      </c>
      <c r="AZ1020" s="107">
        <v>21.515151515151512</v>
      </c>
      <c r="BA1020" s="107">
        <v>21.81818181818182</v>
      </c>
      <c r="BB1020" s="32" t="s">
        <v>4793</v>
      </c>
      <c r="BF1020" s="106">
        <f t="shared" si="4"/>
        <v>0</v>
      </c>
      <c r="BG1020" s="106">
        <f t="shared" si="5"/>
        <v>0</v>
      </c>
      <c r="BH1020" s="106">
        <f t="shared" si="6"/>
        <v>-43119</v>
      </c>
      <c r="BI1020" s="106">
        <f t="shared" si="6"/>
        <v>0</v>
      </c>
    </row>
    <row r="1021" spans="1:61" s="106" customFormat="1" ht="15.75" thickBot="1" x14ac:dyDescent="0.3">
      <c r="A1021" s="19">
        <v>1011</v>
      </c>
      <c r="B1021" s="22" t="s">
        <v>6282</v>
      </c>
      <c r="C1021" s="32" t="s">
        <v>60</v>
      </c>
      <c r="D1021" s="32"/>
      <c r="E1021" s="32" t="s">
        <v>5115</v>
      </c>
      <c r="F1021" s="38">
        <v>43119</v>
      </c>
      <c r="G1021" s="32" t="s">
        <v>61</v>
      </c>
      <c r="H1021" s="32" t="s">
        <v>5116</v>
      </c>
      <c r="I1021" s="32" t="s">
        <v>292</v>
      </c>
      <c r="J1021" s="32" t="s">
        <v>320</v>
      </c>
      <c r="K1021" s="32"/>
      <c r="L1021" s="32" t="s">
        <v>1789</v>
      </c>
      <c r="M1021" s="32">
        <v>55963116</v>
      </c>
      <c r="N1021" s="32" t="s">
        <v>69</v>
      </c>
      <c r="O1021" s="32"/>
      <c r="P1021" s="32"/>
      <c r="Q1021" s="32" t="s">
        <v>64</v>
      </c>
      <c r="R1021" s="32" t="s">
        <v>83</v>
      </c>
      <c r="S1021" s="32">
        <v>52353590</v>
      </c>
      <c r="T1021" s="32"/>
      <c r="U1021" s="32" t="s">
        <v>115</v>
      </c>
      <c r="V1021" s="32"/>
      <c r="W1021" s="32" t="s">
        <v>5117</v>
      </c>
      <c r="X1021" s="32" t="s">
        <v>205</v>
      </c>
      <c r="Y1021" s="32" t="s">
        <v>209</v>
      </c>
      <c r="Z1021" s="38">
        <v>43119</v>
      </c>
      <c r="AA1021" s="32" t="s">
        <v>75</v>
      </c>
      <c r="AB1021" s="32" t="s">
        <v>97</v>
      </c>
      <c r="AC1021" s="32"/>
      <c r="AD1021" s="32"/>
      <c r="AE1021" s="32"/>
      <c r="AF1021" s="32"/>
      <c r="AG1021" s="32"/>
      <c r="AH1021" s="32" t="s">
        <v>83</v>
      </c>
      <c r="AI1021" s="32">
        <v>40023756</v>
      </c>
      <c r="AJ1021" s="32"/>
      <c r="AK1021" s="32" t="s">
        <v>115</v>
      </c>
      <c r="AL1021" s="32"/>
      <c r="AM1021" s="32" t="s">
        <v>5031</v>
      </c>
      <c r="AN1021" s="32">
        <v>330</v>
      </c>
      <c r="AO1021" s="32" t="s">
        <v>85</v>
      </c>
      <c r="AP1021" s="32">
        <v>0</v>
      </c>
      <c r="AQ1021" s="32" t="s">
        <v>92</v>
      </c>
      <c r="AR1021" s="32">
        <v>0</v>
      </c>
      <c r="AS1021" s="32">
        <v>0</v>
      </c>
      <c r="AT1021" s="38">
        <v>43119</v>
      </c>
      <c r="AU1021" s="38"/>
      <c r="AV1021" s="38"/>
      <c r="AW1021" s="107">
        <v>21.515151515151516</v>
      </c>
      <c r="AX1021" s="41">
        <v>21.515151515151516</v>
      </c>
      <c r="AY1021" s="107">
        <v>21.515151515151516</v>
      </c>
      <c r="AZ1021" s="107">
        <v>21.515151515151519</v>
      </c>
      <c r="BA1021" s="107">
        <v>21.818181818181813</v>
      </c>
      <c r="BB1021" s="32" t="s">
        <v>4793</v>
      </c>
      <c r="BF1021" s="106">
        <f t="shared" si="4"/>
        <v>0</v>
      </c>
      <c r="BG1021" s="106">
        <f t="shared" si="5"/>
        <v>0</v>
      </c>
      <c r="BH1021" s="106">
        <f t="shared" si="6"/>
        <v>-43119</v>
      </c>
      <c r="BI1021" s="106">
        <f t="shared" si="6"/>
        <v>0</v>
      </c>
    </row>
    <row r="1022" spans="1:61" s="106" customFormat="1" ht="15.75" thickBot="1" x14ac:dyDescent="0.3">
      <c r="A1022" s="19">
        <v>1012</v>
      </c>
      <c r="B1022" s="22" t="s">
        <v>6283</v>
      </c>
      <c r="C1022" s="32" t="s">
        <v>60</v>
      </c>
      <c r="D1022" s="32"/>
      <c r="E1022" s="32" t="s">
        <v>5118</v>
      </c>
      <c r="F1022" s="38">
        <v>43119</v>
      </c>
      <c r="G1022" s="32" t="s">
        <v>61</v>
      </c>
      <c r="H1022" s="32" t="s">
        <v>5119</v>
      </c>
      <c r="I1022" s="32" t="s">
        <v>292</v>
      </c>
      <c r="J1022" s="32" t="s">
        <v>320</v>
      </c>
      <c r="K1022" s="32"/>
      <c r="L1022" s="32" t="s">
        <v>1789</v>
      </c>
      <c r="M1022" s="32">
        <v>50012028</v>
      </c>
      <c r="N1022" s="32" t="s">
        <v>69</v>
      </c>
      <c r="O1022" s="32"/>
      <c r="P1022" s="32"/>
      <c r="Q1022" s="32" t="s">
        <v>64</v>
      </c>
      <c r="R1022" s="32" t="s">
        <v>83</v>
      </c>
      <c r="S1022" s="32">
        <v>51984445</v>
      </c>
      <c r="T1022" s="32"/>
      <c r="U1022" s="32" t="s">
        <v>115</v>
      </c>
      <c r="V1022" s="32"/>
      <c r="W1022" s="32" t="s">
        <v>5120</v>
      </c>
      <c r="X1022" s="32" t="s">
        <v>205</v>
      </c>
      <c r="Y1022" s="32" t="s">
        <v>209</v>
      </c>
      <c r="Z1022" s="38">
        <v>43119</v>
      </c>
      <c r="AA1022" s="32" t="s">
        <v>75</v>
      </c>
      <c r="AB1022" s="32" t="s">
        <v>97</v>
      </c>
      <c r="AC1022" s="32"/>
      <c r="AD1022" s="32"/>
      <c r="AE1022" s="32"/>
      <c r="AF1022" s="32"/>
      <c r="AG1022" s="32"/>
      <c r="AH1022" s="32" t="s">
        <v>83</v>
      </c>
      <c r="AI1022" s="32">
        <v>11342150</v>
      </c>
      <c r="AJ1022" s="32"/>
      <c r="AK1022" s="32" t="s">
        <v>115</v>
      </c>
      <c r="AL1022" s="32"/>
      <c r="AM1022" s="32" t="s">
        <v>4930</v>
      </c>
      <c r="AN1022" s="32">
        <v>330</v>
      </c>
      <c r="AO1022" s="32" t="s">
        <v>85</v>
      </c>
      <c r="AP1022" s="32">
        <v>0</v>
      </c>
      <c r="AQ1022" s="32" t="s">
        <v>92</v>
      </c>
      <c r="AR1022" s="32">
        <v>0</v>
      </c>
      <c r="AS1022" s="32">
        <v>0</v>
      </c>
      <c r="AT1022" s="38">
        <v>43119</v>
      </c>
      <c r="AU1022" s="38"/>
      <c r="AV1022" s="38"/>
      <c r="AW1022" s="107">
        <v>21.515151515151516</v>
      </c>
      <c r="AX1022" s="41">
        <v>21.515151515151516</v>
      </c>
      <c r="AY1022" s="107">
        <v>21.515151515151516</v>
      </c>
      <c r="AZ1022" s="107">
        <v>21.515151515151516</v>
      </c>
      <c r="BA1022" s="107">
        <v>21.818181818181827</v>
      </c>
      <c r="BB1022" s="32" t="s">
        <v>4793</v>
      </c>
      <c r="BF1022" s="106">
        <f t="shared" si="4"/>
        <v>0</v>
      </c>
      <c r="BG1022" s="106">
        <f t="shared" si="5"/>
        <v>0</v>
      </c>
      <c r="BH1022" s="106">
        <f t="shared" si="6"/>
        <v>-43119</v>
      </c>
      <c r="BI1022" s="106">
        <f t="shared" si="6"/>
        <v>0</v>
      </c>
    </row>
    <row r="1023" spans="1:61" s="106" customFormat="1" ht="15.75" thickBot="1" x14ac:dyDescent="0.3">
      <c r="A1023" s="19">
        <v>1013</v>
      </c>
      <c r="B1023" s="22" t="s">
        <v>6284</v>
      </c>
      <c r="C1023" s="32" t="s">
        <v>60</v>
      </c>
      <c r="D1023" s="32"/>
      <c r="E1023" s="32" t="s">
        <v>5121</v>
      </c>
      <c r="F1023" s="38">
        <v>43119</v>
      </c>
      <c r="G1023" s="32" t="s">
        <v>61</v>
      </c>
      <c r="H1023" s="32" t="s">
        <v>5122</v>
      </c>
      <c r="I1023" s="32" t="s">
        <v>292</v>
      </c>
      <c r="J1023" s="32" t="s">
        <v>320</v>
      </c>
      <c r="K1023" s="32"/>
      <c r="L1023" s="32" t="s">
        <v>1789</v>
      </c>
      <c r="M1023" s="32">
        <v>36965412</v>
      </c>
      <c r="N1023" s="32" t="s">
        <v>69</v>
      </c>
      <c r="O1023" s="32"/>
      <c r="P1023" s="32"/>
      <c r="Q1023" s="32" t="s">
        <v>64</v>
      </c>
      <c r="R1023" s="32" t="s">
        <v>83</v>
      </c>
      <c r="S1023" s="32">
        <v>80061918</v>
      </c>
      <c r="T1023" s="32"/>
      <c r="U1023" s="32" t="s">
        <v>115</v>
      </c>
      <c r="V1023" s="32"/>
      <c r="W1023" s="32" t="s">
        <v>5123</v>
      </c>
      <c r="X1023" s="32" t="s">
        <v>205</v>
      </c>
      <c r="Y1023" s="32" t="s">
        <v>209</v>
      </c>
      <c r="Z1023" s="38">
        <v>43122</v>
      </c>
      <c r="AA1023" s="32" t="s">
        <v>75</v>
      </c>
      <c r="AB1023" s="32" t="s">
        <v>97</v>
      </c>
      <c r="AC1023" s="32"/>
      <c r="AD1023" s="32"/>
      <c r="AE1023" s="32"/>
      <c r="AF1023" s="32"/>
      <c r="AG1023" s="32"/>
      <c r="AH1023" s="32" t="s">
        <v>83</v>
      </c>
      <c r="AI1023" s="32">
        <v>5947992</v>
      </c>
      <c r="AJ1023" s="32"/>
      <c r="AK1023" s="32" t="s">
        <v>115</v>
      </c>
      <c r="AL1023" s="32"/>
      <c r="AM1023" s="32" t="s">
        <v>5015</v>
      </c>
      <c r="AN1023" s="32">
        <v>330</v>
      </c>
      <c r="AO1023" s="32" t="s">
        <v>85</v>
      </c>
      <c r="AP1023" s="32">
        <v>0</v>
      </c>
      <c r="AQ1023" s="32" t="s">
        <v>92</v>
      </c>
      <c r="AR1023" s="32">
        <v>0</v>
      </c>
      <c r="AS1023" s="32">
        <v>0</v>
      </c>
      <c r="AT1023" s="38">
        <v>43122</v>
      </c>
      <c r="AU1023" s="38"/>
      <c r="AV1023" s="38"/>
      <c r="AW1023" s="107">
        <v>21.515151515151516</v>
      </c>
      <c r="AX1023" s="41">
        <v>21.515151515151516</v>
      </c>
      <c r="AY1023" s="107">
        <v>20.606060606060606</v>
      </c>
      <c r="AZ1023" s="107">
        <v>21.515151515151516</v>
      </c>
      <c r="BA1023" s="107">
        <v>20.909090909090914</v>
      </c>
      <c r="BB1023" s="32" t="s">
        <v>4793</v>
      </c>
      <c r="BF1023" s="106">
        <f t="shared" si="4"/>
        <v>3</v>
      </c>
      <c r="BG1023" s="106">
        <f t="shared" si="5"/>
        <v>0</v>
      </c>
      <c r="BH1023" s="106">
        <f t="shared" si="6"/>
        <v>-43122</v>
      </c>
      <c r="BI1023" s="106">
        <f t="shared" si="6"/>
        <v>0</v>
      </c>
    </row>
    <row r="1024" spans="1:61" s="106" customFormat="1" ht="15.75" thickBot="1" x14ac:dyDescent="0.3">
      <c r="A1024" s="19">
        <v>1014</v>
      </c>
      <c r="B1024" s="22" t="s">
        <v>6285</v>
      </c>
      <c r="C1024" s="32" t="s">
        <v>60</v>
      </c>
      <c r="D1024" s="32"/>
      <c r="E1024" s="32" t="s">
        <v>5124</v>
      </c>
      <c r="F1024" s="38">
        <v>43119</v>
      </c>
      <c r="G1024" s="32" t="s">
        <v>61</v>
      </c>
      <c r="H1024" s="32" t="s">
        <v>5125</v>
      </c>
      <c r="I1024" s="32" t="s">
        <v>292</v>
      </c>
      <c r="J1024" s="32" t="s">
        <v>320</v>
      </c>
      <c r="K1024" s="32"/>
      <c r="L1024" s="32" t="s">
        <v>1789</v>
      </c>
      <c r="M1024" s="32">
        <v>74388600</v>
      </c>
      <c r="N1024" s="32" t="s">
        <v>69</v>
      </c>
      <c r="O1024" s="32"/>
      <c r="P1024" s="32"/>
      <c r="Q1024" s="32" t="s">
        <v>64</v>
      </c>
      <c r="R1024" s="32" t="s">
        <v>83</v>
      </c>
      <c r="S1024" s="32">
        <v>51985434</v>
      </c>
      <c r="T1024" s="32"/>
      <c r="U1024" s="32" t="s">
        <v>115</v>
      </c>
      <c r="V1024" s="32"/>
      <c r="W1024" s="32" t="s">
        <v>5126</v>
      </c>
      <c r="X1024" s="32" t="s">
        <v>205</v>
      </c>
      <c r="Y1024" s="32" t="s">
        <v>209</v>
      </c>
      <c r="Z1024" s="38">
        <v>43119</v>
      </c>
      <c r="AA1024" s="32" t="s">
        <v>75</v>
      </c>
      <c r="AB1024" s="32" t="s">
        <v>97</v>
      </c>
      <c r="AC1024" s="32"/>
      <c r="AD1024" s="32"/>
      <c r="AE1024" s="32"/>
      <c r="AF1024" s="32"/>
      <c r="AG1024" s="32"/>
      <c r="AH1024" s="32" t="s">
        <v>83</v>
      </c>
      <c r="AI1024" s="32">
        <v>52197050</v>
      </c>
      <c r="AJ1024" s="32"/>
      <c r="AK1024" s="32" t="s">
        <v>115</v>
      </c>
      <c r="AL1024" s="32"/>
      <c r="AM1024" s="32" t="s">
        <v>4862</v>
      </c>
      <c r="AN1024" s="32">
        <v>330</v>
      </c>
      <c r="AO1024" s="32" t="s">
        <v>85</v>
      </c>
      <c r="AP1024" s="32">
        <v>0</v>
      </c>
      <c r="AQ1024" s="32" t="s">
        <v>92</v>
      </c>
      <c r="AR1024" s="32">
        <v>0</v>
      </c>
      <c r="AS1024" s="32">
        <v>0</v>
      </c>
      <c r="AT1024" s="38">
        <v>43119</v>
      </c>
      <c r="AU1024" s="38"/>
      <c r="AV1024" s="38"/>
      <c r="AW1024" s="107">
        <v>21.515151515151516</v>
      </c>
      <c r="AX1024" s="41">
        <v>21.515151515151516</v>
      </c>
      <c r="AY1024" s="107">
        <v>21.515151515151516</v>
      </c>
      <c r="AZ1024" s="107">
        <v>21.515151515151516</v>
      </c>
      <c r="BA1024" s="107">
        <v>23.041487539757437</v>
      </c>
      <c r="BB1024" s="32" t="s">
        <v>4793</v>
      </c>
      <c r="BF1024" s="106">
        <f t="shared" si="4"/>
        <v>0</v>
      </c>
      <c r="BG1024" s="106">
        <f t="shared" si="5"/>
        <v>0</v>
      </c>
      <c r="BH1024" s="106">
        <f t="shared" si="6"/>
        <v>-43119</v>
      </c>
      <c r="BI1024" s="106">
        <f t="shared" si="6"/>
        <v>0</v>
      </c>
    </row>
    <row r="1025" spans="1:61" s="106" customFormat="1" ht="15.75" thickBot="1" x14ac:dyDescent="0.3">
      <c r="A1025" s="19">
        <v>1015</v>
      </c>
      <c r="B1025" s="22" t="s">
        <v>6286</v>
      </c>
      <c r="C1025" s="32" t="s">
        <v>60</v>
      </c>
      <c r="D1025" s="32"/>
      <c r="E1025" s="32" t="s">
        <v>5127</v>
      </c>
      <c r="F1025" s="38">
        <v>43119</v>
      </c>
      <c r="G1025" s="32" t="s">
        <v>61</v>
      </c>
      <c r="H1025" s="32" t="s">
        <v>5128</v>
      </c>
      <c r="I1025" s="32" t="s">
        <v>292</v>
      </c>
      <c r="J1025" s="32" t="s">
        <v>320</v>
      </c>
      <c r="K1025" s="32"/>
      <c r="L1025" s="32" t="s">
        <v>1789</v>
      </c>
      <c r="M1025" s="32">
        <v>125979955</v>
      </c>
      <c r="N1025" s="32" t="s">
        <v>69</v>
      </c>
      <c r="O1025" s="32"/>
      <c r="P1025" s="32"/>
      <c r="Q1025" s="32" t="s">
        <v>64</v>
      </c>
      <c r="R1025" s="32" t="s">
        <v>83</v>
      </c>
      <c r="S1025" s="32">
        <v>40927519</v>
      </c>
      <c r="T1025" s="32"/>
      <c r="U1025" s="32" t="s">
        <v>115</v>
      </c>
      <c r="V1025" s="32"/>
      <c r="W1025" s="32" t="s">
        <v>5129</v>
      </c>
      <c r="X1025" s="32" t="s">
        <v>205</v>
      </c>
      <c r="Y1025" s="32" t="s">
        <v>209</v>
      </c>
      <c r="Z1025" s="38">
        <v>43119</v>
      </c>
      <c r="AA1025" s="32" t="s">
        <v>75</v>
      </c>
      <c r="AB1025" s="32" t="s">
        <v>97</v>
      </c>
      <c r="AC1025" s="32"/>
      <c r="AD1025" s="32"/>
      <c r="AE1025" s="32"/>
      <c r="AF1025" s="32"/>
      <c r="AG1025" s="32"/>
      <c r="AH1025" s="32" t="s">
        <v>83</v>
      </c>
      <c r="AI1025" s="32">
        <v>41779996</v>
      </c>
      <c r="AJ1025" s="32"/>
      <c r="AK1025" s="32" t="s">
        <v>115</v>
      </c>
      <c r="AL1025" s="32"/>
      <c r="AM1025" s="32" t="s">
        <v>5130</v>
      </c>
      <c r="AN1025" s="32">
        <v>344</v>
      </c>
      <c r="AO1025" s="32" t="s">
        <v>85</v>
      </c>
      <c r="AP1025" s="32">
        <v>0</v>
      </c>
      <c r="AQ1025" s="32" t="s">
        <v>92</v>
      </c>
      <c r="AR1025" s="32">
        <v>0</v>
      </c>
      <c r="AS1025" s="32">
        <v>0</v>
      </c>
      <c r="AT1025" s="38">
        <v>43119</v>
      </c>
      <c r="AU1025" s="38"/>
      <c r="AV1025" s="38"/>
      <c r="AW1025" s="107">
        <v>20.63953488372093</v>
      </c>
      <c r="AX1025" s="41">
        <v>20.63953488372093</v>
      </c>
      <c r="AY1025" s="107">
        <v>20.63953488372093</v>
      </c>
      <c r="AZ1025" s="107">
        <v>20.63953488372093</v>
      </c>
      <c r="BA1025" s="107">
        <v>20.930232591367407</v>
      </c>
      <c r="BB1025" s="32" t="s">
        <v>4793</v>
      </c>
      <c r="BF1025" s="106">
        <f t="shared" si="4"/>
        <v>0</v>
      </c>
      <c r="BG1025" s="106">
        <f t="shared" si="5"/>
        <v>0</v>
      </c>
      <c r="BH1025" s="106">
        <f t="shared" si="6"/>
        <v>-43119</v>
      </c>
      <c r="BI1025" s="106">
        <f t="shared" si="6"/>
        <v>0</v>
      </c>
    </row>
    <row r="1026" spans="1:61" s="106" customFormat="1" ht="15.75" thickBot="1" x14ac:dyDescent="0.3">
      <c r="A1026" s="19">
        <v>1016</v>
      </c>
      <c r="B1026" s="22" t="s">
        <v>6287</v>
      </c>
      <c r="C1026" s="32" t="s">
        <v>60</v>
      </c>
      <c r="D1026" s="32"/>
      <c r="E1026" s="32" t="s">
        <v>5131</v>
      </c>
      <c r="F1026" s="38">
        <v>43119</v>
      </c>
      <c r="G1026" s="32" t="s">
        <v>61</v>
      </c>
      <c r="H1026" s="32" t="s">
        <v>5132</v>
      </c>
      <c r="I1026" s="32" t="s">
        <v>292</v>
      </c>
      <c r="J1026" s="32" t="s">
        <v>320</v>
      </c>
      <c r="K1026" s="32"/>
      <c r="L1026" s="32" t="s">
        <v>1789</v>
      </c>
      <c r="M1026" s="32">
        <v>22882068</v>
      </c>
      <c r="N1026" s="32" t="s">
        <v>69</v>
      </c>
      <c r="O1026" s="32"/>
      <c r="P1026" s="32"/>
      <c r="Q1026" s="32" t="s">
        <v>64</v>
      </c>
      <c r="R1026" s="32" t="s">
        <v>83</v>
      </c>
      <c r="S1026" s="32">
        <v>12189558</v>
      </c>
      <c r="T1026" s="32"/>
      <c r="U1026" s="32" t="s">
        <v>115</v>
      </c>
      <c r="V1026" s="32"/>
      <c r="W1026" s="32" t="s">
        <v>5133</v>
      </c>
      <c r="X1026" s="32" t="s">
        <v>205</v>
      </c>
      <c r="Y1026" s="32" t="s">
        <v>209</v>
      </c>
      <c r="Z1026" s="38">
        <v>43119</v>
      </c>
      <c r="AA1026" s="32" t="s">
        <v>75</v>
      </c>
      <c r="AB1026" s="32" t="s">
        <v>97</v>
      </c>
      <c r="AC1026" s="32"/>
      <c r="AD1026" s="32"/>
      <c r="AE1026" s="32"/>
      <c r="AF1026" s="32"/>
      <c r="AG1026" s="32"/>
      <c r="AH1026" s="32" t="s">
        <v>83</v>
      </c>
      <c r="AI1026" s="32">
        <v>80215978</v>
      </c>
      <c r="AJ1026" s="32"/>
      <c r="AK1026" s="32" t="s">
        <v>115</v>
      </c>
      <c r="AL1026" s="32"/>
      <c r="AM1026" s="32" t="s">
        <v>5134</v>
      </c>
      <c r="AN1026" s="32">
        <v>330</v>
      </c>
      <c r="AO1026" s="32" t="s">
        <v>85</v>
      </c>
      <c r="AP1026" s="32">
        <v>0</v>
      </c>
      <c r="AQ1026" s="32" t="s">
        <v>92</v>
      </c>
      <c r="AR1026" s="32">
        <v>0</v>
      </c>
      <c r="AS1026" s="32">
        <v>0</v>
      </c>
      <c r="AT1026" s="38">
        <v>43119</v>
      </c>
      <c r="AU1026" s="38"/>
      <c r="AV1026" s="38"/>
      <c r="AW1026" s="107">
        <v>21.515151515151516</v>
      </c>
      <c r="AX1026" s="41">
        <v>21.515151515151516</v>
      </c>
      <c r="AY1026" s="107">
        <v>21.515151515151516</v>
      </c>
      <c r="AZ1026" s="107">
        <v>21.515151515151519</v>
      </c>
      <c r="BA1026" s="107">
        <v>21.818181818181813</v>
      </c>
      <c r="BB1026" s="32" t="s">
        <v>4793</v>
      </c>
      <c r="BF1026" s="106">
        <f t="shared" si="4"/>
        <v>0</v>
      </c>
      <c r="BG1026" s="106">
        <f t="shared" si="5"/>
        <v>0</v>
      </c>
      <c r="BH1026" s="106">
        <f t="shared" si="6"/>
        <v>-43119</v>
      </c>
      <c r="BI1026" s="106">
        <f t="shared" si="6"/>
        <v>0</v>
      </c>
    </row>
    <row r="1027" spans="1:61" s="106" customFormat="1" ht="15.75" thickBot="1" x14ac:dyDescent="0.3">
      <c r="A1027" s="19">
        <v>1017</v>
      </c>
      <c r="B1027" s="22" t="s">
        <v>6288</v>
      </c>
      <c r="C1027" s="32" t="s">
        <v>60</v>
      </c>
      <c r="D1027" s="32"/>
      <c r="E1027" s="32" t="s">
        <v>5135</v>
      </c>
      <c r="F1027" s="38">
        <v>43119</v>
      </c>
      <c r="G1027" s="32" t="s">
        <v>61</v>
      </c>
      <c r="H1027" s="32" t="s">
        <v>5136</v>
      </c>
      <c r="I1027" s="32" t="s">
        <v>292</v>
      </c>
      <c r="J1027" s="32" t="s">
        <v>320</v>
      </c>
      <c r="K1027" s="32"/>
      <c r="L1027" s="32" t="s">
        <v>1789</v>
      </c>
      <c r="M1027" s="32">
        <v>32730984</v>
      </c>
      <c r="N1027" s="32" t="s">
        <v>69</v>
      </c>
      <c r="O1027" s="32"/>
      <c r="P1027" s="32"/>
      <c r="Q1027" s="32" t="s">
        <v>64</v>
      </c>
      <c r="R1027" s="32" t="s">
        <v>83</v>
      </c>
      <c r="S1027" s="32">
        <v>1030590636</v>
      </c>
      <c r="T1027" s="32"/>
      <c r="U1027" s="32" t="s">
        <v>115</v>
      </c>
      <c r="V1027" s="32"/>
      <c r="W1027" s="32" t="s">
        <v>5137</v>
      </c>
      <c r="X1027" s="32" t="s">
        <v>205</v>
      </c>
      <c r="Y1027" s="32" t="s">
        <v>209</v>
      </c>
      <c r="Z1027" s="38">
        <v>43122</v>
      </c>
      <c r="AA1027" s="32" t="s">
        <v>75</v>
      </c>
      <c r="AB1027" s="32" t="s">
        <v>97</v>
      </c>
      <c r="AC1027" s="32"/>
      <c r="AD1027" s="32"/>
      <c r="AE1027" s="32"/>
      <c r="AF1027" s="32"/>
      <c r="AG1027" s="32"/>
      <c r="AH1027" s="32" t="s">
        <v>83</v>
      </c>
      <c r="AI1027" s="32">
        <v>5947992</v>
      </c>
      <c r="AJ1027" s="32"/>
      <c r="AK1027" s="32" t="s">
        <v>115</v>
      </c>
      <c r="AL1027" s="32"/>
      <c r="AM1027" s="32" t="s">
        <v>5015</v>
      </c>
      <c r="AN1027" s="32">
        <v>330</v>
      </c>
      <c r="AO1027" s="32" t="s">
        <v>85</v>
      </c>
      <c r="AP1027" s="32">
        <v>0</v>
      </c>
      <c r="AQ1027" s="32" t="s">
        <v>92</v>
      </c>
      <c r="AR1027" s="32">
        <v>0</v>
      </c>
      <c r="AS1027" s="32">
        <v>0</v>
      </c>
      <c r="AT1027" s="38">
        <v>43122</v>
      </c>
      <c r="AU1027" s="38"/>
      <c r="AV1027" s="38"/>
      <c r="AW1027" s="107">
        <v>21.515151515151516</v>
      </c>
      <c r="AX1027" s="41">
        <v>21.515151515151516</v>
      </c>
      <c r="AY1027" s="107">
        <v>20.606060606060606</v>
      </c>
      <c r="AZ1027" s="107">
        <v>21.515151515151516</v>
      </c>
      <c r="BA1027" s="107">
        <v>20.909090909090907</v>
      </c>
      <c r="BB1027" s="32" t="s">
        <v>4793</v>
      </c>
      <c r="BF1027" s="106">
        <f t="shared" si="4"/>
        <v>3</v>
      </c>
      <c r="BG1027" s="106">
        <f t="shared" si="5"/>
        <v>0</v>
      </c>
      <c r="BH1027" s="106">
        <f t="shared" si="6"/>
        <v>-43122</v>
      </c>
      <c r="BI1027" s="106">
        <f t="shared" si="6"/>
        <v>0</v>
      </c>
    </row>
    <row r="1028" spans="1:61" s="106" customFormat="1" ht="15.75" thickBot="1" x14ac:dyDescent="0.3">
      <c r="A1028" s="19">
        <v>1018</v>
      </c>
      <c r="B1028" s="22" t="s">
        <v>6289</v>
      </c>
      <c r="C1028" s="32" t="s">
        <v>60</v>
      </c>
      <c r="D1028" s="32"/>
      <c r="E1028" s="32" t="s">
        <v>5138</v>
      </c>
      <c r="F1028" s="38">
        <v>43119</v>
      </c>
      <c r="G1028" s="32" t="s">
        <v>61</v>
      </c>
      <c r="H1028" s="32" t="s">
        <v>5139</v>
      </c>
      <c r="I1028" s="32" t="s">
        <v>292</v>
      </c>
      <c r="J1028" s="32" t="s">
        <v>320</v>
      </c>
      <c r="K1028" s="32"/>
      <c r="L1028" s="32" t="s">
        <v>1789</v>
      </c>
      <c r="M1028" s="32">
        <v>88121880</v>
      </c>
      <c r="N1028" s="32" t="s">
        <v>69</v>
      </c>
      <c r="O1028" s="32"/>
      <c r="P1028" s="32"/>
      <c r="Q1028" s="32" t="s">
        <v>64</v>
      </c>
      <c r="R1028" s="32" t="s">
        <v>83</v>
      </c>
      <c r="S1028" s="32">
        <v>79600811</v>
      </c>
      <c r="T1028" s="32"/>
      <c r="U1028" s="32" t="s">
        <v>115</v>
      </c>
      <c r="V1028" s="32"/>
      <c r="W1028" s="32" t="s">
        <v>5140</v>
      </c>
      <c r="X1028" s="32" t="s">
        <v>205</v>
      </c>
      <c r="Y1028" s="32" t="s">
        <v>209</v>
      </c>
      <c r="Z1028" s="38">
        <v>43119</v>
      </c>
      <c r="AA1028" s="32" t="s">
        <v>75</v>
      </c>
      <c r="AB1028" s="32" t="s">
        <v>97</v>
      </c>
      <c r="AC1028" s="32"/>
      <c r="AD1028" s="32"/>
      <c r="AE1028" s="32"/>
      <c r="AF1028" s="32"/>
      <c r="AG1028" s="32"/>
      <c r="AH1028" s="32" t="s">
        <v>83</v>
      </c>
      <c r="AI1028" s="32">
        <v>70547559</v>
      </c>
      <c r="AJ1028" s="32"/>
      <c r="AK1028" s="32" t="s">
        <v>115</v>
      </c>
      <c r="AL1028" s="32"/>
      <c r="AM1028" s="32" t="s">
        <v>4838</v>
      </c>
      <c r="AN1028" s="32">
        <v>330</v>
      </c>
      <c r="AO1028" s="32" t="s">
        <v>85</v>
      </c>
      <c r="AP1028" s="32">
        <v>0</v>
      </c>
      <c r="AQ1028" s="32" t="s">
        <v>92</v>
      </c>
      <c r="AR1028" s="32">
        <v>0</v>
      </c>
      <c r="AS1028" s="32">
        <v>0</v>
      </c>
      <c r="AT1028" s="38">
        <v>43119</v>
      </c>
      <c r="AU1028" s="38"/>
      <c r="AV1028" s="38"/>
      <c r="AW1028" s="107">
        <v>21.515151515151516</v>
      </c>
      <c r="AX1028" s="41">
        <v>21.515151515151516</v>
      </c>
      <c r="AY1028" s="107">
        <v>21.515151515151516</v>
      </c>
      <c r="AZ1028" s="107">
        <v>21.515151515151516</v>
      </c>
      <c r="BA1028" s="107">
        <v>21.818181818181817</v>
      </c>
      <c r="BB1028" s="32" t="s">
        <v>4793</v>
      </c>
      <c r="BF1028" s="106">
        <f t="shared" si="4"/>
        <v>0</v>
      </c>
      <c r="BG1028" s="106">
        <f t="shared" si="5"/>
        <v>0</v>
      </c>
      <c r="BH1028" s="106">
        <f t="shared" si="6"/>
        <v>-43119</v>
      </c>
      <c r="BI1028" s="106">
        <f t="shared" si="6"/>
        <v>0</v>
      </c>
    </row>
    <row r="1029" spans="1:61" s="106" customFormat="1" ht="15.75" thickBot="1" x14ac:dyDescent="0.3">
      <c r="A1029" s="19">
        <v>1019</v>
      </c>
      <c r="B1029" s="22" t="s">
        <v>6290</v>
      </c>
      <c r="C1029" s="32" t="s">
        <v>60</v>
      </c>
      <c r="D1029" s="32"/>
      <c r="E1029" s="32" t="s">
        <v>5141</v>
      </c>
      <c r="F1029" s="38">
        <v>43119</v>
      </c>
      <c r="G1029" s="32" t="s">
        <v>61</v>
      </c>
      <c r="H1029" s="32" t="s">
        <v>5142</v>
      </c>
      <c r="I1029" s="32" t="s">
        <v>292</v>
      </c>
      <c r="J1029" s="32" t="s">
        <v>320</v>
      </c>
      <c r="K1029" s="32"/>
      <c r="L1029" s="32" t="s">
        <v>1789</v>
      </c>
      <c r="M1029" s="32">
        <v>65461968</v>
      </c>
      <c r="N1029" s="32" t="s">
        <v>69</v>
      </c>
      <c r="O1029" s="32"/>
      <c r="P1029" s="32"/>
      <c r="Q1029" s="32" t="s">
        <v>64</v>
      </c>
      <c r="R1029" s="32" t="s">
        <v>83</v>
      </c>
      <c r="S1029" s="32">
        <v>33700575</v>
      </c>
      <c r="T1029" s="32"/>
      <c r="U1029" s="32" t="s">
        <v>115</v>
      </c>
      <c r="V1029" s="32"/>
      <c r="W1029" s="32" t="s">
        <v>5143</v>
      </c>
      <c r="X1029" s="32" t="s">
        <v>205</v>
      </c>
      <c r="Y1029" s="32" t="s">
        <v>209</v>
      </c>
      <c r="Z1029" s="38">
        <v>43119</v>
      </c>
      <c r="AA1029" s="32" t="s">
        <v>75</v>
      </c>
      <c r="AB1029" s="32" t="s">
        <v>97</v>
      </c>
      <c r="AC1029" s="32"/>
      <c r="AD1029" s="32"/>
      <c r="AE1029" s="32"/>
      <c r="AF1029" s="32"/>
      <c r="AG1029" s="32"/>
      <c r="AH1029" s="32" t="s">
        <v>83</v>
      </c>
      <c r="AI1029" s="32">
        <v>40023756</v>
      </c>
      <c r="AJ1029" s="32"/>
      <c r="AK1029" s="32" t="s">
        <v>115</v>
      </c>
      <c r="AL1029" s="32"/>
      <c r="AM1029" s="32" t="s">
        <v>5031</v>
      </c>
      <c r="AN1029" s="32">
        <v>330</v>
      </c>
      <c r="AO1029" s="32" t="s">
        <v>85</v>
      </c>
      <c r="AP1029" s="32">
        <v>0</v>
      </c>
      <c r="AQ1029" s="32" t="s">
        <v>92</v>
      </c>
      <c r="AR1029" s="32">
        <v>0</v>
      </c>
      <c r="AS1029" s="32">
        <v>0</v>
      </c>
      <c r="AT1029" s="38">
        <v>43119</v>
      </c>
      <c r="AU1029" s="38"/>
      <c r="AV1029" s="38"/>
      <c r="AW1029" s="107">
        <v>21.515151515151516</v>
      </c>
      <c r="AX1029" s="41">
        <v>21.515151515151516</v>
      </c>
      <c r="AY1029" s="107">
        <v>21.515151515151516</v>
      </c>
      <c r="AZ1029" s="107">
        <v>21.515151515151516</v>
      </c>
      <c r="BA1029" s="107">
        <v>21.818181818181824</v>
      </c>
      <c r="BB1029" s="32" t="s">
        <v>4793</v>
      </c>
      <c r="BF1029" s="106">
        <f t="shared" si="4"/>
        <v>0</v>
      </c>
      <c r="BG1029" s="106">
        <f t="shared" si="5"/>
        <v>0</v>
      </c>
      <c r="BH1029" s="106">
        <f t="shared" si="6"/>
        <v>-43119</v>
      </c>
      <c r="BI1029" s="106">
        <f t="shared" si="6"/>
        <v>0</v>
      </c>
    </row>
    <row r="1030" spans="1:61" s="106" customFormat="1" ht="15.75" thickBot="1" x14ac:dyDescent="0.3">
      <c r="A1030" s="19">
        <v>1020</v>
      </c>
      <c r="B1030" s="22" t="s">
        <v>6291</v>
      </c>
      <c r="C1030" s="32" t="s">
        <v>60</v>
      </c>
      <c r="D1030" s="32"/>
      <c r="E1030" s="32" t="s">
        <v>5144</v>
      </c>
      <c r="F1030" s="38">
        <v>43119</v>
      </c>
      <c r="G1030" s="32" t="s">
        <v>61</v>
      </c>
      <c r="H1030" s="32" t="s">
        <v>5145</v>
      </c>
      <c r="I1030" s="32" t="s">
        <v>292</v>
      </c>
      <c r="J1030" s="32" t="s">
        <v>320</v>
      </c>
      <c r="K1030" s="32"/>
      <c r="L1030" s="32" t="s">
        <v>1789</v>
      </c>
      <c r="M1030" s="32">
        <v>91593348</v>
      </c>
      <c r="N1030" s="32" t="s">
        <v>69</v>
      </c>
      <c r="O1030" s="32"/>
      <c r="P1030" s="32"/>
      <c r="Q1030" s="32" t="s">
        <v>64</v>
      </c>
      <c r="R1030" s="32" t="s">
        <v>83</v>
      </c>
      <c r="S1030" s="32">
        <v>52371615</v>
      </c>
      <c r="T1030" s="32"/>
      <c r="U1030" s="32" t="s">
        <v>115</v>
      </c>
      <c r="V1030" s="32"/>
      <c r="W1030" s="32" t="s">
        <v>5146</v>
      </c>
      <c r="X1030" s="32" t="s">
        <v>205</v>
      </c>
      <c r="Y1030" s="32" t="s">
        <v>209</v>
      </c>
      <c r="Z1030" s="38">
        <v>43119</v>
      </c>
      <c r="AA1030" s="32" t="s">
        <v>75</v>
      </c>
      <c r="AB1030" s="32" t="s">
        <v>97</v>
      </c>
      <c r="AC1030" s="32"/>
      <c r="AD1030" s="32"/>
      <c r="AE1030" s="32"/>
      <c r="AF1030" s="32"/>
      <c r="AG1030" s="32"/>
      <c r="AH1030" s="32" t="s">
        <v>83</v>
      </c>
      <c r="AI1030" s="32">
        <v>40023756</v>
      </c>
      <c r="AJ1030" s="32"/>
      <c r="AK1030" s="32" t="s">
        <v>115</v>
      </c>
      <c r="AL1030" s="32"/>
      <c r="AM1030" s="32" t="s">
        <v>5031</v>
      </c>
      <c r="AN1030" s="32">
        <v>343</v>
      </c>
      <c r="AO1030" s="32" t="s">
        <v>85</v>
      </c>
      <c r="AP1030" s="32">
        <v>0</v>
      </c>
      <c r="AQ1030" s="32" t="s">
        <v>92</v>
      </c>
      <c r="AR1030" s="32">
        <v>0</v>
      </c>
      <c r="AS1030" s="32">
        <v>0</v>
      </c>
      <c r="AT1030" s="38">
        <v>43119</v>
      </c>
      <c r="AU1030" s="38"/>
      <c r="AV1030" s="38"/>
      <c r="AW1030" s="107">
        <v>20.699708454810494</v>
      </c>
      <c r="AX1030" s="41">
        <v>20.699708454810494</v>
      </c>
      <c r="AY1030" s="107">
        <v>20.699708454810494</v>
      </c>
      <c r="AZ1030" s="107">
        <v>20.699708454810494</v>
      </c>
      <c r="BA1030" s="107">
        <v>20.99125364431487</v>
      </c>
      <c r="BB1030" s="32" t="s">
        <v>4793</v>
      </c>
      <c r="BF1030" s="106">
        <f t="shared" si="4"/>
        <v>0</v>
      </c>
      <c r="BG1030" s="106">
        <f t="shared" si="5"/>
        <v>0</v>
      </c>
      <c r="BH1030" s="106">
        <f t="shared" si="6"/>
        <v>-43119</v>
      </c>
      <c r="BI1030" s="106">
        <f t="shared" si="6"/>
        <v>0</v>
      </c>
    </row>
    <row r="1031" spans="1:61" s="106" customFormat="1" ht="15.75" thickBot="1" x14ac:dyDescent="0.3">
      <c r="A1031" s="19">
        <v>1021</v>
      </c>
      <c r="B1031" s="22" t="s">
        <v>6292</v>
      </c>
      <c r="C1031" s="32" t="s">
        <v>60</v>
      </c>
      <c r="D1031" s="32"/>
      <c r="E1031" s="32" t="s">
        <v>5147</v>
      </c>
      <c r="F1031" s="38">
        <v>43119</v>
      </c>
      <c r="G1031" s="32" t="s">
        <v>61</v>
      </c>
      <c r="H1031" s="32" t="s">
        <v>5148</v>
      </c>
      <c r="I1031" s="32" t="s">
        <v>292</v>
      </c>
      <c r="J1031" s="32" t="s">
        <v>320</v>
      </c>
      <c r="K1031" s="32"/>
      <c r="L1031" s="32" t="s">
        <v>1789</v>
      </c>
      <c r="M1031" s="32">
        <v>64353248</v>
      </c>
      <c r="N1031" s="32" t="s">
        <v>69</v>
      </c>
      <c r="O1031" s="32"/>
      <c r="P1031" s="32"/>
      <c r="Q1031" s="32" t="s">
        <v>64</v>
      </c>
      <c r="R1031" s="32" t="s">
        <v>83</v>
      </c>
      <c r="S1031" s="32">
        <v>80772650</v>
      </c>
      <c r="T1031" s="32"/>
      <c r="U1031" s="32" t="s">
        <v>115</v>
      </c>
      <c r="V1031" s="32"/>
      <c r="W1031" s="32" t="s">
        <v>5149</v>
      </c>
      <c r="X1031" s="32" t="s">
        <v>205</v>
      </c>
      <c r="Y1031" s="32" t="s">
        <v>209</v>
      </c>
      <c r="Z1031" s="38">
        <v>43119</v>
      </c>
      <c r="AA1031" s="32" t="s">
        <v>75</v>
      </c>
      <c r="AB1031" s="32" t="s">
        <v>97</v>
      </c>
      <c r="AC1031" s="32"/>
      <c r="AD1031" s="32"/>
      <c r="AE1031" s="32"/>
      <c r="AF1031" s="32"/>
      <c r="AG1031" s="32"/>
      <c r="AH1031" s="32" t="s">
        <v>83</v>
      </c>
      <c r="AI1031" s="32">
        <v>52767503</v>
      </c>
      <c r="AJ1031" s="32"/>
      <c r="AK1031" s="32" t="s">
        <v>115</v>
      </c>
      <c r="AL1031" s="32"/>
      <c r="AM1031" s="32" t="s">
        <v>4858</v>
      </c>
      <c r="AN1031" s="32">
        <v>343</v>
      </c>
      <c r="AO1031" s="32" t="s">
        <v>85</v>
      </c>
      <c r="AP1031" s="32">
        <v>0</v>
      </c>
      <c r="AQ1031" s="32" t="s">
        <v>92</v>
      </c>
      <c r="AR1031" s="32">
        <v>0</v>
      </c>
      <c r="AS1031" s="32">
        <v>0</v>
      </c>
      <c r="AT1031" s="38">
        <v>43119</v>
      </c>
      <c r="AU1031" s="38"/>
      <c r="AV1031" s="38"/>
      <c r="AW1031" s="107">
        <v>20.699708454810494</v>
      </c>
      <c r="AX1031" s="41">
        <v>20.699708454810494</v>
      </c>
      <c r="AY1031" s="107">
        <v>20.699708454810494</v>
      </c>
      <c r="AZ1031" s="107">
        <v>20.699708454810498</v>
      </c>
      <c r="BA1031" s="107">
        <v>20.991252842436172</v>
      </c>
      <c r="BB1031" s="32" t="s">
        <v>4793</v>
      </c>
      <c r="BF1031" s="106">
        <f t="shared" si="4"/>
        <v>0</v>
      </c>
      <c r="BG1031" s="106">
        <f t="shared" si="5"/>
        <v>0</v>
      </c>
      <c r="BH1031" s="106">
        <f t="shared" si="6"/>
        <v>-43119</v>
      </c>
      <c r="BI1031" s="106">
        <f t="shared" si="6"/>
        <v>0</v>
      </c>
    </row>
    <row r="1032" spans="1:61" s="106" customFormat="1" ht="15.75" thickBot="1" x14ac:dyDescent="0.3">
      <c r="A1032" s="19">
        <v>1022</v>
      </c>
      <c r="B1032" s="22" t="s">
        <v>6293</v>
      </c>
      <c r="C1032" s="32" t="s">
        <v>60</v>
      </c>
      <c r="D1032" s="32"/>
      <c r="E1032" s="32" t="s">
        <v>5150</v>
      </c>
      <c r="F1032" s="38">
        <v>43119</v>
      </c>
      <c r="G1032" s="32" t="s">
        <v>61</v>
      </c>
      <c r="H1032" s="32" t="s">
        <v>5151</v>
      </c>
      <c r="I1032" s="32" t="s">
        <v>292</v>
      </c>
      <c r="J1032" s="32" t="s">
        <v>320</v>
      </c>
      <c r="K1032" s="32"/>
      <c r="L1032" s="32" t="s">
        <v>1789</v>
      </c>
      <c r="M1032" s="32">
        <v>91860384</v>
      </c>
      <c r="N1032" s="32" t="s">
        <v>69</v>
      </c>
      <c r="O1032" s="32"/>
      <c r="P1032" s="32"/>
      <c r="Q1032" s="32" t="s">
        <v>64</v>
      </c>
      <c r="R1032" s="32" t="s">
        <v>83</v>
      </c>
      <c r="S1032" s="32">
        <v>51838162</v>
      </c>
      <c r="T1032" s="32"/>
      <c r="U1032" s="32" t="s">
        <v>115</v>
      </c>
      <c r="V1032" s="32"/>
      <c r="W1032" s="32" t="s">
        <v>5152</v>
      </c>
      <c r="X1032" s="32" t="s">
        <v>205</v>
      </c>
      <c r="Y1032" s="32" t="s">
        <v>209</v>
      </c>
      <c r="Z1032" s="38">
        <v>43119</v>
      </c>
      <c r="AA1032" s="32" t="s">
        <v>75</v>
      </c>
      <c r="AB1032" s="32" t="s">
        <v>97</v>
      </c>
      <c r="AC1032" s="32"/>
      <c r="AD1032" s="32"/>
      <c r="AE1032" s="32"/>
      <c r="AF1032" s="32"/>
      <c r="AG1032" s="32"/>
      <c r="AH1032" s="32" t="s">
        <v>83</v>
      </c>
      <c r="AI1032" s="32">
        <v>40927519</v>
      </c>
      <c r="AJ1032" s="32"/>
      <c r="AK1032" s="32" t="s">
        <v>115</v>
      </c>
      <c r="AL1032" s="32"/>
      <c r="AM1032" s="32" t="s">
        <v>5129</v>
      </c>
      <c r="AN1032" s="32">
        <v>334</v>
      </c>
      <c r="AO1032" s="32" t="s">
        <v>85</v>
      </c>
      <c r="AP1032" s="32">
        <v>0</v>
      </c>
      <c r="AQ1032" s="32" t="s">
        <v>92</v>
      </c>
      <c r="AR1032" s="32">
        <v>0</v>
      </c>
      <c r="AS1032" s="32">
        <v>0</v>
      </c>
      <c r="AT1032" s="38">
        <v>43119</v>
      </c>
      <c r="AU1032" s="38"/>
      <c r="AV1032" s="38"/>
      <c r="AW1032" s="107">
        <v>21.257485029940121</v>
      </c>
      <c r="AX1032" s="41">
        <v>21.257485029940121</v>
      </c>
      <c r="AY1032" s="107">
        <v>21.257485029940121</v>
      </c>
      <c r="AZ1032" s="107">
        <v>21.257485029940124</v>
      </c>
      <c r="BA1032" s="107">
        <v>20.930232558139537</v>
      </c>
      <c r="BB1032" s="32" t="s">
        <v>4793</v>
      </c>
      <c r="BF1032" s="106">
        <f t="shared" si="4"/>
        <v>0</v>
      </c>
      <c r="BG1032" s="106">
        <f t="shared" si="5"/>
        <v>0</v>
      </c>
      <c r="BH1032" s="106">
        <f t="shared" si="6"/>
        <v>-43119</v>
      </c>
      <c r="BI1032" s="106">
        <f t="shared" si="6"/>
        <v>0</v>
      </c>
    </row>
    <row r="1033" spans="1:61" s="106" customFormat="1" ht="15.75" thickBot="1" x14ac:dyDescent="0.3">
      <c r="A1033" s="19">
        <v>1023</v>
      </c>
      <c r="B1033" s="22" t="s">
        <v>6294</v>
      </c>
      <c r="C1033" s="32" t="s">
        <v>60</v>
      </c>
      <c r="D1033" s="32"/>
      <c r="E1033" s="32" t="s">
        <v>5153</v>
      </c>
      <c r="F1033" s="38">
        <v>43119</v>
      </c>
      <c r="G1033" s="32" t="s">
        <v>61</v>
      </c>
      <c r="H1033" s="32" t="s">
        <v>5154</v>
      </c>
      <c r="I1033" s="32" t="s">
        <v>292</v>
      </c>
      <c r="J1033" s="32" t="s">
        <v>320</v>
      </c>
      <c r="K1033" s="32"/>
      <c r="L1033" s="32" t="s">
        <v>1789</v>
      </c>
      <c r="M1033" s="32">
        <v>32730984</v>
      </c>
      <c r="N1033" s="32" t="s">
        <v>69</v>
      </c>
      <c r="O1033" s="32"/>
      <c r="P1033" s="32"/>
      <c r="Q1033" s="32" t="s">
        <v>64</v>
      </c>
      <c r="R1033" s="32" t="s">
        <v>83</v>
      </c>
      <c r="S1033" s="32">
        <v>79771679</v>
      </c>
      <c r="T1033" s="32"/>
      <c r="U1033" s="32" t="s">
        <v>115</v>
      </c>
      <c r="V1033" s="32"/>
      <c r="W1033" s="32" t="s">
        <v>5155</v>
      </c>
      <c r="X1033" s="32" t="s">
        <v>205</v>
      </c>
      <c r="Y1033" s="32" t="s">
        <v>209</v>
      </c>
      <c r="Z1033" s="38">
        <v>43119</v>
      </c>
      <c r="AA1033" s="32" t="s">
        <v>75</v>
      </c>
      <c r="AB1033" s="32" t="s">
        <v>97</v>
      </c>
      <c r="AC1033" s="32"/>
      <c r="AD1033" s="32"/>
      <c r="AE1033" s="32"/>
      <c r="AF1033" s="32"/>
      <c r="AG1033" s="32"/>
      <c r="AH1033" s="32" t="s">
        <v>83</v>
      </c>
      <c r="AI1033" s="32">
        <v>80215978</v>
      </c>
      <c r="AJ1033" s="32"/>
      <c r="AK1033" s="32" t="s">
        <v>115</v>
      </c>
      <c r="AL1033" s="32"/>
      <c r="AM1033" s="32" t="s">
        <v>5134</v>
      </c>
      <c r="AN1033" s="32">
        <v>330</v>
      </c>
      <c r="AO1033" s="32" t="s">
        <v>85</v>
      </c>
      <c r="AP1033" s="32">
        <v>0</v>
      </c>
      <c r="AQ1033" s="32" t="s">
        <v>92</v>
      </c>
      <c r="AR1033" s="32">
        <v>0</v>
      </c>
      <c r="AS1033" s="32">
        <v>0</v>
      </c>
      <c r="AT1033" s="38">
        <v>43119</v>
      </c>
      <c r="AU1033" s="38"/>
      <c r="AV1033" s="38"/>
      <c r="AW1033" s="107">
        <v>21.515151515151516</v>
      </c>
      <c r="AX1033" s="41">
        <v>21.515151515151516</v>
      </c>
      <c r="AY1033" s="107">
        <v>21.515151515151516</v>
      </c>
      <c r="AZ1033" s="107">
        <v>21.515151515151516</v>
      </c>
      <c r="BA1033" s="107">
        <v>21.268244181109868</v>
      </c>
      <c r="BB1033" s="32" t="s">
        <v>4793</v>
      </c>
      <c r="BF1033" s="106">
        <f t="shared" si="4"/>
        <v>0</v>
      </c>
      <c r="BG1033" s="106">
        <f t="shared" si="5"/>
        <v>0</v>
      </c>
      <c r="BH1033" s="106">
        <f t="shared" si="6"/>
        <v>-43119</v>
      </c>
      <c r="BI1033" s="106">
        <f t="shared" si="6"/>
        <v>0</v>
      </c>
    </row>
    <row r="1034" spans="1:61" s="106" customFormat="1" ht="15.75" thickBot="1" x14ac:dyDescent="0.3">
      <c r="A1034" s="19">
        <v>1024</v>
      </c>
      <c r="B1034" s="22" t="s">
        <v>6295</v>
      </c>
      <c r="C1034" s="32" t="s">
        <v>60</v>
      </c>
      <c r="D1034" s="32"/>
      <c r="E1034" s="32" t="s">
        <v>5156</v>
      </c>
      <c r="F1034" s="38">
        <v>43119</v>
      </c>
      <c r="G1034" s="32" t="s">
        <v>61</v>
      </c>
      <c r="H1034" s="32" t="s">
        <v>5157</v>
      </c>
      <c r="I1034" s="32" t="s">
        <v>292</v>
      </c>
      <c r="J1034" s="32" t="s">
        <v>320</v>
      </c>
      <c r="K1034" s="32"/>
      <c r="L1034" s="32" t="s">
        <v>1789</v>
      </c>
      <c r="M1034" s="32">
        <v>36852702</v>
      </c>
      <c r="N1034" s="32" t="s">
        <v>69</v>
      </c>
      <c r="O1034" s="32"/>
      <c r="P1034" s="32"/>
      <c r="Q1034" s="32" t="s">
        <v>64</v>
      </c>
      <c r="R1034" s="32" t="s">
        <v>83</v>
      </c>
      <c r="S1034" s="32">
        <v>1015399346</v>
      </c>
      <c r="T1034" s="32"/>
      <c r="U1034" s="32" t="s">
        <v>115</v>
      </c>
      <c r="V1034" s="32"/>
      <c r="W1034" s="32" t="s">
        <v>5158</v>
      </c>
      <c r="X1034" s="32" t="s">
        <v>205</v>
      </c>
      <c r="Y1034" s="32" t="s">
        <v>209</v>
      </c>
      <c r="Z1034" s="38">
        <v>43119</v>
      </c>
      <c r="AA1034" s="32" t="s">
        <v>75</v>
      </c>
      <c r="AB1034" s="32" t="s">
        <v>97</v>
      </c>
      <c r="AC1034" s="32"/>
      <c r="AD1034" s="32"/>
      <c r="AE1034" s="32"/>
      <c r="AF1034" s="32"/>
      <c r="AG1034" s="32"/>
      <c r="AH1034" s="32" t="s">
        <v>83</v>
      </c>
      <c r="AI1034" s="32">
        <v>11342150</v>
      </c>
      <c r="AJ1034" s="32"/>
      <c r="AK1034" s="32" t="s">
        <v>115</v>
      </c>
      <c r="AL1034" s="32"/>
      <c r="AM1034" s="32" t="s">
        <v>4930</v>
      </c>
      <c r="AN1034" s="32">
        <v>265</v>
      </c>
      <c r="AO1034" s="32" t="s">
        <v>85</v>
      </c>
      <c r="AP1034" s="32">
        <v>0</v>
      </c>
      <c r="AQ1034" s="32" t="s">
        <v>92</v>
      </c>
      <c r="AR1034" s="32">
        <v>0</v>
      </c>
      <c r="AS1034" s="32">
        <v>0</v>
      </c>
      <c r="AT1034" s="38">
        <v>43119</v>
      </c>
      <c r="AU1034" s="38"/>
      <c r="AV1034" s="38"/>
      <c r="AW1034" s="107">
        <v>26.79245283018868</v>
      </c>
      <c r="AX1034" s="41">
        <v>26.79245283018868</v>
      </c>
      <c r="AY1034" s="107">
        <v>26.79245283018868</v>
      </c>
      <c r="AZ1034" s="107">
        <v>26.79245283018868</v>
      </c>
      <c r="BA1034" s="107">
        <v>27.169811320754722</v>
      </c>
      <c r="BB1034" s="32" t="s">
        <v>4793</v>
      </c>
      <c r="BF1034" s="106">
        <f t="shared" si="4"/>
        <v>0</v>
      </c>
      <c r="BG1034" s="106">
        <f t="shared" si="5"/>
        <v>0</v>
      </c>
      <c r="BH1034" s="106">
        <f t="shared" si="6"/>
        <v>-43119</v>
      </c>
      <c r="BI1034" s="106">
        <f t="shared" si="6"/>
        <v>0</v>
      </c>
    </row>
    <row r="1035" spans="1:61" s="106" customFormat="1" ht="15.75" thickBot="1" x14ac:dyDescent="0.3">
      <c r="A1035" s="19">
        <v>1025</v>
      </c>
      <c r="B1035" s="22" t="s">
        <v>6296</v>
      </c>
      <c r="C1035" s="32" t="s">
        <v>60</v>
      </c>
      <c r="D1035" s="32"/>
      <c r="E1035" s="32" t="s">
        <v>5159</v>
      </c>
      <c r="F1035" s="38">
        <v>43119</v>
      </c>
      <c r="G1035" s="32" t="s">
        <v>61</v>
      </c>
      <c r="H1035" s="32" t="s">
        <v>5160</v>
      </c>
      <c r="I1035" s="32" t="s">
        <v>292</v>
      </c>
      <c r="J1035" s="32" t="s">
        <v>320</v>
      </c>
      <c r="K1035" s="32"/>
      <c r="L1035" s="32" t="s">
        <v>1789</v>
      </c>
      <c r="M1035" s="32">
        <v>55963116</v>
      </c>
      <c r="N1035" s="32" t="s">
        <v>69</v>
      </c>
      <c r="O1035" s="32"/>
      <c r="P1035" s="32"/>
      <c r="Q1035" s="32" t="s">
        <v>64</v>
      </c>
      <c r="R1035" s="32" t="s">
        <v>83</v>
      </c>
      <c r="S1035" s="32">
        <v>94060832</v>
      </c>
      <c r="T1035" s="32"/>
      <c r="U1035" s="32" t="s">
        <v>115</v>
      </c>
      <c r="V1035" s="32"/>
      <c r="W1035" s="32" t="s">
        <v>5161</v>
      </c>
      <c r="X1035" s="32" t="s">
        <v>205</v>
      </c>
      <c r="Y1035" s="32" t="s">
        <v>209</v>
      </c>
      <c r="Z1035" s="38">
        <v>43119</v>
      </c>
      <c r="AA1035" s="32" t="s">
        <v>75</v>
      </c>
      <c r="AB1035" s="32" t="s">
        <v>97</v>
      </c>
      <c r="AC1035" s="32"/>
      <c r="AD1035" s="32"/>
      <c r="AE1035" s="32"/>
      <c r="AF1035" s="32"/>
      <c r="AG1035" s="32"/>
      <c r="AH1035" s="32" t="s">
        <v>83</v>
      </c>
      <c r="AI1035" s="32">
        <v>11342150</v>
      </c>
      <c r="AJ1035" s="32"/>
      <c r="AK1035" s="32" t="s">
        <v>115</v>
      </c>
      <c r="AL1035" s="32"/>
      <c r="AM1035" s="32" t="s">
        <v>4930</v>
      </c>
      <c r="AN1035" s="32">
        <v>330</v>
      </c>
      <c r="AO1035" s="32" t="s">
        <v>85</v>
      </c>
      <c r="AP1035" s="32">
        <v>0</v>
      </c>
      <c r="AQ1035" s="32" t="s">
        <v>92</v>
      </c>
      <c r="AR1035" s="32">
        <v>0</v>
      </c>
      <c r="AS1035" s="32">
        <v>0</v>
      </c>
      <c r="AT1035" s="38">
        <v>43119</v>
      </c>
      <c r="AU1035" s="38"/>
      <c r="AV1035" s="38"/>
      <c r="AW1035" s="107">
        <v>21.515151515151516</v>
      </c>
      <c r="AX1035" s="41">
        <v>21.515151515151516</v>
      </c>
      <c r="AY1035" s="107">
        <v>21.515151515151516</v>
      </c>
      <c r="AZ1035" s="107">
        <v>21.515151515151519</v>
      </c>
      <c r="BA1035" s="107">
        <v>21.818181818181813</v>
      </c>
      <c r="BB1035" s="32" t="s">
        <v>4793</v>
      </c>
      <c r="BF1035" s="106">
        <f t="shared" si="4"/>
        <v>0</v>
      </c>
      <c r="BG1035" s="106">
        <f t="shared" si="5"/>
        <v>0</v>
      </c>
      <c r="BH1035" s="106">
        <f t="shared" si="6"/>
        <v>-43119</v>
      </c>
      <c r="BI1035" s="106">
        <f t="shared" si="6"/>
        <v>0</v>
      </c>
    </row>
    <row r="1036" spans="1:61" s="106" customFormat="1" ht="15.75" thickBot="1" x14ac:dyDescent="0.3">
      <c r="A1036" s="19">
        <v>1026</v>
      </c>
      <c r="B1036" s="22" t="s">
        <v>6297</v>
      </c>
      <c r="C1036" s="32" t="s">
        <v>60</v>
      </c>
      <c r="D1036" s="32"/>
      <c r="E1036" s="32" t="s">
        <v>5162</v>
      </c>
      <c r="F1036" s="38">
        <v>43119</v>
      </c>
      <c r="G1036" s="32" t="s">
        <v>61</v>
      </c>
      <c r="H1036" s="32" t="s">
        <v>5163</v>
      </c>
      <c r="I1036" s="32" t="s">
        <v>292</v>
      </c>
      <c r="J1036" s="32" t="s">
        <v>320</v>
      </c>
      <c r="K1036" s="32"/>
      <c r="L1036" s="32" t="s">
        <v>1789</v>
      </c>
      <c r="M1036" s="32">
        <v>65461968</v>
      </c>
      <c r="N1036" s="32" t="s">
        <v>69</v>
      </c>
      <c r="O1036" s="32"/>
      <c r="P1036" s="32"/>
      <c r="Q1036" s="32" t="s">
        <v>64</v>
      </c>
      <c r="R1036" s="32" t="s">
        <v>83</v>
      </c>
      <c r="S1036" s="32">
        <v>52933829</v>
      </c>
      <c r="T1036" s="32"/>
      <c r="U1036" s="32" t="s">
        <v>115</v>
      </c>
      <c r="V1036" s="32"/>
      <c r="W1036" s="32" t="s">
        <v>5164</v>
      </c>
      <c r="X1036" s="32" t="s">
        <v>205</v>
      </c>
      <c r="Y1036" s="32" t="s">
        <v>209</v>
      </c>
      <c r="Z1036" s="38">
        <v>43119</v>
      </c>
      <c r="AA1036" s="32" t="s">
        <v>75</v>
      </c>
      <c r="AB1036" s="32" t="s">
        <v>97</v>
      </c>
      <c r="AC1036" s="32"/>
      <c r="AD1036" s="32"/>
      <c r="AE1036" s="32"/>
      <c r="AF1036" s="32"/>
      <c r="AG1036" s="32"/>
      <c r="AH1036" s="32" t="s">
        <v>83</v>
      </c>
      <c r="AI1036" s="32">
        <v>70547559</v>
      </c>
      <c r="AJ1036" s="32"/>
      <c r="AK1036" s="32" t="s">
        <v>115</v>
      </c>
      <c r="AL1036" s="32"/>
      <c r="AM1036" s="32" t="s">
        <v>4838</v>
      </c>
      <c r="AN1036" s="32">
        <v>330</v>
      </c>
      <c r="AO1036" s="32" t="s">
        <v>85</v>
      </c>
      <c r="AP1036" s="32">
        <v>0</v>
      </c>
      <c r="AQ1036" s="32" t="s">
        <v>92</v>
      </c>
      <c r="AR1036" s="32">
        <v>0</v>
      </c>
      <c r="AS1036" s="32">
        <v>0</v>
      </c>
      <c r="AT1036" s="38">
        <v>43119</v>
      </c>
      <c r="AU1036" s="38"/>
      <c r="AV1036" s="38"/>
      <c r="AW1036" s="107">
        <v>21.515151515151516</v>
      </c>
      <c r="AX1036" s="41">
        <v>21.515151515151516</v>
      </c>
      <c r="AY1036" s="107">
        <v>21.515151515151516</v>
      </c>
      <c r="AZ1036" s="107">
        <v>21.515151515151516</v>
      </c>
      <c r="BA1036" s="107">
        <v>21.818181818181824</v>
      </c>
      <c r="BB1036" s="32" t="s">
        <v>4793</v>
      </c>
      <c r="BF1036" s="106">
        <f t="shared" si="4"/>
        <v>0</v>
      </c>
      <c r="BG1036" s="106">
        <f t="shared" si="5"/>
        <v>0</v>
      </c>
      <c r="BH1036" s="106">
        <f t="shared" si="6"/>
        <v>-43119</v>
      </c>
      <c r="BI1036" s="106">
        <f t="shared" si="6"/>
        <v>0</v>
      </c>
    </row>
    <row r="1037" spans="1:61" s="106" customFormat="1" ht="15.75" thickBot="1" x14ac:dyDescent="0.3">
      <c r="A1037" s="19">
        <v>1027</v>
      </c>
      <c r="B1037" s="22" t="s">
        <v>6298</v>
      </c>
      <c r="C1037" s="32" t="s">
        <v>60</v>
      </c>
      <c r="D1037" s="32"/>
      <c r="E1037" s="32" t="s">
        <v>5165</v>
      </c>
      <c r="F1037" s="38">
        <v>43119</v>
      </c>
      <c r="G1037" s="32" t="s">
        <v>61</v>
      </c>
      <c r="H1037" s="32" t="s">
        <v>5166</v>
      </c>
      <c r="I1037" s="32" t="s">
        <v>292</v>
      </c>
      <c r="J1037" s="32" t="s">
        <v>320</v>
      </c>
      <c r="K1037" s="32"/>
      <c r="L1037" s="32" t="s">
        <v>1789</v>
      </c>
      <c r="M1037" s="32">
        <v>27620274</v>
      </c>
      <c r="N1037" s="32" t="s">
        <v>69</v>
      </c>
      <c r="O1037" s="32"/>
      <c r="P1037" s="32"/>
      <c r="Q1037" s="32" t="s">
        <v>64</v>
      </c>
      <c r="R1037" s="32" t="s">
        <v>83</v>
      </c>
      <c r="S1037" s="32">
        <v>16936850</v>
      </c>
      <c r="T1037" s="32"/>
      <c r="U1037" s="32" t="s">
        <v>115</v>
      </c>
      <c r="V1037" s="32"/>
      <c r="W1037" s="32" t="s">
        <v>5167</v>
      </c>
      <c r="X1037" s="32" t="s">
        <v>205</v>
      </c>
      <c r="Y1037" s="32" t="s">
        <v>209</v>
      </c>
      <c r="Z1037" s="38">
        <v>43122</v>
      </c>
      <c r="AA1037" s="32" t="s">
        <v>75</v>
      </c>
      <c r="AB1037" s="32" t="s">
        <v>97</v>
      </c>
      <c r="AC1037" s="32"/>
      <c r="AD1037" s="32"/>
      <c r="AE1037" s="32"/>
      <c r="AF1037" s="32"/>
      <c r="AG1037" s="32"/>
      <c r="AH1037" s="32" t="s">
        <v>83</v>
      </c>
      <c r="AI1037" s="32">
        <v>11342150</v>
      </c>
      <c r="AJ1037" s="32"/>
      <c r="AK1037" s="32" t="s">
        <v>115</v>
      </c>
      <c r="AL1037" s="32"/>
      <c r="AM1037" s="32" t="s">
        <v>4930</v>
      </c>
      <c r="AN1037" s="32">
        <v>330</v>
      </c>
      <c r="AO1037" s="32" t="s">
        <v>85</v>
      </c>
      <c r="AP1037" s="32">
        <v>0</v>
      </c>
      <c r="AQ1037" s="32" t="s">
        <v>92</v>
      </c>
      <c r="AR1037" s="32">
        <v>0</v>
      </c>
      <c r="AS1037" s="32">
        <v>0</v>
      </c>
      <c r="AT1037" s="38">
        <v>43122</v>
      </c>
      <c r="AU1037" s="38"/>
      <c r="AV1037" s="38"/>
      <c r="AW1037" s="107">
        <v>21.515151515151516</v>
      </c>
      <c r="AX1037" s="41">
        <v>21.515151515151516</v>
      </c>
      <c r="AY1037" s="107">
        <v>20.606060606060606</v>
      </c>
      <c r="AZ1037" s="107">
        <v>21.515151515151516</v>
      </c>
      <c r="BA1037" s="107">
        <v>20.909090909090907</v>
      </c>
      <c r="BB1037" s="32" t="s">
        <v>4793</v>
      </c>
      <c r="BF1037" s="106">
        <f t="shared" si="4"/>
        <v>3</v>
      </c>
      <c r="BG1037" s="106">
        <f t="shared" si="5"/>
        <v>0</v>
      </c>
      <c r="BH1037" s="106">
        <f t="shared" si="6"/>
        <v>-43122</v>
      </c>
      <c r="BI1037" s="106">
        <f t="shared" si="6"/>
        <v>0</v>
      </c>
    </row>
    <row r="1038" spans="1:61" s="106" customFormat="1" ht="15.75" thickBot="1" x14ac:dyDescent="0.3">
      <c r="A1038" s="19">
        <v>1028</v>
      </c>
      <c r="B1038" s="22" t="s">
        <v>6299</v>
      </c>
      <c r="C1038" s="32" t="s">
        <v>60</v>
      </c>
      <c r="D1038" s="32"/>
      <c r="E1038" s="32" t="s">
        <v>5168</v>
      </c>
      <c r="F1038" s="38">
        <v>43119</v>
      </c>
      <c r="G1038" s="32" t="s">
        <v>61</v>
      </c>
      <c r="H1038" s="32" t="s">
        <v>5169</v>
      </c>
      <c r="I1038" s="32" t="s">
        <v>292</v>
      </c>
      <c r="J1038" s="32" t="s">
        <v>320</v>
      </c>
      <c r="K1038" s="32"/>
      <c r="L1038" s="32" t="s">
        <v>1789</v>
      </c>
      <c r="M1038" s="32">
        <v>61914204</v>
      </c>
      <c r="N1038" s="32" t="s">
        <v>69</v>
      </c>
      <c r="O1038" s="32"/>
      <c r="P1038" s="32"/>
      <c r="Q1038" s="32" t="s">
        <v>64</v>
      </c>
      <c r="R1038" s="32" t="s">
        <v>83</v>
      </c>
      <c r="S1038" s="32">
        <v>52707947</v>
      </c>
      <c r="T1038" s="32"/>
      <c r="U1038" s="32" t="s">
        <v>115</v>
      </c>
      <c r="V1038" s="32"/>
      <c r="W1038" s="32" t="s">
        <v>5170</v>
      </c>
      <c r="X1038" s="32" t="s">
        <v>205</v>
      </c>
      <c r="Y1038" s="32" t="s">
        <v>209</v>
      </c>
      <c r="Z1038" s="38">
        <v>43119</v>
      </c>
      <c r="AA1038" s="32" t="s">
        <v>75</v>
      </c>
      <c r="AB1038" s="32" t="s">
        <v>97</v>
      </c>
      <c r="AC1038" s="32"/>
      <c r="AD1038" s="32"/>
      <c r="AE1038" s="32"/>
      <c r="AF1038" s="32"/>
      <c r="AG1038" s="32"/>
      <c r="AH1038" s="32" t="s">
        <v>83</v>
      </c>
      <c r="AI1038" s="32">
        <v>52197050</v>
      </c>
      <c r="AJ1038" s="32"/>
      <c r="AK1038" s="32" t="s">
        <v>115</v>
      </c>
      <c r="AL1038" s="32"/>
      <c r="AM1038" s="32" t="s">
        <v>4862</v>
      </c>
      <c r="AN1038" s="32">
        <v>330</v>
      </c>
      <c r="AO1038" s="32" t="s">
        <v>85</v>
      </c>
      <c r="AP1038" s="32">
        <v>0</v>
      </c>
      <c r="AQ1038" s="32" t="s">
        <v>92</v>
      </c>
      <c r="AR1038" s="32">
        <v>0</v>
      </c>
      <c r="AS1038" s="32">
        <v>0</v>
      </c>
      <c r="AT1038" s="38">
        <v>43119</v>
      </c>
      <c r="AU1038" s="38"/>
      <c r="AV1038" s="38"/>
      <c r="AW1038" s="107">
        <v>21.515151515151516</v>
      </c>
      <c r="AX1038" s="41">
        <v>21.515151515151516</v>
      </c>
      <c r="AY1038" s="107">
        <v>21.515151515151516</v>
      </c>
      <c r="AZ1038" s="107">
        <v>21.515151515151512</v>
      </c>
      <c r="BA1038" s="107">
        <v>21.81818181818182</v>
      </c>
      <c r="BB1038" s="32" t="s">
        <v>4793</v>
      </c>
      <c r="BF1038" s="106">
        <f t="shared" si="4"/>
        <v>0</v>
      </c>
      <c r="BG1038" s="106">
        <f t="shared" si="5"/>
        <v>0</v>
      </c>
      <c r="BH1038" s="106">
        <f t="shared" si="6"/>
        <v>-43119</v>
      </c>
      <c r="BI1038" s="106">
        <f t="shared" si="6"/>
        <v>0</v>
      </c>
    </row>
    <row r="1039" spans="1:61" s="106" customFormat="1" ht="15.75" thickBot="1" x14ac:dyDescent="0.3">
      <c r="A1039" s="19">
        <v>1029</v>
      </c>
      <c r="B1039" s="22" t="s">
        <v>6300</v>
      </c>
      <c r="C1039" s="32" t="s">
        <v>60</v>
      </c>
      <c r="D1039" s="32"/>
      <c r="E1039" s="32" t="s">
        <v>5171</v>
      </c>
      <c r="F1039" s="38">
        <v>43119</v>
      </c>
      <c r="G1039" s="32" t="s">
        <v>61</v>
      </c>
      <c r="H1039" s="32" t="s">
        <v>5172</v>
      </c>
      <c r="I1039" s="32" t="s">
        <v>292</v>
      </c>
      <c r="J1039" s="32" t="s">
        <v>320</v>
      </c>
      <c r="K1039" s="32"/>
      <c r="L1039" s="32" t="s">
        <v>1789</v>
      </c>
      <c r="M1039" s="32">
        <v>74388600</v>
      </c>
      <c r="N1039" s="32" t="s">
        <v>69</v>
      </c>
      <c r="O1039" s="32"/>
      <c r="P1039" s="32"/>
      <c r="Q1039" s="32" t="s">
        <v>64</v>
      </c>
      <c r="R1039" s="32" t="s">
        <v>83</v>
      </c>
      <c r="S1039" s="32">
        <v>52151242</v>
      </c>
      <c r="T1039" s="32"/>
      <c r="U1039" s="32" t="s">
        <v>115</v>
      </c>
      <c r="V1039" s="32"/>
      <c r="W1039" s="32" t="s">
        <v>5173</v>
      </c>
      <c r="X1039" s="32" t="s">
        <v>205</v>
      </c>
      <c r="Y1039" s="32" t="s">
        <v>209</v>
      </c>
      <c r="Z1039" s="38">
        <v>43119</v>
      </c>
      <c r="AA1039" s="32" t="s">
        <v>75</v>
      </c>
      <c r="AB1039" s="32" t="s">
        <v>97</v>
      </c>
      <c r="AC1039" s="32"/>
      <c r="AD1039" s="32"/>
      <c r="AE1039" s="32"/>
      <c r="AF1039" s="32"/>
      <c r="AG1039" s="32"/>
      <c r="AH1039" s="32" t="s">
        <v>83</v>
      </c>
      <c r="AI1039" s="32">
        <v>11342150</v>
      </c>
      <c r="AJ1039" s="32"/>
      <c r="AK1039" s="32" t="s">
        <v>115</v>
      </c>
      <c r="AL1039" s="32"/>
      <c r="AM1039" s="32" t="s">
        <v>4930</v>
      </c>
      <c r="AN1039" s="32">
        <v>330</v>
      </c>
      <c r="AO1039" s="32" t="s">
        <v>85</v>
      </c>
      <c r="AP1039" s="32">
        <v>0</v>
      </c>
      <c r="AQ1039" s="32" t="s">
        <v>92</v>
      </c>
      <c r="AR1039" s="32">
        <v>0</v>
      </c>
      <c r="AS1039" s="32">
        <v>0</v>
      </c>
      <c r="AT1039" s="38">
        <v>43119</v>
      </c>
      <c r="AU1039" s="38"/>
      <c r="AV1039" s="38"/>
      <c r="AW1039" s="107">
        <v>21.515151515151516</v>
      </c>
      <c r="AX1039" s="41">
        <v>21.515151515151516</v>
      </c>
      <c r="AY1039" s="107">
        <v>21.515151515151516</v>
      </c>
      <c r="AZ1039" s="107">
        <v>21.515151515151516</v>
      </c>
      <c r="BA1039" s="107">
        <v>21.818181818181817</v>
      </c>
      <c r="BB1039" s="32" t="s">
        <v>4793</v>
      </c>
      <c r="BF1039" s="106">
        <f t="shared" si="4"/>
        <v>0</v>
      </c>
      <c r="BG1039" s="106">
        <f t="shared" si="5"/>
        <v>0</v>
      </c>
      <c r="BH1039" s="106">
        <f t="shared" si="6"/>
        <v>-43119</v>
      </c>
      <c r="BI1039" s="106">
        <f t="shared" si="6"/>
        <v>0</v>
      </c>
    </row>
    <row r="1040" spans="1:61" s="106" customFormat="1" ht="15.75" thickBot="1" x14ac:dyDescent="0.3">
      <c r="A1040" s="19">
        <v>1030</v>
      </c>
      <c r="B1040" s="22" t="s">
        <v>6301</v>
      </c>
      <c r="C1040" s="32" t="s">
        <v>60</v>
      </c>
      <c r="D1040" s="32"/>
      <c r="E1040" s="32" t="s">
        <v>5174</v>
      </c>
      <c r="F1040" s="38">
        <v>43119</v>
      </c>
      <c r="G1040" s="32" t="s">
        <v>61</v>
      </c>
      <c r="H1040" s="32" t="s">
        <v>5175</v>
      </c>
      <c r="I1040" s="32" t="s">
        <v>292</v>
      </c>
      <c r="J1040" s="32" t="s">
        <v>320</v>
      </c>
      <c r="K1040" s="32"/>
      <c r="L1040" s="32" t="s">
        <v>1789</v>
      </c>
      <c r="M1040" s="32">
        <v>51830647</v>
      </c>
      <c r="N1040" s="32" t="s">
        <v>69</v>
      </c>
      <c r="O1040" s="32"/>
      <c r="P1040" s="32"/>
      <c r="Q1040" s="32" t="s">
        <v>64</v>
      </c>
      <c r="R1040" s="32" t="s">
        <v>83</v>
      </c>
      <c r="S1040" s="32">
        <v>79896417</v>
      </c>
      <c r="T1040" s="32"/>
      <c r="U1040" s="32" t="s">
        <v>115</v>
      </c>
      <c r="V1040" s="32"/>
      <c r="W1040" s="32" t="s">
        <v>5176</v>
      </c>
      <c r="X1040" s="32" t="s">
        <v>205</v>
      </c>
      <c r="Y1040" s="32" t="s">
        <v>209</v>
      </c>
      <c r="Z1040" s="38">
        <v>43119</v>
      </c>
      <c r="AA1040" s="32" t="s">
        <v>75</v>
      </c>
      <c r="AB1040" s="32" t="s">
        <v>97</v>
      </c>
      <c r="AC1040" s="32"/>
      <c r="AD1040" s="32"/>
      <c r="AE1040" s="32"/>
      <c r="AF1040" s="32"/>
      <c r="AG1040" s="32"/>
      <c r="AH1040" s="32" t="s">
        <v>83</v>
      </c>
      <c r="AI1040" s="32">
        <v>91209676</v>
      </c>
      <c r="AJ1040" s="32"/>
      <c r="AK1040" s="32" t="s">
        <v>115</v>
      </c>
      <c r="AL1040" s="32"/>
      <c r="AM1040" s="32" t="s">
        <v>5177</v>
      </c>
      <c r="AN1040" s="32">
        <v>342</v>
      </c>
      <c r="AO1040" s="32" t="s">
        <v>85</v>
      </c>
      <c r="AP1040" s="32">
        <v>0</v>
      </c>
      <c r="AQ1040" s="32" t="s">
        <v>92</v>
      </c>
      <c r="AR1040" s="32">
        <v>0</v>
      </c>
      <c r="AS1040" s="32">
        <v>0</v>
      </c>
      <c r="AT1040" s="38">
        <v>43119</v>
      </c>
      <c r="AU1040" s="38"/>
      <c r="AV1040" s="38"/>
      <c r="AW1040" s="107">
        <v>20.760233918128655</v>
      </c>
      <c r="AX1040" s="41">
        <v>20.760233918128655</v>
      </c>
      <c r="AY1040" s="107">
        <v>20.760233918128655</v>
      </c>
      <c r="AZ1040" s="107">
        <v>20.760233918128655</v>
      </c>
      <c r="BA1040" s="107">
        <v>21.052631660183604</v>
      </c>
      <c r="BB1040" s="32" t="s">
        <v>4793</v>
      </c>
      <c r="BF1040" s="106">
        <f t="shared" si="4"/>
        <v>0</v>
      </c>
      <c r="BG1040" s="106">
        <f t="shared" si="5"/>
        <v>0</v>
      </c>
      <c r="BH1040" s="106">
        <f t="shared" si="6"/>
        <v>-43119</v>
      </c>
      <c r="BI1040" s="106">
        <f t="shared" si="6"/>
        <v>0</v>
      </c>
    </row>
    <row r="1041" spans="1:61" s="106" customFormat="1" ht="15.75" thickBot="1" x14ac:dyDescent="0.3">
      <c r="A1041" s="19">
        <v>1031</v>
      </c>
      <c r="B1041" s="22" t="s">
        <v>6302</v>
      </c>
      <c r="C1041" s="32" t="s">
        <v>60</v>
      </c>
      <c r="D1041" s="32"/>
      <c r="E1041" s="32" t="s">
        <v>5178</v>
      </c>
      <c r="F1041" s="38">
        <v>43119</v>
      </c>
      <c r="G1041" s="32" t="s">
        <v>61</v>
      </c>
      <c r="H1041" s="32" t="s">
        <v>5179</v>
      </c>
      <c r="I1041" s="32" t="s">
        <v>292</v>
      </c>
      <c r="J1041" s="32" t="s">
        <v>320</v>
      </c>
      <c r="K1041" s="32"/>
      <c r="L1041" s="32" t="s">
        <v>1789</v>
      </c>
      <c r="M1041" s="32">
        <v>55963116</v>
      </c>
      <c r="N1041" s="32" t="s">
        <v>69</v>
      </c>
      <c r="O1041" s="32"/>
      <c r="P1041" s="32"/>
      <c r="Q1041" s="32" t="s">
        <v>64</v>
      </c>
      <c r="R1041" s="32" t="s">
        <v>83</v>
      </c>
      <c r="S1041" s="32">
        <v>80387746</v>
      </c>
      <c r="T1041" s="32"/>
      <c r="U1041" s="32" t="s">
        <v>115</v>
      </c>
      <c r="V1041" s="32"/>
      <c r="W1041" s="32" t="s">
        <v>5180</v>
      </c>
      <c r="X1041" s="32" t="s">
        <v>205</v>
      </c>
      <c r="Y1041" s="32" t="s">
        <v>209</v>
      </c>
      <c r="Z1041" s="38">
        <v>43122</v>
      </c>
      <c r="AA1041" s="32" t="s">
        <v>75</v>
      </c>
      <c r="AB1041" s="32" t="s">
        <v>97</v>
      </c>
      <c r="AC1041" s="32"/>
      <c r="AD1041" s="32"/>
      <c r="AE1041" s="32"/>
      <c r="AF1041" s="32"/>
      <c r="AG1041" s="32"/>
      <c r="AH1041" s="32" t="s">
        <v>83</v>
      </c>
      <c r="AI1041" s="32">
        <v>40023756</v>
      </c>
      <c r="AJ1041" s="32"/>
      <c r="AK1041" s="32" t="s">
        <v>115</v>
      </c>
      <c r="AL1041" s="32"/>
      <c r="AM1041" s="32" t="s">
        <v>5031</v>
      </c>
      <c r="AN1041" s="32">
        <v>330</v>
      </c>
      <c r="AO1041" s="32" t="s">
        <v>85</v>
      </c>
      <c r="AP1041" s="32">
        <v>0</v>
      </c>
      <c r="AQ1041" s="32" t="s">
        <v>92</v>
      </c>
      <c r="AR1041" s="32">
        <v>0</v>
      </c>
      <c r="AS1041" s="32">
        <v>0</v>
      </c>
      <c r="AT1041" s="38">
        <v>43122</v>
      </c>
      <c r="AU1041" s="38"/>
      <c r="AV1041" s="38"/>
      <c r="AW1041" s="107">
        <v>21.515151515151516</v>
      </c>
      <c r="AX1041" s="41">
        <v>21.515151515151516</v>
      </c>
      <c r="AY1041" s="107">
        <v>20.606060606060606</v>
      </c>
      <c r="AZ1041" s="107">
        <v>21.515151515151519</v>
      </c>
      <c r="BA1041" s="107">
        <v>20.90908947957794</v>
      </c>
      <c r="BB1041" s="32" t="s">
        <v>4793</v>
      </c>
      <c r="BF1041" s="106">
        <f t="shared" si="4"/>
        <v>3</v>
      </c>
      <c r="BG1041" s="106">
        <f t="shared" si="5"/>
        <v>0</v>
      </c>
      <c r="BH1041" s="106">
        <f t="shared" si="6"/>
        <v>-43122</v>
      </c>
      <c r="BI1041" s="106">
        <f t="shared" si="6"/>
        <v>0</v>
      </c>
    </row>
    <row r="1042" spans="1:61" s="106" customFormat="1" ht="15.75" thickBot="1" x14ac:dyDescent="0.3">
      <c r="A1042" s="19">
        <v>1032</v>
      </c>
      <c r="B1042" s="22" t="s">
        <v>6303</v>
      </c>
      <c r="C1042" s="32" t="s">
        <v>60</v>
      </c>
      <c r="D1042" s="32"/>
      <c r="E1042" s="32" t="s">
        <v>5181</v>
      </c>
      <c r="F1042" s="38">
        <v>43122</v>
      </c>
      <c r="G1042" s="32" t="s">
        <v>61</v>
      </c>
      <c r="H1042" s="32" t="s">
        <v>5182</v>
      </c>
      <c r="I1042" s="32" t="s">
        <v>292</v>
      </c>
      <c r="J1042" s="32" t="s">
        <v>320</v>
      </c>
      <c r="K1042" s="32"/>
      <c r="L1042" s="32" t="s">
        <v>1789</v>
      </c>
      <c r="M1042" s="32">
        <v>39940956</v>
      </c>
      <c r="N1042" s="32" t="s">
        <v>69</v>
      </c>
      <c r="O1042" s="32"/>
      <c r="P1042" s="32"/>
      <c r="Q1042" s="32" t="s">
        <v>64</v>
      </c>
      <c r="R1042" s="32" t="s">
        <v>83</v>
      </c>
      <c r="S1042" s="32">
        <v>1071348647</v>
      </c>
      <c r="T1042" s="32"/>
      <c r="U1042" s="32" t="s">
        <v>115</v>
      </c>
      <c r="V1042" s="32"/>
      <c r="W1042" s="32" t="s">
        <v>5183</v>
      </c>
      <c r="X1042" s="32" t="s">
        <v>205</v>
      </c>
      <c r="Y1042" s="32" t="s">
        <v>209</v>
      </c>
      <c r="Z1042" s="38">
        <v>43122</v>
      </c>
      <c r="AA1042" s="32" t="s">
        <v>75</v>
      </c>
      <c r="AB1042" s="32" t="s">
        <v>97</v>
      </c>
      <c r="AC1042" s="32"/>
      <c r="AD1042" s="32"/>
      <c r="AE1042" s="32"/>
      <c r="AF1042" s="32"/>
      <c r="AG1042" s="32"/>
      <c r="AH1042" s="32" t="s">
        <v>83</v>
      </c>
      <c r="AI1042" s="32">
        <v>52807498</v>
      </c>
      <c r="AJ1042" s="32"/>
      <c r="AK1042" s="32" t="s">
        <v>115</v>
      </c>
      <c r="AL1042" s="32"/>
      <c r="AM1042" s="32" t="s">
        <v>4997</v>
      </c>
      <c r="AN1042" s="32">
        <v>330</v>
      </c>
      <c r="AO1042" s="32" t="s">
        <v>85</v>
      </c>
      <c r="AP1042" s="32">
        <v>0</v>
      </c>
      <c r="AQ1042" s="32" t="s">
        <v>92</v>
      </c>
      <c r="AR1042" s="32">
        <v>0</v>
      </c>
      <c r="AS1042" s="32">
        <v>0</v>
      </c>
      <c r="AT1042" s="38">
        <v>43122</v>
      </c>
      <c r="AU1042" s="38"/>
      <c r="AV1042" s="38"/>
      <c r="AW1042" s="107">
        <v>20.606060606060606</v>
      </c>
      <c r="AX1042" s="41">
        <v>20.606060606060606</v>
      </c>
      <c r="AY1042" s="107">
        <v>20.606060606060606</v>
      </c>
      <c r="AZ1042" s="107">
        <v>20.606060606060606</v>
      </c>
      <c r="BA1042" s="107">
        <v>20.90909090909091</v>
      </c>
      <c r="BB1042" s="32" t="s">
        <v>4793</v>
      </c>
      <c r="BF1042" s="106">
        <f t="shared" si="4"/>
        <v>0</v>
      </c>
      <c r="BG1042" s="106">
        <f t="shared" si="5"/>
        <v>0</v>
      </c>
      <c r="BH1042" s="106">
        <f t="shared" si="6"/>
        <v>-43122</v>
      </c>
      <c r="BI1042" s="106">
        <f t="shared" si="6"/>
        <v>0</v>
      </c>
    </row>
    <row r="1043" spans="1:61" s="106" customFormat="1" ht="15.75" thickBot="1" x14ac:dyDescent="0.3">
      <c r="A1043" s="19">
        <v>1033</v>
      </c>
      <c r="B1043" s="22" t="s">
        <v>6304</v>
      </c>
      <c r="C1043" s="32" t="s">
        <v>60</v>
      </c>
      <c r="D1043" s="32"/>
      <c r="E1043" s="32" t="s">
        <v>5184</v>
      </c>
      <c r="F1043" s="38">
        <v>43122</v>
      </c>
      <c r="G1043" s="32" t="s">
        <v>61</v>
      </c>
      <c r="H1043" s="32" t="s">
        <v>5185</v>
      </c>
      <c r="I1043" s="32" t="s">
        <v>292</v>
      </c>
      <c r="J1043" s="32" t="s">
        <v>320</v>
      </c>
      <c r="K1043" s="32"/>
      <c r="L1043" s="32" t="s">
        <v>1789</v>
      </c>
      <c r="M1043" s="32">
        <v>55963116</v>
      </c>
      <c r="N1043" s="32" t="s">
        <v>69</v>
      </c>
      <c r="O1043" s="32"/>
      <c r="P1043" s="32"/>
      <c r="Q1043" s="32" t="s">
        <v>64</v>
      </c>
      <c r="R1043" s="32" t="s">
        <v>83</v>
      </c>
      <c r="S1043" s="32">
        <v>35197846</v>
      </c>
      <c r="T1043" s="32"/>
      <c r="U1043" s="32" t="s">
        <v>115</v>
      </c>
      <c r="V1043" s="32"/>
      <c r="W1043" s="32" t="s">
        <v>5186</v>
      </c>
      <c r="X1043" s="32" t="s">
        <v>205</v>
      </c>
      <c r="Y1043" s="32" t="s">
        <v>209</v>
      </c>
      <c r="Z1043" s="38">
        <v>43122</v>
      </c>
      <c r="AA1043" s="32" t="s">
        <v>75</v>
      </c>
      <c r="AB1043" s="32" t="s">
        <v>97</v>
      </c>
      <c r="AC1043" s="32"/>
      <c r="AD1043" s="32"/>
      <c r="AE1043" s="32"/>
      <c r="AF1043" s="32"/>
      <c r="AG1043" s="32"/>
      <c r="AH1043" s="32" t="s">
        <v>83</v>
      </c>
      <c r="AI1043" s="32">
        <v>70547559</v>
      </c>
      <c r="AJ1043" s="32"/>
      <c r="AK1043" s="32" t="s">
        <v>115</v>
      </c>
      <c r="AL1043" s="32"/>
      <c r="AM1043" s="32" t="s">
        <v>4838</v>
      </c>
      <c r="AN1043" s="32">
        <v>330</v>
      </c>
      <c r="AO1043" s="32" t="s">
        <v>85</v>
      </c>
      <c r="AP1043" s="32">
        <v>0</v>
      </c>
      <c r="AQ1043" s="32" t="s">
        <v>92</v>
      </c>
      <c r="AR1043" s="32">
        <v>0</v>
      </c>
      <c r="AS1043" s="32">
        <v>0</v>
      </c>
      <c r="AT1043" s="38">
        <v>43122</v>
      </c>
      <c r="AU1043" s="38"/>
      <c r="AV1043" s="38"/>
      <c r="AW1043" s="107">
        <v>20.606060606060606</v>
      </c>
      <c r="AX1043" s="41">
        <v>20.606060606060606</v>
      </c>
      <c r="AY1043" s="107">
        <v>20.606060606060606</v>
      </c>
      <c r="AZ1043" s="107">
        <v>20.606060606060609</v>
      </c>
      <c r="BA1043" s="107">
        <v>20.909090909090907</v>
      </c>
      <c r="BB1043" s="32" t="s">
        <v>4793</v>
      </c>
      <c r="BF1043" s="106">
        <f t="shared" si="4"/>
        <v>0</v>
      </c>
      <c r="BG1043" s="106">
        <f t="shared" si="5"/>
        <v>0</v>
      </c>
      <c r="BH1043" s="106">
        <f t="shared" si="6"/>
        <v>-43122</v>
      </c>
      <c r="BI1043" s="106">
        <f t="shared" si="6"/>
        <v>0</v>
      </c>
    </row>
    <row r="1044" spans="1:61" s="106" customFormat="1" ht="15.75" thickBot="1" x14ac:dyDescent="0.3">
      <c r="A1044" s="19">
        <v>1034</v>
      </c>
      <c r="B1044" s="22" t="s">
        <v>6305</v>
      </c>
      <c r="C1044" s="32" t="s">
        <v>60</v>
      </c>
      <c r="D1044" s="32"/>
      <c r="E1044" s="32" t="s">
        <v>5187</v>
      </c>
      <c r="F1044" s="38">
        <v>43122</v>
      </c>
      <c r="G1044" s="32" t="s">
        <v>61</v>
      </c>
      <c r="H1044" s="32" t="s">
        <v>5188</v>
      </c>
      <c r="I1044" s="32" t="s">
        <v>292</v>
      </c>
      <c r="J1044" s="32" t="s">
        <v>320</v>
      </c>
      <c r="K1044" s="32"/>
      <c r="L1044" s="32" t="s">
        <v>1789</v>
      </c>
      <c r="M1044" s="32">
        <v>36965412</v>
      </c>
      <c r="N1044" s="32" t="s">
        <v>69</v>
      </c>
      <c r="O1044" s="32"/>
      <c r="P1044" s="32"/>
      <c r="Q1044" s="32" t="s">
        <v>64</v>
      </c>
      <c r="R1044" s="32" t="s">
        <v>83</v>
      </c>
      <c r="S1044" s="32">
        <v>1020745397</v>
      </c>
      <c r="T1044" s="32"/>
      <c r="U1044" s="32" t="s">
        <v>115</v>
      </c>
      <c r="V1044" s="32"/>
      <c r="W1044" s="32" t="s">
        <v>5189</v>
      </c>
      <c r="X1044" s="32" t="s">
        <v>205</v>
      </c>
      <c r="Y1044" s="32" t="s">
        <v>209</v>
      </c>
      <c r="Z1044" s="38">
        <v>43122</v>
      </c>
      <c r="AA1044" s="32" t="s">
        <v>75</v>
      </c>
      <c r="AB1044" s="32" t="s">
        <v>97</v>
      </c>
      <c r="AC1044" s="32"/>
      <c r="AD1044" s="32"/>
      <c r="AE1044" s="32"/>
      <c r="AF1044" s="32"/>
      <c r="AG1044" s="32"/>
      <c r="AH1044" s="32" t="s">
        <v>83</v>
      </c>
      <c r="AI1044" s="32">
        <v>70547559</v>
      </c>
      <c r="AJ1044" s="32"/>
      <c r="AK1044" s="32" t="s">
        <v>115</v>
      </c>
      <c r="AL1044" s="32"/>
      <c r="AM1044" s="32" t="s">
        <v>4838</v>
      </c>
      <c r="AN1044" s="32">
        <v>330</v>
      </c>
      <c r="AO1044" s="32" t="s">
        <v>85</v>
      </c>
      <c r="AP1044" s="32">
        <v>0</v>
      </c>
      <c r="AQ1044" s="32" t="s">
        <v>92</v>
      </c>
      <c r="AR1044" s="32">
        <v>0</v>
      </c>
      <c r="AS1044" s="32">
        <v>0</v>
      </c>
      <c r="AT1044" s="38">
        <v>43122</v>
      </c>
      <c r="AU1044" s="38"/>
      <c r="AV1044" s="38"/>
      <c r="AW1044" s="107">
        <v>20.606060606060606</v>
      </c>
      <c r="AX1044" s="41">
        <v>20.606060606060606</v>
      </c>
      <c r="AY1044" s="107">
        <v>20.606060606060606</v>
      </c>
      <c r="AZ1044" s="107">
        <v>20.606060606060602</v>
      </c>
      <c r="BA1044" s="107">
        <v>20.909090909090914</v>
      </c>
      <c r="BB1044" s="32" t="s">
        <v>4793</v>
      </c>
      <c r="BF1044" s="106">
        <f t="shared" si="4"/>
        <v>0</v>
      </c>
      <c r="BG1044" s="106">
        <f t="shared" si="5"/>
        <v>0</v>
      </c>
      <c r="BH1044" s="106">
        <f t="shared" si="6"/>
        <v>-43122</v>
      </c>
      <c r="BI1044" s="106">
        <f t="shared" si="6"/>
        <v>0</v>
      </c>
    </row>
    <row r="1045" spans="1:61" s="106" customFormat="1" ht="15.75" thickBot="1" x14ac:dyDescent="0.3">
      <c r="A1045" s="19">
        <v>1035</v>
      </c>
      <c r="B1045" s="22" t="s">
        <v>6306</v>
      </c>
      <c r="C1045" s="32" t="s">
        <v>60</v>
      </c>
      <c r="D1045" s="32"/>
      <c r="E1045" s="32" t="s">
        <v>5190</v>
      </c>
      <c r="F1045" s="38">
        <v>43122</v>
      </c>
      <c r="G1045" s="32" t="s">
        <v>61</v>
      </c>
      <c r="H1045" s="32" t="s">
        <v>5191</v>
      </c>
      <c r="I1045" s="32" t="s">
        <v>292</v>
      </c>
      <c r="J1045" s="32" t="s">
        <v>320</v>
      </c>
      <c r="K1045" s="32"/>
      <c r="L1045" s="32" t="s">
        <v>1789</v>
      </c>
      <c r="M1045" s="32">
        <v>61914204</v>
      </c>
      <c r="N1045" s="32" t="s">
        <v>69</v>
      </c>
      <c r="O1045" s="32"/>
      <c r="P1045" s="32"/>
      <c r="Q1045" s="32" t="s">
        <v>64</v>
      </c>
      <c r="R1045" s="32" t="s">
        <v>83</v>
      </c>
      <c r="S1045" s="32">
        <v>80816932</v>
      </c>
      <c r="T1045" s="32"/>
      <c r="U1045" s="32" t="s">
        <v>115</v>
      </c>
      <c r="V1045" s="32"/>
      <c r="W1045" s="32" t="s">
        <v>5192</v>
      </c>
      <c r="X1045" s="32" t="s">
        <v>205</v>
      </c>
      <c r="Y1045" s="32" t="s">
        <v>209</v>
      </c>
      <c r="Z1045" s="38">
        <v>43122</v>
      </c>
      <c r="AA1045" s="32" t="s">
        <v>75</v>
      </c>
      <c r="AB1045" s="32" t="s">
        <v>97</v>
      </c>
      <c r="AC1045" s="32"/>
      <c r="AD1045" s="32"/>
      <c r="AE1045" s="32"/>
      <c r="AF1045" s="32"/>
      <c r="AG1045" s="32"/>
      <c r="AH1045" s="32" t="s">
        <v>83</v>
      </c>
      <c r="AI1045" s="32">
        <v>80215978</v>
      </c>
      <c r="AJ1045" s="32"/>
      <c r="AK1045" s="32" t="s">
        <v>115</v>
      </c>
      <c r="AL1045" s="32"/>
      <c r="AM1045" s="32" t="s">
        <v>5134</v>
      </c>
      <c r="AN1045" s="32">
        <v>330</v>
      </c>
      <c r="AO1045" s="32" t="s">
        <v>85</v>
      </c>
      <c r="AP1045" s="32">
        <v>0</v>
      </c>
      <c r="AQ1045" s="32" t="s">
        <v>92</v>
      </c>
      <c r="AR1045" s="32">
        <v>0</v>
      </c>
      <c r="AS1045" s="32">
        <v>0</v>
      </c>
      <c r="AT1045" s="38">
        <v>43122</v>
      </c>
      <c r="AU1045" s="38"/>
      <c r="AV1045" s="38"/>
      <c r="AW1045" s="107">
        <v>20.606060606060606</v>
      </c>
      <c r="AX1045" s="41">
        <v>20.606060606060606</v>
      </c>
      <c r="AY1045" s="107">
        <v>20.606060606060606</v>
      </c>
      <c r="AZ1045" s="107">
        <v>20.606060606060602</v>
      </c>
      <c r="BA1045" s="107">
        <v>20.909090909090914</v>
      </c>
      <c r="BB1045" s="32" t="s">
        <v>4793</v>
      </c>
      <c r="BF1045" s="106">
        <f t="shared" si="4"/>
        <v>0</v>
      </c>
      <c r="BG1045" s="106">
        <f t="shared" si="5"/>
        <v>0</v>
      </c>
      <c r="BH1045" s="106">
        <f t="shared" ref="BH1045:BI1076" si="7">AU1045-AT1045</f>
        <v>-43122</v>
      </c>
      <c r="BI1045" s="106">
        <f t="shared" si="7"/>
        <v>0</v>
      </c>
    </row>
    <row r="1046" spans="1:61" s="106" customFormat="1" ht="15.75" thickBot="1" x14ac:dyDescent="0.3">
      <c r="A1046" s="19">
        <v>1036</v>
      </c>
      <c r="B1046" s="22" t="s">
        <v>6307</v>
      </c>
      <c r="C1046" s="32" t="s">
        <v>60</v>
      </c>
      <c r="D1046" s="32"/>
      <c r="E1046" s="32" t="s">
        <v>5193</v>
      </c>
      <c r="F1046" s="38">
        <v>43122</v>
      </c>
      <c r="G1046" s="32" t="s">
        <v>61</v>
      </c>
      <c r="H1046" s="32" t="s">
        <v>5194</v>
      </c>
      <c r="I1046" s="32" t="s">
        <v>292</v>
      </c>
      <c r="J1046" s="32" t="s">
        <v>320</v>
      </c>
      <c r="K1046" s="32"/>
      <c r="L1046" s="32" t="s">
        <v>1789</v>
      </c>
      <c r="M1046" s="32">
        <v>55963116</v>
      </c>
      <c r="N1046" s="32" t="s">
        <v>69</v>
      </c>
      <c r="O1046" s="32"/>
      <c r="P1046" s="32"/>
      <c r="Q1046" s="32" t="s">
        <v>64</v>
      </c>
      <c r="R1046" s="32" t="s">
        <v>83</v>
      </c>
      <c r="S1046" s="32">
        <v>80048506</v>
      </c>
      <c r="T1046" s="32"/>
      <c r="U1046" s="32" t="s">
        <v>115</v>
      </c>
      <c r="V1046" s="32"/>
      <c r="W1046" s="32" t="s">
        <v>5195</v>
      </c>
      <c r="X1046" s="32" t="s">
        <v>205</v>
      </c>
      <c r="Y1046" s="32" t="s">
        <v>209</v>
      </c>
      <c r="Z1046" s="38">
        <v>43122</v>
      </c>
      <c r="AA1046" s="32" t="s">
        <v>75</v>
      </c>
      <c r="AB1046" s="32" t="s">
        <v>97</v>
      </c>
      <c r="AC1046" s="32"/>
      <c r="AD1046" s="32"/>
      <c r="AE1046" s="32"/>
      <c r="AF1046" s="32"/>
      <c r="AG1046" s="32"/>
      <c r="AH1046" s="32" t="s">
        <v>83</v>
      </c>
      <c r="AI1046" s="32">
        <v>80215978</v>
      </c>
      <c r="AJ1046" s="32"/>
      <c r="AK1046" s="32" t="s">
        <v>115</v>
      </c>
      <c r="AL1046" s="32"/>
      <c r="AM1046" s="32" t="s">
        <v>5134</v>
      </c>
      <c r="AN1046" s="32">
        <v>330</v>
      </c>
      <c r="AO1046" s="32" t="s">
        <v>85</v>
      </c>
      <c r="AP1046" s="32">
        <v>0</v>
      </c>
      <c r="AQ1046" s="32" t="s">
        <v>92</v>
      </c>
      <c r="AR1046" s="32">
        <v>0</v>
      </c>
      <c r="AS1046" s="32">
        <v>0</v>
      </c>
      <c r="AT1046" s="38">
        <v>43122</v>
      </c>
      <c r="AU1046" s="38"/>
      <c r="AV1046" s="38"/>
      <c r="AW1046" s="107">
        <v>20.606060606060606</v>
      </c>
      <c r="AX1046" s="41">
        <v>20.606060606060606</v>
      </c>
      <c r="AY1046" s="107">
        <v>20.606060606060606</v>
      </c>
      <c r="AZ1046" s="107">
        <v>20.606060606060609</v>
      </c>
      <c r="BA1046" s="107">
        <v>20.909090909090907</v>
      </c>
      <c r="BB1046" s="32" t="s">
        <v>4793</v>
      </c>
      <c r="BF1046" s="106">
        <f t="shared" si="4"/>
        <v>0</v>
      </c>
      <c r="BG1046" s="106">
        <f t="shared" si="5"/>
        <v>0</v>
      </c>
      <c r="BH1046" s="106">
        <f t="shared" si="7"/>
        <v>-43122</v>
      </c>
      <c r="BI1046" s="106">
        <f t="shared" si="7"/>
        <v>0</v>
      </c>
    </row>
    <row r="1047" spans="1:61" s="106" customFormat="1" ht="15.75" thickBot="1" x14ac:dyDescent="0.3">
      <c r="A1047" s="19">
        <v>1037</v>
      </c>
      <c r="B1047" s="22" t="s">
        <v>6308</v>
      </c>
      <c r="C1047" s="32" t="s">
        <v>60</v>
      </c>
      <c r="D1047" s="32"/>
      <c r="E1047" s="32" t="s">
        <v>5196</v>
      </c>
      <c r="F1047" s="38">
        <v>43122</v>
      </c>
      <c r="G1047" s="32" t="s">
        <v>61</v>
      </c>
      <c r="H1047" s="32" t="s">
        <v>5197</v>
      </c>
      <c r="I1047" s="32" t="s">
        <v>292</v>
      </c>
      <c r="J1047" s="32" t="s">
        <v>320</v>
      </c>
      <c r="K1047" s="32"/>
      <c r="L1047" s="32" t="s">
        <v>1789</v>
      </c>
      <c r="M1047" s="32">
        <v>66720852</v>
      </c>
      <c r="N1047" s="32" t="s">
        <v>69</v>
      </c>
      <c r="O1047" s="32"/>
      <c r="P1047" s="32"/>
      <c r="Q1047" s="32" t="s">
        <v>64</v>
      </c>
      <c r="R1047" s="32" t="s">
        <v>83</v>
      </c>
      <c r="S1047" s="32">
        <v>80082479</v>
      </c>
      <c r="T1047" s="32"/>
      <c r="U1047" s="32" t="s">
        <v>115</v>
      </c>
      <c r="V1047" s="32"/>
      <c r="W1047" s="32" t="s">
        <v>5198</v>
      </c>
      <c r="X1047" s="32" t="s">
        <v>205</v>
      </c>
      <c r="Y1047" s="32" t="s">
        <v>209</v>
      </c>
      <c r="Z1047" s="38">
        <v>43122</v>
      </c>
      <c r="AA1047" s="32" t="s">
        <v>75</v>
      </c>
      <c r="AB1047" s="32" t="s">
        <v>97</v>
      </c>
      <c r="AC1047" s="32"/>
      <c r="AD1047" s="32"/>
      <c r="AE1047" s="32"/>
      <c r="AF1047" s="32"/>
      <c r="AG1047" s="32"/>
      <c r="AH1047" s="32" t="s">
        <v>83</v>
      </c>
      <c r="AI1047" s="32">
        <v>80215978</v>
      </c>
      <c r="AJ1047" s="32"/>
      <c r="AK1047" s="32" t="s">
        <v>115</v>
      </c>
      <c r="AL1047" s="32"/>
      <c r="AM1047" s="32" t="s">
        <v>5134</v>
      </c>
      <c r="AN1047" s="32">
        <v>330</v>
      </c>
      <c r="AO1047" s="32" t="s">
        <v>85</v>
      </c>
      <c r="AP1047" s="32">
        <v>0</v>
      </c>
      <c r="AQ1047" s="32" t="s">
        <v>92</v>
      </c>
      <c r="AR1047" s="32">
        <v>0</v>
      </c>
      <c r="AS1047" s="32">
        <v>0</v>
      </c>
      <c r="AT1047" s="38">
        <v>43122</v>
      </c>
      <c r="AU1047" s="38"/>
      <c r="AV1047" s="38"/>
      <c r="AW1047" s="107">
        <v>20.606060606060606</v>
      </c>
      <c r="AX1047" s="41">
        <v>20.606060606060606</v>
      </c>
      <c r="AY1047" s="107">
        <v>20.606060606060606</v>
      </c>
      <c r="AZ1047" s="107">
        <v>20.606060606060606</v>
      </c>
      <c r="BA1047" s="107">
        <v>20.90909090909091</v>
      </c>
      <c r="BB1047" s="32" t="s">
        <v>4793</v>
      </c>
      <c r="BF1047" s="106">
        <f t="shared" si="4"/>
        <v>0</v>
      </c>
      <c r="BG1047" s="106">
        <f t="shared" si="5"/>
        <v>0</v>
      </c>
      <c r="BH1047" s="106">
        <f t="shared" si="7"/>
        <v>-43122</v>
      </c>
      <c r="BI1047" s="106">
        <f t="shared" si="7"/>
        <v>0</v>
      </c>
    </row>
    <row r="1048" spans="1:61" s="106" customFormat="1" ht="15.75" thickBot="1" x14ac:dyDescent="0.3">
      <c r="A1048" s="19">
        <v>1038</v>
      </c>
      <c r="B1048" s="22" t="s">
        <v>6309</v>
      </c>
      <c r="C1048" s="32" t="s">
        <v>60</v>
      </c>
      <c r="D1048" s="32"/>
      <c r="E1048" s="32" t="s">
        <v>5199</v>
      </c>
      <c r="F1048" s="38">
        <v>43122</v>
      </c>
      <c r="G1048" s="32" t="s">
        <v>61</v>
      </c>
      <c r="H1048" s="32" t="s">
        <v>5200</v>
      </c>
      <c r="I1048" s="32" t="s">
        <v>292</v>
      </c>
      <c r="J1048" s="32" t="s">
        <v>320</v>
      </c>
      <c r="K1048" s="32"/>
      <c r="L1048" s="32" t="s">
        <v>1789</v>
      </c>
      <c r="M1048" s="32">
        <v>55963116</v>
      </c>
      <c r="N1048" s="32" t="s">
        <v>69</v>
      </c>
      <c r="O1048" s="32"/>
      <c r="P1048" s="32"/>
      <c r="Q1048" s="32" t="s">
        <v>64</v>
      </c>
      <c r="R1048" s="32" t="s">
        <v>83</v>
      </c>
      <c r="S1048" s="32">
        <v>52249482</v>
      </c>
      <c r="T1048" s="32"/>
      <c r="U1048" s="32" t="s">
        <v>115</v>
      </c>
      <c r="V1048" s="32"/>
      <c r="W1048" s="32" t="s">
        <v>5201</v>
      </c>
      <c r="X1048" s="32" t="s">
        <v>205</v>
      </c>
      <c r="Y1048" s="32" t="s">
        <v>209</v>
      </c>
      <c r="Z1048" s="38">
        <v>43122</v>
      </c>
      <c r="AA1048" s="32" t="s">
        <v>75</v>
      </c>
      <c r="AB1048" s="32" t="s">
        <v>97</v>
      </c>
      <c r="AC1048" s="32"/>
      <c r="AD1048" s="32"/>
      <c r="AE1048" s="32"/>
      <c r="AF1048" s="32"/>
      <c r="AG1048" s="32"/>
      <c r="AH1048" s="32" t="s">
        <v>83</v>
      </c>
      <c r="AI1048" s="32">
        <v>79850133</v>
      </c>
      <c r="AJ1048" s="32"/>
      <c r="AK1048" s="32" t="s">
        <v>115</v>
      </c>
      <c r="AL1048" s="32"/>
      <c r="AM1048" s="32" t="s">
        <v>5097</v>
      </c>
      <c r="AN1048" s="32">
        <v>330</v>
      </c>
      <c r="AO1048" s="32" t="s">
        <v>85</v>
      </c>
      <c r="AP1048" s="32">
        <v>0</v>
      </c>
      <c r="AQ1048" s="32" t="s">
        <v>92</v>
      </c>
      <c r="AR1048" s="32">
        <v>0</v>
      </c>
      <c r="AS1048" s="32">
        <v>0</v>
      </c>
      <c r="AT1048" s="38">
        <v>43122</v>
      </c>
      <c r="AU1048" s="38"/>
      <c r="AV1048" s="38"/>
      <c r="AW1048" s="107">
        <v>20.606060606060606</v>
      </c>
      <c r="AX1048" s="41">
        <v>20.606060606060606</v>
      </c>
      <c r="AY1048" s="107">
        <v>20.606060606060606</v>
      </c>
      <c r="AZ1048" s="107">
        <v>20.606060606060609</v>
      </c>
      <c r="BA1048" s="107">
        <v>20.909090909090907</v>
      </c>
      <c r="BB1048" s="32" t="s">
        <v>4793</v>
      </c>
      <c r="BF1048" s="106">
        <f t="shared" si="4"/>
        <v>0</v>
      </c>
      <c r="BG1048" s="106">
        <f t="shared" si="5"/>
        <v>0</v>
      </c>
      <c r="BH1048" s="106">
        <f t="shared" si="7"/>
        <v>-43122</v>
      </c>
      <c r="BI1048" s="106">
        <f t="shared" si="7"/>
        <v>0</v>
      </c>
    </row>
    <row r="1049" spans="1:61" s="106" customFormat="1" ht="15.75" thickBot="1" x14ac:dyDescent="0.3">
      <c r="A1049" s="19">
        <v>1039</v>
      </c>
      <c r="B1049" s="22" t="s">
        <v>6310</v>
      </c>
      <c r="C1049" s="32" t="s">
        <v>60</v>
      </c>
      <c r="D1049" s="32"/>
      <c r="E1049" s="32" t="s">
        <v>5202</v>
      </c>
      <c r="F1049" s="38">
        <v>43122</v>
      </c>
      <c r="G1049" s="32" t="s">
        <v>61</v>
      </c>
      <c r="H1049" s="32" t="s">
        <v>5203</v>
      </c>
      <c r="I1049" s="32" t="s">
        <v>292</v>
      </c>
      <c r="J1049" s="32" t="s">
        <v>320</v>
      </c>
      <c r="K1049" s="32"/>
      <c r="L1049" s="32" t="s">
        <v>1789</v>
      </c>
      <c r="M1049" s="32">
        <v>61914204</v>
      </c>
      <c r="N1049" s="32" t="s">
        <v>69</v>
      </c>
      <c r="O1049" s="32"/>
      <c r="P1049" s="32"/>
      <c r="Q1049" s="32" t="s">
        <v>64</v>
      </c>
      <c r="R1049" s="32" t="s">
        <v>83</v>
      </c>
      <c r="S1049" s="32">
        <v>82392676</v>
      </c>
      <c r="T1049" s="32"/>
      <c r="U1049" s="32" t="s">
        <v>115</v>
      </c>
      <c r="V1049" s="32"/>
      <c r="W1049" s="32" t="s">
        <v>5204</v>
      </c>
      <c r="X1049" s="32" t="s">
        <v>205</v>
      </c>
      <c r="Y1049" s="32" t="s">
        <v>209</v>
      </c>
      <c r="Z1049" s="38">
        <v>43122</v>
      </c>
      <c r="AA1049" s="32" t="s">
        <v>75</v>
      </c>
      <c r="AB1049" s="32" t="s">
        <v>97</v>
      </c>
      <c r="AC1049" s="32"/>
      <c r="AD1049" s="32"/>
      <c r="AE1049" s="32"/>
      <c r="AF1049" s="32"/>
      <c r="AG1049" s="32"/>
      <c r="AH1049" s="32" t="s">
        <v>83</v>
      </c>
      <c r="AI1049" s="32">
        <v>80215978</v>
      </c>
      <c r="AJ1049" s="32"/>
      <c r="AK1049" s="32" t="s">
        <v>115</v>
      </c>
      <c r="AL1049" s="32"/>
      <c r="AM1049" s="32" t="s">
        <v>5134</v>
      </c>
      <c r="AN1049" s="32">
        <v>330</v>
      </c>
      <c r="AO1049" s="32" t="s">
        <v>85</v>
      </c>
      <c r="AP1049" s="32">
        <v>0</v>
      </c>
      <c r="AQ1049" s="32" t="s">
        <v>92</v>
      </c>
      <c r="AR1049" s="32">
        <v>0</v>
      </c>
      <c r="AS1049" s="32">
        <v>0</v>
      </c>
      <c r="AT1049" s="38">
        <v>43122</v>
      </c>
      <c r="AU1049" s="38"/>
      <c r="AV1049" s="38"/>
      <c r="AW1049" s="107">
        <v>20.606060606060606</v>
      </c>
      <c r="AX1049" s="41">
        <v>20.606060606060606</v>
      </c>
      <c r="AY1049" s="107">
        <v>20.606060606060606</v>
      </c>
      <c r="AZ1049" s="107">
        <v>20.606060606060602</v>
      </c>
      <c r="BA1049" s="107">
        <v>20.909090909090914</v>
      </c>
      <c r="BB1049" s="32" t="s">
        <v>4793</v>
      </c>
      <c r="BF1049" s="106">
        <f t="shared" si="4"/>
        <v>0</v>
      </c>
      <c r="BG1049" s="106">
        <f t="shared" si="5"/>
        <v>0</v>
      </c>
      <c r="BH1049" s="106">
        <f t="shared" si="7"/>
        <v>-43122</v>
      </c>
      <c r="BI1049" s="106">
        <f t="shared" si="7"/>
        <v>0</v>
      </c>
    </row>
    <row r="1050" spans="1:61" s="106" customFormat="1" ht="15.75" thickBot="1" x14ac:dyDescent="0.3">
      <c r="A1050" s="19">
        <v>1040</v>
      </c>
      <c r="B1050" s="22" t="s">
        <v>6311</v>
      </c>
      <c r="C1050" s="32" t="s">
        <v>60</v>
      </c>
      <c r="D1050" s="32"/>
      <c r="E1050" s="32" t="s">
        <v>5205</v>
      </c>
      <c r="F1050" s="38">
        <v>43122</v>
      </c>
      <c r="G1050" s="32" t="s">
        <v>61</v>
      </c>
      <c r="H1050" s="32" t="s">
        <v>5206</v>
      </c>
      <c r="I1050" s="32" t="s">
        <v>292</v>
      </c>
      <c r="J1050" s="32" t="s">
        <v>320</v>
      </c>
      <c r="K1050" s="32"/>
      <c r="L1050" s="32" t="s">
        <v>1789</v>
      </c>
      <c r="M1050" s="32">
        <v>55963116</v>
      </c>
      <c r="N1050" s="32" t="s">
        <v>69</v>
      </c>
      <c r="O1050" s="32"/>
      <c r="P1050" s="32"/>
      <c r="Q1050" s="32" t="s">
        <v>64</v>
      </c>
      <c r="R1050" s="32" t="s">
        <v>83</v>
      </c>
      <c r="S1050" s="32">
        <v>79590259</v>
      </c>
      <c r="T1050" s="32"/>
      <c r="U1050" s="32" t="s">
        <v>115</v>
      </c>
      <c r="V1050" s="32"/>
      <c r="W1050" s="32" t="s">
        <v>5207</v>
      </c>
      <c r="X1050" s="32" t="s">
        <v>205</v>
      </c>
      <c r="Y1050" s="32" t="s">
        <v>209</v>
      </c>
      <c r="Z1050" s="38">
        <v>43122</v>
      </c>
      <c r="AA1050" s="32" t="s">
        <v>75</v>
      </c>
      <c r="AB1050" s="32" t="s">
        <v>97</v>
      </c>
      <c r="AC1050" s="32"/>
      <c r="AD1050" s="32"/>
      <c r="AE1050" s="32"/>
      <c r="AF1050" s="32"/>
      <c r="AG1050" s="32"/>
      <c r="AH1050" s="32" t="s">
        <v>83</v>
      </c>
      <c r="AI1050" s="32">
        <v>11342150</v>
      </c>
      <c r="AJ1050" s="32"/>
      <c r="AK1050" s="32" t="s">
        <v>115</v>
      </c>
      <c r="AL1050" s="32"/>
      <c r="AM1050" s="32" t="s">
        <v>4930</v>
      </c>
      <c r="AN1050" s="32">
        <v>330</v>
      </c>
      <c r="AO1050" s="32" t="s">
        <v>85</v>
      </c>
      <c r="AP1050" s="32">
        <v>0</v>
      </c>
      <c r="AQ1050" s="32" t="s">
        <v>92</v>
      </c>
      <c r="AR1050" s="32">
        <v>0</v>
      </c>
      <c r="AS1050" s="32">
        <v>0</v>
      </c>
      <c r="AT1050" s="38">
        <v>43122</v>
      </c>
      <c r="AU1050" s="38"/>
      <c r="AV1050" s="38"/>
      <c r="AW1050" s="107">
        <v>20.606060606060606</v>
      </c>
      <c r="AX1050" s="41">
        <v>20.606060606060606</v>
      </c>
      <c r="AY1050" s="107">
        <v>20.606060606060606</v>
      </c>
      <c r="AZ1050" s="107">
        <v>20.606060606060609</v>
      </c>
      <c r="BA1050" s="107">
        <v>20.909090909090907</v>
      </c>
      <c r="BB1050" s="32" t="s">
        <v>4793</v>
      </c>
      <c r="BF1050" s="106">
        <f t="shared" si="4"/>
        <v>0</v>
      </c>
      <c r="BG1050" s="106">
        <f t="shared" si="5"/>
        <v>0</v>
      </c>
      <c r="BH1050" s="106">
        <f t="shared" si="7"/>
        <v>-43122</v>
      </c>
      <c r="BI1050" s="106">
        <f t="shared" si="7"/>
        <v>0</v>
      </c>
    </row>
    <row r="1051" spans="1:61" s="106" customFormat="1" ht="15.75" thickBot="1" x14ac:dyDescent="0.3">
      <c r="A1051" s="19">
        <v>1041</v>
      </c>
      <c r="B1051" s="22" t="s">
        <v>6312</v>
      </c>
      <c r="C1051" s="32" t="s">
        <v>60</v>
      </c>
      <c r="D1051" s="32"/>
      <c r="E1051" s="32" t="s">
        <v>5208</v>
      </c>
      <c r="F1051" s="38">
        <v>43122</v>
      </c>
      <c r="G1051" s="32" t="s">
        <v>61</v>
      </c>
      <c r="H1051" s="32" t="s">
        <v>5209</v>
      </c>
      <c r="I1051" s="32" t="s">
        <v>292</v>
      </c>
      <c r="J1051" s="32" t="s">
        <v>320</v>
      </c>
      <c r="K1051" s="32"/>
      <c r="L1051" s="32" t="s">
        <v>1789</v>
      </c>
      <c r="M1051" s="32">
        <v>57998138</v>
      </c>
      <c r="N1051" s="32" t="s">
        <v>69</v>
      </c>
      <c r="O1051" s="32"/>
      <c r="P1051" s="32"/>
      <c r="Q1051" s="32" t="s">
        <v>64</v>
      </c>
      <c r="R1051" s="32" t="s">
        <v>83</v>
      </c>
      <c r="S1051" s="32">
        <v>57297704</v>
      </c>
      <c r="T1051" s="32"/>
      <c r="U1051" s="32" t="s">
        <v>115</v>
      </c>
      <c r="V1051" s="32"/>
      <c r="W1051" s="32" t="s">
        <v>5210</v>
      </c>
      <c r="X1051" s="32" t="s">
        <v>205</v>
      </c>
      <c r="Y1051" s="32" t="s">
        <v>209</v>
      </c>
      <c r="Z1051" s="38">
        <v>43122</v>
      </c>
      <c r="AA1051" s="32" t="s">
        <v>75</v>
      </c>
      <c r="AB1051" s="32" t="s">
        <v>97</v>
      </c>
      <c r="AC1051" s="32"/>
      <c r="AD1051" s="32"/>
      <c r="AE1051" s="32"/>
      <c r="AF1051" s="32"/>
      <c r="AG1051" s="32"/>
      <c r="AH1051" s="32" t="s">
        <v>83</v>
      </c>
      <c r="AI1051" s="32">
        <v>40927519</v>
      </c>
      <c r="AJ1051" s="32"/>
      <c r="AK1051" s="32" t="s">
        <v>115</v>
      </c>
      <c r="AL1051" s="32"/>
      <c r="AM1051" s="32" t="s">
        <v>5129</v>
      </c>
      <c r="AN1051" s="32">
        <v>342</v>
      </c>
      <c r="AO1051" s="32" t="s">
        <v>85</v>
      </c>
      <c r="AP1051" s="32">
        <v>0</v>
      </c>
      <c r="AQ1051" s="32" t="s">
        <v>92</v>
      </c>
      <c r="AR1051" s="32">
        <v>0</v>
      </c>
      <c r="AS1051" s="32">
        <v>0</v>
      </c>
      <c r="AT1051" s="38">
        <v>43122</v>
      </c>
      <c r="AU1051" s="38"/>
      <c r="AV1051" s="38"/>
      <c r="AW1051" s="107">
        <v>19.883040935672515</v>
      </c>
      <c r="AX1051" s="41">
        <v>19.883040935672515</v>
      </c>
      <c r="AY1051" s="107">
        <v>19.883040935672515</v>
      </c>
      <c r="AZ1051" s="107">
        <v>19.883040935672515</v>
      </c>
      <c r="BA1051" s="107">
        <v>20.175438735636646</v>
      </c>
      <c r="BB1051" s="32" t="s">
        <v>4793</v>
      </c>
      <c r="BF1051" s="106">
        <f t="shared" si="4"/>
        <v>0</v>
      </c>
      <c r="BG1051" s="106">
        <f t="shared" si="5"/>
        <v>0</v>
      </c>
      <c r="BH1051" s="106">
        <f t="shared" si="7"/>
        <v>-43122</v>
      </c>
      <c r="BI1051" s="106">
        <f t="shared" si="7"/>
        <v>0</v>
      </c>
    </row>
    <row r="1052" spans="1:61" s="106" customFormat="1" ht="15.75" thickBot="1" x14ac:dyDescent="0.3">
      <c r="A1052" s="19">
        <v>1042</v>
      </c>
      <c r="B1052" s="22" t="s">
        <v>6313</v>
      </c>
      <c r="C1052" s="32" t="s">
        <v>60</v>
      </c>
      <c r="D1052" s="32"/>
      <c r="E1052" s="32" t="s">
        <v>5211</v>
      </c>
      <c r="F1052" s="38">
        <v>43122</v>
      </c>
      <c r="G1052" s="32" t="s">
        <v>61</v>
      </c>
      <c r="H1052" s="32" t="s">
        <v>5212</v>
      </c>
      <c r="I1052" s="32" t="s">
        <v>292</v>
      </c>
      <c r="J1052" s="32" t="s">
        <v>320</v>
      </c>
      <c r="K1052" s="32"/>
      <c r="L1052" s="32" t="s">
        <v>1789</v>
      </c>
      <c r="M1052" s="32">
        <v>66720852</v>
      </c>
      <c r="N1052" s="32" t="s">
        <v>69</v>
      </c>
      <c r="O1052" s="32"/>
      <c r="P1052" s="32"/>
      <c r="Q1052" s="32" t="s">
        <v>64</v>
      </c>
      <c r="R1052" s="32" t="s">
        <v>83</v>
      </c>
      <c r="S1052" s="32">
        <v>79599584</v>
      </c>
      <c r="T1052" s="32"/>
      <c r="U1052" s="32" t="s">
        <v>115</v>
      </c>
      <c r="V1052" s="32"/>
      <c r="W1052" s="32" t="s">
        <v>5213</v>
      </c>
      <c r="X1052" s="32" t="s">
        <v>205</v>
      </c>
      <c r="Y1052" s="32" t="s">
        <v>209</v>
      </c>
      <c r="Z1052" s="38">
        <v>43122</v>
      </c>
      <c r="AA1052" s="32" t="s">
        <v>75</v>
      </c>
      <c r="AB1052" s="32" t="s">
        <v>97</v>
      </c>
      <c r="AC1052" s="32"/>
      <c r="AD1052" s="32"/>
      <c r="AE1052" s="32"/>
      <c r="AF1052" s="32"/>
      <c r="AG1052" s="32"/>
      <c r="AH1052" s="32" t="s">
        <v>83</v>
      </c>
      <c r="AI1052" s="32">
        <v>40023756</v>
      </c>
      <c r="AJ1052" s="32"/>
      <c r="AK1052" s="32" t="s">
        <v>115</v>
      </c>
      <c r="AL1052" s="32"/>
      <c r="AM1052" s="32" t="s">
        <v>5031</v>
      </c>
      <c r="AN1052" s="32">
        <v>330</v>
      </c>
      <c r="AO1052" s="32" t="s">
        <v>85</v>
      </c>
      <c r="AP1052" s="32">
        <v>0</v>
      </c>
      <c r="AQ1052" s="32" t="s">
        <v>92</v>
      </c>
      <c r="AR1052" s="32">
        <v>0</v>
      </c>
      <c r="AS1052" s="32">
        <v>0</v>
      </c>
      <c r="AT1052" s="38">
        <v>43122</v>
      </c>
      <c r="AU1052" s="38"/>
      <c r="AV1052" s="38"/>
      <c r="AW1052" s="107">
        <v>20.606060606060606</v>
      </c>
      <c r="AX1052" s="41">
        <v>20.606060606060606</v>
      </c>
      <c r="AY1052" s="107">
        <v>20.606060606060606</v>
      </c>
      <c r="AZ1052" s="107">
        <v>20.606060606060606</v>
      </c>
      <c r="BA1052" s="107">
        <v>20.90909090909091</v>
      </c>
      <c r="BB1052" s="32" t="s">
        <v>4793</v>
      </c>
      <c r="BF1052" s="106">
        <f t="shared" si="4"/>
        <v>0</v>
      </c>
      <c r="BG1052" s="106">
        <f t="shared" si="5"/>
        <v>0</v>
      </c>
      <c r="BH1052" s="106">
        <f t="shared" si="7"/>
        <v>-43122</v>
      </c>
      <c r="BI1052" s="106">
        <f t="shared" si="7"/>
        <v>0</v>
      </c>
    </row>
    <row r="1053" spans="1:61" s="106" customFormat="1" ht="15.75" thickBot="1" x14ac:dyDescent="0.3">
      <c r="A1053" s="19">
        <v>1043</v>
      </c>
      <c r="B1053" s="22" t="s">
        <v>6314</v>
      </c>
      <c r="C1053" s="32" t="s">
        <v>60</v>
      </c>
      <c r="D1053" s="32"/>
      <c r="E1053" s="32" t="s">
        <v>5214</v>
      </c>
      <c r="F1053" s="38">
        <v>43122</v>
      </c>
      <c r="G1053" s="32" t="s">
        <v>61</v>
      </c>
      <c r="H1053" s="32" t="s">
        <v>5215</v>
      </c>
      <c r="I1053" s="32" t="s">
        <v>292</v>
      </c>
      <c r="J1053" s="32" t="s">
        <v>320</v>
      </c>
      <c r="K1053" s="32"/>
      <c r="L1053" s="32" t="s">
        <v>1789</v>
      </c>
      <c r="M1053" s="32">
        <v>39940956</v>
      </c>
      <c r="N1053" s="32" t="s">
        <v>69</v>
      </c>
      <c r="O1053" s="32"/>
      <c r="P1053" s="32"/>
      <c r="Q1053" s="32" t="s">
        <v>64</v>
      </c>
      <c r="R1053" s="32" t="s">
        <v>83</v>
      </c>
      <c r="S1053" s="32">
        <v>26203047</v>
      </c>
      <c r="T1053" s="32"/>
      <c r="U1053" s="32" t="s">
        <v>115</v>
      </c>
      <c r="V1053" s="32"/>
      <c r="W1053" s="32" t="s">
        <v>5216</v>
      </c>
      <c r="X1053" s="32" t="s">
        <v>205</v>
      </c>
      <c r="Y1053" s="32" t="s">
        <v>209</v>
      </c>
      <c r="Z1053" s="38">
        <v>43122</v>
      </c>
      <c r="AA1053" s="32" t="s">
        <v>75</v>
      </c>
      <c r="AB1053" s="32" t="s">
        <v>97</v>
      </c>
      <c r="AC1053" s="32"/>
      <c r="AD1053" s="32"/>
      <c r="AE1053" s="32"/>
      <c r="AF1053" s="32"/>
      <c r="AG1053" s="32"/>
      <c r="AH1053" s="32" t="s">
        <v>83</v>
      </c>
      <c r="AI1053" s="32">
        <v>80215978</v>
      </c>
      <c r="AJ1053" s="32"/>
      <c r="AK1053" s="32" t="s">
        <v>115</v>
      </c>
      <c r="AL1053" s="32"/>
      <c r="AM1053" s="32" t="s">
        <v>5134</v>
      </c>
      <c r="AN1053" s="32">
        <v>330</v>
      </c>
      <c r="AO1053" s="32" t="s">
        <v>85</v>
      </c>
      <c r="AP1053" s="32">
        <v>0</v>
      </c>
      <c r="AQ1053" s="32" t="s">
        <v>92</v>
      </c>
      <c r="AR1053" s="32">
        <v>0</v>
      </c>
      <c r="AS1053" s="32">
        <v>0</v>
      </c>
      <c r="AT1053" s="38">
        <v>43122</v>
      </c>
      <c r="AU1053" s="38"/>
      <c r="AV1053" s="38"/>
      <c r="AW1053" s="107">
        <v>20.606060606060606</v>
      </c>
      <c r="AX1053" s="41">
        <v>20.606060606060606</v>
      </c>
      <c r="AY1053" s="107">
        <v>20.606060606060606</v>
      </c>
      <c r="AZ1053" s="107">
        <v>20.606060606060606</v>
      </c>
      <c r="BA1053" s="107">
        <v>20.909015798219755</v>
      </c>
      <c r="BB1053" s="32" t="s">
        <v>4793</v>
      </c>
      <c r="BF1053" s="106">
        <f t="shared" si="4"/>
        <v>0</v>
      </c>
      <c r="BG1053" s="106">
        <f t="shared" si="5"/>
        <v>0</v>
      </c>
      <c r="BH1053" s="106">
        <f t="shared" si="7"/>
        <v>-43122</v>
      </c>
      <c r="BI1053" s="106">
        <f t="shared" si="7"/>
        <v>0</v>
      </c>
    </row>
    <row r="1054" spans="1:61" s="106" customFormat="1" ht="15.75" thickBot="1" x14ac:dyDescent="0.3">
      <c r="A1054" s="19">
        <v>1044</v>
      </c>
      <c r="B1054" s="22" t="s">
        <v>6315</v>
      </c>
      <c r="C1054" s="32" t="s">
        <v>60</v>
      </c>
      <c r="D1054" s="32"/>
      <c r="E1054" s="32" t="s">
        <v>5217</v>
      </c>
      <c r="F1054" s="38">
        <v>43122</v>
      </c>
      <c r="G1054" s="32" t="s">
        <v>61</v>
      </c>
      <c r="H1054" s="32" t="s">
        <v>5218</v>
      </c>
      <c r="I1054" s="32" t="s">
        <v>292</v>
      </c>
      <c r="J1054" s="32" t="s">
        <v>320</v>
      </c>
      <c r="K1054" s="32"/>
      <c r="L1054" s="32" t="s">
        <v>1789</v>
      </c>
      <c r="M1054" s="32">
        <v>16365492</v>
      </c>
      <c r="N1054" s="32" t="s">
        <v>69</v>
      </c>
      <c r="O1054" s="32"/>
      <c r="P1054" s="32"/>
      <c r="Q1054" s="32" t="s">
        <v>64</v>
      </c>
      <c r="R1054" s="32" t="s">
        <v>83</v>
      </c>
      <c r="S1054" s="32">
        <v>1130622887</v>
      </c>
      <c r="T1054" s="32"/>
      <c r="U1054" s="32" t="s">
        <v>115</v>
      </c>
      <c r="V1054" s="32"/>
      <c r="W1054" s="32" t="s">
        <v>5219</v>
      </c>
      <c r="X1054" s="32" t="s">
        <v>205</v>
      </c>
      <c r="Y1054" s="32" t="s">
        <v>209</v>
      </c>
      <c r="Z1054" s="38">
        <v>43122</v>
      </c>
      <c r="AA1054" s="32" t="s">
        <v>75</v>
      </c>
      <c r="AB1054" s="32" t="s">
        <v>97</v>
      </c>
      <c r="AC1054" s="32"/>
      <c r="AD1054" s="32"/>
      <c r="AE1054" s="32"/>
      <c r="AF1054" s="32"/>
      <c r="AG1054" s="32"/>
      <c r="AH1054" s="32" t="s">
        <v>83</v>
      </c>
      <c r="AI1054" s="32">
        <v>91209676</v>
      </c>
      <c r="AJ1054" s="32"/>
      <c r="AK1054" s="32" t="s">
        <v>115</v>
      </c>
      <c r="AL1054" s="32"/>
      <c r="AM1054" s="32" t="s">
        <v>5177</v>
      </c>
      <c r="AN1054" s="32">
        <v>165</v>
      </c>
      <c r="AO1054" s="32" t="s">
        <v>85</v>
      </c>
      <c r="AP1054" s="32">
        <v>0</v>
      </c>
      <c r="AQ1054" s="32" t="s">
        <v>92</v>
      </c>
      <c r="AR1054" s="32">
        <v>0</v>
      </c>
      <c r="AS1054" s="32">
        <v>0</v>
      </c>
      <c r="AT1054" s="38">
        <v>43122</v>
      </c>
      <c r="AU1054" s="38"/>
      <c r="AV1054" s="38"/>
      <c r="AW1054" s="107">
        <v>41.212121212121211</v>
      </c>
      <c r="AX1054" s="41">
        <v>41.212121212121211</v>
      </c>
      <c r="AY1054" s="107">
        <v>41.212121212121211</v>
      </c>
      <c r="AZ1054" s="107">
        <v>41.212121212121218</v>
      </c>
      <c r="BA1054" s="107">
        <v>41.818181818181813</v>
      </c>
      <c r="BB1054" s="32" t="s">
        <v>4793</v>
      </c>
      <c r="BF1054" s="106">
        <f t="shared" si="4"/>
        <v>0</v>
      </c>
      <c r="BG1054" s="106">
        <f t="shared" si="5"/>
        <v>0</v>
      </c>
      <c r="BH1054" s="106">
        <f t="shared" si="7"/>
        <v>-43122</v>
      </c>
      <c r="BI1054" s="106">
        <f t="shared" si="7"/>
        <v>0</v>
      </c>
    </row>
    <row r="1055" spans="1:61" s="106" customFormat="1" ht="15.75" thickBot="1" x14ac:dyDescent="0.3">
      <c r="A1055" s="19">
        <v>1045</v>
      </c>
      <c r="B1055" s="22" t="s">
        <v>6316</v>
      </c>
      <c r="C1055" s="32" t="s">
        <v>60</v>
      </c>
      <c r="D1055" s="32"/>
      <c r="E1055" s="32" t="s">
        <v>5220</v>
      </c>
      <c r="F1055" s="38">
        <v>43122</v>
      </c>
      <c r="G1055" s="32" t="s">
        <v>61</v>
      </c>
      <c r="H1055" s="32" t="s">
        <v>5221</v>
      </c>
      <c r="I1055" s="32" t="s">
        <v>292</v>
      </c>
      <c r="J1055" s="32" t="s">
        <v>320</v>
      </c>
      <c r="K1055" s="32"/>
      <c r="L1055" s="32" t="s">
        <v>1789</v>
      </c>
      <c r="M1055" s="32">
        <v>55963116</v>
      </c>
      <c r="N1055" s="32" t="s">
        <v>69</v>
      </c>
      <c r="O1055" s="32"/>
      <c r="P1055" s="32"/>
      <c r="Q1055" s="32" t="s">
        <v>64</v>
      </c>
      <c r="R1055" s="32" t="s">
        <v>83</v>
      </c>
      <c r="S1055" s="32">
        <v>52312202</v>
      </c>
      <c r="T1055" s="32"/>
      <c r="U1055" s="32" t="s">
        <v>115</v>
      </c>
      <c r="V1055" s="32"/>
      <c r="W1055" s="32" t="s">
        <v>5222</v>
      </c>
      <c r="X1055" s="32" t="s">
        <v>205</v>
      </c>
      <c r="Y1055" s="32" t="s">
        <v>209</v>
      </c>
      <c r="Z1055" s="38">
        <v>43122</v>
      </c>
      <c r="AA1055" s="32" t="s">
        <v>75</v>
      </c>
      <c r="AB1055" s="32" t="s">
        <v>97</v>
      </c>
      <c r="AC1055" s="32"/>
      <c r="AD1055" s="32"/>
      <c r="AE1055" s="32"/>
      <c r="AF1055" s="32"/>
      <c r="AG1055" s="32"/>
      <c r="AH1055" s="32" t="s">
        <v>83</v>
      </c>
      <c r="AI1055" s="32">
        <v>70547559</v>
      </c>
      <c r="AJ1055" s="32"/>
      <c r="AK1055" s="32" t="s">
        <v>115</v>
      </c>
      <c r="AL1055" s="32"/>
      <c r="AM1055" s="32" t="s">
        <v>4838</v>
      </c>
      <c r="AN1055" s="32">
        <v>330</v>
      </c>
      <c r="AO1055" s="32" t="s">
        <v>85</v>
      </c>
      <c r="AP1055" s="32">
        <v>0</v>
      </c>
      <c r="AQ1055" s="32" t="s">
        <v>92</v>
      </c>
      <c r="AR1055" s="32">
        <v>0</v>
      </c>
      <c r="AS1055" s="32">
        <v>0</v>
      </c>
      <c r="AT1055" s="38">
        <v>43122</v>
      </c>
      <c r="AU1055" s="38"/>
      <c r="AV1055" s="38"/>
      <c r="AW1055" s="107">
        <v>20.606060606060606</v>
      </c>
      <c r="AX1055" s="41">
        <v>20.606060606060606</v>
      </c>
      <c r="AY1055" s="107">
        <v>20.606060606060606</v>
      </c>
      <c r="AZ1055" s="107">
        <v>20.606060606060609</v>
      </c>
      <c r="BA1055" s="107">
        <v>15.548417282554455</v>
      </c>
      <c r="BB1055" s="32" t="s">
        <v>4793</v>
      </c>
      <c r="BF1055" s="106">
        <f t="shared" si="4"/>
        <v>0</v>
      </c>
      <c r="BG1055" s="106">
        <f t="shared" si="5"/>
        <v>0</v>
      </c>
      <c r="BH1055" s="106">
        <f t="shared" si="7"/>
        <v>-43122</v>
      </c>
      <c r="BI1055" s="106">
        <f t="shared" si="7"/>
        <v>0</v>
      </c>
    </row>
    <row r="1056" spans="1:61" s="106" customFormat="1" ht="15.75" thickBot="1" x14ac:dyDescent="0.3">
      <c r="A1056" s="19">
        <v>1046</v>
      </c>
      <c r="B1056" s="22" t="s">
        <v>6317</v>
      </c>
      <c r="C1056" s="32" t="s">
        <v>60</v>
      </c>
      <c r="D1056" s="32"/>
      <c r="E1056" s="32" t="s">
        <v>5223</v>
      </c>
      <c r="F1056" s="38">
        <v>43122</v>
      </c>
      <c r="G1056" s="32" t="s">
        <v>61</v>
      </c>
      <c r="H1056" s="32" t="s">
        <v>5224</v>
      </c>
      <c r="I1056" s="32" t="s">
        <v>292</v>
      </c>
      <c r="J1056" s="32" t="s">
        <v>320</v>
      </c>
      <c r="K1056" s="32"/>
      <c r="L1056" s="32" t="s">
        <v>1789</v>
      </c>
      <c r="M1056" s="32">
        <v>50012028</v>
      </c>
      <c r="N1056" s="32" t="s">
        <v>69</v>
      </c>
      <c r="O1056" s="32"/>
      <c r="P1056" s="32"/>
      <c r="Q1056" s="32" t="s">
        <v>64</v>
      </c>
      <c r="R1056" s="32" t="s">
        <v>83</v>
      </c>
      <c r="S1056" s="32">
        <v>52440992</v>
      </c>
      <c r="T1056" s="32"/>
      <c r="U1056" s="32" t="s">
        <v>115</v>
      </c>
      <c r="V1056" s="32"/>
      <c r="W1056" s="32" t="s">
        <v>5225</v>
      </c>
      <c r="X1056" s="32" t="s">
        <v>205</v>
      </c>
      <c r="Y1056" s="32" t="s">
        <v>209</v>
      </c>
      <c r="Z1056" s="38">
        <v>43123</v>
      </c>
      <c r="AA1056" s="32" t="s">
        <v>75</v>
      </c>
      <c r="AB1056" s="32" t="s">
        <v>97</v>
      </c>
      <c r="AC1056" s="32"/>
      <c r="AD1056" s="32"/>
      <c r="AE1056" s="32"/>
      <c r="AF1056" s="32"/>
      <c r="AG1056" s="32"/>
      <c r="AH1056" s="32" t="s">
        <v>83</v>
      </c>
      <c r="AI1056" s="32">
        <v>40023756</v>
      </c>
      <c r="AJ1056" s="32"/>
      <c r="AK1056" s="32" t="s">
        <v>115</v>
      </c>
      <c r="AL1056" s="32"/>
      <c r="AM1056" s="32" t="s">
        <v>5031</v>
      </c>
      <c r="AN1056" s="32">
        <v>330</v>
      </c>
      <c r="AO1056" s="32" t="s">
        <v>85</v>
      </c>
      <c r="AP1056" s="32">
        <v>0</v>
      </c>
      <c r="AQ1056" s="32" t="s">
        <v>92</v>
      </c>
      <c r="AR1056" s="32">
        <v>0</v>
      </c>
      <c r="AS1056" s="32">
        <v>0</v>
      </c>
      <c r="AT1056" s="38">
        <v>43123</v>
      </c>
      <c r="AU1056" s="38"/>
      <c r="AV1056" s="38"/>
      <c r="AW1056" s="107">
        <v>20.606060606060606</v>
      </c>
      <c r="AX1056" s="41">
        <v>20.606060606060606</v>
      </c>
      <c r="AY1056" s="107">
        <v>20.303030303030305</v>
      </c>
      <c r="AZ1056" s="107">
        <v>20.606060606060609</v>
      </c>
      <c r="BA1056" s="107">
        <v>20.606060606060598</v>
      </c>
      <c r="BB1056" s="32" t="s">
        <v>4793</v>
      </c>
      <c r="BF1056" s="106">
        <f t="shared" si="4"/>
        <v>1</v>
      </c>
      <c r="BG1056" s="106">
        <f t="shared" si="5"/>
        <v>0</v>
      </c>
      <c r="BH1056" s="106">
        <f t="shared" si="7"/>
        <v>-43123</v>
      </c>
      <c r="BI1056" s="106">
        <f t="shared" si="7"/>
        <v>0</v>
      </c>
    </row>
    <row r="1057" spans="1:61" s="106" customFormat="1" ht="15.75" thickBot="1" x14ac:dyDescent="0.3">
      <c r="A1057" s="19">
        <v>1047</v>
      </c>
      <c r="B1057" s="22" t="s">
        <v>6318</v>
      </c>
      <c r="C1057" s="32" t="s">
        <v>60</v>
      </c>
      <c r="D1057" s="32"/>
      <c r="E1057" s="32" t="s">
        <v>5226</v>
      </c>
      <c r="F1057" s="38">
        <v>43122</v>
      </c>
      <c r="G1057" s="32" t="s">
        <v>61</v>
      </c>
      <c r="H1057" s="32" t="s">
        <v>5227</v>
      </c>
      <c r="I1057" s="32" t="s">
        <v>292</v>
      </c>
      <c r="J1057" s="32" t="s">
        <v>320</v>
      </c>
      <c r="K1057" s="32"/>
      <c r="L1057" s="32" t="s">
        <v>1789</v>
      </c>
      <c r="M1057" s="32">
        <v>57489383</v>
      </c>
      <c r="N1057" s="32" t="s">
        <v>69</v>
      </c>
      <c r="O1057" s="32"/>
      <c r="P1057" s="32"/>
      <c r="Q1057" s="32" t="s">
        <v>64</v>
      </c>
      <c r="R1057" s="32" t="s">
        <v>83</v>
      </c>
      <c r="S1057" s="32">
        <v>1026253679</v>
      </c>
      <c r="T1057" s="32"/>
      <c r="U1057" s="32" t="s">
        <v>115</v>
      </c>
      <c r="V1057" s="32"/>
      <c r="W1057" s="32" t="s">
        <v>5228</v>
      </c>
      <c r="X1057" s="32" t="s">
        <v>205</v>
      </c>
      <c r="Y1057" s="32" t="s">
        <v>209</v>
      </c>
      <c r="Z1057" s="38">
        <v>43122</v>
      </c>
      <c r="AA1057" s="32" t="s">
        <v>75</v>
      </c>
      <c r="AB1057" s="32" t="s">
        <v>97</v>
      </c>
      <c r="AC1057" s="32"/>
      <c r="AD1057" s="32"/>
      <c r="AE1057" s="32"/>
      <c r="AF1057" s="32"/>
      <c r="AG1057" s="32"/>
      <c r="AH1057" s="32" t="s">
        <v>83</v>
      </c>
      <c r="AI1057" s="32">
        <v>40927519</v>
      </c>
      <c r="AJ1057" s="32"/>
      <c r="AK1057" s="32" t="s">
        <v>115</v>
      </c>
      <c r="AL1057" s="32"/>
      <c r="AM1057" s="32" t="s">
        <v>5129</v>
      </c>
      <c r="AN1057" s="32">
        <v>339</v>
      </c>
      <c r="AO1057" s="32" t="s">
        <v>85</v>
      </c>
      <c r="AP1057" s="32">
        <v>0</v>
      </c>
      <c r="AQ1057" s="32" t="s">
        <v>92</v>
      </c>
      <c r="AR1057" s="32">
        <v>0</v>
      </c>
      <c r="AS1057" s="32">
        <v>0</v>
      </c>
      <c r="AT1057" s="38">
        <v>43122</v>
      </c>
      <c r="AU1057" s="38"/>
      <c r="AV1057" s="38"/>
      <c r="AW1057" s="107">
        <v>20.058997050147493</v>
      </c>
      <c r="AX1057" s="41">
        <v>20.058997050147493</v>
      </c>
      <c r="AY1057" s="107">
        <v>20.058997050147493</v>
      </c>
      <c r="AZ1057" s="107">
        <v>20.058997050147497</v>
      </c>
      <c r="BA1057" s="107">
        <v>20.353982230075417</v>
      </c>
      <c r="BB1057" s="32" t="s">
        <v>4793</v>
      </c>
      <c r="BF1057" s="106">
        <f t="shared" si="4"/>
        <v>0</v>
      </c>
      <c r="BG1057" s="106">
        <f t="shared" si="5"/>
        <v>0</v>
      </c>
      <c r="BH1057" s="106">
        <f t="shared" si="7"/>
        <v>-43122</v>
      </c>
      <c r="BI1057" s="106">
        <f t="shared" si="7"/>
        <v>0</v>
      </c>
    </row>
    <row r="1058" spans="1:61" s="106" customFormat="1" ht="15.75" thickBot="1" x14ac:dyDescent="0.3">
      <c r="A1058" s="19">
        <v>1048</v>
      </c>
      <c r="B1058" s="22" t="s">
        <v>6319</v>
      </c>
      <c r="C1058" s="32" t="s">
        <v>60</v>
      </c>
      <c r="D1058" s="32"/>
      <c r="E1058" s="32" t="s">
        <v>5229</v>
      </c>
      <c r="F1058" s="38">
        <v>43122</v>
      </c>
      <c r="G1058" s="32" t="s">
        <v>61</v>
      </c>
      <c r="H1058" s="32" t="s">
        <v>5230</v>
      </c>
      <c r="I1058" s="32" t="s">
        <v>292</v>
      </c>
      <c r="J1058" s="32" t="s">
        <v>320</v>
      </c>
      <c r="K1058" s="32"/>
      <c r="L1058" s="32" t="s">
        <v>1789</v>
      </c>
      <c r="M1058" s="32">
        <v>28373554</v>
      </c>
      <c r="N1058" s="32" t="s">
        <v>69</v>
      </c>
      <c r="O1058" s="32"/>
      <c r="P1058" s="32"/>
      <c r="Q1058" s="32" t="s">
        <v>64</v>
      </c>
      <c r="R1058" s="32" t="s">
        <v>83</v>
      </c>
      <c r="S1058" s="32">
        <v>79144699</v>
      </c>
      <c r="T1058" s="32"/>
      <c r="U1058" s="32" t="s">
        <v>115</v>
      </c>
      <c r="V1058" s="32"/>
      <c r="W1058" s="32" t="s">
        <v>5231</v>
      </c>
      <c r="X1058" s="32" t="s">
        <v>205</v>
      </c>
      <c r="Y1058" s="32" t="s">
        <v>209</v>
      </c>
      <c r="Z1058" s="38">
        <v>43122</v>
      </c>
      <c r="AA1058" s="32" t="s">
        <v>75</v>
      </c>
      <c r="AB1058" s="32" t="s">
        <v>97</v>
      </c>
      <c r="AC1058" s="32"/>
      <c r="AD1058" s="32"/>
      <c r="AE1058" s="32"/>
      <c r="AF1058" s="32"/>
      <c r="AG1058" s="32"/>
      <c r="AH1058" s="32" t="s">
        <v>83</v>
      </c>
      <c r="AI1058" s="32">
        <v>52260278</v>
      </c>
      <c r="AJ1058" s="32"/>
      <c r="AK1058" s="32" t="s">
        <v>115</v>
      </c>
      <c r="AL1058" s="32"/>
      <c r="AM1058" s="32" t="s">
        <v>5232</v>
      </c>
      <c r="AN1058" s="32">
        <v>339</v>
      </c>
      <c r="AO1058" s="32" t="s">
        <v>85</v>
      </c>
      <c r="AP1058" s="32">
        <v>0</v>
      </c>
      <c r="AQ1058" s="32" t="s">
        <v>92</v>
      </c>
      <c r="AR1058" s="32">
        <v>0</v>
      </c>
      <c r="AS1058" s="32">
        <v>0</v>
      </c>
      <c r="AT1058" s="38">
        <v>43122</v>
      </c>
      <c r="AU1058" s="38"/>
      <c r="AV1058" s="38"/>
      <c r="AW1058" s="107">
        <v>20.058997050147493</v>
      </c>
      <c r="AX1058" s="41">
        <v>20.058997050147493</v>
      </c>
      <c r="AY1058" s="107">
        <v>20.058997050147493</v>
      </c>
      <c r="AZ1058" s="107">
        <v>20.058997050147497</v>
      </c>
      <c r="BA1058" s="107">
        <v>20.353982444356458</v>
      </c>
      <c r="BB1058" s="32" t="s">
        <v>4793</v>
      </c>
      <c r="BF1058" s="106">
        <f t="shared" si="4"/>
        <v>0</v>
      </c>
      <c r="BG1058" s="106">
        <f t="shared" si="5"/>
        <v>0</v>
      </c>
      <c r="BH1058" s="106">
        <f t="shared" si="7"/>
        <v>-43122</v>
      </c>
      <c r="BI1058" s="106">
        <f t="shared" si="7"/>
        <v>0</v>
      </c>
    </row>
    <row r="1059" spans="1:61" s="106" customFormat="1" ht="15.75" thickBot="1" x14ac:dyDescent="0.3">
      <c r="A1059" s="19">
        <v>1049</v>
      </c>
      <c r="B1059" s="22" t="s">
        <v>6320</v>
      </c>
      <c r="C1059" s="32" t="s">
        <v>60</v>
      </c>
      <c r="D1059" s="32"/>
      <c r="E1059" s="32" t="s">
        <v>5233</v>
      </c>
      <c r="F1059" s="38">
        <v>43122</v>
      </c>
      <c r="G1059" s="32" t="s">
        <v>61</v>
      </c>
      <c r="H1059" s="32" t="s">
        <v>5234</v>
      </c>
      <c r="I1059" s="32" t="s">
        <v>292</v>
      </c>
      <c r="J1059" s="32" t="s">
        <v>320</v>
      </c>
      <c r="K1059" s="32"/>
      <c r="L1059" s="32" t="s">
        <v>1789</v>
      </c>
      <c r="M1059" s="32">
        <v>41030254</v>
      </c>
      <c r="N1059" s="32" t="s">
        <v>69</v>
      </c>
      <c r="O1059" s="32"/>
      <c r="P1059" s="32"/>
      <c r="Q1059" s="32" t="s">
        <v>64</v>
      </c>
      <c r="R1059" s="32" t="s">
        <v>83</v>
      </c>
      <c r="S1059" s="32">
        <v>7704160</v>
      </c>
      <c r="T1059" s="32"/>
      <c r="U1059" s="32" t="s">
        <v>115</v>
      </c>
      <c r="V1059" s="32"/>
      <c r="W1059" s="32" t="s">
        <v>5235</v>
      </c>
      <c r="X1059" s="32" t="s">
        <v>205</v>
      </c>
      <c r="Y1059" s="32" t="s">
        <v>209</v>
      </c>
      <c r="Z1059" s="38">
        <v>43122</v>
      </c>
      <c r="AA1059" s="32" t="s">
        <v>75</v>
      </c>
      <c r="AB1059" s="32" t="s">
        <v>97</v>
      </c>
      <c r="AC1059" s="32"/>
      <c r="AD1059" s="32"/>
      <c r="AE1059" s="32"/>
      <c r="AF1059" s="32"/>
      <c r="AG1059" s="32"/>
      <c r="AH1059" s="32" t="s">
        <v>83</v>
      </c>
      <c r="AI1059" s="32">
        <v>40927519</v>
      </c>
      <c r="AJ1059" s="32"/>
      <c r="AK1059" s="32" t="s">
        <v>115</v>
      </c>
      <c r="AL1059" s="32"/>
      <c r="AM1059" s="32" t="s">
        <v>5129</v>
      </c>
      <c r="AN1059" s="32">
        <v>339</v>
      </c>
      <c r="AO1059" s="32" t="s">
        <v>85</v>
      </c>
      <c r="AP1059" s="32">
        <v>0</v>
      </c>
      <c r="AQ1059" s="32" t="s">
        <v>92</v>
      </c>
      <c r="AR1059" s="32">
        <v>0</v>
      </c>
      <c r="AS1059" s="32">
        <v>0</v>
      </c>
      <c r="AT1059" s="38">
        <v>43122</v>
      </c>
      <c r="AU1059" s="38"/>
      <c r="AV1059" s="38"/>
      <c r="AW1059" s="107">
        <v>20.058997050147493</v>
      </c>
      <c r="AX1059" s="41">
        <v>20.058997050147493</v>
      </c>
      <c r="AY1059" s="107">
        <v>20.058997050147493</v>
      </c>
      <c r="AZ1059" s="107">
        <v>20.058997050147493</v>
      </c>
      <c r="BA1059" s="107">
        <v>20.353982697742989</v>
      </c>
      <c r="BB1059" s="32" t="s">
        <v>4793</v>
      </c>
      <c r="BF1059" s="106">
        <f t="shared" si="4"/>
        <v>0</v>
      </c>
      <c r="BG1059" s="106">
        <f t="shared" si="5"/>
        <v>0</v>
      </c>
      <c r="BH1059" s="106">
        <f t="shared" si="7"/>
        <v>-43122</v>
      </c>
      <c r="BI1059" s="106">
        <f t="shared" si="7"/>
        <v>0</v>
      </c>
    </row>
    <row r="1060" spans="1:61" s="106" customFormat="1" ht="15.75" thickBot="1" x14ac:dyDescent="0.3">
      <c r="A1060" s="19">
        <v>1050</v>
      </c>
      <c r="B1060" s="22" t="s">
        <v>6321</v>
      </c>
      <c r="C1060" s="32" t="s">
        <v>60</v>
      </c>
      <c r="D1060" s="32"/>
      <c r="E1060" s="32" t="s">
        <v>5236</v>
      </c>
      <c r="F1060" s="38">
        <v>43122</v>
      </c>
      <c r="G1060" s="32" t="s">
        <v>61</v>
      </c>
      <c r="H1060" s="32" t="s">
        <v>5237</v>
      </c>
      <c r="I1060" s="32" t="s">
        <v>292</v>
      </c>
      <c r="J1060" s="32" t="s">
        <v>320</v>
      </c>
      <c r="K1060" s="32"/>
      <c r="L1060" s="32" t="s">
        <v>1789</v>
      </c>
      <c r="M1060" s="32">
        <v>28624648</v>
      </c>
      <c r="N1060" s="32" t="s">
        <v>69</v>
      </c>
      <c r="O1060" s="32"/>
      <c r="P1060" s="32"/>
      <c r="Q1060" s="32" t="s">
        <v>64</v>
      </c>
      <c r="R1060" s="32" t="s">
        <v>83</v>
      </c>
      <c r="S1060" s="32">
        <v>25120818</v>
      </c>
      <c r="T1060" s="32"/>
      <c r="U1060" s="32" t="s">
        <v>115</v>
      </c>
      <c r="V1060" s="32"/>
      <c r="W1060" s="32" t="s">
        <v>5238</v>
      </c>
      <c r="X1060" s="32" t="s">
        <v>205</v>
      </c>
      <c r="Y1060" s="32" t="s">
        <v>209</v>
      </c>
      <c r="Z1060" s="38">
        <v>43123</v>
      </c>
      <c r="AA1060" s="32" t="s">
        <v>75</v>
      </c>
      <c r="AB1060" s="32" t="s">
        <v>97</v>
      </c>
      <c r="AC1060" s="32"/>
      <c r="AD1060" s="32"/>
      <c r="AE1060" s="32"/>
      <c r="AF1060" s="32"/>
      <c r="AG1060" s="32"/>
      <c r="AH1060" s="32" t="s">
        <v>83</v>
      </c>
      <c r="AI1060" s="32">
        <v>40927519</v>
      </c>
      <c r="AJ1060" s="32"/>
      <c r="AK1060" s="32" t="s">
        <v>115</v>
      </c>
      <c r="AL1060" s="32"/>
      <c r="AM1060" s="32" t="s">
        <v>5129</v>
      </c>
      <c r="AN1060" s="32">
        <v>342</v>
      </c>
      <c r="AO1060" s="32" t="s">
        <v>85</v>
      </c>
      <c r="AP1060" s="32">
        <v>0</v>
      </c>
      <c r="AQ1060" s="32" t="s">
        <v>92</v>
      </c>
      <c r="AR1060" s="32">
        <v>0</v>
      </c>
      <c r="AS1060" s="32">
        <v>0</v>
      </c>
      <c r="AT1060" s="38">
        <v>43123</v>
      </c>
      <c r="AU1060" s="38"/>
      <c r="AV1060" s="38"/>
      <c r="AW1060" s="107">
        <v>19.883040935672515</v>
      </c>
      <c r="AX1060" s="41">
        <v>19.883040935672515</v>
      </c>
      <c r="AY1060" s="107">
        <v>19.5906432748538</v>
      </c>
      <c r="AZ1060" s="107">
        <v>19.883040935672515</v>
      </c>
      <c r="BA1060" s="107">
        <v>19.883040657827472</v>
      </c>
      <c r="BB1060" s="32" t="s">
        <v>4793</v>
      </c>
      <c r="BF1060" s="106">
        <f t="shared" si="4"/>
        <v>1</v>
      </c>
      <c r="BG1060" s="106">
        <f t="shared" si="5"/>
        <v>0</v>
      </c>
      <c r="BH1060" s="106">
        <f t="shared" si="7"/>
        <v>-43123</v>
      </c>
      <c r="BI1060" s="106">
        <f t="shared" si="7"/>
        <v>0</v>
      </c>
    </row>
    <row r="1061" spans="1:61" s="106" customFormat="1" ht="15.75" thickBot="1" x14ac:dyDescent="0.3">
      <c r="A1061" s="19">
        <v>1051</v>
      </c>
      <c r="B1061" s="22" t="s">
        <v>6322</v>
      </c>
      <c r="C1061" s="32" t="s">
        <v>60</v>
      </c>
      <c r="D1061" s="32"/>
      <c r="E1061" s="32" t="s">
        <v>5239</v>
      </c>
      <c r="F1061" s="38">
        <v>43122</v>
      </c>
      <c r="G1061" s="32" t="s">
        <v>61</v>
      </c>
      <c r="H1061" s="32" t="s">
        <v>5240</v>
      </c>
      <c r="I1061" s="32" t="s">
        <v>292</v>
      </c>
      <c r="J1061" s="32" t="s">
        <v>320</v>
      </c>
      <c r="K1061" s="32"/>
      <c r="L1061" s="32" t="s">
        <v>1789</v>
      </c>
      <c r="M1061" s="32">
        <v>61914204</v>
      </c>
      <c r="N1061" s="32" t="s">
        <v>69</v>
      </c>
      <c r="O1061" s="32"/>
      <c r="P1061" s="32"/>
      <c r="Q1061" s="32" t="s">
        <v>64</v>
      </c>
      <c r="R1061" s="32" t="s">
        <v>83</v>
      </c>
      <c r="S1061" s="32">
        <v>28541768</v>
      </c>
      <c r="T1061" s="32"/>
      <c r="U1061" s="32" t="s">
        <v>115</v>
      </c>
      <c r="V1061" s="32"/>
      <c r="W1061" s="32" t="s">
        <v>5241</v>
      </c>
      <c r="X1061" s="32" t="s">
        <v>205</v>
      </c>
      <c r="Y1061" s="32" t="s">
        <v>209</v>
      </c>
      <c r="Z1061" s="38">
        <v>43123</v>
      </c>
      <c r="AA1061" s="32" t="s">
        <v>75</v>
      </c>
      <c r="AB1061" s="32" t="s">
        <v>97</v>
      </c>
      <c r="AC1061" s="32"/>
      <c r="AD1061" s="32"/>
      <c r="AE1061" s="32"/>
      <c r="AF1061" s="32"/>
      <c r="AG1061" s="32"/>
      <c r="AH1061" s="32" t="s">
        <v>83</v>
      </c>
      <c r="AI1061" s="32">
        <v>5947992</v>
      </c>
      <c r="AJ1061" s="32"/>
      <c r="AK1061" s="32" t="s">
        <v>115</v>
      </c>
      <c r="AL1061" s="32"/>
      <c r="AM1061" s="32" t="s">
        <v>5015</v>
      </c>
      <c r="AN1061" s="32">
        <v>330</v>
      </c>
      <c r="AO1061" s="32" t="s">
        <v>85</v>
      </c>
      <c r="AP1061" s="32">
        <v>0</v>
      </c>
      <c r="AQ1061" s="32" t="s">
        <v>92</v>
      </c>
      <c r="AR1061" s="32">
        <v>0</v>
      </c>
      <c r="AS1061" s="32">
        <v>0</v>
      </c>
      <c r="AT1061" s="38">
        <v>43123</v>
      </c>
      <c r="AU1061" s="38"/>
      <c r="AV1061" s="38"/>
      <c r="AW1061" s="107">
        <v>20.606060606060606</v>
      </c>
      <c r="AX1061" s="41">
        <v>20.606060606060606</v>
      </c>
      <c r="AY1061" s="107">
        <v>20.303030303030305</v>
      </c>
      <c r="AZ1061" s="107">
        <v>20.606060606060602</v>
      </c>
      <c r="BA1061" s="107">
        <v>20.606060606060602</v>
      </c>
      <c r="BB1061" s="32" t="s">
        <v>4793</v>
      </c>
      <c r="BF1061" s="106">
        <f t="shared" si="4"/>
        <v>1</v>
      </c>
      <c r="BG1061" s="106">
        <f t="shared" si="5"/>
        <v>0</v>
      </c>
      <c r="BH1061" s="106">
        <f t="shared" si="7"/>
        <v>-43123</v>
      </c>
      <c r="BI1061" s="106">
        <f t="shared" si="7"/>
        <v>0</v>
      </c>
    </row>
    <row r="1062" spans="1:61" s="106" customFormat="1" ht="15.75" thickBot="1" x14ac:dyDescent="0.3">
      <c r="A1062" s="19">
        <v>1052</v>
      </c>
      <c r="B1062" s="22" t="s">
        <v>6323</v>
      </c>
      <c r="C1062" s="32" t="s">
        <v>60</v>
      </c>
      <c r="D1062" s="32"/>
      <c r="E1062" s="32" t="s">
        <v>5242</v>
      </c>
      <c r="F1062" s="38">
        <v>43122</v>
      </c>
      <c r="G1062" s="32" t="s">
        <v>61</v>
      </c>
      <c r="H1062" s="32" t="s">
        <v>5243</v>
      </c>
      <c r="I1062" s="32" t="s">
        <v>292</v>
      </c>
      <c r="J1062" s="32" t="s">
        <v>320</v>
      </c>
      <c r="K1062" s="32"/>
      <c r="L1062" s="32" t="s">
        <v>1789</v>
      </c>
      <c r="M1062" s="32">
        <v>22882068</v>
      </c>
      <c r="N1062" s="32" t="s">
        <v>69</v>
      </c>
      <c r="O1062" s="32"/>
      <c r="P1062" s="32"/>
      <c r="Q1062" s="32" t="s">
        <v>64</v>
      </c>
      <c r="R1062" s="32" t="s">
        <v>83</v>
      </c>
      <c r="S1062" s="32">
        <v>41936832</v>
      </c>
      <c r="T1062" s="32"/>
      <c r="U1062" s="32" t="s">
        <v>115</v>
      </c>
      <c r="V1062" s="32"/>
      <c r="W1062" s="32" t="s">
        <v>5244</v>
      </c>
      <c r="X1062" s="32" t="s">
        <v>205</v>
      </c>
      <c r="Y1062" s="32" t="s">
        <v>209</v>
      </c>
      <c r="Z1062" s="38">
        <v>43123</v>
      </c>
      <c r="AA1062" s="32" t="s">
        <v>75</v>
      </c>
      <c r="AB1062" s="32" t="s">
        <v>97</v>
      </c>
      <c r="AC1062" s="32"/>
      <c r="AD1062" s="32"/>
      <c r="AE1062" s="32"/>
      <c r="AF1062" s="32"/>
      <c r="AG1062" s="32"/>
      <c r="AH1062" s="32" t="s">
        <v>83</v>
      </c>
      <c r="AI1062" s="32">
        <v>40023756</v>
      </c>
      <c r="AJ1062" s="32"/>
      <c r="AK1062" s="32" t="s">
        <v>115</v>
      </c>
      <c r="AL1062" s="32"/>
      <c r="AM1062" s="32" t="s">
        <v>5031</v>
      </c>
      <c r="AN1062" s="32">
        <v>330</v>
      </c>
      <c r="AO1062" s="32" t="s">
        <v>85</v>
      </c>
      <c r="AP1062" s="32">
        <v>0</v>
      </c>
      <c r="AQ1062" s="32" t="s">
        <v>92</v>
      </c>
      <c r="AR1062" s="32">
        <v>0</v>
      </c>
      <c r="AS1062" s="32">
        <v>0</v>
      </c>
      <c r="AT1062" s="38">
        <v>43123</v>
      </c>
      <c r="AU1062" s="38"/>
      <c r="AV1062" s="38"/>
      <c r="AW1062" s="107">
        <v>20.606060606060606</v>
      </c>
      <c r="AX1062" s="41">
        <v>20.606060606060606</v>
      </c>
      <c r="AY1062" s="107">
        <v>20.303030303030305</v>
      </c>
      <c r="AZ1062" s="107">
        <v>20.606060606060609</v>
      </c>
      <c r="BA1062" s="107">
        <v>20.60605710987311</v>
      </c>
      <c r="BB1062" s="32" t="s">
        <v>4793</v>
      </c>
      <c r="BF1062" s="106">
        <f t="shared" si="4"/>
        <v>1</v>
      </c>
      <c r="BG1062" s="106">
        <f t="shared" si="5"/>
        <v>0</v>
      </c>
      <c r="BH1062" s="106">
        <f t="shared" si="7"/>
        <v>-43123</v>
      </c>
      <c r="BI1062" s="106">
        <f t="shared" si="7"/>
        <v>0</v>
      </c>
    </row>
    <row r="1063" spans="1:61" s="106" customFormat="1" ht="15.75" thickBot="1" x14ac:dyDescent="0.3">
      <c r="A1063" s="19">
        <v>1053</v>
      </c>
      <c r="B1063" s="22" t="s">
        <v>6324</v>
      </c>
      <c r="C1063" s="32" t="s">
        <v>60</v>
      </c>
      <c r="D1063" s="32"/>
      <c r="E1063" s="32" t="s">
        <v>5245</v>
      </c>
      <c r="F1063" s="38">
        <v>43122</v>
      </c>
      <c r="G1063" s="32" t="s">
        <v>61</v>
      </c>
      <c r="H1063" s="32" t="s">
        <v>5246</v>
      </c>
      <c r="I1063" s="32" t="s">
        <v>292</v>
      </c>
      <c r="J1063" s="32" t="s">
        <v>320</v>
      </c>
      <c r="K1063" s="32"/>
      <c r="L1063" s="32" t="s">
        <v>1789</v>
      </c>
      <c r="M1063" s="32">
        <v>66720852</v>
      </c>
      <c r="N1063" s="32" t="s">
        <v>69</v>
      </c>
      <c r="O1063" s="32"/>
      <c r="P1063" s="32"/>
      <c r="Q1063" s="32" t="s">
        <v>64</v>
      </c>
      <c r="R1063" s="32" t="s">
        <v>83</v>
      </c>
      <c r="S1063" s="32">
        <v>16709168</v>
      </c>
      <c r="T1063" s="32"/>
      <c r="U1063" s="32" t="s">
        <v>115</v>
      </c>
      <c r="V1063" s="32"/>
      <c r="W1063" s="32" t="s">
        <v>5247</v>
      </c>
      <c r="X1063" s="32" t="s">
        <v>205</v>
      </c>
      <c r="Y1063" s="32" t="s">
        <v>209</v>
      </c>
      <c r="Z1063" s="38">
        <v>43122</v>
      </c>
      <c r="AA1063" s="32" t="s">
        <v>75</v>
      </c>
      <c r="AB1063" s="32" t="s">
        <v>97</v>
      </c>
      <c r="AC1063" s="32"/>
      <c r="AD1063" s="32"/>
      <c r="AE1063" s="32"/>
      <c r="AF1063" s="32"/>
      <c r="AG1063" s="32"/>
      <c r="AH1063" s="32" t="s">
        <v>83</v>
      </c>
      <c r="AI1063" s="32">
        <v>79850133</v>
      </c>
      <c r="AJ1063" s="32"/>
      <c r="AK1063" s="32" t="s">
        <v>115</v>
      </c>
      <c r="AL1063" s="32"/>
      <c r="AM1063" s="32" t="s">
        <v>5097</v>
      </c>
      <c r="AN1063" s="32">
        <v>330</v>
      </c>
      <c r="AO1063" s="32" t="s">
        <v>85</v>
      </c>
      <c r="AP1063" s="32">
        <v>0</v>
      </c>
      <c r="AQ1063" s="32" t="s">
        <v>92</v>
      </c>
      <c r="AR1063" s="32">
        <v>0</v>
      </c>
      <c r="AS1063" s="32">
        <v>0</v>
      </c>
      <c r="AT1063" s="38">
        <v>43122</v>
      </c>
      <c r="AU1063" s="38"/>
      <c r="AV1063" s="38"/>
      <c r="AW1063" s="107">
        <v>20.606060606060606</v>
      </c>
      <c r="AX1063" s="41">
        <v>20.606060606060606</v>
      </c>
      <c r="AY1063" s="107">
        <v>20.606060606060606</v>
      </c>
      <c r="AZ1063" s="107">
        <v>20.606060606060606</v>
      </c>
      <c r="BA1063" s="107">
        <v>20.90909090909091</v>
      </c>
      <c r="BB1063" s="32" t="s">
        <v>4793</v>
      </c>
      <c r="BF1063" s="106">
        <f t="shared" si="4"/>
        <v>0</v>
      </c>
      <c r="BG1063" s="106">
        <f t="shared" si="5"/>
        <v>0</v>
      </c>
      <c r="BH1063" s="106">
        <f t="shared" si="7"/>
        <v>-43122</v>
      </c>
      <c r="BI1063" s="106">
        <f t="shared" si="7"/>
        <v>0</v>
      </c>
    </row>
    <row r="1064" spans="1:61" s="106" customFormat="1" ht="15.75" thickBot="1" x14ac:dyDescent="0.3">
      <c r="A1064" s="19">
        <v>1054</v>
      </c>
      <c r="B1064" s="22" t="s">
        <v>6325</v>
      </c>
      <c r="C1064" s="32" t="s">
        <v>60</v>
      </c>
      <c r="D1064" s="32"/>
      <c r="E1064" s="32" t="s">
        <v>5248</v>
      </c>
      <c r="F1064" s="38">
        <v>43122</v>
      </c>
      <c r="G1064" s="32" t="s">
        <v>61</v>
      </c>
      <c r="H1064" s="32" t="s">
        <v>5249</v>
      </c>
      <c r="I1064" s="32" t="s">
        <v>292</v>
      </c>
      <c r="J1064" s="32" t="s">
        <v>320</v>
      </c>
      <c r="K1064" s="32"/>
      <c r="L1064" s="32" t="s">
        <v>1789</v>
      </c>
      <c r="M1064" s="32">
        <v>55963116</v>
      </c>
      <c r="N1064" s="32" t="s">
        <v>69</v>
      </c>
      <c r="O1064" s="32"/>
      <c r="P1064" s="32"/>
      <c r="Q1064" s="32" t="s">
        <v>64</v>
      </c>
      <c r="R1064" s="32" t="s">
        <v>83</v>
      </c>
      <c r="S1064" s="32">
        <v>37899919</v>
      </c>
      <c r="T1064" s="32"/>
      <c r="U1064" s="32" t="s">
        <v>115</v>
      </c>
      <c r="V1064" s="32"/>
      <c r="W1064" s="32" t="s">
        <v>5250</v>
      </c>
      <c r="X1064" s="32" t="s">
        <v>205</v>
      </c>
      <c r="Y1064" s="32" t="s">
        <v>209</v>
      </c>
      <c r="Z1064" s="38">
        <v>43122</v>
      </c>
      <c r="AA1064" s="32" t="s">
        <v>75</v>
      </c>
      <c r="AB1064" s="32" t="s">
        <v>97</v>
      </c>
      <c r="AC1064" s="32"/>
      <c r="AD1064" s="32"/>
      <c r="AE1064" s="32"/>
      <c r="AF1064" s="32"/>
      <c r="AG1064" s="32"/>
      <c r="AH1064" s="32" t="s">
        <v>83</v>
      </c>
      <c r="AI1064" s="32">
        <v>80215978</v>
      </c>
      <c r="AJ1064" s="32"/>
      <c r="AK1064" s="32" t="s">
        <v>115</v>
      </c>
      <c r="AL1064" s="32"/>
      <c r="AM1064" s="32" t="s">
        <v>5134</v>
      </c>
      <c r="AN1064" s="32">
        <v>330</v>
      </c>
      <c r="AO1064" s="32" t="s">
        <v>85</v>
      </c>
      <c r="AP1064" s="32">
        <v>0</v>
      </c>
      <c r="AQ1064" s="32" t="s">
        <v>92</v>
      </c>
      <c r="AR1064" s="32">
        <v>0</v>
      </c>
      <c r="AS1064" s="32">
        <v>0</v>
      </c>
      <c r="AT1064" s="38">
        <v>43122</v>
      </c>
      <c r="AU1064" s="38"/>
      <c r="AV1064" s="38"/>
      <c r="AW1064" s="107">
        <v>20.606060606060606</v>
      </c>
      <c r="AX1064" s="41">
        <v>20.606060606060606</v>
      </c>
      <c r="AY1064" s="107">
        <v>20.606060606060606</v>
      </c>
      <c r="AZ1064" s="107">
        <v>20.606060606060609</v>
      </c>
      <c r="BA1064" s="107">
        <v>20.909090909090907</v>
      </c>
      <c r="BB1064" s="32" t="s">
        <v>4793</v>
      </c>
      <c r="BF1064" s="106">
        <f t="shared" si="4"/>
        <v>0</v>
      </c>
      <c r="BG1064" s="106">
        <f t="shared" si="5"/>
        <v>0</v>
      </c>
      <c r="BH1064" s="106">
        <f t="shared" si="7"/>
        <v>-43122</v>
      </c>
      <c r="BI1064" s="106">
        <f t="shared" si="7"/>
        <v>0</v>
      </c>
    </row>
    <row r="1065" spans="1:61" s="106" customFormat="1" ht="15.75" thickBot="1" x14ac:dyDescent="0.3">
      <c r="A1065" s="19">
        <v>1055</v>
      </c>
      <c r="B1065" s="22" t="s">
        <v>6326</v>
      </c>
      <c r="C1065" s="32" t="s">
        <v>60</v>
      </c>
      <c r="D1065" s="32"/>
      <c r="E1065" s="32" t="s">
        <v>5251</v>
      </c>
      <c r="F1065" s="38">
        <v>43122</v>
      </c>
      <c r="G1065" s="32" t="s">
        <v>61</v>
      </c>
      <c r="H1065" s="32" t="s">
        <v>5252</v>
      </c>
      <c r="I1065" s="32" t="s">
        <v>292</v>
      </c>
      <c r="J1065" s="32" t="s">
        <v>320</v>
      </c>
      <c r="K1065" s="32"/>
      <c r="L1065" s="32" t="s">
        <v>1789</v>
      </c>
      <c r="M1065" s="32">
        <v>55963116</v>
      </c>
      <c r="N1065" s="32" t="s">
        <v>69</v>
      </c>
      <c r="O1065" s="32"/>
      <c r="P1065" s="32"/>
      <c r="Q1065" s="32" t="s">
        <v>64</v>
      </c>
      <c r="R1065" s="32" t="s">
        <v>83</v>
      </c>
      <c r="S1065" s="32">
        <v>22585571</v>
      </c>
      <c r="T1065" s="32"/>
      <c r="U1065" s="32" t="s">
        <v>115</v>
      </c>
      <c r="V1065" s="32"/>
      <c r="W1065" s="32" t="s">
        <v>5253</v>
      </c>
      <c r="X1065" s="32" t="s">
        <v>205</v>
      </c>
      <c r="Y1065" s="32" t="s">
        <v>209</v>
      </c>
      <c r="Z1065" s="38">
        <v>43122</v>
      </c>
      <c r="AA1065" s="32" t="s">
        <v>75</v>
      </c>
      <c r="AB1065" s="32" t="s">
        <v>97</v>
      </c>
      <c r="AC1065" s="32"/>
      <c r="AD1065" s="32"/>
      <c r="AE1065" s="32"/>
      <c r="AF1065" s="32"/>
      <c r="AG1065" s="32"/>
      <c r="AH1065" s="32" t="s">
        <v>83</v>
      </c>
      <c r="AI1065" s="32">
        <v>5947992</v>
      </c>
      <c r="AJ1065" s="32"/>
      <c r="AK1065" s="32" t="s">
        <v>115</v>
      </c>
      <c r="AL1065" s="32"/>
      <c r="AM1065" s="32" t="s">
        <v>5015</v>
      </c>
      <c r="AN1065" s="32">
        <v>330</v>
      </c>
      <c r="AO1065" s="32" t="s">
        <v>85</v>
      </c>
      <c r="AP1065" s="32">
        <v>0</v>
      </c>
      <c r="AQ1065" s="32" t="s">
        <v>92</v>
      </c>
      <c r="AR1065" s="32">
        <v>0</v>
      </c>
      <c r="AS1065" s="32">
        <v>0</v>
      </c>
      <c r="AT1065" s="38">
        <v>43122</v>
      </c>
      <c r="AU1065" s="38"/>
      <c r="AV1065" s="38"/>
      <c r="AW1065" s="107">
        <v>20.606060606060606</v>
      </c>
      <c r="AX1065" s="41">
        <v>20.606060606060606</v>
      </c>
      <c r="AY1065" s="107">
        <v>20.606060606060606</v>
      </c>
      <c r="AZ1065" s="107">
        <v>20.606060606060609</v>
      </c>
      <c r="BA1065" s="107">
        <v>20.909090909090907</v>
      </c>
      <c r="BB1065" s="32" t="s">
        <v>4793</v>
      </c>
      <c r="BF1065" s="106">
        <f t="shared" si="4"/>
        <v>0</v>
      </c>
      <c r="BG1065" s="106">
        <f t="shared" si="5"/>
        <v>0</v>
      </c>
      <c r="BH1065" s="106">
        <f t="shared" si="7"/>
        <v>-43122</v>
      </c>
      <c r="BI1065" s="106">
        <f t="shared" si="7"/>
        <v>0</v>
      </c>
    </row>
    <row r="1066" spans="1:61" s="106" customFormat="1" ht="15.75" thickBot="1" x14ac:dyDescent="0.3">
      <c r="A1066" s="19">
        <v>1056</v>
      </c>
      <c r="B1066" s="22" t="s">
        <v>6327</v>
      </c>
      <c r="C1066" s="32" t="s">
        <v>60</v>
      </c>
      <c r="D1066" s="32"/>
      <c r="E1066" s="32" t="s">
        <v>5254</v>
      </c>
      <c r="F1066" s="38">
        <v>43123</v>
      </c>
      <c r="G1066" s="32" t="s">
        <v>61</v>
      </c>
      <c r="H1066" s="32" t="s">
        <v>5255</v>
      </c>
      <c r="I1066" s="32" t="s">
        <v>292</v>
      </c>
      <c r="J1066" s="32" t="s">
        <v>320</v>
      </c>
      <c r="K1066" s="32"/>
      <c r="L1066" s="32" t="s">
        <v>1789</v>
      </c>
      <c r="M1066" s="32">
        <v>45892044</v>
      </c>
      <c r="N1066" s="32" t="s">
        <v>69</v>
      </c>
      <c r="O1066" s="32"/>
      <c r="P1066" s="32"/>
      <c r="Q1066" s="32" t="s">
        <v>64</v>
      </c>
      <c r="R1066" s="32" t="s">
        <v>83</v>
      </c>
      <c r="S1066" s="32">
        <v>1032406008</v>
      </c>
      <c r="T1066" s="32"/>
      <c r="U1066" s="32" t="s">
        <v>115</v>
      </c>
      <c r="V1066" s="32"/>
      <c r="W1066" s="32" t="s">
        <v>5256</v>
      </c>
      <c r="X1066" s="32" t="s">
        <v>205</v>
      </c>
      <c r="Y1066" s="32" t="s">
        <v>209</v>
      </c>
      <c r="Z1066" s="38">
        <v>43123</v>
      </c>
      <c r="AA1066" s="32" t="s">
        <v>75</v>
      </c>
      <c r="AB1066" s="32" t="s">
        <v>97</v>
      </c>
      <c r="AC1066" s="32"/>
      <c r="AD1066" s="32"/>
      <c r="AE1066" s="32"/>
      <c r="AF1066" s="32"/>
      <c r="AG1066" s="32"/>
      <c r="AH1066" s="32" t="s">
        <v>83</v>
      </c>
      <c r="AI1066" s="32">
        <v>80215978</v>
      </c>
      <c r="AJ1066" s="32"/>
      <c r="AK1066" s="32" t="s">
        <v>115</v>
      </c>
      <c r="AL1066" s="32"/>
      <c r="AM1066" s="32" t="s">
        <v>5134</v>
      </c>
      <c r="AN1066" s="32">
        <v>330</v>
      </c>
      <c r="AO1066" s="32" t="s">
        <v>85</v>
      </c>
      <c r="AP1066" s="32">
        <v>0</v>
      </c>
      <c r="AQ1066" s="32" t="s">
        <v>92</v>
      </c>
      <c r="AR1066" s="32">
        <v>0</v>
      </c>
      <c r="AS1066" s="32">
        <v>0</v>
      </c>
      <c r="AT1066" s="38">
        <v>43123</v>
      </c>
      <c r="AU1066" s="38"/>
      <c r="AV1066" s="38"/>
      <c r="AW1066" s="107">
        <v>20.303030303030305</v>
      </c>
      <c r="AX1066" s="41">
        <v>20.303030303030305</v>
      </c>
      <c r="AY1066" s="107">
        <v>20.303030303030305</v>
      </c>
      <c r="AZ1066" s="107">
        <v>20.303030303030305</v>
      </c>
      <c r="BA1066" s="107">
        <v>20.606060606060602</v>
      </c>
      <c r="BB1066" s="32" t="s">
        <v>4793</v>
      </c>
      <c r="BF1066" s="106">
        <f t="shared" si="4"/>
        <v>0</v>
      </c>
      <c r="BG1066" s="106">
        <f t="shared" si="5"/>
        <v>0</v>
      </c>
      <c r="BH1066" s="106">
        <f t="shared" si="7"/>
        <v>-43123</v>
      </c>
      <c r="BI1066" s="106">
        <f t="shared" si="7"/>
        <v>0</v>
      </c>
    </row>
    <row r="1067" spans="1:61" s="106" customFormat="1" ht="15.75" thickBot="1" x14ac:dyDescent="0.3">
      <c r="A1067" s="19">
        <v>1057</v>
      </c>
      <c r="B1067" s="22" t="s">
        <v>6328</v>
      </c>
      <c r="C1067" s="32" t="s">
        <v>60</v>
      </c>
      <c r="D1067" s="32"/>
      <c r="E1067" s="32" t="s">
        <v>5257</v>
      </c>
      <c r="F1067" s="38">
        <v>43123</v>
      </c>
      <c r="G1067" s="32" t="s">
        <v>61</v>
      </c>
      <c r="H1067" s="32" t="s">
        <v>5258</v>
      </c>
      <c r="I1067" s="32" t="s">
        <v>292</v>
      </c>
      <c r="J1067" s="32" t="s">
        <v>320</v>
      </c>
      <c r="K1067" s="32"/>
      <c r="L1067" s="32" t="s">
        <v>1789</v>
      </c>
      <c r="M1067" s="32">
        <v>55963116</v>
      </c>
      <c r="N1067" s="32" t="s">
        <v>69</v>
      </c>
      <c r="O1067" s="32"/>
      <c r="P1067" s="32"/>
      <c r="Q1067" s="32" t="s">
        <v>64</v>
      </c>
      <c r="R1067" s="32" t="s">
        <v>83</v>
      </c>
      <c r="S1067" s="32">
        <v>80002671</v>
      </c>
      <c r="T1067" s="32"/>
      <c r="U1067" s="32" t="s">
        <v>115</v>
      </c>
      <c r="V1067" s="32"/>
      <c r="W1067" s="32" t="s">
        <v>5259</v>
      </c>
      <c r="X1067" s="32" t="s">
        <v>205</v>
      </c>
      <c r="Y1067" s="32" t="s">
        <v>209</v>
      </c>
      <c r="Z1067" s="38">
        <v>43123</v>
      </c>
      <c r="AA1067" s="32" t="s">
        <v>75</v>
      </c>
      <c r="AB1067" s="32" t="s">
        <v>97</v>
      </c>
      <c r="AC1067" s="32"/>
      <c r="AD1067" s="32"/>
      <c r="AE1067" s="32"/>
      <c r="AF1067" s="32"/>
      <c r="AG1067" s="32"/>
      <c r="AH1067" s="32" t="s">
        <v>83</v>
      </c>
      <c r="AI1067" s="32">
        <v>80215978</v>
      </c>
      <c r="AJ1067" s="32"/>
      <c r="AK1067" s="32" t="s">
        <v>115</v>
      </c>
      <c r="AL1067" s="32"/>
      <c r="AM1067" s="32" t="s">
        <v>5134</v>
      </c>
      <c r="AN1067" s="32">
        <v>330</v>
      </c>
      <c r="AO1067" s="32" t="s">
        <v>85</v>
      </c>
      <c r="AP1067" s="32">
        <v>0</v>
      </c>
      <c r="AQ1067" s="32" t="s">
        <v>92</v>
      </c>
      <c r="AR1067" s="32">
        <v>0</v>
      </c>
      <c r="AS1067" s="32">
        <v>0</v>
      </c>
      <c r="AT1067" s="38">
        <v>43123</v>
      </c>
      <c r="AU1067" s="38"/>
      <c r="AV1067" s="38"/>
      <c r="AW1067" s="107">
        <v>20.303030303030305</v>
      </c>
      <c r="AX1067" s="41">
        <v>20.303030303030305</v>
      </c>
      <c r="AY1067" s="107">
        <v>20.303030303030305</v>
      </c>
      <c r="AZ1067" s="107">
        <v>20.303030303030305</v>
      </c>
      <c r="BA1067" s="107">
        <v>20.606060606060609</v>
      </c>
      <c r="BB1067" s="32" t="s">
        <v>4793</v>
      </c>
      <c r="BF1067" s="106">
        <f t="shared" si="4"/>
        <v>0</v>
      </c>
      <c r="BG1067" s="106">
        <f t="shared" si="5"/>
        <v>0</v>
      </c>
      <c r="BH1067" s="106">
        <f t="shared" si="7"/>
        <v>-43123</v>
      </c>
      <c r="BI1067" s="106">
        <f t="shared" si="7"/>
        <v>0</v>
      </c>
    </row>
    <row r="1068" spans="1:61" s="106" customFormat="1" ht="15.75" thickBot="1" x14ac:dyDescent="0.3">
      <c r="A1068" s="19">
        <v>1058</v>
      </c>
      <c r="B1068" s="22" t="s">
        <v>6329</v>
      </c>
      <c r="C1068" s="32" t="s">
        <v>60</v>
      </c>
      <c r="D1068" s="32"/>
      <c r="E1068" s="32" t="s">
        <v>5260</v>
      </c>
      <c r="F1068" s="38">
        <v>43123</v>
      </c>
      <c r="G1068" s="32" t="s">
        <v>61</v>
      </c>
      <c r="H1068" s="32" t="s">
        <v>5261</v>
      </c>
      <c r="I1068" s="32" t="s">
        <v>292</v>
      </c>
      <c r="J1068" s="32" t="s">
        <v>320</v>
      </c>
      <c r="K1068" s="32"/>
      <c r="L1068" s="32" t="s">
        <v>1789</v>
      </c>
      <c r="M1068" s="32">
        <v>55963116</v>
      </c>
      <c r="N1068" s="32" t="s">
        <v>69</v>
      </c>
      <c r="O1068" s="32"/>
      <c r="P1068" s="32"/>
      <c r="Q1068" s="32" t="s">
        <v>64</v>
      </c>
      <c r="R1068" s="32" t="s">
        <v>83</v>
      </c>
      <c r="S1068" s="32">
        <v>79466078</v>
      </c>
      <c r="T1068" s="32"/>
      <c r="U1068" s="32" t="s">
        <v>115</v>
      </c>
      <c r="V1068" s="32"/>
      <c r="W1068" s="32" t="s">
        <v>5262</v>
      </c>
      <c r="X1068" s="32" t="s">
        <v>205</v>
      </c>
      <c r="Y1068" s="32" t="s">
        <v>209</v>
      </c>
      <c r="Z1068" s="38">
        <v>43123</v>
      </c>
      <c r="AA1068" s="32" t="s">
        <v>75</v>
      </c>
      <c r="AB1068" s="32" t="s">
        <v>97</v>
      </c>
      <c r="AC1068" s="32"/>
      <c r="AD1068" s="32"/>
      <c r="AE1068" s="32"/>
      <c r="AF1068" s="32"/>
      <c r="AG1068" s="32"/>
      <c r="AH1068" s="32" t="s">
        <v>83</v>
      </c>
      <c r="AI1068" s="32">
        <v>40023756</v>
      </c>
      <c r="AJ1068" s="32"/>
      <c r="AK1068" s="32" t="s">
        <v>115</v>
      </c>
      <c r="AL1068" s="32"/>
      <c r="AM1068" s="32" t="s">
        <v>5031</v>
      </c>
      <c r="AN1068" s="32">
        <v>330</v>
      </c>
      <c r="AO1068" s="32" t="s">
        <v>85</v>
      </c>
      <c r="AP1068" s="32">
        <v>0</v>
      </c>
      <c r="AQ1068" s="32" t="s">
        <v>92</v>
      </c>
      <c r="AR1068" s="32">
        <v>0</v>
      </c>
      <c r="AS1068" s="32">
        <v>0</v>
      </c>
      <c r="AT1068" s="38">
        <v>43123</v>
      </c>
      <c r="AU1068" s="38"/>
      <c r="AV1068" s="38"/>
      <c r="AW1068" s="107">
        <v>20.303030303030305</v>
      </c>
      <c r="AX1068" s="41">
        <v>20.303030303030305</v>
      </c>
      <c r="AY1068" s="107">
        <v>20.303030303030305</v>
      </c>
      <c r="AZ1068" s="107">
        <v>20.303030303030305</v>
      </c>
      <c r="BA1068" s="107">
        <v>20.606060606060609</v>
      </c>
      <c r="BB1068" s="32" t="s">
        <v>4793</v>
      </c>
      <c r="BF1068" s="106">
        <f t="shared" si="4"/>
        <v>0</v>
      </c>
      <c r="BG1068" s="106">
        <f t="shared" si="5"/>
        <v>0</v>
      </c>
      <c r="BH1068" s="106">
        <f t="shared" si="7"/>
        <v>-43123</v>
      </c>
      <c r="BI1068" s="106">
        <f t="shared" si="7"/>
        <v>0</v>
      </c>
    </row>
    <row r="1069" spans="1:61" s="106" customFormat="1" ht="15.75" thickBot="1" x14ac:dyDescent="0.3">
      <c r="A1069" s="19">
        <v>1059</v>
      </c>
      <c r="B1069" s="22" t="s">
        <v>6330</v>
      </c>
      <c r="C1069" s="32" t="s">
        <v>60</v>
      </c>
      <c r="D1069" s="32"/>
      <c r="E1069" s="32" t="s">
        <v>5263</v>
      </c>
      <c r="F1069" s="38">
        <v>43123</v>
      </c>
      <c r="G1069" s="32" t="s">
        <v>61</v>
      </c>
      <c r="H1069" s="32" t="s">
        <v>5264</v>
      </c>
      <c r="I1069" s="32" t="s">
        <v>292</v>
      </c>
      <c r="J1069" s="32" t="s">
        <v>320</v>
      </c>
      <c r="K1069" s="32"/>
      <c r="L1069" s="32" t="s">
        <v>1789</v>
      </c>
      <c r="M1069" s="32">
        <v>32730984</v>
      </c>
      <c r="N1069" s="32" t="s">
        <v>69</v>
      </c>
      <c r="O1069" s="32"/>
      <c r="P1069" s="32"/>
      <c r="Q1069" s="32" t="s">
        <v>64</v>
      </c>
      <c r="R1069" s="32" t="s">
        <v>83</v>
      </c>
      <c r="S1069" s="32">
        <v>1022366734</v>
      </c>
      <c r="T1069" s="32"/>
      <c r="U1069" s="32" t="s">
        <v>115</v>
      </c>
      <c r="V1069" s="32"/>
      <c r="W1069" s="32" t="s">
        <v>5265</v>
      </c>
      <c r="X1069" s="32" t="s">
        <v>205</v>
      </c>
      <c r="Y1069" s="32" t="s">
        <v>209</v>
      </c>
      <c r="Z1069" s="38">
        <v>43123</v>
      </c>
      <c r="AA1069" s="32" t="s">
        <v>75</v>
      </c>
      <c r="AB1069" s="32" t="s">
        <v>97</v>
      </c>
      <c r="AC1069" s="32"/>
      <c r="AD1069" s="32"/>
      <c r="AE1069" s="32"/>
      <c r="AF1069" s="32"/>
      <c r="AG1069" s="32"/>
      <c r="AH1069" s="32" t="s">
        <v>83</v>
      </c>
      <c r="AI1069" s="32">
        <v>80215978</v>
      </c>
      <c r="AJ1069" s="32"/>
      <c r="AK1069" s="32" t="s">
        <v>115</v>
      </c>
      <c r="AL1069" s="32"/>
      <c r="AM1069" s="32" t="s">
        <v>5134</v>
      </c>
      <c r="AN1069" s="32">
        <v>330</v>
      </c>
      <c r="AO1069" s="32" t="s">
        <v>85</v>
      </c>
      <c r="AP1069" s="32">
        <v>0</v>
      </c>
      <c r="AQ1069" s="32" t="s">
        <v>92</v>
      </c>
      <c r="AR1069" s="32">
        <v>0</v>
      </c>
      <c r="AS1069" s="32">
        <v>0</v>
      </c>
      <c r="AT1069" s="38">
        <v>43123</v>
      </c>
      <c r="AU1069" s="38"/>
      <c r="AV1069" s="38"/>
      <c r="AW1069" s="107">
        <v>20.303030303030305</v>
      </c>
      <c r="AX1069" s="41">
        <v>20.303030303030305</v>
      </c>
      <c r="AY1069" s="107">
        <v>20.303030303030305</v>
      </c>
      <c r="AZ1069" s="107">
        <v>20.303030303030305</v>
      </c>
      <c r="BA1069" s="107">
        <v>20.606060606060602</v>
      </c>
      <c r="BB1069" s="32" t="s">
        <v>4793</v>
      </c>
      <c r="BF1069" s="106">
        <f t="shared" si="4"/>
        <v>0</v>
      </c>
      <c r="BG1069" s="106">
        <f t="shared" si="5"/>
        <v>0</v>
      </c>
      <c r="BH1069" s="106">
        <f t="shared" si="7"/>
        <v>-43123</v>
      </c>
      <c r="BI1069" s="106">
        <f t="shared" si="7"/>
        <v>0</v>
      </c>
    </row>
    <row r="1070" spans="1:61" s="106" customFormat="1" ht="15.75" thickBot="1" x14ac:dyDescent="0.3">
      <c r="A1070" s="19">
        <v>1060</v>
      </c>
      <c r="B1070" s="22" t="s">
        <v>6331</v>
      </c>
      <c r="C1070" s="32" t="s">
        <v>60</v>
      </c>
      <c r="D1070" s="32"/>
      <c r="E1070" s="32" t="s">
        <v>5266</v>
      </c>
      <c r="F1070" s="38">
        <v>43123</v>
      </c>
      <c r="G1070" s="32" t="s">
        <v>61</v>
      </c>
      <c r="H1070" s="32" t="s">
        <v>5267</v>
      </c>
      <c r="I1070" s="32" t="s">
        <v>292</v>
      </c>
      <c r="J1070" s="32" t="s">
        <v>320</v>
      </c>
      <c r="K1070" s="32"/>
      <c r="L1070" s="32" t="s">
        <v>1789</v>
      </c>
      <c r="M1070" s="32">
        <v>55963116</v>
      </c>
      <c r="N1070" s="32" t="s">
        <v>69</v>
      </c>
      <c r="O1070" s="32"/>
      <c r="P1070" s="32"/>
      <c r="Q1070" s="32" t="s">
        <v>64</v>
      </c>
      <c r="R1070" s="32" t="s">
        <v>83</v>
      </c>
      <c r="S1070" s="32">
        <v>31323840</v>
      </c>
      <c r="T1070" s="32"/>
      <c r="U1070" s="32" t="s">
        <v>115</v>
      </c>
      <c r="V1070" s="32"/>
      <c r="W1070" s="32" t="s">
        <v>5268</v>
      </c>
      <c r="X1070" s="32" t="s">
        <v>205</v>
      </c>
      <c r="Y1070" s="32" t="s">
        <v>209</v>
      </c>
      <c r="Z1070" s="38">
        <v>43124</v>
      </c>
      <c r="AA1070" s="32" t="s">
        <v>75</v>
      </c>
      <c r="AB1070" s="32" t="s">
        <v>97</v>
      </c>
      <c r="AC1070" s="32"/>
      <c r="AD1070" s="32"/>
      <c r="AE1070" s="32"/>
      <c r="AF1070" s="32"/>
      <c r="AG1070" s="32"/>
      <c r="AH1070" s="32" t="s">
        <v>83</v>
      </c>
      <c r="AI1070" s="32">
        <v>52973402</v>
      </c>
      <c r="AJ1070" s="32"/>
      <c r="AK1070" s="32" t="s">
        <v>115</v>
      </c>
      <c r="AL1070" s="32"/>
      <c r="AM1070" s="32" t="s">
        <v>5085</v>
      </c>
      <c r="AN1070" s="32">
        <v>330</v>
      </c>
      <c r="AO1070" s="32" t="s">
        <v>85</v>
      </c>
      <c r="AP1070" s="32">
        <v>0</v>
      </c>
      <c r="AQ1070" s="32" t="s">
        <v>92</v>
      </c>
      <c r="AR1070" s="32">
        <v>0</v>
      </c>
      <c r="AS1070" s="32">
        <v>0</v>
      </c>
      <c r="AT1070" s="38">
        <v>43124</v>
      </c>
      <c r="AU1070" s="38"/>
      <c r="AV1070" s="38"/>
      <c r="AW1070" s="107">
        <v>20.303030303030305</v>
      </c>
      <c r="AX1070" s="41">
        <v>20.303030303030305</v>
      </c>
      <c r="AY1070" s="107">
        <v>20</v>
      </c>
      <c r="AZ1070" s="107">
        <v>20.303030303030305</v>
      </c>
      <c r="BA1070" s="107">
        <v>20.303030303030301</v>
      </c>
      <c r="BB1070" s="32" t="s">
        <v>4793</v>
      </c>
      <c r="BF1070" s="106">
        <f t="shared" si="4"/>
        <v>1</v>
      </c>
      <c r="BG1070" s="106">
        <f t="shared" si="5"/>
        <v>0</v>
      </c>
      <c r="BH1070" s="106">
        <f t="shared" si="7"/>
        <v>-43124</v>
      </c>
      <c r="BI1070" s="106">
        <f t="shared" si="7"/>
        <v>0</v>
      </c>
    </row>
    <row r="1071" spans="1:61" s="106" customFormat="1" ht="15.75" thickBot="1" x14ac:dyDescent="0.3">
      <c r="A1071" s="19">
        <v>1061</v>
      </c>
      <c r="B1071" s="22" t="s">
        <v>6332</v>
      </c>
      <c r="C1071" s="32" t="s">
        <v>60</v>
      </c>
      <c r="D1071" s="32"/>
      <c r="E1071" s="32" t="s">
        <v>5269</v>
      </c>
      <c r="F1071" s="38">
        <v>43123</v>
      </c>
      <c r="G1071" s="32" t="s">
        <v>61</v>
      </c>
      <c r="H1071" s="32" t="s">
        <v>5270</v>
      </c>
      <c r="I1071" s="32" t="s">
        <v>292</v>
      </c>
      <c r="J1071" s="32" t="s">
        <v>320</v>
      </c>
      <c r="K1071" s="32"/>
      <c r="L1071" s="32" t="s">
        <v>1789</v>
      </c>
      <c r="M1071" s="32">
        <v>50012028</v>
      </c>
      <c r="N1071" s="32" t="s">
        <v>69</v>
      </c>
      <c r="O1071" s="32"/>
      <c r="P1071" s="32"/>
      <c r="Q1071" s="32" t="s">
        <v>64</v>
      </c>
      <c r="R1071" s="32" t="s">
        <v>83</v>
      </c>
      <c r="S1071" s="32">
        <v>52223650</v>
      </c>
      <c r="T1071" s="32"/>
      <c r="U1071" s="32" t="s">
        <v>115</v>
      </c>
      <c r="V1071" s="32"/>
      <c r="W1071" s="32" t="s">
        <v>5271</v>
      </c>
      <c r="X1071" s="32" t="s">
        <v>205</v>
      </c>
      <c r="Y1071" s="32" t="s">
        <v>209</v>
      </c>
      <c r="Z1071" s="38">
        <v>43123</v>
      </c>
      <c r="AA1071" s="32" t="s">
        <v>75</v>
      </c>
      <c r="AB1071" s="32" t="s">
        <v>97</v>
      </c>
      <c r="AC1071" s="32"/>
      <c r="AD1071" s="32"/>
      <c r="AE1071" s="32"/>
      <c r="AF1071" s="32"/>
      <c r="AG1071" s="32"/>
      <c r="AH1071" s="32" t="s">
        <v>83</v>
      </c>
      <c r="AI1071" s="32">
        <v>70547559</v>
      </c>
      <c r="AJ1071" s="32"/>
      <c r="AK1071" s="32" t="s">
        <v>115</v>
      </c>
      <c r="AL1071" s="32"/>
      <c r="AM1071" s="32" t="s">
        <v>4838</v>
      </c>
      <c r="AN1071" s="32">
        <v>330</v>
      </c>
      <c r="AO1071" s="32" t="s">
        <v>85</v>
      </c>
      <c r="AP1071" s="32">
        <v>0</v>
      </c>
      <c r="AQ1071" s="32" t="s">
        <v>92</v>
      </c>
      <c r="AR1071" s="32">
        <v>0</v>
      </c>
      <c r="AS1071" s="32">
        <v>0</v>
      </c>
      <c r="AT1071" s="38">
        <v>43123</v>
      </c>
      <c r="AU1071" s="38"/>
      <c r="AV1071" s="38"/>
      <c r="AW1071" s="107">
        <v>20.303030303030305</v>
      </c>
      <c r="AX1071" s="41">
        <v>20.303030303030305</v>
      </c>
      <c r="AY1071" s="107">
        <v>20.303030303030305</v>
      </c>
      <c r="AZ1071" s="107">
        <v>20.303030303030305</v>
      </c>
      <c r="BA1071" s="107">
        <v>20.606060606060598</v>
      </c>
      <c r="BB1071" s="32" t="s">
        <v>4793</v>
      </c>
      <c r="BF1071" s="106">
        <f t="shared" si="4"/>
        <v>0</v>
      </c>
      <c r="BG1071" s="106">
        <f t="shared" si="5"/>
        <v>0</v>
      </c>
      <c r="BH1071" s="106">
        <f t="shared" si="7"/>
        <v>-43123</v>
      </c>
      <c r="BI1071" s="106">
        <f t="shared" si="7"/>
        <v>0</v>
      </c>
    </row>
    <row r="1072" spans="1:61" s="106" customFormat="1" ht="15.75" thickBot="1" x14ac:dyDescent="0.3">
      <c r="A1072" s="19">
        <v>1062</v>
      </c>
      <c r="B1072" s="22" t="s">
        <v>6333</v>
      </c>
      <c r="C1072" s="32" t="s">
        <v>60</v>
      </c>
      <c r="D1072" s="32"/>
      <c r="E1072" s="32" t="s">
        <v>5272</v>
      </c>
      <c r="F1072" s="38">
        <v>43123</v>
      </c>
      <c r="G1072" s="32" t="s">
        <v>61</v>
      </c>
      <c r="H1072" s="32" t="s">
        <v>5273</v>
      </c>
      <c r="I1072" s="32" t="s">
        <v>292</v>
      </c>
      <c r="J1072" s="32" t="s">
        <v>320</v>
      </c>
      <c r="K1072" s="32"/>
      <c r="L1072" s="32" t="s">
        <v>1789</v>
      </c>
      <c r="M1072" s="32">
        <v>57998138</v>
      </c>
      <c r="N1072" s="32" t="s">
        <v>69</v>
      </c>
      <c r="O1072" s="32"/>
      <c r="P1072" s="32"/>
      <c r="Q1072" s="32" t="s">
        <v>64</v>
      </c>
      <c r="R1072" s="32" t="s">
        <v>83</v>
      </c>
      <c r="S1072" s="32">
        <v>35530986</v>
      </c>
      <c r="T1072" s="32"/>
      <c r="U1072" s="32" t="s">
        <v>115</v>
      </c>
      <c r="V1072" s="32"/>
      <c r="W1072" s="32" t="s">
        <v>5274</v>
      </c>
      <c r="X1072" s="32" t="s">
        <v>205</v>
      </c>
      <c r="Y1072" s="32" t="s">
        <v>209</v>
      </c>
      <c r="Z1072" s="38">
        <v>43123</v>
      </c>
      <c r="AA1072" s="32" t="s">
        <v>75</v>
      </c>
      <c r="AB1072" s="32" t="s">
        <v>97</v>
      </c>
      <c r="AC1072" s="32"/>
      <c r="AD1072" s="32"/>
      <c r="AE1072" s="32"/>
      <c r="AF1072" s="32"/>
      <c r="AG1072" s="32"/>
      <c r="AH1072" s="32" t="s">
        <v>83</v>
      </c>
      <c r="AI1072" s="32">
        <v>91209676</v>
      </c>
      <c r="AJ1072" s="32"/>
      <c r="AK1072" s="32" t="s">
        <v>115</v>
      </c>
      <c r="AL1072" s="32"/>
      <c r="AM1072" s="32" t="s">
        <v>5177</v>
      </c>
      <c r="AN1072" s="32">
        <v>342</v>
      </c>
      <c r="AO1072" s="32" t="s">
        <v>85</v>
      </c>
      <c r="AP1072" s="32">
        <v>0</v>
      </c>
      <c r="AQ1072" s="32" t="s">
        <v>92</v>
      </c>
      <c r="AR1072" s="32">
        <v>0</v>
      </c>
      <c r="AS1072" s="32">
        <v>0</v>
      </c>
      <c r="AT1072" s="38">
        <v>43123</v>
      </c>
      <c r="AU1072" s="38"/>
      <c r="AV1072" s="38"/>
      <c r="AW1072" s="107">
        <v>19.5906432748538</v>
      </c>
      <c r="AX1072" s="41">
        <v>19.5906432748538</v>
      </c>
      <c r="AY1072" s="107">
        <v>19.5906432748538</v>
      </c>
      <c r="AZ1072" s="107">
        <v>19.590643274853804</v>
      </c>
      <c r="BA1072" s="107">
        <v>19.883041072801337</v>
      </c>
      <c r="BB1072" s="32" t="s">
        <v>4793</v>
      </c>
      <c r="BF1072" s="106">
        <f t="shared" si="4"/>
        <v>0</v>
      </c>
      <c r="BG1072" s="106">
        <f t="shared" si="5"/>
        <v>0</v>
      </c>
      <c r="BH1072" s="106">
        <f t="shared" si="7"/>
        <v>-43123</v>
      </c>
      <c r="BI1072" s="106">
        <f t="shared" si="7"/>
        <v>0</v>
      </c>
    </row>
    <row r="1073" spans="1:61" s="106" customFormat="1" ht="15.75" thickBot="1" x14ac:dyDescent="0.3">
      <c r="A1073" s="19">
        <v>1063</v>
      </c>
      <c r="B1073" s="22" t="s">
        <v>6334</v>
      </c>
      <c r="C1073" s="32" t="s">
        <v>60</v>
      </c>
      <c r="D1073" s="32"/>
      <c r="E1073" s="32" t="s">
        <v>5275</v>
      </c>
      <c r="F1073" s="38">
        <v>43123</v>
      </c>
      <c r="G1073" s="32" t="s">
        <v>61</v>
      </c>
      <c r="H1073" s="32" t="s">
        <v>5276</v>
      </c>
      <c r="I1073" s="32" t="s">
        <v>292</v>
      </c>
      <c r="J1073" s="32" t="s">
        <v>320</v>
      </c>
      <c r="K1073" s="32"/>
      <c r="L1073" s="32" t="s">
        <v>1789</v>
      </c>
      <c r="M1073" s="32">
        <v>71683560</v>
      </c>
      <c r="N1073" s="32" t="s">
        <v>69</v>
      </c>
      <c r="O1073" s="32"/>
      <c r="P1073" s="32"/>
      <c r="Q1073" s="32" t="s">
        <v>64</v>
      </c>
      <c r="R1073" s="32" t="s">
        <v>83</v>
      </c>
      <c r="S1073" s="32">
        <v>52269310</v>
      </c>
      <c r="T1073" s="32"/>
      <c r="U1073" s="32" t="s">
        <v>115</v>
      </c>
      <c r="V1073" s="32"/>
      <c r="W1073" s="32" t="s">
        <v>5277</v>
      </c>
      <c r="X1073" s="32" t="s">
        <v>205</v>
      </c>
      <c r="Y1073" s="32" t="s">
        <v>209</v>
      </c>
      <c r="Z1073" s="38">
        <v>43123</v>
      </c>
      <c r="AA1073" s="32" t="s">
        <v>75</v>
      </c>
      <c r="AB1073" s="32" t="s">
        <v>97</v>
      </c>
      <c r="AC1073" s="32"/>
      <c r="AD1073" s="32"/>
      <c r="AE1073" s="32"/>
      <c r="AF1073" s="32"/>
      <c r="AG1073" s="32"/>
      <c r="AH1073" s="32" t="s">
        <v>83</v>
      </c>
      <c r="AI1073" s="32">
        <v>40023756</v>
      </c>
      <c r="AJ1073" s="32"/>
      <c r="AK1073" s="32" t="s">
        <v>115</v>
      </c>
      <c r="AL1073" s="32"/>
      <c r="AM1073" s="32" t="s">
        <v>5031</v>
      </c>
      <c r="AN1073" s="32">
        <v>318</v>
      </c>
      <c r="AO1073" s="32" t="s">
        <v>85</v>
      </c>
      <c r="AP1073" s="32">
        <v>0</v>
      </c>
      <c r="AQ1073" s="32" t="s">
        <v>92</v>
      </c>
      <c r="AR1073" s="32">
        <v>0</v>
      </c>
      <c r="AS1073" s="32">
        <v>0</v>
      </c>
      <c r="AT1073" s="38">
        <v>43123</v>
      </c>
      <c r="AU1073" s="38"/>
      <c r="AV1073" s="38"/>
      <c r="AW1073" s="107">
        <v>21.069182389937108</v>
      </c>
      <c r="AX1073" s="41">
        <v>21.069182389937108</v>
      </c>
      <c r="AY1073" s="107">
        <v>21.069182389937108</v>
      </c>
      <c r="AZ1073" s="107">
        <v>21.069182389937108</v>
      </c>
      <c r="BA1073" s="107">
        <v>21.383647798742139</v>
      </c>
      <c r="BB1073" s="32" t="s">
        <v>4793</v>
      </c>
      <c r="BF1073" s="106">
        <f t="shared" si="4"/>
        <v>0</v>
      </c>
      <c r="BG1073" s="106">
        <f t="shared" si="5"/>
        <v>0</v>
      </c>
      <c r="BH1073" s="106">
        <f t="shared" si="7"/>
        <v>-43123</v>
      </c>
      <c r="BI1073" s="106">
        <f t="shared" si="7"/>
        <v>0</v>
      </c>
    </row>
    <row r="1074" spans="1:61" s="106" customFormat="1" ht="15.75" thickBot="1" x14ac:dyDescent="0.3">
      <c r="A1074" s="19">
        <v>1064</v>
      </c>
      <c r="B1074" s="22" t="s">
        <v>6335</v>
      </c>
      <c r="C1074" s="32" t="s">
        <v>60</v>
      </c>
      <c r="D1074" s="32"/>
      <c r="E1074" s="32" t="s">
        <v>5278</v>
      </c>
      <c r="F1074" s="38">
        <v>43123</v>
      </c>
      <c r="G1074" s="32" t="s">
        <v>61</v>
      </c>
      <c r="H1074" s="32" t="s">
        <v>5279</v>
      </c>
      <c r="I1074" s="32" t="s">
        <v>292</v>
      </c>
      <c r="J1074" s="32" t="s">
        <v>320</v>
      </c>
      <c r="K1074" s="32"/>
      <c r="L1074" s="32" t="s">
        <v>1789</v>
      </c>
      <c r="M1074" s="32">
        <v>66720852</v>
      </c>
      <c r="N1074" s="32" t="s">
        <v>69</v>
      </c>
      <c r="O1074" s="32"/>
      <c r="P1074" s="32"/>
      <c r="Q1074" s="32" t="s">
        <v>64</v>
      </c>
      <c r="R1074" s="32" t="s">
        <v>83</v>
      </c>
      <c r="S1074" s="32">
        <v>79296673</v>
      </c>
      <c r="T1074" s="32"/>
      <c r="U1074" s="32" t="s">
        <v>115</v>
      </c>
      <c r="V1074" s="32"/>
      <c r="W1074" s="32" t="s">
        <v>5280</v>
      </c>
      <c r="X1074" s="32" t="s">
        <v>205</v>
      </c>
      <c r="Y1074" s="32" t="s">
        <v>209</v>
      </c>
      <c r="Z1074" s="38">
        <v>43123</v>
      </c>
      <c r="AA1074" s="32" t="s">
        <v>75</v>
      </c>
      <c r="AB1074" s="32" t="s">
        <v>97</v>
      </c>
      <c r="AC1074" s="32"/>
      <c r="AD1074" s="32"/>
      <c r="AE1074" s="32"/>
      <c r="AF1074" s="32"/>
      <c r="AG1074" s="32"/>
      <c r="AH1074" s="32" t="s">
        <v>83</v>
      </c>
      <c r="AI1074" s="32">
        <v>79850133</v>
      </c>
      <c r="AJ1074" s="32"/>
      <c r="AK1074" s="32" t="s">
        <v>115</v>
      </c>
      <c r="AL1074" s="32"/>
      <c r="AM1074" s="32" t="s">
        <v>5097</v>
      </c>
      <c r="AN1074" s="32">
        <v>330</v>
      </c>
      <c r="AO1074" s="32" t="s">
        <v>85</v>
      </c>
      <c r="AP1074" s="32">
        <v>0</v>
      </c>
      <c r="AQ1074" s="32" t="s">
        <v>92</v>
      </c>
      <c r="AR1074" s="32">
        <v>0</v>
      </c>
      <c r="AS1074" s="32">
        <v>0</v>
      </c>
      <c r="AT1074" s="38">
        <v>43123</v>
      </c>
      <c r="AU1074" s="38"/>
      <c r="AV1074" s="38"/>
      <c r="AW1074" s="107">
        <v>20.303030303030305</v>
      </c>
      <c r="AX1074" s="41">
        <v>20.303030303030305</v>
      </c>
      <c r="AY1074" s="107">
        <v>20.303030303030305</v>
      </c>
      <c r="AZ1074" s="107">
        <v>20.303030303030301</v>
      </c>
      <c r="BA1074" s="107">
        <v>20.606060606060613</v>
      </c>
      <c r="BB1074" s="32" t="s">
        <v>4793</v>
      </c>
      <c r="BF1074" s="106">
        <f t="shared" si="4"/>
        <v>0</v>
      </c>
      <c r="BG1074" s="106">
        <f t="shared" si="5"/>
        <v>0</v>
      </c>
      <c r="BH1074" s="106">
        <f t="shared" si="7"/>
        <v>-43123</v>
      </c>
      <c r="BI1074" s="106">
        <f t="shared" si="7"/>
        <v>0</v>
      </c>
    </row>
    <row r="1075" spans="1:61" s="106" customFormat="1" ht="15.75" thickBot="1" x14ac:dyDescent="0.3">
      <c r="A1075" s="19">
        <v>1065</v>
      </c>
      <c r="B1075" s="22" t="s">
        <v>6336</v>
      </c>
      <c r="C1075" s="32" t="s">
        <v>60</v>
      </c>
      <c r="D1075" s="32"/>
      <c r="E1075" s="32" t="s">
        <v>5281</v>
      </c>
      <c r="F1075" s="38">
        <v>43123</v>
      </c>
      <c r="G1075" s="32" t="s">
        <v>61</v>
      </c>
      <c r="H1075" s="32" t="s">
        <v>5282</v>
      </c>
      <c r="I1075" s="32" t="s">
        <v>292</v>
      </c>
      <c r="J1075" s="32" t="s">
        <v>320</v>
      </c>
      <c r="K1075" s="32"/>
      <c r="L1075" s="32" t="s">
        <v>1789</v>
      </c>
      <c r="M1075" s="32">
        <v>50012028</v>
      </c>
      <c r="N1075" s="32" t="s">
        <v>69</v>
      </c>
      <c r="O1075" s="32"/>
      <c r="P1075" s="32"/>
      <c r="Q1075" s="32" t="s">
        <v>64</v>
      </c>
      <c r="R1075" s="32" t="s">
        <v>83</v>
      </c>
      <c r="S1075" s="32">
        <v>52867613</v>
      </c>
      <c r="T1075" s="32"/>
      <c r="U1075" s="32" t="s">
        <v>115</v>
      </c>
      <c r="V1075" s="32"/>
      <c r="W1075" s="32" t="s">
        <v>5283</v>
      </c>
      <c r="X1075" s="32" t="s">
        <v>205</v>
      </c>
      <c r="Y1075" s="32" t="s">
        <v>209</v>
      </c>
      <c r="Z1075" s="38">
        <v>43123</v>
      </c>
      <c r="AA1075" s="32" t="s">
        <v>75</v>
      </c>
      <c r="AB1075" s="32" t="s">
        <v>97</v>
      </c>
      <c r="AC1075" s="32"/>
      <c r="AD1075" s="32"/>
      <c r="AE1075" s="32"/>
      <c r="AF1075" s="32"/>
      <c r="AG1075" s="32"/>
      <c r="AH1075" s="32" t="s">
        <v>83</v>
      </c>
      <c r="AI1075" s="32">
        <v>40023756</v>
      </c>
      <c r="AJ1075" s="32"/>
      <c r="AK1075" s="32" t="s">
        <v>115</v>
      </c>
      <c r="AL1075" s="32"/>
      <c r="AM1075" s="32" t="s">
        <v>5031</v>
      </c>
      <c r="AN1075" s="32">
        <v>330</v>
      </c>
      <c r="AO1075" s="32" t="s">
        <v>85</v>
      </c>
      <c r="AP1075" s="32">
        <v>0</v>
      </c>
      <c r="AQ1075" s="32" t="s">
        <v>92</v>
      </c>
      <c r="AR1075" s="32">
        <v>0</v>
      </c>
      <c r="AS1075" s="32">
        <v>0</v>
      </c>
      <c r="AT1075" s="38">
        <v>43123</v>
      </c>
      <c r="AU1075" s="38"/>
      <c r="AV1075" s="38"/>
      <c r="AW1075" s="107">
        <v>20.303030303030305</v>
      </c>
      <c r="AX1075" s="41">
        <v>20.303030303030305</v>
      </c>
      <c r="AY1075" s="107">
        <v>20.303030303030305</v>
      </c>
      <c r="AZ1075" s="107">
        <v>20.303030303030305</v>
      </c>
      <c r="BA1075" s="107">
        <v>20.606060606060598</v>
      </c>
      <c r="BB1075" s="32" t="s">
        <v>4793</v>
      </c>
      <c r="BF1075" s="106">
        <f t="shared" si="4"/>
        <v>0</v>
      </c>
      <c r="BG1075" s="106">
        <f t="shared" si="5"/>
        <v>0</v>
      </c>
      <c r="BH1075" s="106">
        <f t="shared" si="7"/>
        <v>-43123</v>
      </c>
      <c r="BI1075" s="106">
        <f t="shared" si="7"/>
        <v>0</v>
      </c>
    </row>
    <row r="1076" spans="1:61" s="106" customFormat="1" ht="15.75" thickBot="1" x14ac:dyDescent="0.3">
      <c r="A1076" s="19">
        <v>1066</v>
      </c>
      <c r="B1076" s="22" t="s">
        <v>6337</v>
      </c>
      <c r="C1076" s="32" t="s">
        <v>60</v>
      </c>
      <c r="D1076" s="32"/>
      <c r="E1076" s="32" t="s">
        <v>5284</v>
      </c>
      <c r="F1076" s="38">
        <v>43123</v>
      </c>
      <c r="G1076" s="32" t="s">
        <v>61</v>
      </c>
      <c r="H1076" s="32" t="s">
        <v>5285</v>
      </c>
      <c r="I1076" s="32" t="s">
        <v>292</v>
      </c>
      <c r="J1076" s="32" t="s">
        <v>320</v>
      </c>
      <c r="K1076" s="32"/>
      <c r="L1076" s="32" t="s">
        <v>1789</v>
      </c>
      <c r="M1076" s="32">
        <v>41393354</v>
      </c>
      <c r="N1076" s="32" t="s">
        <v>69</v>
      </c>
      <c r="O1076" s="32"/>
      <c r="P1076" s="32"/>
      <c r="Q1076" s="32" t="s">
        <v>64</v>
      </c>
      <c r="R1076" s="32" t="s">
        <v>83</v>
      </c>
      <c r="S1076" s="32">
        <v>52543940</v>
      </c>
      <c r="T1076" s="32"/>
      <c r="U1076" s="32" t="s">
        <v>115</v>
      </c>
      <c r="V1076" s="32"/>
      <c r="W1076" s="32" t="s">
        <v>5286</v>
      </c>
      <c r="X1076" s="32" t="s">
        <v>205</v>
      </c>
      <c r="Y1076" s="32" t="s">
        <v>209</v>
      </c>
      <c r="Z1076" s="38">
        <v>43123</v>
      </c>
      <c r="AA1076" s="32" t="s">
        <v>75</v>
      </c>
      <c r="AB1076" s="32" t="s">
        <v>97</v>
      </c>
      <c r="AC1076" s="32"/>
      <c r="AD1076" s="32"/>
      <c r="AE1076" s="32"/>
      <c r="AF1076" s="32"/>
      <c r="AG1076" s="32"/>
      <c r="AH1076" s="32" t="s">
        <v>83</v>
      </c>
      <c r="AI1076" s="32">
        <v>52260278</v>
      </c>
      <c r="AJ1076" s="32"/>
      <c r="AK1076" s="32" t="s">
        <v>115</v>
      </c>
      <c r="AL1076" s="32"/>
      <c r="AM1076" s="32" t="s">
        <v>5232</v>
      </c>
      <c r="AN1076" s="32">
        <v>342</v>
      </c>
      <c r="AO1076" s="32" t="s">
        <v>85</v>
      </c>
      <c r="AP1076" s="32">
        <v>0</v>
      </c>
      <c r="AQ1076" s="32" t="s">
        <v>92</v>
      </c>
      <c r="AR1076" s="32">
        <v>0</v>
      </c>
      <c r="AS1076" s="32">
        <v>0</v>
      </c>
      <c r="AT1076" s="38">
        <v>43123</v>
      </c>
      <c r="AU1076" s="38"/>
      <c r="AV1076" s="38"/>
      <c r="AW1076" s="107">
        <v>19.5906432748538</v>
      </c>
      <c r="AX1076" s="41">
        <v>19.5906432748538</v>
      </c>
      <c r="AY1076" s="107">
        <v>19.5906432748538</v>
      </c>
      <c r="AZ1076" s="107">
        <v>19.5906432748538</v>
      </c>
      <c r="BA1076" s="107">
        <v>19.883041127810039</v>
      </c>
      <c r="BB1076" s="32" t="s">
        <v>4793</v>
      </c>
      <c r="BF1076" s="106">
        <f t="shared" si="4"/>
        <v>0</v>
      </c>
      <c r="BG1076" s="106">
        <f t="shared" si="5"/>
        <v>0</v>
      </c>
      <c r="BH1076" s="106">
        <f t="shared" si="7"/>
        <v>-43123</v>
      </c>
      <c r="BI1076" s="106">
        <f t="shared" si="7"/>
        <v>0</v>
      </c>
    </row>
    <row r="1077" spans="1:61" s="106" customFormat="1" ht="15.75" thickBot="1" x14ac:dyDescent="0.3">
      <c r="A1077" s="19">
        <v>1067</v>
      </c>
      <c r="B1077" s="22" t="s">
        <v>6338</v>
      </c>
      <c r="C1077" s="32" t="s">
        <v>60</v>
      </c>
      <c r="D1077" s="32"/>
      <c r="E1077" s="32" t="s">
        <v>5287</v>
      </c>
      <c r="F1077" s="38">
        <v>43123</v>
      </c>
      <c r="G1077" s="32" t="s">
        <v>61</v>
      </c>
      <c r="H1077" s="32" t="s">
        <v>5288</v>
      </c>
      <c r="I1077" s="32" t="s">
        <v>292</v>
      </c>
      <c r="J1077" s="32" t="s">
        <v>320</v>
      </c>
      <c r="K1077" s="32"/>
      <c r="L1077" s="32" t="s">
        <v>1789</v>
      </c>
      <c r="M1077" s="32">
        <v>55963116</v>
      </c>
      <c r="N1077" s="32" t="s">
        <v>69</v>
      </c>
      <c r="O1077" s="32"/>
      <c r="P1077" s="32"/>
      <c r="Q1077" s="32" t="s">
        <v>64</v>
      </c>
      <c r="R1077" s="32" t="s">
        <v>91</v>
      </c>
      <c r="S1077" s="32"/>
      <c r="T1077" s="32"/>
      <c r="U1077" s="32" t="s">
        <v>115</v>
      </c>
      <c r="V1077" s="32">
        <v>433329</v>
      </c>
      <c r="W1077" s="32" t="s">
        <v>5289</v>
      </c>
      <c r="X1077" s="32" t="s">
        <v>205</v>
      </c>
      <c r="Y1077" s="32" t="s">
        <v>209</v>
      </c>
      <c r="Z1077" s="38">
        <v>43123</v>
      </c>
      <c r="AA1077" s="32" t="s">
        <v>75</v>
      </c>
      <c r="AB1077" s="32" t="s">
        <v>97</v>
      </c>
      <c r="AC1077" s="32"/>
      <c r="AD1077" s="32"/>
      <c r="AE1077" s="32"/>
      <c r="AF1077" s="32"/>
      <c r="AG1077" s="32"/>
      <c r="AH1077" s="32" t="s">
        <v>83</v>
      </c>
      <c r="AI1077" s="32">
        <v>52973402</v>
      </c>
      <c r="AJ1077" s="32"/>
      <c r="AK1077" s="32" t="s">
        <v>115</v>
      </c>
      <c r="AL1077" s="32"/>
      <c r="AM1077" s="32" t="s">
        <v>5085</v>
      </c>
      <c r="AN1077" s="32">
        <v>330</v>
      </c>
      <c r="AO1077" s="32" t="s">
        <v>85</v>
      </c>
      <c r="AP1077" s="32">
        <v>0</v>
      </c>
      <c r="AQ1077" s="32" t="s">
        <v>92</v>
      </c>
      <c r="AR1077" s="32">
        <v>0</v>
      </c>
      <c r="AS1077" s="32">
        <v>0</v>
      </c>
      <c r="AT1077" s="38">
        <v>43123</v>
      </c>
      <c r="AU1077" s="38"/>
      <c r="AV1077" s="38"/>
      <c r="AW1077" s="107">
        <v>20.303030303030305</v>
      </c>
      <c r="AX1077" s="41">
        <v>20.303030303030305</v>
      </c>
      <c r="AY1077" s="107">
        <v>20.303030303030305</v>
      </c>
      <c r="AZ1077" s="107">
        <v>20.303030303030305</v>
      </c>
      <c r="BA1077" s="107">
        <v>15.245386979524159</v>
      </c>
      <c r="BB1077" s="32" t="s">
        <v>4793</v>
      </c>
      <c r="BF1077" s="106">
        <f t="shared" ref="BF1077:BF1140" si="8">Z1077-F1077</f>
        <v>0</v>
      </c>
      <c r="BG1077" s="106">
        <f t="shared" ref="BG1077:BG1138" si="9">AT1077-Z1077</f>
        <v>0</v>
      </c>
      <c r="BH1077" s="106">
        <f t="shared" ref="BH1077:BI1108" si="10">AU1077-AT1077</f>
        <v>-43123</v>
      </c>
      <c r="BI1077" s="106">
        <f t="shared" si="10"/>
        <v>0</v>
      </c>
    </row>
    <row r="1078" spans="1:61" s="106" customFormat="1" ht="15.75" thickBot="1" x14ac:dyDescent="0.3">
      <c r="A1078" s="19">
        <v>1068</v>
      </c>
      <c r="B1078" s="22" t="s">
        <v>6339</v>
      </c>
      <c r="C1078" s="32" t="s">
        <v>60</v>
      </c>
      <c r="D1078" s="32"/>
      <c r="E1078" s="32" t="s">
        <v>5290</v>
      </c>
      <c r="F1078" s="38">
        <v>43123</v>
      </c>
      <c r="G1078" s="32" t="s">
        <v>61</v>
      </c>
      <c r="H1078" s="32" t="s">
        <v>5291</v>
      </c>
      <c r="I1078" s="32" t="s">
        <v>292</v>
      </c>
      <c r="J1078" s="32" t="s">
        <v>320</v>
      </c>
      <c r="K1078" s="32"/>
      <c r="L1078" s="32" t="s">
        <v>1789</v>
      </c>
      <c r="M1078" s="32">
        <v>55963116</v>
      </c>
      <c r="N1078" s="32" t="s">
        <v>69</v>
      </c>
      <c r="O1078" s="32"/>
      <c r="P1078" s="32"/>
      <c r="Q1078" s="32" t="s">
        <v>64</v>
      </c>
      <c r="R1078" s="32" t="s">
        <v>83</v>
      </c>
      <c r="S1078" s="32">
        <v>80161126</v>
      </c>
      <c r="T1078" s="32"/>
      <c r="U1078" s="32" t="s">
        <v>115</v>
      </c>
      <c r="V1078" s="32"/>
      <c r="W1078" s="32" t="s">
        <v>5292</v>
      </c>
      <c r="X1078" s="32" t="s">
        <v>205</v>
      </c>
      <c r="Y1078" s="32" t="s">
        <v>209</v>
      </c>
      <c r="Z1078" s="38">
        <v>43124</v>
      </c>
      <c r="AA1078" s="32" t="s">
        <v>75</v>
      </c>
      <c r="AB1078" s="32" t="s">
        <v>97</v>
      </c>
      <c r="AC1078" s="32"/>
      <c r="AD1078" s="32"/>
      <c r="AE1078" s="32"/>
      <c r="AF1078" s="32"/>
      <c r="AG1078" s="32"/>
      <c r="AH1078" s="32" t="s">
        <v>83</v>
      </c>
      <c r="AI1078" s="32">
        <v>80215978</v>
      </c>
      <c r="AJ1078" s="32"/>
      <c r="AK1078" s="32" t="s">
        <v>115</v>
      </c>
      <c r="AL1078" s="32"/>
      <c r="AM1078" s="32" t="s">
        <v>5134</v>
      </c>
      <c r="AN1078" s="32">
        <v>330</v>
      </c>
      <c r="AO1078" s="32" t="s">
        <v>85</v>
      </c>
      <c r="AP1078" s="32">
        <v>0</v>
      </c>
      <c r="AQ1078" s="32" t="s">
        <v>92</v>
      </c>
      <c r="AR1078" s="32">
        <v>0</v>
      </c>
      <c r="AS1078" s="32">
        <v>0</v>
      </c>
      <c r="AT1078" s="38">
        <v>43124</v>
      </c>
      <c r="AU1078" s="38"/>
      <c r="AV1078" s="38"/>
      <c r="AW1078" s="107">
        <v>20.303030303030305</v>
      </c>
      <c r="AX1078" s="41">
        <v>20.303030303030305</v>
      </c>
      <c r="AY1078" s="107">
        <v>20</v>
      </c>
      <c r="AZ1078" s="107">
        <v>20.303030303030305</v>
      </c>
      <c r="BA1078" s="107">
        <v>20.303030303030301</v>
      </c>
      <c r="BB1078" s="32" t="s">
        <v>4793</v>
      </c>
      <c r="BF1078" s="106">
        <f t="shared" si="8"/>
        <v>1</v>
      </c>
      <c r="BG1078" s="106">
        <f t="shared" si="9"/>
        <v>0</v>
      </c>
      <c r="BH1078" s="106">
        <f t="shared" si="10"/>
        <v>-43124</v>
      </c>
      <c r="BI1078" s="106">
        <f t="shared" si="10"/>
        <v>0</v>
      </c>
    </row>
    <row r="1079" spans="1:61" s="106" customFormat="1" ht="15.75" thickBot="1" x14ac:dyDescent="0.3">
      <c r="A1079" s="19">
        <v>1069</v>
      </c>
      <c r="B1079" s="22" t="s">
        <v>6340</v>
      </c>
      <c r="C1079" s="32" t="s">
        <v>60</v>
      </c>
      <c r="D1079" s="32"/>
      <c r="E1079" s="32" t="s">
        <v>5293</v>
      </c>
      <c r="F1079" s="38">
        <v>43123</v>
      </c>
      <c r="G1079" s="32" t="s">
        <v>61</v>
      </c>
      <c r="H1079" s="32" t="s">
        <v>5294</v>
      </c>
      <c r="I1079" s="32" t="s">
        <v>292</v>
      </c>
      <c r="J1079" s="32" t="s">
        <v>320</v>
      </c>
      <c r="K1079" s="32"/>
      <c r="L1079" s="32" t="s">
        <v>1789</v>
      </c>
      <c r="M1079" s="32">
        <v>88121880</v>
      </c>
      <c r="N1079" s="32" t="s">
        <v>69</v>
      </c>
      <c r="O1079" s="32"/>
      <c r="P1079" s="32"/>
      <c r="Q1079" s="32" t="s">
        <v>64</v>
      </c>
      <c r="R1079" s="32" t="s">
        <v>83</v>
      </c>
      <c r="S1079" s="32">
        <v>35523975</v>
      </c>
      <c r="T1079" s="32"/>
      <c r="U1079" s="32" t="s">
        <v>115</v>
      </c>
      <c r="V1079" s="32"/>
      <c r="W1079" s="32" t="s">
        <v>5295</v>
      </c>
      <c r="X1079" s="32" t="s">
        <v>205</v>
      </c>
      <c r="Y1079" s="32" t="s">
        <v>209</v>
      </c>
      <c r="Z1079" s="38">
        <v>43123</v>
      </c>
      <c r="AA1079" s="32" t="s">
        <v>75</v>
      </c>
      <c r="AB1079" s="32" t="s">
        <v>97</v>
      </c>
      <c r="AC1079" s="32"/>
      <c r="AD1079" s="32"/>
      <c r="AE1079" s="32"/>
      <c r="AF1079" s="32"/>
      <c r="AG1079" s="32"/>
      <c r="AH1079" s="32" t="s">
        <v>83</v>
      </c>
      <c r="AI1079" s="32">
        <v>51725551</v>
      </c>
      <c r="AJ1079" s="32"/>
      <c r="AK1079" s="32" t="s">
        <v>115</v>
      </c>
      <c r="AL1079" s="32"/>
      <c r="AM1079" s="32" t="s">
        <v>5001</v>
      </c>
      <c r="AN1079" s="32">
        <v>330</v>
      </c>
      <c r="AO1079" s="32" t="s">
        <v>85</v>
      </c>
      <c r="AP1079" s="32">
        <v>0</v>
      </c>
      <c r="AQ1079" s="32" t="s">
        <v>92</v>
      </c>
      <c r="AR1079" s="32">
        <v>0</v>
      </c>
      <c r="AS1079" s="32">
        <v>0</v>
      </c>
      <c r="AT1079" s="38">
        <v>43123</v>
      </c>
      <c r="AU1079" s="38"/>
      <c r="AV1079" s="38"/>
      <c r="AW1079" s="107">
        <v>20.303030303030305</v>
      </c>
      <c r="AX1079" s="41">
        <v>20.303030303030305</v>
      </c>
      <c r="AY1079" s="107">
        <v>20.303030303030305</v>
      </c>
      <c r="AZ1079" s="107">
        <v>20.303030303030305</v>
      </c>
      <c r="BA1079" s="107">
        <v>20.606060606060606</v>
      </c>
      <c r="BB1079" s="32" t="s">
        <v>4793</v>
      </c>
      <c r="BF1079" s="106">
        <f t="shared" si="8"/>
        <v>0</v>
      </c>
      <c r="BG1079" s="106">
        <f t="shared" si="9"/>
        <v>0</v>
      </c>
      <c r="BH1079" s="106">
        <f t="shared" si="10"/>
        <v>-43123</v>
      </c>
      <c r="BI1079" s="106">
        <f t="shared" si="10"/>
        <v>0</v>
      </c>
    </row>
    <row r="1080" spans="1:61" s="106" customFormat="1" ht="15.75" thickBot="1" x14ac:dyDescent="0.3">
      <c r="A1080" s="19">
        <v>1070</v>
      </c>
      <c r="B1080" s="22" t="s">
        <v>6341</v>
      </c>
      <c r="C1080" s="32" t="s">
        <v>60</v>
      </c>
      <c r="D1080" s="32"/>
      <c r="E1080" s="32" t="s">
        <v>5296</v>
      </c>
      <c r="F1080" s="38">
        <v>43123</v>
      </c>
      <c r="G1080" s="32" t="s">
        <v>61</v>
      </c>
      <c r="H1080" s="32" t="s">
        <v>5297</v>
      </c>
      <c r="I1080" s="32" t="s">
        <v>292</v>
      </c>
      <c r="J1080" s="32" t="s">
        <v>320</v>
      </c>
      <c r="K1080" s="32"/>
      <c r="L1080" s="32" t="s">
        <v>1789</v>
      </c>
      <c r="M1080" s="32">
        <v>45892044</v>
      </c>
      <c r="N1080" s="32" t="s">
        <v>69</v>
      </c>
      <c r="O1080" s="32"/>
      <c r="P1080" s="32"/>
      <c r="Q1080" s="32" t="s">
        <v>64</v>
      </c>
      <c r="R1080" s="32" t="s">
        <v>83</v>
      </c>
      <c r="S1080" s="32">
        <v>80201161</v>
      </c>
      <c r="T1080" s="32"/>
      <c r="U1080" s="32" t="s">
        <v>115</v>
      </c>
      <c r="V1080" s="32"/>
      <c r="W1080" s="32" t="s">
        <v>5298</v>
      </c>
      <c r="X1080" s="32" t="s">
        <v>205</v>
      </c>
      <c r="Y1080" s="32" t="s">
        <v>209</v>
      </c>
      <c r="Z1080" s="38">
        <v>43123</v>
      </c>
      <c r="AA1080" s="32" t="s">
        <v>75</v>
      </c>
      <c r="AB1080" s="32" t="s">
        <v>97</v>
      </c>
      <c r="AC1080" s="32"/>
      <c r="AD1080" s="32"/>
      <c r="AE1080" s="32"/>
      <c r="AF1080" s="32"/>
      <c r="AG1080" s="32"/>
      <c r="AH1080" s="32" t="s">
        <v>83</v>
      </c>
      <c r="AI1080" s="32">
        <v>80215978</v>
      </c>
      <c r="AJ1080" s="32"/>
      <c r="AK1080" s="32" t="s">
        <v>115</v>
      </c>
      <c r="AL1080" s="32"/>
      <c r="AM1080" s="32" t="s">
        <v>5134</v>
      </c>
      <c r="AN1080" s="32">
        <v>330</v>
      </c>
      <c r="AO1080" s="32" t="s">
        <v>85</v>
      </c>
      <c r="AP1080" s="32">
        <v>0</v>
      </c>
      <c r="AQ1080" s="32" t="s">
        <v>92</v>
      </c>
      <c r="AR1080" s="32">
        <v>0</v>
      </c>
      <c r="AS1080" s="32">
        <v>0</v>
      </c>
      <c r="AT1080" s="38">
        <v>43123</v>
      </c>
      <c r="AU1080" s="38"/>
      <c r="AV1080" s="38"/>
      <c r="AW1080" s="107">
        <v>20.303030303030305</v>
      </c>
      <c r="AX1080" s="41">
        <v>20.303030303030305</v>
      </c>
      <c r="AY1080" s="107">
        <v>20.303030303030305</v>
      </c>
      <c r="AZ1080" s="107">
        <v>20.303030303030305</v>
      </c>
      <c r="BA1080" s="107">
        <v>11.515150643540741</v>
      </c>
      <c r="BB1080" s="32" t="s">
        <v>4793</v>
      </c>
      <c r="BF1080" s="106">
        <f t="shared" si="8"/>
        <v>0</v>
      </c>
      <c r="BG1080" s="106">
        <f t="shared" si="9"/>
        <v>0</v>
      </c>
      <c r="BH1080" s="106">
        <f t="shared" si="10"/>
        <v>-43123</v>
      </c>
      <c r="BI1080" s="106">
        <f t="shared" si="10"/>
        <v>0</v>
      </c>
    </row>
    <row r="1081" spans="1:61" s="106" customFormat="1" ht="15.75" thickBot="1" x14ac:dyDescent="0.3">
      <c r="A1081" s="19">
        <v>1071</v>
      </c>
      <c r="B1081" s="22" t="s">
        <v>6342</v>
      </c>
      <c r="C1081" s="32" t="s">
        <v>60</v>
      </c>
      <c r="D1081" s="32"/>
      <c r="E1081" s="32" t="s">
        <v>5299</v>
      </c>
      <c r="F1081" s="38">
        <v>43123</v>
      </c>
      <c r="G1081" s="32" t="s">
        <v>61</v>
      </c>
      <c r="H1081" s="32" t="s">
        <v>5300</v>
      </c>
      <c r="I1081" s="32" t="s">
        <v>292</v>
      </c>
      <c r="J1081" s="32" t="s">
        <v>320</v>
      </c>
      <c r="K1081" s="32"/>
      <c r="L1081" s="32" t="s">
        <v>1789</v>
      </c>
      <c r="M1081" s="32">
        <v>61914204</v>
      </c>
      <c r="N1081" s="32" t="s">
        <v>69</v>
      </c>
      <c r="O1081" s="32"/>
      <c r="P1081" s="32"/>
      <c r="Q1081" s="32" t="s">
        <v>64</v>
      </c>
      <c r="R1081" s="32" t="s">
        <v>83</v>
      </c>
      <c r="S1081" s="32">
        <v>52272229</v>
      </c>
      <c r="T1081" s="32"/>
      <c r="U1081" s="32" t="s">
        <v>115</v>
      </c>
      <c r="V1081" s="32"/>
      <c r="W1081" s="32" t="s">
        <v>5301</v>
      </c>
      <c r="X1081" s="32" t="s">
        <v>205</v>
      </c>
      <c r="Y1081" s="32" t="s">
        <v>209</v>
      </c>
      <c r="Z1081" s="38">
        <v>43123</v>
      </c>
      <c r="AA1081" s="32" t="s">
        <v>75</v>
      </c>
      <c r="AB1081" s="32" t="s">
        <v>97</v>
      </c>
      <c r="AC1081" s="32"/>
      <c r="AD1081" s="32"/>
      <c r="AE1081" s="32"/>
      <c r="AF1081" s="32"/>
      <c r="AG1081" s="32"/>
      <c r="AH1081" s="32" t="s">
        <v>83</v>
      </c>
      <c r="AI1081" s="32">
        <v>40023756</v>
      </c>
      <c r="AJ1081" s="32"/>
      <c r="AK1081" s="32" t="s">
        <v>115</v>
      </c>
      <c r="AL1081" s="32"/>
      <c r="AM1081" s="32" t="s">
        <v>5031</v>
      </c>
      <c r="AN1081" s="32">
        <v>330</v>
      </c>
      <c r="AO1081" s="32" t="s">
        <v>85</v>
      </c>
      <c r="AP1081" s="32">
        <v>0</v>
      </c>
      <c r="AQ1081" s="32" t="s">
        <v>92</v>
      </c>
      <c r="AR1081" s="32">
        <v>0</v>
      </c>
      <c r="AS1081" s="32">
        <v>0</v>
      </c>
      <c r="AT1081" s="38">
        <v>43123</v>
      </c>
      <c r="AU1081" s="38"/>
      <c r="AV1081" s="38"/>
      <c r="AW1081" s="107">
        <v>20.303030303030305</v>
      </c>
      <c r="AX1081" s="41">
        <v>20.303030303030305</v>
      </c>
      <c r="AY1081" s="107">
        <v>20.303030303030305</v>
      </c>
      <c r="AZ1081" s="107">
        <v>20.303030303030305</v>
      </c>
      <c r="BA1081" s="107">
        <v>20.606060606060602</v>
      </c>
      <c r="BB1081" s="32" t="s">
        <v>4793</v>
      </c>
      <c r="BF1081" s="106">
        <f t="shared" si="8"/>
        <v>0</v>
      </c>
      <c r="BG1081" s="106">
        <f t="shared" si="9"/>
        <v>0</v>
      </c>
      <c r="BH1081" s="106">
        <f t="shared" si="10"/>
        <v>-43123</v>
      </c>
      <c r="BI1081" s="106">
        <f t="shared" si="10"/>
        <v>0</v>
      </c>
    </row>
    <row r="1082" spans="1:61" s="106" customFormat="1" ht="15.75" thickBot="1" x14ac:dyDescent="0.3">
      <c r="A1082" s="19">
        <v>1072</v>
      </c>
      <c r="B1082" s="22" t="s">
        <v>6343</v>
      </c>
      <c r="C1082" s="32" t="s">
        <v>60</v>
      </c>
      <c r="D1082" s="32"/>
      <c r="E1082" s="32" t="s">
        <v>5302</v>
      </c>
      <c r="F1082" s="38">
        <v>43123</v>
      </c>
      <c r="G1082" s="32" t="s">
        <v>61</v>
      </c>
      <c r="H1082" s="32" t="s">
        <v>5303</v>
      </c>
      <c r="I1082" s="32" t="s">
        <v>292</v>
      </c>
      <c r="J1082" s="32" t="s">
        <v>320</v>
      </c>
      <c r="K1082" s="32"/>
      <c r="L1082" s="32" t="s">
        <v>1789</v>
      </c>
      <c r="M1082" s="32">
        <v>36965412</v>
      </c>
      <c r="N1082" s="32" t="s">
        <v>69</v>
      </c>
      <c r="O1082" s="32"/>
      <c r="P1082" s="32"/>
      <c r="Q1082" s="32" t="s">
        <v>64</v>
      </c>
      <c r="R1082" s="32" t="s">
        <v>83</v>
      </c>
      <c r="S1082" s="32">
        <v>11366661</v>
      </c>
      <c r="T1082" s="32"/>
      <c r="U1082" s="32" t="s">
        <v>115</v>
      </c>
      <c r="V1082" s="32"/>
      <c r="W1082" s="32" t="s">
        <v>5304</v>
      </c>
      <c r="X1082" s="32" t="s">
        <v>205</v>
      </c>
      <c r="Y1082" s="32" t="s">
        <v>209</v>
      </c>
      <c r="Z1082" s="38">
        <v>43124</v>
      </c>
      <c r="AA1082" s="32" t="s">
        <v>75</v>
      </c>
      <c r="AB1082" s="32" t="s">
        <v>97</v>
      </c>
      <c r="AC1082" s="32"/>
      <c r="AD1082" s="32"/>
      <c r="AE1082" s="32"/>
      <c r="AF1082" s="32"/>
      <c r="AG1082" s="32"/>
      <c r="AH1082" s="32" t="s">
        <v>83</v>
      </c>
      <c r="AI1082" s="32">
        <v>80215978</v>
      </c>
      <c r="AJ1082" s="32"/>
      <c r="AK1082" s="32" t="s">
        <v>115</v>
      </c>
      <c r="AL1082" s="32"/>
      <c r="AM1082" s="32" t="s">
        <v>5134</v>
      </c>
      <c r="AN1082" s="32">
        <v>330</v>
      </c>
      <c r="AO1082" s="32" t="s">
        <v>85</v>
      </c>
      <c r="AP1082" s="32">
        <v>0</v>
      </c>
      <c r="AQ1082" s="32" t="s">
        <v>92</v>
      </c>
      <c r="AR1082" s="32">
        <v>0</v>
      </c>
      <c r="AS1082" s="32">
        <v>0</v>
      </c>
      <c r="AT1082" s="38">
        <v>43124</v>
      </c>
      <c r="AU1082" s="38"/>
      <c r="AV1082" s="38"/>
      <c r="AW1082" s="107">
        <v>20.303030303030305</v>
      </c>
      <c r="AX1082" s="41">
        <v>20.303030303030305</v>
      </c>
      <c r="AY1082" s="107">
        <v>20</v>
      </c>
      <c r="AZ1082" s="107">
        <v>20.303030303030305</v>
      </c>
      <c r="BA1082" s="107">
        <v>20.303030303030305</v>
      </c>
      <c r="BB1082" s="32" t="s">
        <v>4793</v>
      </c>
      <c r="BF1082" s="106">
        <f t="shared" si="8"/>
        <v>1</v>
      </c>
      <c r="BG1082" s="106">
        <f t="shared" si="9"/>
        <v>0</v>
      </c>
      <c r="BH1082" s="106">
        <f t="shared" si="10"/>
        <v>-43124</v>
      </c>
      <c r="BI1082" s="106">
        <f t="shared" si="10"/>
        <v>0</v>
      </c>
    </row>
    <row r="1083" spans="1:61" s="106" customFormat="1" ht="15.75" thickBot="1" x14ac:dyDescent="0.3">
      <c r="A1083" s="19">
        <v>1073</v>
      </c>
      <c r="B1083" s="22" t="s">
        <v>6344</v>
      </c>
      <c r="C1083" s="32" t="s">
        <v>60</v>
      </c>
      <c r="D1083" s="32"/>
      <c r="E1083" s="32" t="s">
        <v>5305</v>
      </c>
      <c r="F1083" s="38">
        <v>43123</v>
      </c>
      <c r="G1083" s="32" t="s">
        <v>61</v>
      </c>
      <c r="H1083" s="32" t="s">
        <v>5306</v>
      </c>
      <c r="I1083" s="32" t="s">
        <v>292</v>
      </c>
      <c r="J1083" s="32" t="s">
        <v>320</v>
      </c>
      <c r="K1083" s="32"/>
      <c r="L1083" s="32" t="s">
        <v>1789</v>
      </c>
      <c r="M1083" s="32">
        <v>74388600</v>
      </c>
      <c r="N1083" s="32" t="s">
        <v>69</v>
      </c>
      <c r="O1083" s="32"/>
      <c r="P1083" s="32"/>
      <c r="Q1083" s="32" t="s">
        <v>64</v>
      </c>
      <c r="R1083" s="32" t="s">
        <v>83</v>
      </c>
      <c r="S1083" s="32">
        <v>35463830</v>
      </c>
      <c r="T1083" s="32"/>
      <c r="U1083" s="32" t="s">
        <v>115</v>
      </c>
      <c r="V1083" s="32"/>
      <c r="W1083" s="32" t="s">
        <v>5307</v>
      </c>
      <c r="X1083" s="32" t="s">
        <v>205</v>
      </c>
      <c r="Y1083" s="32" t="s">
        <v>209</v>
      </c>
      <c r="Z1083" s="38">
        <v>43124</v>
      </c>
      <c r="AA1083" s="32" t="s">
        <v>75</v>
      </c>
      <c r="AB1083" s="32" t="s">
        <v>97</v>
      </c>
      <c r="AC1083" s="32"/>
      <c r="AD1083" s="32"/>
      <c r="AE1083" s="32"/>
      <c r="AF1083" s="32"/>
      <c r="AG1083" s="32"/>
      <c r="AH1083" s="32" t="s">
        <v>83</v>
      </c>
      <c r="AI1083" s="32">
        <v>11342150</v>
      </c>
      <c r="AJ1083" s="32"/>
      <c r="AK1083" s="32" t="s">
        <v>115</v>
      </c>
      <c r="AL1083" s="32"/>
      <c r="AM1083" s="32" t="s">
        <v>4930</v>
      </c>
      <c r="AN1083" s="32">
        <v>330</v>
      </c>
      <c r="AO1083" s="32" t="s">
        <v>85</v>
      </c>
      <c r="AP1083" s="32">
        <v>0</v>
      </c>
      <c r="AQ1083" s="32" t="s">
        <v>92</v>
      </c>
      <c r="AR1083" s="32">
        <v>0</v>
      </c>
      <c r="AS1083" s="32">
        <v>0</v>
      </c>
      <c r="AT1083" s="38">
        <v>43124</v>
      </c>
      <c r="AU1083" s="38"/>
      <c r="AV1083" s="38"/>
      <c r="AW1083" s="107">
        <v>20.303030303030305</v>
      </c>
      <c r="AX1083" s="41">
        <v>20.303030303030305</v>
      </c>
      <c r="AY1083" s="107">
        <v>20</v>
      </c>
      <c r="AZ1083" s="107">
        <v>20.303030303030305</v>
      </c>
      <c r="BA1083" s="107">
        <v>20.606060606060606</v>
      </c>
      <c r="BB1083" s="32" t="s">
        <v>4793</v>
      </c>
      <c r="BF1083" s="106">
        <f t="shared" si="8"/>
        <v>1</v>
      </c>
      <c r="BG1083" s="106">
        <f t="shared" si="9"/>
        <v>0</v>
      </c>
      <c r="BH1083" s="106">
        <f t="shared" si="10"/>
        <v>-43124</v>
      </c>
      <c r="BI1083" s="106">
        <f t="shared" si="10"/>
        <v>0</v>
      </c>
    </row>
    <row r="1084" spans="1:61" s="106" customFormat="1" ht="15.75" thickBot="1" x14ac:dyDescent="0.3">
      <c r="A1084" s="19">
        <v>1074</v>
      </c>
      <c r="B1084" s="22" t="s">
        <v>6345</v>
      </c>
      <c r="C1084" s="32" t="s">
        <v>60</v>
      </c>
      <c r="D1084" s="32"/>
      <c r="E1084" s="32" t="s">
        <v>5308</v>
      </c>
      <c r="F1084" s="38">
        <v>43123</v>
      </c>
      <c r="G1084" s="32" t="s">
        <v>61</v>
      </c>
      <c r="H1084" s="32" t="s">
        <v>5309</v>
      </c>
      <c r="I1084" s="32" t="s">
        <v>292</v>
      </c>
      <c r="J1084" s="32" t="s">
        <v>320</v>
      </c>
      <c r="K1084" s="32"/>
      <c r="L1084" s="32" t="s">
        <v>1789</v>
      </c>
      <c r="M1084" s="32">
        <v>27620274</v>
      </c>
      <c r="N1084" s="32" t="s">
        <v>69</v>
      </c>
      <c r="O1084" s="32"/>
      <c r="P1084" s="32"/>
      <c r="Q1084" s="32" t="s">
        <v>64</v>
      </c>
      <c r="R1084" s="32" t="s">
        <v>83</v>
      </c>
      <c r="S1084" s="32">
        <v>79657592</v>
      </c>
      <c r="T1084" s="32"/>
      <c r="U1084" s="32" t="s">
        <v>115</v>
      </c>
      <c r="V1084" s="32"/>
      <c r="W1084" s="32" t="s">
        <v>5310</v>
      </c>
      <c r="X1084" s="32" t="s">
        <v>205</v>
      </c>
      <c r="Y1084" s="32" t="s">
        <v>209</v>
      </c>
      <c r="Z1084" s="38">
        <v>43124</v>
      </c>
      <c r="AA1084" s="32" t="s">
        <v>75</v>
      </c>
      <c r="AB1084" s="32" t="s">
        <v>97</v>
      </c>
      <c r="AC1084" s="32"/>
      <c r="AD1084" s="32"/>
      <c r="AE1084" s="32"/>
      <c r="AF1084" s="32"/>
      <c r="AG1084" s="32"/>
      <c r="AH1084" s="32" t="s">
        <v>83</v>
      </c>
      <c r="AI1084" s="32">
        <v>70547559</v>
      </c>
      <c r="AJ1084" s="32"/>
      <c r="AK1084" s="32" t="s">
        <v>115</v>
      </c>
      <c r="AL1084" s="32"/>
      <c r="AM1084" s="32" t="s">
        <v>4838</v>
      </c>
      <c r="AN1084" s="32">
        <v>330</v>
      </c>
      <c r="AO1084" s="32" t="s">
        <v>85</v>
      </c>
      <c r="AP1084" s="32">
        <v>0</v>
      </c>
      <c r="AQ1084" s="32" t="s">
        <v>92</v>
      </c>
      <c r="AR1084" s="32">
        <v>0</v>
      </c>
      <c r="AS1084" s="32">
        <v>0</v>
      </c>
      <c r="AT1084" s="38">
        <v>43124</v>
      </c>
      <c r="AU1084" s="38"/>
      <c r="AV1084" s="38"/>
      <c r="AW1084" s="107">
        <v>20.303030303030305</v>
      </c>
      <c r="AX1084" s="41">
        <v>20.303030303030305</v>
      </c>
      <c r="AY1084" s="107">
        <v>20</v>
      </c>
      <c r="AZ1084" s="107">
        <v>20.303030303030305</v>
      </c>
      <c r="BA1084" s="107">
        <v>20.303030303030308</v>
      </c>
      <c r="BB1084" s="32" t="s">
        <v>4793</v>
      </c>
      <c r="BF1084" s="106">
        <f t="shared" si="8"/>
        <v>1</v>
      </c>
      <c r="BG1084" s="106">
        <f t="shared" si="9"/>
        <v>0</v>
      </c>
      <c r="BH1084" s="106">
        <f t="shared" si="10"/>
        <v>-43124</v>
      </c>
      <c r="BI1084" s="106">
        <f t="shared" si="10"/>
        <v>0</v>
      </c>
    </row>
    <row r="1085" spans="1:61" s="106" customFormat="1" ht="15.75" thickBot="1" x14ac:dyDescent="0.3">
      <c r="A1085" s="19">
        <v>1075</v>
      </c>
      <c r="B1085" s="22" t="s">
        <v>6346</v>
      </c>
      <c r="C1085" s="32" t="s">
        <v>60</v>
      </c>
      <c r="D1085" s="32"/>
      <c r="E1085" s="32" t="s">
        <v>5311</v>
      </c>
      <c r="F1085" s="38">
        <v>43123</v>
      </c>
      <c r="G1085" s="32" t="s">
        <v>61</v>
      </c>
      <c r="H1085" s="32" t="s">
        <v>5312</v>
      </c>
      <c r="I1085" s="32" t="s">
        <v>292</v>
      </c>
      <c r="J1085" s="32" t="s">
        <v>320</v>
      </c>
      <c r="K1085" s="32"/>
      <c r="L1085" s="32" t="s">
        <v>1789</v>
      </c>
      <c r="M1085" s="32">
        <v>50012028</v>
      </c>
      <c r="N1085" s="32" t="s">
        <v>69</v>
      </c>
      <c r="O1085" s="32"/>
      <c r="P1085" s="32"/>
      <c r="Q1085" s="32" t="s">
        <v>64</v>
      </c>
      <c r="R1085" s="32" t="s">
        <v>83</v>
      </c>
      <c r="S1085" s="32">
        <v>1032363869</v>
      </c>
      <c r="T1085" s="32"/>
      <c r="U1085" s="32" t="s">
        <v>115</v>
      </c>
      <c r="V1085" s="32"/>
      <c r="W1085" s="32" t="s">
        <v>5313</v>
      </c>
      <c r="X1085" s="32" t="s">
        <v>205</v>
      </c>
      <c r="Y1085" s="32" t="s">
        <v>209</v>
      </c>
      <c r="Z1085" s="38">
        <v>43124</v>
      </c>
      <c r="AA1085" s="32" t="s">
        <v>75</v>
      </c>
      <c r="AB1085" s="32" t="s">
        <v>97</v>
      </c>
      <c r="AC1085" s="32"/>
      <c r="AD1085" s="32"/>
      <c r="AE1085" s="32"/>
      <c r="AF1085" s="32"/>
      <c r="AG1085" s="32"/>
      <c r="AH1085" s="32" t="s">
        <v>83</v>
      </c>
      <c r="AI1085" s="32">
        <v>80215978</v>
      </c>
      <c r="AJ1085" s="32"/>
      <c r="AK1085" s="32" t="s">
        <v>115</v>
      </c>
      <c r="AL1085" s="32"/>
      <c r="AM1085" s="32" t="s">
        <v>5134</v>
      </c>
      <c r="AN1085" s="32">
        <v>330</v>
      </c>
      <c r="AO1085" s="32" t="s">
        <v>85</v>
      </c>
      <c r="AP1085" s="32">
        <v>0</v>
      </c>
      <c r="AQ1085" s="32" t="s">
        <v>92</v>
      </c>
      <c r="AR1085" s="32">
        <v>0</v>
      </c>
      <c r="AS1085" s="32">
        <v>0</v>
      </c>
      <c r="AT1085" s="38">
        <v>43124</v>
      </c>
      <c r="AU1085" s="38"/>
      <c r="AV1085" s="38"/>
      <c r="AW1085" s="107">
        <v>20.303030303030305</v>
      </c>
      <c r="AX1085" s="41">
        <v>20.303030303030305</v>
      </c>
      <c r="AY1085" s="107">
        <v>20</v>
      </c>
      <c r="AZ1085" s="107">
        <v>20.303030303030305</v>
      </c>
      <c r="BA1085" s="107">
        <v>20.303030303030308</v>
      </c>
      <c r="BB1085" s="32" t="s">
        <v>4793</v>
      </c>
      <c r="BF1085" s="106">
        <f t="shared" si="8"/>
        <v>1</v>
      </c>
      <c r="BG1085" s="106">
        <f t="shared" si="9"/>
        <v>0</v>
      </c>
      <c r="BH1085" s="106">
        <f t="shared" si="10"/>
        <v>-43124</v>
      </c>
      <c r="BI1085" s="106">
        <f t="shared" si="10"/>
        <v>0</v>
      </c>
    </row>
    <row r="1086" spans="1:61" s="106" customFormat="1" ht="15.75" thickBot="1" x14ac:dyDescent="0.3">
      <c r="A1086" s="19">
        <v>1076</v>
      </c>
      <c r="B1086" s="22" t="s">
        <v>6347</v>
      </c>
      <c r="C1086" s="32" t="s">
        <v>60</v>
      </c>
      <c r="D1086" s="32"/>
      <c r="E1086" s="32" t="s">
        <v>5314</v>
      </c>
      <c r="F1086" s="38">
        <v>43123</v>
      </c>
      <c r="G1086" s="32" t="s">
        <v>61</v>
      </c>
      <c r="H1086" s="32" t="s">
        <v>5315</v>
      </c>
      <c r="I1086" s="32" t="s">
        <v>292</v>
      </c>
      <c r="J1086" s="32" t="s">
        <v>320</v>
      </c>
      <c r="K1086" s="32"/>
      <c r="L1086" s="32" t="s">
        <v>1789</v>
      </c>
      <c r="M1086" s="32">
        <v>54221833</v>
      </c>
      <c r="N1086" s="32" t="s">
        <v>69</v>
      </c>
      <c r="O1086" s="32"/>
      <c r="P1086" s="32"/>
      <c r="Q1086" s="32" t="s">
        <v>64</v>
      </c>
      <c r="R1086" s="32" t="s">
        <v>83</v>
      </c>
      <c r="S1086" s="32">
        <v>5207802</v>
      </c>
      <c r="T1086" s="32"/>
      <c r="U1086" s="32" t="s">
        <v>115</v>
      </c>
      <c r="V1086" s="32"/>
      <c r="W1086" s="32" t="s">
        <v>5316</v>
      </c>
      <c r="X1086" s="32" t="s">
        <v>205</v>
      </c>
      <c r="Y1086" s="32" t="s">
        <v>209</v>
      </c>
      <c r="Z1086" s="38">
        <v>43124</v>
      </c>
      <c r="AA1086" s="32" t="s">
        <v>75</v>
      </c>
      <c r="AB1086" s="32" t="s">
        <v>97</v>
      </c>
      <c r="AC1086" s="32"/>
      <c r="AD1086" s="32"/>
      <c r="AE1086" s="32"/>
      <c r="AF1086" s="32"/>
      <c r="AG1086" s="32"/>
      <c r="AH1086" s="32" t="s">
        <v>83</v>
      </c>
      <c r="AI1086" s="32">
        <v>52197050</v>
      </c>
      <c r="AJ1086" s="32"/>
      <c r="AK1086" s="32" t="s">
        <v>115</v>
      </c>
      <c r="AL1086" s="32"/>
      <c r="AM1086" s="32" t="s">
        <v>4862</v>
      </c>
      <c r="AN1086" s="32">
        <v>289</v>
      </c>
      <c r="AO1086" s="32" t="s">
        <v>85</v>
      </c>
      <c r="AP1086" s="32">
        <v>0</v>
      </c>
      <c r="AQ1086" s="32" t="s">
        <v>92</v>
      </c>
      <c r="AR1086" s="32">
        <v>0</v>
      </c>
      <c r="AS1086" s="32">
        <v>0</v>
      </c>
      <c r="AT1086" s="38">
        <v>43124</v>
      </c>
      <c r="AU1086" s="38"/>
      <c r="AV1086" s="38"/>
      <c r="AW1086" s="107">
        <v>23.183391003460208</v>
      </c>
      <c r="AX1086" s="41">
        <v>23.183391003460208</v>
      </c>
      <c r="AY1086" s="107">
        <v>22.837370242214533</v>
      </c>
      <c r="AZ1086" s="107">
        <v>23.183391003460208</v>
      </c>
      <c r="BA1086" s="107">
        <v>23.18339108897333</v>
      </c>
      <c r="BB1086" s="32" t="s">
        <v>4793</v>
      </c>
      <c r="BF1086" s="106">
        <f t="shared" si="8"/>
        <v>1</v>
      </c>
      <c r="BG1086" s="106">
        <f t="shared" si="9"/>
        <v>0</v>
      </c>
      <c r="BH1086" s="106">
        <f t="shared" si="10"/>
        <v>-43124</v>
      </c>
      <c r="BI1086" s="106">
        <f t="shared" si="10"/>
        <v>0</v>
      </c>
    </row>
    <row r="1087" spans="1:61" s="106" customFormat="1" ht="15.75" thickBot="1" x14ac:dyDescent="0.3">
      <c r="A1087" s="19">
        <v>1077</v>
      </c>
      <c r="B1087" s="22" t="s">
        <v>6348</v>
      </c>
      <c r="C1087" s="32" t="s">
        <v>60</v>
      </c>
      <c r="D1087" s="32"/>
      <c r="E1087" s="32" t="s">
        <v>5317</v>
      </c>
      <c r="F1087" s="38">
        <v>43123</v>
      </c>
      <c r="G1087" s="32" t="s">
        <v>61</v>
      </c>
      <c r="H1087" s="32" t="s">
        <v>5318</v>
      </c>
      <c r="I1087" s="32" t="s">
        <v>292</v>
      </c>
      <c r="J1087" s="32" t="s">
        <v>320</v>
      </c>
      <c r="K1087" s="32"/>
      <c r="L1087" s="32" t="s">
        <v>1789</v>
      </c>
      <c r="M1087" s="32">
        <v>55963116</v>
      </c>
      <c r="N1087" s="32" t="s">
        <v>69</v>
      </c>
      <c r="O1087" s="32"/>
      <c r="P1087" s="32"/>
      <c r="Q1087" s="32" t="s">
        <v>64</v>
      </c>
      <c r="R1087" s="32" t="s">
        <v>83</v>
      </c>
      <c r="S1087" s="32">
        <v>79616896</v>
      </c>
      <c r="T1087" s="32"/>
      <c r="U1087" s="32" t="s">
        <v>115</v>
      </c>
      <c r="V1087" s="32"/>
      <c r="W1087" s="32" t="s">
        <v>5319</v>
      </c>
      <c r="X1087" s="32" t="s">
        <v>205</v>
      </c>
      <c r="Y1087" s="32" t="s">
        <v>209</v>
      </c>
      <c r="Z1087" s="38">
        <v>43123</v>
      </c>
      <c r="AA1087" s="32" t="s">
        <v>75</v>
      </c>
      <c r="AB1087" s="32" t="s">
        <v>97</v>
      </c>
      <c r="AC1087" s="32"/>
      <c r="AD1087" s="32"/>
      <c r="AE1087" s="32"/>
      <c r="AF1087" s="32"/>
      <c r="AG1087" s="32"/>
      <c r="AH1087" s="32" t="s">
        <v>83</v>
      </c>
      <c r="AI1087" s="32">
        <v>80215978</v>
      </c>
      <c r="AJ1087" s="32"/>
      <c r="AK1087" s="32" t="s">
        <v>115</v>
      </c>
      <c r="AL1087" s="32"/>
      <c r="AM1087" s="32" t="s">
        <v>5134</v>
      </c>
      <c r="AN1087" s="32">
        <v>330</v>
      </c>
      <c r="AO1087" s="32" t="s">
        <v>85</v>
      </c>
      <c r="AP1087" s="32">
        <v>0</v>
      </c>
      <c r="AQ1087" s="32" t="s">
        <v>92</v>
      </c>
      <c r="AR1087" s="32">
        <v>0</v>
      </c>
      <c r="AS1087" s="32">
        <v>0</v>
      </c>
      <c r="AT1087" s="38">
        <v>43123</v>
      </c>
      <c r="AU1087" s="38"/>
      <c r="AV1087" s="38"/>
      <c r="AW1087" s="107">
        <v>20.303030303030305</v>
      </c>
      <c r="AX1087" s="41">
        <v>20.303030303030305</v>
      </c>
      <c r="AY1087" s="107">
        <v>20.303030303030305</v>
      </c>
      <c r="AZ1087" s="107">
        <v>20.303030303030305</v>
      </c>
      <c r="BA1087" s="107">
        <v>20.606060606060609</v>
      </c>
      <c r="BB1087" s="32" t="s">
        <v>4793</v>
      </c>
      <c r="BF1087" s="106">
        <f t="shared" si="8"/>
        <v>0</v>
      </c>
      <c r="BG1087" s="106">
        <f t="shared" si="9"/>
        <v>0</v>
      </c>
      <c r="BH1087" s="106">
        <f t="shared" si="10"/>
        <v>-43123</v>
      </c>
      <c r="BI1087" s="106">
        <f t="shared" si="10"/>
        <v>0</v>
      </c>
    </row>
    <row r="1088" spans="1:61" s="106" customFormat="1" ht="15.75" thickBot="1" x14ac:dyDescent="0.3">
      <c r="A1088" s="19">
        <v>1078</v>
      </c>
      <c r="B1088" s="22" t="s">
        <v>6349</v>
      </c>
      <c r="C1088" s="32" t="s">
        <v>60</v>
      </c>
      <c r="D1088" s="32"/>
      <c r="E1088" s="32" t="s">
        <v>5320</v>
      </c>
      <c r="F1088" s="38">
        <v>43123</v>
      </c>
      <c r="G1088" s="32" t="s">
        <v>61</v>
      </c>
      <c r="H1088" s="32" t="s">
        <v>5321</v>
      </c>
      <c r="I1088" s="32" t="s">
        <v>292</v>
      </c>
      <c r="J1088" s="32" t="s">
        <v>320</v>
      </c>
      <c r="K1088" s="32"/>
      <c r="L1088" s="32" t="s">
        <v>1789</v>
      </c>
      <c r="M1088" s="32">
        <v>55963116</v>
      </c>
      <c r="N1088" s="32" t="s">
        <v>69</v>
      </c>
      <c r="O1088" s="32"/>
      <c r="P1088" s="32"/>
      <c r="Q1088" s="32" t="s">
        <v>64</v>
      </c>
      <c r="R1088" s="32" t="s">
        <v>83</v>
      </c>
      <c r="S1088" s="32">
        <v>1015393325</v>
      </c>
      <c r="T1088" s="32"/>
      <c r="U1088" s="32" t="s">
        <v>115</v>
      </c>
      <c r="V1088" s="32"/>
      <c r="W1088" s="32" t="s">
        <v>5322</v>
      </c>
      <c r="X1088" s="32" t="s">
        <v>205</v>
      </c>
      <c r="Y1088" s="32" t="s">
        <v>209</v>
      </c>
      <c r="Z1088" s="38">
        <v>43124</v>
      </c>
      <c r="AA1088" s="32" t="s">
        <v>75</v>
      </c>
      <c r="AB1088" s="32" t="s">
        <v>97</v>
      </c>
      <c r="AC1088" s="32"/>
      <c r="AD1088" s="32"/>
      <c r="AE1088" s="32"/>
      <c r="AF1088" s="32"/>
      <c r="AG1088" s="32"/>
      <c r="AH1088" s="32" t="s">
        <v>83</v>
      </c>
      <c r="AI1088" s="32">
        <v>79850133</v>
      </c>
      <c r="AJ1088" s="32"/>
      <c r="AK1088" s="32" t="s">
        <v>115</v>
      </c>
      <c r="AL1088" s="32"/>
      <c r="AM1088" s="32" t="s">
        <v>5097</v>
      </c>
      <c r="AN1088" s="32">
        <v>330</v>
      </c>
      <c r="AO1088" s="32" t="s">
        <v>85</v>
      </c>
      <c r="AP1088" s="32">
        <v>0</v>
      </c>
      <c r="AQ1088" s="32" t="s">
        <v>92</v>
      </c>
      <c r="AR1088" s="32">
        <v>0</v>
      </c>
      <c r="AS1088" s="32">
        <v>0</v>
      </c>
      <c r="AT1088" s="38">
        <v>43124</v>
      </c>
      <c r="AU1088" s="38"/>
      <c r="AV1088" s="38"/>
      <c r="AW1088" s="107">
        <v>20.303030303030305</v>
      </c>
      <c r="AX1088" s="41">
        <v>20.303030303030305</v>
      </c>
      <c r="AY1088" s="107">
        <v>20</v>
      </c>
      <c r="AZ1088" s="107">
        <v>20.303030303030305</v>
      </c>
      <c r="BA1088" s="107">
        <v>20.303030303030301</v>
      </c>
      <c r="BB1088" s="32" t="s">
        <v>4793</v>
      </c>
      <c r="BF1088" s="106">
        <f t="shared" si="8"/>
        <v>1</v>
      </c>
      <c r="BG1088" s="106">
        <f t="shared" si="9"/>
        <v>0</v>
      </c>
      <c r="BH1088" s="106">
        <f t="shared" si="10"/>
        <v>-43124</v>
      </c>
      <c r="BI1088" s="106">
        <f t="shared" si="10"/>
        <v>0</v>
      </c>
    </row>
    <row r="1089" spans="1:61" s="106" customFormat="1" ht="15.75" thickBot="1" x14ac:dyDescent="0.3">
      <c r="A1089" s="19">
        <v>1079</v>
      </c>
      <c r="B1089" s="22" t="s">
        <v>6350</v>
      </c>
      <c r="C1089" s="32" t="s">
        <v>60</v>
      </c>
      <c r="D1089" s="32"/>
      <c r="E1089" s="32" t="s">
        <v>5323</v>
      </c>
      <c r="F1089" s="38">
        <v>43123</v>
      </c>
      <c r="G1089" s="32" t="s">
        <v>61</v>
      </c>
      <c r="H1089" s="32" t="s">
        <v>5324</v>
      </c>
      <c r="I1089" s="32" t="s">
        <v>292</v>
      </c>
      <c r="J1089" s="32" t="s">
        <v>320</v>
      </c>
      <c r="K1089" s="32"/>
      <c r="L1089" s="32" t="s">
        <v>1789</v>
      </c>
      <c r="M1089" s="32">
        <v>57489383</v>
      </c>
      <c r="N1089" s="32" t="s">
        <v>69</v>
      </c>
      <c r="O1089" s="32"/>
      <c r="P1089" s="32"/>
      <c r="Q1089" s="32" t="s">
        <v>64</v>
      </c>
      <c r="R1089" s="32" t="s">
        <v>83</v>
      </c>
      <c r="S1089" s="32">
        <v>74371263</v>
      </c>
      <c r="T1089" s="32"/>
      <c r="U1089" s="32" t="s">
        <v>115</v>
      </c>
      <c r="V1089" s="32"/>
      <c r="W1089" s="32" t="s">
        <v>5325</v>
      </c>
      <c r="X1089" s="32" t="s">
        <v>205</v>
      </c>
      <c r="Y1089" s="32" t="s">
        <v>209</v>
      </c>
      <c r="Z1089" s="38">
        <v>43123</v>
      </c>
      <c r="AA1089" s="32" t="s">
        <v>75</v>
      </c>
      <c r="AB1089" s="32" t="s">
        <v>97</v>
      </c>
      <c r="AC1089" s="32"/>
      <c r="AD1089" s="32"/>
      <c r="AE1089" s="32"/>
      <c r="AF1089" s="32"/>
      <c r="AG1089" s="32"/>
      <c r="AH1089" s="32" t="s">
        <v>83</v>
      </c>
      <c r="AI1089" s="32">
        <v>91209676</v>
      </c>
      <c r="AJ1089" s="32"/>
      <c r="AK1089" s="32" t="s">
        <v>115</v>
      </c>
      <c r="AL1089" s="32"/>
      <c r="AM1089" s="32" t="s">
        <v>5177</v>
      </c>
      <c r="AN1089" s="32">
        <v>339</v>
      </c>
      <c r="AO1089" s="32" t="s">
        <v>85</v>
      </c>
      <c r="AP1089" s="32">
        <v>0</v>
      </c>
      <c r="AQ1089" s="32" t="s">
        <v>92</v>
      </c>
      <c r="AR1089" s="32">
        <v>0</v>
      </c>
      <c r="AS1089" s="32">
        <v>0</v>
      </c>
      <c r="AT1089" s="38">
        <v>43123</v>
      </c>
      <c r="AU1089" s="38"/>
      <c r="AV1089" s="38"/>
      <c r="AW1089" s="107">
        <v>19.764011799410032</v>
      </c>
      <c r="AX1089" s="41">
        <v>19.764011799410032</v>
      </c>
      <c r="AY1089" s="107">
        <v>19.764011799410032</v>
      </c>
      <c r="AZ1089" s="107">
        <v>19.764011799410032</v>
      </c>
      <c r="BA1089" s="107">
        <v>20.058996632473857</v>
      </c>
      <c r="BB1089" s="32" t="s">
        <v>4793</v>
      </c>
      <c r="BF1089" s="106">
        <f t="shared" si="8"/>
        <v>0</v>
      </c>
      <c r="BG1089" s="106">
        <f t="shared" si="9"/>
        <v>0</v>
      </c>
      <c r="BH1089" s="106">
        <f t="shared" si="10"/>
        <v>-43123</v>
      </c>
      <c r="BI1089" s="106">
        <f t="shared" si="10"/>
        <v>0</v>
      </c>
    </row>
    <row r="1090" spans="1:61" s="106" customFormat="1" ht="15.75" thickBot="1" x14ac:dyDescent="0.3">
      <c r="A1090" s="19">
        <v>1080</v>
      </c>
      <c r="B1090" s="22" t="s">
        <v>6351</v>
      </c>
      <c r="C1090" s="32" t="s">
        <v>60</v>
      </c>
      <c r="D1090" s="32"/>
      <c r="E1090" s="32" t="s">
        <v>5326</v>
      </c>
      <c r="F1090" s="38">
        <v>43124</v>
      </c>
      <c r="G1090" s="32" t="s">
        <v>61</v>
      </c>
      <c r="H1090" s="32" t="s">
        <v>5327</v>
      </c>
      <c r="I1090" s="32" t="s">
        <v>292</v>
      </c>
      <c r="J1090" s="32" t="s">
        <v>320</v>
      </c>
      <c r="K1090" s="32"/>
      <c r="L1090" s="32" t="s">
        <v>1789</v>
      </c>
      <c r="M1090" s="32">
        <v>23506124</v>
      </c>
      <c r="N1090" s="32" t="s">
        <v>69</v>
      </c>
      <c r="O1090" s="32"/>
      <c r="P1090" s="32"/>
      <c r="Q1090" s="32" t="s">
        <v>64</v>
      </c>
      <c r="R1090" s="32" t="s">
        <v>83</v>
      </c>
      <c r="S1090" s="32">
        <v>35468118</v>
      </c>
      <c r="T1090" s="32"/>
      <c r="U1090" s="32" t="s">
        <v>115</v>
      </c>
      <c r="V1090" s="32"/>
      <c r="W1090" s="32" t="s">
        <v>5328</v>
      </c>
      <c r="X1090" s="32" t="s">
        <v>205</v>
      </c>
      <c r="Y1090" s="32" t="s">
        <v>209</v>
      </c>
      <c r="Z1090" s="38">
        <v>43124</v>
      </c>
      <c r="AA1090" s="32" t="s">
        <v>75</v>
      </c>
      <c r="AB1090" s="32" t="s">
        <v>97</v>
      </c>
      <c r="AC1090" s="32"/>
      <c r="AD1090" s="32"/>
      <c r="AE1090" s="32"/>
      <c r="AF1090" s="32"/>
      <c r="AG1090" s="32"/>
      <c r="AH1090" s="32" t="s">
        <v>83</v>
      </c>
      <c r="AI1090" s="32">
        <v>41779996</v>
      </c>
      <c r="AJ1090" s="32"/>
      <c r="AK1090" s="32" t="s">
        <v>115</v>
      </c>
      <c r="AL1090" s="32"/>
      <c r="AM1090" s="32" t="s">
        <v>5130</v>
      </c>
      <c r="AN1090" s="32">
        <v>339</v>
      </c>
      <c r="AO1090" s="32" t="s">
        <v>85</v>
      </c>
      <c r="AP1090" s="32">
        <v>0</v>
      </c>
      <c r="AQ1090" s="32" t="s">
        <v>92</v>
      </c>
      <c r="AR1090" s="32">
        <v>0</v>
      </c>
      <c r="AS1090" s="32">
        <v>0</v>
      </c>
      <c r="AT1090" s="38">
        <v>43124</v>
      </c>
      <c r="AU1090" s="38"/>
      <c r="AV1090" s="38"/>
      <c r="AW1090" s="107">
        <v>19.469026548672566</v>
      </c>
      <c r="AX1090" s="41">
        <v>19.469026548672566</v>
      </c>
      <c r="AY1090" s="107">
        <v>19.469026548672566</v>
      </c>
      <c r="AZ1090" s="107">
        <v>19.469026548672566</v>
      </c>
      <c r="BA1090" s="107">
        <v>19.764012135731093</v>
      </c>
      <c r="BB1090" s="32" t="s">
        <v>4793</v>
      </c>
      <c r="BF1090" s="106">
        <f t="shared" si="8"/>
        <v>0</v>
      </c>
      <c r="BG1090" s="106">
        <f t="shared" si="9"/>
        <v>0</v>
      </c>
      <c r="BH1090" s="106">
        <f t="shared" si="10"/>
        <v>-43124</v>
      </c>
      <c r="BI1090" s="106">
        <f t="shared" si="10"/>
        <v>0</v>
      </c>
    </row>
    <row r="1091" spans="1:61" s="106" customFormat="1" ht="15.75" thickBot="1" x14ac:dyDescent="0.3">
      <c r="A1091" s="19">
        <v>1081</v>
      </c>
      <c r="B1091" s="22" t="s">
        <v>6352</v>
      </c>
      <c r="C1091" s="32" t="s">
        <v>60</v>
      </c>
      <c r="D1091" s="32"/>
      <c r="E1091" s="32" t="s">
        <v>5329</v>
      </c>
      <c r="F1091" s="38">
        <v>43124</v>
      </c>
      <c r="G1091" s="32" t="s">
        <v>61</v>
      </c>
      <c r="H1091" s="32" t="s">
        <v>5330</v>
      </c>
      <c r="I1091" s="32" t="s">
        <v>292</v>
      </c>
      <c r="J1091" s="32" t="s">
        <v>320</v>
      </c>
      <c r="K1091" s="32"/>
      <c r="L1091" s="32" t="s">
        <v>1789</v>
      </c>
      <c r="M1091" s="32">
        <v>40575600</v>
      </c>
      <c r="N1091" s="32" t="s">
        <v>69</v>
      </c>
      <c r="O1091" s="32"/>
      <c r="P1091" s="32"/>
      <c r="Q1091" s="32" t="s">
        <v>64</v>
      </c>
      <c r="R1091" s="32" t="s">
        <v>83</v>
      </c>
      <c r="S1091" s="32">
        <v>17627578</v>
      </c>
      <c r="T1091" s="32"/>
      <c r="U1091" s="32" t="s">
        <v>115</v>
      </c>
      <c r="V1091" s="32"/>
      <c r="W1091" s="32" t="s">
        <v>5331</v>
      </c>
      <c r="X1091" s="32" t="s">
        <v>205</v>
      </c>
      <c r="Y1091" s="32" t="s">
        <v>209</v>
      </c>
      <c r="Z1091" s="38">
        <v>43124</v>
      </c>
      <c r="AA1091" s="32" t="s">
        <v>75</v>
      </c>
      <c r="AB1091" s="32" t="s">
        <v>97</v>
      </c>
      <c r="AC1091" s="32"/>
      <c r="AD1091" s="32"/>
      <c r="AE1091" s="32"/>
      <c r="AF1091" s="32"/>
      <c r="AG1091" s="32"/>
      <c r="AH1091" s="32" t="s">
        <v>83</v>
      </c>
      <c r="AI1091" s="32">
        <v>51819216</v>
      </c>
      <c r="AJ1091" s="32"/>
      <c r="AK1091" s="32" t="s">
        <v>115</v>
      </c>
      <c r="AL1091" s="32"/>
      <c r="AM1091" s="32" t="s">
        <v>5332</v>
      </c>
      <c r="AN1091" s="32">
        <v>180</v>
      </c>
      <c r="AO1091" s="32" t="s">
        <v>85</v>
      </c>
      <c r="AP1091" s="32">
        <v>0</v>
      </c>
      <c r="AQ1091" s="32" t="s">
        <v>92</v>
      </c>
      <c r="AR1091" s="32">
        <v>0</v>
      </c>
      <c r="AS1091" s="32">
        <v>0</v>
      </c>
      <c r="AT1091" s="38">
        <v>43124</v>
      </c>
      <c r="AU1091" s="38"/>
      <c r="AV1091" s="38"/>
      <c r="AW1091" s="107">
        <v>36.666666666666664</v>
      </c>
      <c r="AX1091" s="41">
        <v>36.666666666666664</v>
      </c>
      <c r="AY1091" s="107">
        <v>36.666666666666664</v>
      </c>
      <c r="AZ1091" s="107">
        <v>36.666666666666664</v>
      </c>
      <c r="BA1091" s="107">
        <v>37.222222222222221</v>
      </c>
      <c r="BB1091" s="32" t="s">
        <v>4793</v>
      </c>
      <c r="BF1091" s="106">
        <f t="shared" si="8"/>
        <v>0</v>
      </c>
      <c r="BG1091" s="106">
        <f t="shared" si="9"/>
        <v>0</v>
      </c>
      <c r="BH1091" s="106">
        <f t="shared" si="10"/>
        <v>-43124</v>
      </c>
      <c r="BI1091" s="106">
        <f t="shared" si="10"/>
        <v>0</v>
      </c>
    </row>
    <row r="1092" spans="1:61" s="106" customFormat="1" ht="15.75" thickBot="1" x14ac:dyDescent="0.3">
      <c r="A1092" s="19">
        <v>1082</v>
      </c>
      <c r="B1092" s="22" t="s">
        <v>6353</v>
      </c>
      <c r="C1092" s="32" t="s">
        <v>60</v>
      </c>
      <c r="D1092" s="32"/>
      <c r="E1092" s="32" t="s">
        <v>5333</v>
      </c>
      <c r="F1092" s="38">
        <v>43124</v>
      </c>
      <c r="G1092" s="32" t="s">
        <v>61</v>
      </c>
      <c r="H1092" s="32" t="s">
        <v>5334</v>
      </c>
      <c r="I1092" s="32" t="s">
        <v>292</v>
      </c>
      <c r="J1092" s="32" t="s">
        <v>320</v>
      </c>
      <c r="K1092" s="32"/>
      <c r="L1092" s="32" t="s">
        <v>1789</v>
      </c>
      <c r="M1092" s="32">
        <v>55963116</v>
      </c>
      <c r="N1092" s="32" t="s">
        <v>69</v>
      </c>
      <c r="O1092" s="32"/>
      <c r="P1092" s="32"/>
      <c r="Q1092" s="32" t="s">
        <v>64</v>
      </c>
      <c r="R1092" s="32" t="s">
        <v>83</v>
      </c>
      <c r="S1092" s="32">
        <v>1032402519</v>
      </c>
      <c r="T1092" s="32"/>
      <c r="U1092" s="32" t="s">
        <v>115</v>
      </c>
      <c r="V1092" s="32"/>
      <c r="W1092" s="32" t="s">
        <v>5335</v>
      </c>
      <c r="X1092" s="32" t="s">
        <v>205</v>
      </c>
      <c r="Y1092" s="32" t="s">
        <v>209</v>
      </c>
      <c r="Z1092" s="38">
        <v>43124</v>
      </c>
      <c r="AA1092" s="32" t="s">
        <v>75</v>
      </c>
      <c r="AB1092" s="32" t="s">
        <v>97</v>
      </c>
      <c r="AC1092" s="32"/>
      <c r="AD1092" s="32"/>
      <c r="AE1092" s="32"/>
      <c r="AF1092" s="32"/>
      <c r="AG1092" s="32"/>
      <c r="AH1092" s="32" t="s">
        <v>83</v>
      </c>
      <c r="AI1092" s="32">
        <v>52973402</v>
      </c>
      <c r="AJ1092" s="32"/>
      <c r="AK1092" s="32" t="s">
        <v>115</v>
      </c>
      <c r="AL1092" s="32"/>
      <c r="AM1092" s="32" t="s">
        <v>5085</v>
      </c>
      <c r="AN1092" s="32">
        <v>330</v>
      </c>
      <c r="AO1092" s="32" t="s">
        <v>85</v>
      </c>
      <c r="AP1092" s="32">
        <v>0</v>
      </c>
      <c r="AQ1092" s="32" t="s">
        <v>92</v>
      </c>
      <c r="AR1092" s="32">
        <v>0</v>
      </c>
      <c r="AS1092" s="32">
        <v>0</v>
      </c>
      <c r="AT1092" s="38">
        <v>43124</v>
      </c>
      <c r="AU1092" s="38"/>
      <c r="AV1092" s="38"/>
      <c r="AW1092" s="107">
        <v>20</v>
      </c>
      <c r="AX1092" s="41">
        <v>20</v>
      </c>
      <c r="AY1092" s="107">
        <v>20</v>
      </c>
      <c r="AZ1092" s="107">
        <v>20</v>
      </c>
      <c r="BA1092" s="107">
        <v>20.303030303030301</v>
      </c>
      <c r="BB1092" s="32" t="s">
        <v>4793</v>
      </c>
      <c r="BF1092" s="106">
        <f t="shared" si="8"/>
        <v>0</v>
      </c>
      <c r="BG1092" s="106">
        <f t="shared" si="9"/>
        <v>0</v>
      </c>
      <c r="BH1092" s="106">
        <f t="shared" si="10"/>
        <v>-43124</v>
      </c>
      <c r="BI1092" s="106">
        <f t="shared" si="10"/>
        <v>0</v>
      </c>
    </row>
    <row r="1093" spans="1:61" s="106" customFormat="1" ht="15.75" thickBot="1" x14ac:dyDescent="0.3">
      <c r="A1093" s="19">
        <v>1083</v>
      </c>
      <c r="B1093" s="22" t="s">
        <v>6354</v>
      </c>
      <c r="C1093" s="32" t="s">
        <v>60</v>
      </c>
      <c r="D1093" s="32"/>
      <c r="E1093" s="32" t="s">
        <v>5336</v>
      </c>
      <c r="F1093" s="38">
        <v>43124</v>
      </c>
      <c r="G1093" s="32" t="s">
        <v>61</v>
      </c>
      <c r="H1093" s="32" t="s">
        <v>5337</v>
      </c>
      <c r="I1093" s="32" t="s">
        <v>292</v>
      </c>
      <c r="J1093" s="32" t="s">
        <v>320</v>
      </c>
      <c r="K1093" s="32"/>
      <c r="L1093" s="32" t="s">
        <v>1789</v>
      </c>
      <c r="M1093" s="32">
        <v>45028512</v>
      </c>
      <c r="N1093" s="32" t="s">
        <v>69</v>
      </c>
      <c r="O1093" s="32"/>
      <c r="P1093" s="32"/>
      <c r="Q1093" s="32" t="s">
        <v>64</v>
      </c>
      <c r="R1093" s="32" t="s">
        <v>83</v>
      </c>
      <c r="S1093" s="32">
        <v>80423030</v>
      </c>
      <c r="T1093" s="32"/>
      <c r="U1093" s="32" t="s">
        <v>115</v>
      </c>
      <c r="V1093" s="32"/>
      <c r="W1093" s="32" t="s">
        <v>5338</v>
      </c>
      <c r="X1093" s="32" t="s">
        <v>205</v>
      </c>
      <c r="Y1093" s="32" t="s">
        <v>209</v>
      </c>
      <c r="Z1093" s="38">
        <v>43124</v>
      </c>
      <c r="AA1093" s="32" t="s">
        <v>75</v>
      </c>
      <c r="AB1093" s="32" t="s">
        <v>97</v>
      </c>
      <c r="AC1093" s="32"/>
      <c r="AD1093" s="32"/>
      <c r="AE1093" s="32"/>
      <c r="AF1093" s="32"/>
      <c r="AG1093" s="32"/>
      <c r="AH1093" s="32" t="s">
        <v>83</v>
      </c>
      <c r="AI1093" s="32">
        <v>11342150</v>
      </c>
      <c r="AJ1093" s="32"/>
      <c r="AK1093" s="32" t="s">
        <v>115</v>
      </c>
      <c r="AL1093" s="32"/>
      <c r="AM1093" s="32" t="s">
        <v>4930</v>
      </c>
      <c r="AN1093" s="32">
        <v>240</v>
      </c>
      <c r="AO1093" s="32" t="s">
        <v>85</v>
      </c>
      <c r="AP1093" s="32">
        <v>0</v>
      </c>
      <c r="AQ1093" s="32" t="s">
        <v>92</v>
      </c>
      <c r="AR1093" s="32">
        <v>0</v>
      </c>
      <c r="AS1093" s="32">
        <v>0</v>
      </c>
      <c r="AT1093" s="38">
        <v>43124</v>
      </c>
      <c r="AU1093" s="38"/>
      <c r="AV1093" s="38"/>
      <c r="AW1093" s="107">
        <v>27.500000000000004</v>
      </c>
      <c r="AX1093" s="41">
        <v>27.500000000000004</v>
      </c>
      <c r="AY1093" s="107">
        <v>27.500000000000004</v>
      </c>
      <c r="AZ1093" s="107">
        <v>27.499999999999996</v>
      </c>
      <c r="BA1093" s="107">
        <v>27.916666666666668</v>
      </c>
      <c r="BB1093" s="32" t="s">
        <v>4793</v>
      </c>
      <c r="BF1093" s="106">
        <f t="shared" si="8"/>
        <v>0</v>
      </c>
      <c r="BG1093" s="106">
        <f t="shared" si="9"/>
        <v>0</v>
      </c>
      <c r="BH1093" s="106">
        <f t="shared" si="10"/>
        <v>-43124</v>
      </c>
      <c r="BI1093" s="106">
        <f t="shared" si="10"/>
        <v>0</v>
      </c>
    </row>
    <row r="1094" spans="1:61" s="106" customFormat="1" ht="15.75" thickBot="1" x14ac:dyDescent="0.3">
      <c r="A1094" s="19">
        <v>1084</v>
      </c>
      <c r="B1094" s="22" t="s">
        <v>6355</v>
      </c>
      <c r="C1094" s="32" t="s">
        <v>60</v>
      </c>
      <c r="D1094" s="32"/>
      <c r="E1094" s="32" t="s">
        <v>5339</v>
      </c>
      <c r="F1094" s="38">
        <v>43124</v>
      </c>
      <c r="G1094" s="32" t="s">
        <v>61</v>
      </c>
      <c r="H1094" s="32" t="s">
        <v>5340</v>
      </c>
      <c r="I1094" s="32" t="s">
        <v>292</v>
      </c>
      <c r="J1094" s="32" t="s">
        <v>320</v>
      </c>
      <c r="K1094" s="32"/>
      <c r="L1094" s="32" t="s">
        <v>1789</v>
      </c>
      <c r="M1094" s="32">
        <v>61914204</v>
      </c>
      <c r="N1094" s="32" t="s">
        <v>69</v>
      </c>
      <c r="O1094" s="32"/>
      <c r="P1094" s="32"/>
      <c r="Q1094" s="32" t="s">
        <v>64</v>
      </c>
      <c r="R1094" s="32" t="s">
        <v>83</v>
      </c>
      <c r="S1094" s="32">
        <v>79938170</v>
      </c>
      <c r="T1094" s="32"/>
      <c r="U1094" s="32" t="s">
        <v>115</v>
      </c>
      <c r="V1094" s="32"/>
      <c r="W1094" s="32" t="s">
        <v>5341</v>
      </c>
      <c r="X1094" s="32" t="s">
        <v>205</v>
      </c>
      <c r="Y1094" s="32" t="s">
        <v>209</v>
      </c>
      <c r="Z1094" s="38">
        <v>43124</v>
      </c>
      <c r="AA1094" s="32" t="s">
        <v>75</v>
      </c>
      <c r="AB1094" s="32" t="s">
        <v>97</v>
      </c>
      <c r="AC1094" s="32"/>
      <c r="AD1094" s="32"/>
      <c r="AE1094" s="32"/>
      <c r="AF1094" s="32"/>
      <c r="AG1094" s="32"/>
      <c r="AH1094" s="32" t="s">
        <v>83</v>
      </c>
      <c r="AI1094" s="32">
        <v>80215978</v>
      </c>
      <c r="AJ1094" s="32"/>
      <c r="AK1094" s="32" t="s">
        <v>115</v>
      </c>
      <c r="AL1094" s="32"/>
      <c r="AM1094" s="32" t="s">
        <v>5134</v>
      </c>
      <c r="AN1094" s="32">
        <v>330</v>
      </c>
      <c r="AO1094" s="32" t="s">
        <v>85</v>
      </c>
      <c r="AP1094" s="32">
        <v>0</v>
      </c>
      <c r="AQ1094" s="32" t="s">
        <v>92</v>
      </c>
      <c r="AR1094" s="32">
        <v>0</v>
      </c>
      <c r="AS1094" s="32">
        <v>0</v>
      </c>
      <c r="AT1094" s="38">
        <v>43124</v>
      </c>
      <c r="AU1094" s="38"/>
      <c r="AV1094" s="38"/>
      <c r="AW1094" s="107">
        <v>20</v>
      </c>
      <c r="AX1094" s="41">
        <v>20</v>
      </c>
      <c r="AY1094" s="107">
        <v>20</v>
      </c>
      <c r="AZ1094" s="107">
        <v>20</v>
      </c>
      <c r="BA1094" s="107">
        <v>20.303030303030305</v>
      </c>
      <c r="BB1094" s="32" t="s">
        <v>4793</v>
      </c>
      <c r="BF1094" s="106">
        <f t="shared" si="8"/>
        <v>0</v>
      </c>
      <c r="BG1094" s="106">
        <f t="shared" si="9"/>
        <v>0</v>
      </c>
      <c r="BH1094" s="106">
        <f t="shared" si="10"/>
        <v>-43124</v>
      </c>
      <c r="BI1094" s="106">
        <f t="shared" si="10"/>
        <v>0</v>
      </c>
    </row>
    <row r="1095" spans="1:61" s="106" customFormat="1" ht="15.75" thickBot="1" x14ac:dyDescent="0.3">
      <c r="A1095" s="19">
        <v>1085</v>
      </c>
      <c r="B1095" s="22" t="s">
        <v>6356</v>
      </c>
      <c r="C1095" s="32" t="s">
        <v>60</v>
      </c>
      <c r="D1095" s="32"/>
      <c r="E1095" s="32" t="s">
        <v>5342</v>
      </c>
      <c r="F1095" s="38">
        <v>43124</v>
      </c>
      <c r="G1095" s="32" t="s">
        <v>61</v>
      </c>
      <c r="H1095" s="32" t="s">
        <v>5343</v>
      </c>
      <c r="I1095" s="32" t="s">
        <v>292</v>
      </c>
      <c r="J1095" s="32" t="s">
        <v>320</v>
      </c>
      <c r="K1095" s="32"/>
      <c r="L1095" s="32" t="s">
        <v>1789</v>
      </c>
      <c r="M1095" s="32">
        <v>66720852</v>
      </c>
      <c r="N1095" s="32" t="s">
        <v>69</v>
      </c>
      <c r="O1095" s="32"/>
      <c r="P1095" s="32"/>
      <c r="Q1095" s="32" t="s">
        <v>64</v>
      </c>
      <c r="R1095" s="32" t="s">
        <v>83</v>
      </c>
      <c r="S1095" s="32">
        <v>72165123</v>
      </c>
      <c r="T1095" s="32"/>
      <c r="U1095" s="32" t="s">
        <v>115</v>
      </c>
      <c r="V1095" s="32"/>
      <c r="W1095" s="32" t="s">
        <v>5344</v>
      </c>
      <c r="X1095" s="32" t="s">
        <v>205</v>
      </c>
      <c r="Y1095" s="32" t="s">
        <v>209</v>
      </c>
      <c r="Z1095" s="38">
        <v>43125</v>
      </c>
      <c r="AA1095" s="32" t="s">
        <v>75</v>
      </c>
      <c r="AB1095" s="32" t="s">
        <v>97</v>
      </c>
      <c r="AC1095" s="32"/>
      <c r="AD1095" s="32"/>
      <c r="AE1095" s="32"/>
      <c r="AF1095" s="32"/>
      <c r="AG1095" s="32"/>
      <c r="AH1095" s="32" t="s">
        <v>83</v>
      </c>
      <c r="AI1095" s="32">
        <v>79850133</v>
      </c>
      <c r="AJ1095" s="32"/>
      <c r="AK1095" s="32" t="s">
        <v>115</v>
      </c>
      <c r="AL1095" s="32"/>
      <c r="AM1095" s="32" t="s">
        <v>5097</v>
      </c>
      <c r="AN1095" s="32">
        <v>330</v>
      </c>
      <c r="AO1095" s="32" t="s">
        <v>85</v>
      </c>
      <c r="AP1095" s="32">
        <v>0</v>
      </c>
      <c r="AQ1095" s="32" t="s">
        <v>92</v>
      </c>
      <c r="AR1095" s="32">
        <v>0</v>
      </c>
      <c r="AS1095" s="32">
        <v>0</v>
      </c>
      <c r="AT1095" s="38">
        <v>43125</v>
      </c>
      <c r="AU1095" s="38"/>
      <c r="AV1095" s="38"/>
      <c r="AW1095" s="107">
        <v>20</v>
      </c>
      <c r="AX1095" s="41">
        <v>20</v>
      </c>
      <c r="AY1095" s="107">
        <v>19.696969696969695</v>
      </c>
      <c r="AZ1095" s="107">
        <v>20</v>
      </c>
      <c r="BA1095" s="107">
        <v>20</v>
      </c>
      <c r="BB1095" s="32" t="s">
        <v>4793</v>
      </c>
      <c r="BF1095" s="106">
        <f t="shared" si="8"/>
        <v>1</v>
      </c>
      <c r="BG1095" s="106">
        <f t="shared" si="9"/>
        <v>0</v>
      </c>
      <c r="BH1095" s="106">
        <f t="shared" si="10"/>
        <v>-43125</v>
      </c>
      <c r="BI1095" s="106">
        <f t="shared" si="10"/>
        <v>0</v>
      </c>
    </row>
    <row r="1096" spans="1:61" s="106" customFormat="1" ht="15.75" thickBot="1" x14ac:dyDescent="0.3">
      <c r="A1096" s="19">
        <v>1086</v>
      </c>
      <c r="B1096" s="22" t="s">
        <v>6357</v>
      </c>
      <c r="C1096" s="32" t="s">
        <v>60</v>
      </c>
      <c r="D1096" s="32"/>
      <c r="E1096" s="32" t="s">
        <v>5345</v>
      </c>
      <c r="F1096" s="38">
        <v>43124</v>
      </c>
      <c r="G1096" s="32" t="s">
        <v>61</v>
      </c>
      <c r="H1096" s="32" t="s">
        <v>5346</v>
      </c>
      <c r="I1096" s="32" t="s">
        <v>292</v>
      </c>
      <c r="J1096" s="32" t="s">
        <v>320</v>
      </c>
      <c r="K1096" s="32"/>
      <c r="L1096" s="32" t="s">
        <v>1789</v>
      </c>
      <c r="M1096" s="32">
        <v>55963116</v>
      </c>
      <c r="N1096" s="32" t="s">
        <v>69</v>
      </c>
      <c r="O1096" s="32"/>
      <c r="P1096" s="32"/>
      <c r="Q1096" s="32" t="s">
        <v>64</v>
      </c>
      <c r="R1096" s="32" t="s">
        <v>83</v>
      </c>
      <c r="S1096" s="32">
        <v>79953183</v>
      </c>
      <c r="T1096" s="32"/>
      <c r="U1096" s="32" t="s">
        <v>115</v>
      </c>
      <c r="V1096" s="32"/>
      <c r="W1096" s="32" t="s">
        <v>5347</v>
      </c>
      <c r="X1096" s="32" t="s">
        <v>205</v>
      </c>
      <c r="Y1096" s="32" t="s">
        <v>209</v>
      </c>
      <c r="Z1096" s="38">
        <v>43124</v>
      </c>
      <c r="AA1096" s="32" t="s">
        <v>75</v>
      </c>
      <c r="AB1096" s="32" t="s">
        <v>97</v>
      </c>
      <c r="AC1096" s="32"/>
      <c r="AD1096" s="32"/>
      <c r="AE1096" s="32"/>
      <c r="AF1096" s="32"/>
      <c r="AG1096" s="32"/>
      <c r="AH1096" s="32" t="s">
        <v>83</v>
      </c>
      <c r="AI1096" s="32">
        <v>52973402</v>
      </c>
      <c r="AJ1096" s="32"/>
      <c r="AK1096" s="32" t="s">
        <v>115</v>
      </c>
      <c r="AL1096" s="32"/>
      <c r="AM1096" s="32" t="s">
        <v>5085</v>
      </c>
      <c r="AN1096" s="32">
        <v>330</v>
      </c>
      <c r="AO1096" s="32" t="s">
        <v>85</v>
      </c>
      <c r="AP1096" s="32">
        <v>0</v>
      </c>
      <c r="AQ1096" s="32" t="s">
        <v>92</v>
      </c>
      <c r="AR1096" s="32">
        <v>0</v>
      </c>
      <c r="AS1096" s="32">
        <v>0</v>
      </c>
      <c r="AT1096" s="38">
        <v>43124</v>
      </c>
      <c r="AU1096" s="38"/>
      <c r="AV1096" s="38"/>
      <c r="AW1096" s="107">
        <v>20</v>
      </c>
      <c r="AX1096" s="41">
        <v>20</v>
      </c>
      <c r="AY1096" s="107">
        <v>20</v>
      </c>
      <c r="AZ1096" s="107">
        <v>20</v>
      </c>
      <c r="BA1096" s="107">
        <v>20.303030303030301</v>
      </c>
      <c r="BB1096" s="32" t="s">
        <v>4793</v>
      </c>
      <c r="BF1096" s="106">
        <f t="shared" si="8"/>
        <v>0</v>
      </c>
      <c r="BG1096" s="106">
        <f t="shared" si="9"/>
        <v>0</v>
      </c>
      <c r="BH1096" s="106">
        <f t="shared" si="10"/>
        <v>-43124</v>
      </c>
      <c r="BI1096" s="106">
        <f t="shared" si="10"/>
        <v>0</v>
      </c>
    </row>
    <row r="1097" spans="1:61" s="106" customFormat="1" ht="15.75" thickBot="1" x14ac:dyDescent="0.3">
      <c r="A1097" s="19">
        <v>1087</v>
      </c>
      <c r="B1097" s="22" t="s">
        <v>6358</v>
      </c>
      <c r="C1097" s="32" t="s">
        <v>60</v>
      </c>
      <c r="D1097" s="32"/>
      <c r="E1097" s="32" t="s">
        <v>5348</v>
      </c>
      <c r="F1097" s="38">
        <v>43124</v>
      </c>
      <c r="G1097" s="32" t="s">
        <v>61</v>
      </c>
      <c r="H1097" s="32" t="s">
        <v>5273</v>
      </c>
      <c r="I1097" s="32" t="s">
        <v>292</v>
      </c>
      <c r="J1097" s="32" t="s">
        <v>320</v>
      </c>
      <c r="K1097" s="32"/>
      <c r="L1097" s="32" t="s">
        <v>1789</v>
      </c>
      <c r="M1097" s="32">
        <v>40700448</v>
      </c>
      <c r="N1097" s="32" t="s">
        <v>69</v>
      </c>
      <c r="O1097" s="32"/>
      <c r="P1097" s="32"/>
      <c r="Q1097" s="32" t="s">
        <v>64</v>
      </c>
      <c r="R1097" s="32" t="s">
        <v>91</v>
      </c>
      <c r="S1097" s="32"/>
      <c r="T1097" s="32"/>
      <c r="U1097" s="32" t="s">
        <v>115</v>
      </c>
      <c r="V1097" s="32">
        <v>427735</v>
      </c>
      <c r="W1097" s="32" t="s">
        <v>5349</v>
      </c>
      <c r="X1097" s="32" t="s">
        <v>205</v>
      </c>
      <c r="Y1097" s="32" t="s">
        <v>209</v>
      </c>
      <c r="Z1097" s="38">
        <v>43124</v>
      </c>
      <c r="AA1097" s="32" t="s">
        <v>75</v>
      </c>
      <c r="AB1097" s="32" t="s">
        <v>97</v>
      </c>
      <c r="AC1097" s="32"/>
      <c r="AD1097" s="32"/>
      <c r="AE1097" s="32"/>
      <c r="AF1097" s="32"/>
      <c r="AG1097" s="32"/>
      <c r="AH1097" s="32" t="s">
        <v>83</v>
      </c>
      <c r="AI1097" s="32">
        <v>91209676</v>
      </c>
      <c r="AJ1097" s="32"/>
      <c r="AK1097" s="32" t="s">
        <v>115</v>
      </c>
      <c r="AL1097" s="32"/>
      <c r="AM1097" s="32" t="s">
        <v>5177</v>
      </c>
      <c r="AN1097" s="32">
        <v>240</v>
      </c>
      <c r="AO1097" s="32" t="s">
        <v>85</v>
      </c>
      <c r="AP1097" s="32">
        <v>0</v>
      </c>
      <c r="AQ1097" s="32" t="s">
        <v>92</v>
      </c>
      <c r="AR1097" s="32">
        <v>0</v>
      </c>
      <c r="AS1097" s="32">
        <v>0</v>
      </c>
      <c r="AT1097" s="38">
        <v>43124</v>
      </c>
      <c r="AU1097" s="38"/>
      <c r="AV1097" s="38"/>
      <c r="AW1097" s="107">
        <v>27.500000000000004</v>
      </c>
      <c r="AX1097" s="41">
        <v>27.500000000000004</v>
      </c>
      <c r="AY1097" s="107">
        <v>27.500000000000004</v>
      </c>
      <c r="AZ1097" s="107">
        <v>27.500000000000004</v>
      </c>
      <c r="BA1097" s="107">
        <v>27.916666666666661</v>
      </c>
      <c r="BB1097" s="32" t="s">
        <v>4793</v>
      </c>
      <c r="BF1097" s="106">
        <f t="shared" si="8"/>
        <v>0</v>
      </c>
      <c r="BG1097" s="106">
        <f t="shared" si="9"/>
        <v>0</v>
      </c>
      <c r="BH1097" s="106">
        <f t="shared" si="10"/>
        <v>-43124</v>
      </c>
      <c r="BI1097" s="106">
        <f t="shared" si="10"/>
        <v>0</v>
      </c>
    </row>
    <row r="1098" spans="1:61" s="106" customFormat="1" ht="15.75" thickBot="1" x14ac:dyDescent="0.3">
      <c r="A1098" s="19">
        <v>1088</v>
      </c>
      <c r="B1098" s="22" t="s">
        <v>6359</v>
      </c>
      <c r="C1098" s="32" t="s">
        <v>60</v>
      </c>
      <c r="D1098" s="32"/>
      <c r="E1098" s="32" t="s">
        <v>5350</v>
      </c>
      <c r="F1098" s="38">
        <v>43124</v>
      </c>
      <c r="G1098" s="32" t="s">
        <v>61</v>
      </c>
      <c r="H1098" s="32" t="s">
        <v>5351</v>
      </c>
      <c r="I1098" s="32" t="s">
        <v>292</v>
      </c>
      <c r="J1098" s="32" t="s">
        <v>320</v>
      </c>
      <c r="K1098" s="32"/>
      <c r="L1098" s="32" t="s">
        <v>1789</v>
      </c>
      <c r="M1098" s="32">
        <v>61914204</v>
      </c>
      <c r="N1098" s="32" t="s">
        <v>69</v>
      </c>
      <c r="O1098" s="32"/>
      <c r="P1098" s="32"/>
      <c r="Q1098" s="32" t="s">
        <v>64</v>
      </c>
      <c r="R1098" s="32" t="s">
        <v>83</v>
      </c>
      <c r="S1098" s="32">
        <v>1012338817</v>
      </c>
      <c r="T1098" s="32"/>
      <c r="U1098" s="32" t="s">
        <v>115</v>
      </c>
      <c r="V1098" s="32"/>
      <c r="W1098" s="32" t="s">
        <v>5352</v>
      </c>
      <c r="X1098" s="32" t="s">
        <v>205</v>
      </c>
      <c r="Y1098" s="32" t="s">
        <v>209</v>
      </c>
      <c r="Z1098" s="38">
        <v>43125</v>
      </c>
      <c r="AA1098" s="32" t="s">
        <v>75</v>
      </c>
      <c r="AB1098" s="32" t="s">
        <v>97</v>
      </c>
      <c r="AC1098" s="32"/>
      <c r="AD1098" s="32"/>
      <c r="AE1098" s="32"/>
      <c r="AF1098" s="32"/>
      <c r="AG1098" s="32"/>
      <c r="AH1098" s="32" t="s">
        <v>83</v>
      </c>
      <c r="AI1098" s="32">
        <v>52197050</v>
      </c>
      <c r="AJ1098" s="32"/>
      <c r="AK1098" s="32" t="s">
        <v>115</v>
      </c>
      <c r="AL1098" s="32"/>
      <c r="AM1098" s="32" t="s">
        <v>4862</v>
      </c>
      <c r="AN1098" s="32">
        <v>330</v>
      </c>
      <c r="AO1098" s="32" t="s">
        <v>85</v>
      </c>
      <c r="AP1098" s="32">
        <v>0</v>
      </c>
      <c r="AQ1098" s="32" t="s">
        <v>92</v>
      </c>
      <c r="AR1098" s="32">
        <v>0</v>
      </c>
      <c r="AS1098" s="32">
        <v>0</v>
      </c>
      <c r="AT1098" s="38">
        <v>43125</v>
      </c>
      <c r="AU1098" s="38"/>
      <c r="AV1098" s="38"/>
      <c r="AW1098" s="107">
        <v>20</v>
      </c>
      <c r="AX1098" s="41">
        <v>20</v>
      </c>
      <c r="AY1098" s="107">
        <v>19.696969696969695</v>
      </c>
      <c r="AZ1098" s="107">
        <v>20</v>
      </c>
      <c r="BA1098" s="107">
        <v>19.999999999999996</v>
      </c>
      <c r="BB1098" s="32" t="s">
        <v>4793</v>
      </c>
      <c r="BF1098" s="106">
        <f t="shared" si="8"/>
        <v>1</v>
      </c>
      <c r="BG1098" s="106">
        <f t="shared" si="9"/>
        <v>0</v>
      </c>
      <c r="BH1098" s="106">
        <f t="shared" si="10"/>
        <v>-43125</v>
      </c>
      <c r="BI1098" s="106">
        <f t="shared" si="10"/>
        <v>0</v>
      </c>
    </row>
    <row r="1099" spans="1:61" s="106" customFormat="1" ht="15.75" thickBot="1" x14ac:dyDescent="0.3">
      <c r="A1099" s="19">
        <v>1089</v>
      </c>
      <c r="B1099" s="22" t="s">
        <v>6360</v>
      </c>
      <c r="C1099" s="32" t="s">
        <v>60</v>
      </c>
      <c r="D1099" s="32"/>
      <c r="E1099" s="32" t="s">
        <v>5353</v>
      </c>
      <c r="F1099" s="38">
        <v>43124</v>
      </c>
      <c r="G1099" s="32" t="s">
        <v>61</v>
      </c>
      <c r="H1099" s="32" t="s">
        <v>5354</v>
      </c>
      <c r="I1099" s="32" t="s">
        <v>292</v>
      </c>
      <c r="J1099" s="32" t="s">
        <v>320</v>
      </c>
      <c r="K1099" s="32"/>
      <c r="L1099" s="32" t="s">
        <v>1789</v>
      </c>
      <c r="M1099" s="32">
        <v>21785976</v>
      </c>
      <c r="N1099" s="32" t="s">
        <v>69</v>
      </c>
      <c r="O1099" s="32"/>
      <c r="P1099" s="32"/>
      <c r="Q1099" s="32" t="s">
        <v>64</v>
      </c>
      <c r="R1099" s="32" t="s">
        <v>83</v>
      </c>
      <c r="S1099" s="32">
        <v>52991749</v>
      </c>
      <c r="T1099" s="32"/>
      <c r="U1099" s="32" t="s">
        <v>115</v>
      </c>
      <c r="V1099" s="32"/>
      <c r="W1099" s="32" t="s">
        <v>5355</v>
      </c>
      <c r="X1099" s="32" t="s">
        <v>205</v>
      </c>
      <c r="Y1099" s="32" t="s">
        <v>209</v>
      </c>
      <c r="Z1099" s="38">
        <v>43124</v>
      </c>
      <c r="AA1099" s="32" t="s">
        <v>75</v>
      </c>
      <c r="AB1099" s="32" t="s">
        <v>97</v>
      </c>
      <c r="AC1099" s="32"/>
      <c r="AD1099" s="32"/>
      <c r="AE1099" s="32"/>
      <c r="AF1099" s="32"/>
      <c r="AG1099" s="32"/>
      <c r="AH1099" s="32" t="s">
        <v>83</v>
      </c>
      <c r="AI1099" s="32">
        <v>51819216</v>
      </c>
      <c r="AJ1099" s="32"/>
      <c r="AK1099" s="32" t="s">
        <v>115</v>
      </c>
      <c r="AL1099" s="32"/>
      <c r="AM1099" s="32" t="s">
        <v>5332</v>
      </c>
      <c r="AN1099" s="32">
        <v>180</v>
      </c>
      <c r="AO1099" s="32" t="s">
        <v>85</v>
      </c>
      <c r="AP1099" s="32">
        <v>0</v>
      </c>
      <c r="AQ1099" s="32" t="s">
        <v>92</v>
      </c>
      <c r="AR1099" s="32">
        <v>0</v>
      </c>
      <c r="AS1099" s="32">
        <v>0</v>
      </c>
      <c r="AT1099" s="38">
        <v>43124</v>
      </c>
      <c r="AU1099" s="38"/>
      <c r="AV1099" s="38"/>
      <c r="AW1099" s="107">
        <v>36.666666666666664</v>
      </c>
      <c r="AX1099" s="41">
        <v>36.666666666666664</v>
      </c>
      <c r="AY1099" s="107">
        <v>36.666666666666664</v>
      </c>
      <c r="AZ1099" s="107">
        <v>36.666666666666671</v>
      </c>
      <c r="BA1099" s="107">
        <v>37.222222222222221</v>
      </c>
      <c r="BB1099" s="32" t="s">
        <v>4793</v>
      </c>
      <c r="BF1099" s="106">
        <f t="shared" si="8"/>
        <v>0</v>
      </c>
      <c r="BG1099" s="106">
        <f t="shared" si="9"/>
        <v>0</v>
      </c>
      <c r="BH1099" s="106">
        <f t="shared" si="10"/>
        <v>-43124</v>
      </c>
      <c r="BI1099" s="106">
        <f t="shared" si="10"/>
        <v>0</v>
      </c>
    </row>
    <row r="1100" spans="1:61" s="106" customFormat="1" ht="15.75" thickBot="1" x14ac:dyDescent="0.3">
      <c r="A1100" s="19">
        <v>1090</v>
      </c>
      <c r="B1100" s="22" t="s">
        <v>6361</v>
      </c>
      <c r="C1100" s="32" t="s">
        <v>60</v>
      </c>
      <c r="D1100" s="32"/>
      <c r="E1100" s="32" t="s">
        <v>5356</v>
      </c>
      <c r="F1100" s="38">
        <v>43124</v>
      </c>
      <c r="G1100" s="32" t="s">
        <v>61</v>
      </c>
      <c r="H1100" s="32" t="s">
        <v>5357</v>
      </c>
      <c r="I1100" s="32" t="s">
        <v>292</v>
      </c>
      <c r="J1100" s="32" t="s">
        <v>320</v>
      </c>
      <c r="K1100" s="32"/>
      <c r="L1100" s="32" t="s">
        <v>1789</v>
      </c>
      <c r="M1100" s="32">
        <v>55963116</v>
      </c>
      <c r="N1100" s="32" t="s">
        <v>69</v>
      </c>
      <c r="O1100" s="32"/>
      <c r="P1100" s="32"/>
      <c r="Q1100" s="32" t="s">
        <v>64</v>
      </c>
      <c r="R1100" s="32" t="s">
        <v>83</v>
      </c>
      <c r="S1100" s="32">
        <v>1030527675</v>
      </c>
      <c r="T1100" s="32"/>
      <c r="U1100" s="32" t="s">
        <v>115</v>
      </c>
      <c r="V1100" s="32"/>
      <c r="W1100" s="32" t="s">
        <v>5358</v>
      </c>
      <c r="X1100" s="32" t="s">
        <v>205</v>
      </c>
      <c r="Y1100" s="32" t="s">
        <v>209</v>
      </c>
      <c r="Z1100" s="38">
        <v>43125</v>
      </c>
      <c r="AA1100" s="32" t="s">
        <v>75</v>
      </c>
      <c r="AB1100" s="32" t="s">
        <v>97</v>
      </c>
      <c r="AC1100" s="32"/>
      <c r="AD1100" s="32"/>
      <c r="AE1100" s="32"/>
      <c r="AF1100" s="32"/>
      <c r="AG1100" s="32"/>
      <c r="AH1100" s="32" t="s">
        <v>83</v>
      </c>
      <c r="AI1100" s="32">
        <v>40023756</v>
      </c>
      <c r="AJ1100" s="32"/>
      <c r="AK1100" s="32" t="s">
        <v>115</v>
      </c>
      <c r="AL1100" s="32"/>
      <c r="AM1100" s="32" t="s">
        <v>5031</v>
      </c>
      <c r="AN1100" s="32">
        <v>330</v>
      </c>
      <c r="AO1100" s="32" t="s">
        <v>85</v>
      </c>
      <c r="AP1100" s="32">
        <v>0</v>
      </c>
      <c r="AQ1100" s="32" t="s">
        <v>92</v>
      </c>
      <c r="AR1100" s="32">
        <v>0</v>
      </c>
      <c r="AS1100" s="32">
        <v>0</v>
      </c>
      <c r="AT1100" s="38">
        <v>43125</v>
      </c>
      <c r="AU1100" s="38"/>
      <c r="AV1100" s="38"/>
      <c r="AW1100" s="107">
        <v>20</v>
      </c>
      <c r="AX1100" s="41">
        <v>20</v>
      </c>
      <c r="AY1100" s="107">
        <v>19.696969696969695</v>
      </c>
      <c r="AZ1100" s="107">
        <v>20</v>
      </c>
      <c r="BA1100" s="107">
        <v>20.000000000000007</v>
      </c>
      <c r="BB1100" s="32" t="s">
        <v>4793</v>
      </c>
      <c r="BF1100" s="106">
        <f t="shared" si="8"/>
        <v>1</v>
      </c>
      <c r="BG1100" s="106">
        <f t="shared" si="9"/>
        <v>0</v>
      </c>
      <c r="BH1100" s="106">
        <f t="shared" si="10"/>
        <v>-43125</v>
      </c>
      <c r="BI1100" s="106">
        <f t="shared" si="10"/>
        <v>0</v>
      </c>
    </row>
    <row r="1101" spans="1:61" s="106" customFormat="1" ht="15.75" thickBot="1" x14ac:dyDescent="0.3">
      <c r="A1101" s="19">
        <v>1091</v>
      </c>
      <c r="B1101" s="22" t="s">
        <v>6362</v>
      </c>
      <c r="C1101" s="32" t="s">
        <v>60</v>
      </c>
      <c r="D1101" s="32"/>
      <c r="E1101" s="32" t="s">
        <v>5359</v>
      </c>
      <c r="F1101" s="38">
        <v>43124</v>
      </c>
      <c r="G1101" s="32" t="s">
        <v>61</v>
      </c>
      <c r="H1101" s="32" t="s">
        <v>5360</v>
      </c>
      <c r="I1101" s="32" t="s">
        <v>292</v>
      </c>
      <c r="J1101" s="32" t="s">
        <v>320</v>
      </c>
      <c r="K1101" s="32"/>
      <c r="L1101" s="32" t="s">
        <v>1789</v>
      </c>
      <c r="M1101" s="32">
        <v>27279288</v>
      </c>
      <c r="N1101" s="32" t="s">
        <v>69</v>
      </c>
      <c r="O1101" s="32"/>
      <c r="P1101" s="32"/>
      <c r="Q1101" s="32" t="s">
        <v>64</v>
      </c>
      <c r="R1101" s="32" t="s">
        <v>83</v>
      </c>
      <c r="S1101" s="32">
        <v>1020732642</v>
      </c>
      <c r="T1101" s="32"/>
      <c r="U1101" s="32" t="s">
        <v>115</v>
      </c>
      <c r="V1101" s="32"/>
      <c r="W1101" s="32" t="s">
        <v>5361</v>
      </c>
      <c r="X1101" s="32" t="s">
        <v>205</v>
      </c>
      <c r="Y1101" s="32" t="s">
        <v>209</v>
      </c>
      <c r="Z1101" s="38">
        <v>43124</v>
      </c>
      <c r="AA1101" s="32" t="s">
        <v>75</v>
      </c>
      <c r="AB1101" s="32" t="s">
        <v>97</v>
      </c>
      <c r="AC1101" s="32"/>
      <c r="AD1101" s="32"/>
      <c r="AE1101" s="32"/>
      <c r="AF1101" s="32"/>
      <c r="AG1101" s="32"/>
      <c r="AH1101" s="32" t="s">
        <v>83</v>
      </c>
      <c r="AI1101" s="32">
        <v>70547559</v>
      </c>
      <c r="AJ1101" s="32"/>
      <c r="AK1101" s="32" t="s">
        <v>115</v>
      </c>
      <c r="AL1101" s="32"/>
      <c r="AM1101" s="32" t="s">
        <v>4838</v>
      </c>
      <c r="AN1101" s="32">
        <v>277</v>
      </c>
      <c r="AO1101" s="32" t="s">
        <v>85</v>
      </c>
      <c r="AP1101" s="32">
        <v>0</v>
      </c>
      <c r="AQ1101" s="32" t="s">
        <v>92</v>
      </c>
      <c r="AR1101" s="32">
        <v>0</v>
      </c>
      <c r="AS1101" s="32">
        <v>0</v>
      </c>
      <c r="AT1101" s="38">
        <v>43124</v>
      </c>
      <c r="AU1101" s="38"/>
      <c r="AV1101" s="38"/>
      <c r="AW1101" s="107">
        <v>23.826714801444044</v>
      </c>
      <c r="AX1101" s="41">
        <v>23.826714801444044</v>
      </c>
      <c r="AY1101" s="107">
        <v>23.826714801444044</v>
      </c>
      <c r="AZ1101" s="107">
        <v>23.826714801444044</v>
      </c>
      <c r="BA1101" s="107">
        <v>16.666666666666664</v>
      </c>
      <c r="BB1101" s="32" t="s">
        <v>4793</v>
      </c>
      <c r="BF1101" s="106">
        <f t="shared" si="8"/>
        <v>0</v>
      </c>
      <c r="BG1101" s="106">
        <f t="shared" si="9"/>
        <v>0</v>
      </c>
      <c r="BH1101" s="106">
        <f t="shared" si="10"/>
        <v>-43124</v>
      </c>
      <c r="BI1101" s="106">
        <f t="shared" si="10"/>
        <v>0</v>
      </c>
    </row>
    <row r="1102" spans="1:61" s="106" customFormat="1" ht="15.75" thickBot="1" x14ac:dyDescent="0.3">
      <c r="A1102" s="19">
        <v>1092</v>
      </c>
      <c r="B1102" s="22" t="s">
        <v>6363</v>
      </c>
      <c r="C1102" s="32" t="s">
        <v>60</v>
      </c>
      <c r="D1102" s="32"/>
      <c r="E1102" s="32" t="s">
        <v>5362</v>
      </c>
      <c r="F1102" s="38">
        <v>43124</v>
      </c>
      <c r="G1102" s="32" t="s">
        <v>61</v>
      </c>
      <c r="H1102" s="32" t="s">
        <v>5363</v>
      </c>
      <c r="I1102" s="32" t="s">
        <v>292</v>
      </c>
      <c r="J1102" s="32" t="s">
        <v>320</v>
      </c>
      <c r="K1102" s="32"/>
      <c r="L1102" s="32" t="s">
        <v>1789</v>
      </c>
      <c r="M1102" s="32">
        <v>55963116</v>
      </c>
      <c r="N1102" s="32" t="s">
        <v>69</v>
      </c>
      <c r="O1102" s="32"/>
      <c r="P1102" s="32"/>
      <c r="Q1102" s="32" t="s">
        <v>64</v>
      </c>
      <c r="R1102" s="32" t="s">
        <v>83</v>
      </c>
      <c r="S1102" s="32">
        <v>52718992</v>
      </c>
      <c r="T1102" s="32"/>
      <c r="U1102" s="32" t="s">
        <v>115</v>
      </c>
      <c r="V1102" s="32"/>
      <c r="W1102" s="32" t="s">
        <v>5364</v>
      </c>
      <c r="X1102" s="32" t="s">
        <v>205</v>
      </c>
      <c r="Y1102" s="32" t="s">
        <v>209</v>
      </c>
      <c r="Z1102" s="38">
        <v>43124</v>
      </c>
      <c r="AA1102" s="32" t="s">
        <v>75</v>
      </c>
      <c r="AB1102" s="32" t="s">
        <v>97</v>
      </c>
      <c r="AC1102" s="32"/>
      <c r="AD1102" s="32"/>
      <c r="AE1102" s="32"/>
      <c r="AF1102" s="32"/>
      <c r="AG1102" s="32"/>
      <c r="AH1102" s="32" t="s">
        <v>83</v>
      </c>
      <c r="AI1102" s="32">
        <v>52973402</v>
      </c>
      <c r="AJ1102" s="32"/>
      <c r="AK1102" s="32" t="s">
        <v>115</v>
      </c>
      <c r="AL1102" s="32"/>
      <c r="AM1102" s="32" t="s">
        <v>5085</v>
      </c>
      <c r="AN1102" s="32">
        <v>330</v>
      </c>
      <c r="AO1102" s="32" t="s">
        <v>85</v>
      </c>
      <c r="AP1102" s="32">
        <v>0</v>
      </c>
      <c r="AQ1102" s="32" t="s">
        <v>92</v>
      </c>
      <c r="AR1102" s="32">
        <v>0</v>
      </c>
      <c r="AS1102" s="32">
        <v>0</v>
      </c>
      <c r="AT1102" s="38">
        <v>43124</v>
      </c>
      <c r="AU1102" s="38"/>
      <c r="AV1102" s="38"/>
      <c r="AW1102" s="107">
        <v>20</v>
      </c>
      <c r="AX1102" s="41">
        <v>20</v>
      </c>
      <c r="AY1102" s="107">
        <v>20</v>
      </c>
      <c r="AZ1102" s="107">
        <v>20</v>
      </c>
      <c r="BA1102" s="107">
        <v>20.303030303030301</v>
      </c>
      <c r="BB1102" s="32" t="s">
        <v>4793</v>
      </c>
      <c r="BF1102" s="106">
        <f t="shared" si="8"/>
        <v>0</v>
      </c>
      <c r="BG1102" s="106">
        <f t="shared" si="9"/>
        <v>0</v>
      </c>
      <c r="BH1102" s="106">
        <f t="shared" si="10"/>
        <v>-43124</v>
      </c>
      <c r="BI1102" s="106">
        <f t="shared" si="10"/>
        <v>0</v>
      </c>
    </row>
    <row r="1103" spans="1:61" s="106" customFormat="1" ht="15.75" thickBot="1" x14ac:dyDescent="0.3">
      <c r="A1103" s="19">
        <v>1093</v>
      </c>
      <c r="B1103" s="22" t="s">
        <v>6364</v>
      </c>
      <c r="C1103" s="32" t="s">
        <v>60</v>
      </c>
      <c r="D1103" s="32"/>
      <c r="E1103" s="32" t="s">
        <v>5365</v>
      </c>
      <c r="F1103" s="38">
        <v>43124</v>
      </c>
      <c r="G1103" s="32" t="s">
        <v>61</v>
      </c>
      <c r="H1103" s="32" t="s">
        <v>5366</v>
      </c>
      <c r="I1103" s="32" t="s">
        <v>292</v>
      </c>
      <c r="J1103" s="32" t="s">
        <v>320</v>
      </c>
      <c r="K1103" s="32"/>
      <c r="L1103" s="32" t="s">
        <v>1789</v>
      </c>
      <c r="M1103" s="32">
        <v>54100800</v>
      </c>
      <c r="N1103" s="32" t="s">
        <v>69</v>
      </c>
      <c r="O1103" s="32"/>
      <c r="P1103" s="32"/>
      <c r="Q1103" s="32" t="s">
        <v>64</v>
      </c>
      <c r="R1103" s="32" t="s">
        <v>83</v>
      </c>
      <c r="S1103" s="32">
        <v>75103618</v>
      </c>
      <c r="T1103" s="32"/>
      <c r="U1103" s="32" t="s">
        <v>115</v>
      </c>
      <c r="V1103" s="32"/>
      <c r="W1103" s="32" t="s">
        <v>5367</v>
      </c>
      <c r="X1103" s="32" t="s">
        <v>205</v>
      </c>
      <c r="Y1103" s="32" t="s">
        <v>209</v>
      </c>
      <c r="Z1103" s="38">
        <v>43124</v>
      </c>
      <c r="AA1103" s="32" t="s">
        <v>75</v>
      </c>
      <c r="AB1103" s="32" t="s">
        <v>97</v>
      </c>
      <c r="AC1103" s="32"/>
      <c r="AD1103" s="32"/>
      <c r="AE1103" s="32"/>
      <c r="AF1103" s="32"/>
      <c r="AG1103" s="32"/>
      <c r="AH1103" s="32" t="s">
        <v>83</v>
      </c>
      <c r="AI1103" s="32">
        <v>40023756</v>
      </c>
      <c r="AJ1103" s="32"/>
      <c r="AK1103" s="32" t="s">
        <v>115</v>
      </c>
      <c r="AL1103" s="32"/>
      <c r="AM1103" s="32" t="s">
        <v>5031</v>
      </c>
      <c r="AN1103" s="32">
        <v>240</v>
      </c>
      <c r="AO1103" s="32" t="s">
        <v>85</v>
      </c>
      <c r="AP1103" s="32">
        <v>0</v>
      </c>
      <c r="AQ1103" s="32" t="s">
        <v>92</v>
      </c>
      <c r="AR1103" s="32">
        <v>0</v>
      </c>
      <c r="AS1103" s="32">
        <v>0</v>
      </c>
      <c r="AT1103" s="38">
        <v>43124</v>
      </c>
      <c r="AU1103" s="38"/>
      <c r="AV1103" s="38"/>
      <c r="AW1103" s="107">
        <v>27.500000000000004</v>
      </c>
      <c r="AX1103" s="41">
        <v>27.500000000000004</v>
      </c>
      <c r="AY1103" s="107">
        <v>27.500000000000004</v>
      </c>
      <c r="AZ1103" s="107">
        <v>27.500000000000004</v>
      </c>
      <c r="BA1103" s="107">
        <v>27.916666666666668</v>
      </c>
      <c r="BB1103" s="32" t="s">
        <v>4793</v>
      </c>
      <c r="BF1103" s="106">
        <f t="shared" si="8"/>
        <v>0</v>
      </c>
      <c r="BG1103" s="106">
        <f t="shared" si="9"/>
        <v>0</v>
      </c>
      <c r="BH1103" s="106">
        <f t="shared" si="10"/>
        <v>-43124</v>
      </c>
      <c r="BI1103" s="106">
        <f t="shared" si="10"/>
        <v>0</v>
      </c>
    </row>
    <row r="1104" spans="1:61" s="106" customFormat="1" ht="15.75" thickBot="1" x14ac:dyDescent="0.3">
      <c r="A1104" s="19">
        <v>1094</v>
      </c>
      <c r="B1104" s="22" t="s">
        <v>6365</v>
      </c>
      <c r="C1104" s="32" t="s">
        <v>60</v>
      </c>
      <c r="D1104" s="32"/>
      <c r="E1104" s="32" t="s">
        <v>5368</v>
      </c>
      <c r="F1104" s="38">
        <v>43124</v>
      </c>
      <c r="G1104" s="32" t="s">
        <v>61</v>
      </c>
      <c r="H1104" s="32" t="s">
        <v>5369</v>
      </c>
      <c r="I1104" s="32" t="s">
        <v>292</v>
      </c>
      <c r="J1104" s="32" t="s">
        <v>320</v>
      </c>
      <c r="K1104" s="32"/>
      <c r="L1104" s="32" t="s">
        <v>1789</v>
      </c>
      <c r="M1104" s="32">
        <v>39940956</v>
      </c>
      <c r="N1104" s="32" t="s">
        <v>69</v>
      </c>
      <c r="O1104" s="32"/>
      <c r="P1104" s="32"/>
      <c r="Q1104" s="32" t="s">
        <v>64</v>
      </c>
      <c r="R1104" s="32" t="s">
        <v>83</v>
      </c>
      <c r="S1104" s="32">
        <v>88030872</v>
      </c>
      <c r="T1104" s="32"/>
      <c r="U1104" s="32" t="s">
        <v>115</v>
      </c>
      <c r="V1104" s="32"/>
      <c r="W1104" s="32" t="s">
        <v>5370</v>
      </c>
      <c r="X1104" s="32" t="s">
        <v>205</v>
      </c>
      <c r="Y1104" s="32" t="s">
        <v>209</v>
      </c>
      <c r="Z1104" s="38">
        <v>43124</v>
      </c>
      <c r="AA1104" s="32" t="s">
        <v>75</v>
      </c>
      <c r="AB1104" s="32" t="s">
        <v>97</v>
      </c>
      <c r="AC1104" s="32"/>
      <c r="AD1104" s="32"/>
      <c r="AE1104" s="32"/>
      <c r="AF1104" s="32"/>
      <c r="AG1104" s="32"/>
      <c r="AH1104" s="32" t="s">
        <v>83</v>
      </c>
      <c r="AI1104" s="32">
        <v>40023756</v>
      </c>
      <c r="AJ1104" s="32"/>
      <c r="AK1104" s="32" t="s">
        <v>115</v>
      </c>
      <c r="AL1104" s="32"/>
      <c r="AM1104" s="32" t="s">
        <v>5031</v>
      </c>
      <c r="AN1104" s="32">
        <v>330</v>
      </c>
      <c r="AO1104" s="32" t="s">
        <v>85</v>
      </c>
      <c r="AP1104" s="32">
        <v>0</v>
      </c>
      <c r="AQ1104" s="32" t="s">
        <v>92</v>
      </c>
      <c r="AR1104" s="32">
        <v>0</v>
      </c>
      <c r="AS1104" s="32">
        <v>0</v>
      </c>
      <c r="AT1104" s="38">
        <v>43124</v>
      </c>
      <c r="AU1104" s="38"/>
      <c r="AV1104" s="38"/>
      <c r="AW1104" s="107">
        <v>20</v>
      </c>
      <c r="AX1104" s="41">
        <v>20</v>
      </c>
      <c r="AY1104" s="107">
        <v>20</v>
      </c>
      <c r="AZ1104" s="107">
        <v>20</v>
      </c>
      <c r="BA1104" s="107">
        <v>20.303030303030301</v>
      </c>
      <c r="BB1104" s="32" t="s">
        <v>4793</v>
      </c>
      <c r="BF1104" s="106">
        <f t="shared" si="8"/>
        <v>0</v>
      </c>
      <c r="BG1104" s="106">
        <f t="shared" si="9"/>
        <v>0</v>
      </c>
      <c r="BH1104" s="106">
        <f t="shared" si="10"/>
        <v>-43124</v>
      </c>
      <c r="BI1104" s="106">
        <f t="shared" si="10"/>
        <v>0</v>
      </c>
    </row>
    <row r="1105" spans="1:61" s="106" customFormat="1" ht="15.75" thickBot="1" x14ac:dyDescent="0.3">
      <c r="A1105" s="19">
        <v>1095</v>
      </c>
      <c r="B1105" s="22" t="s">
        <v>6366</v>
      </c>
      <c r="C1105" s="32" t="s">
        <v>60</v>
      </c>
      <c r="D1105" s="32"/>
      <c r="E1105" s="32" t="s">
        <v>5371</v>
      </c>
      <c r="F1105" s="38">
        <v>43124</v>
      </c>
      <c r="G1105" s="32" t="s">
        <v>61</v>
      </c>
      <c r="H1105" s="32" t="s">
        <v>5372</v>
      </c>
      <c r="I1105" s="32" t="s">
        <v>292</v>
      </c>
      <c r="J1105" s="32" t="s">
        <v>320</v>
      </c>
      <c r="K1105" s="32"/>
      <c r="L1105" s="32" t="s">
        <v>1789</v>
      </c>
      <c r="M1105" s="32">
        <v>36965412</v>
      </c>
      <c r="N1105" s="32" t="s">
        <v>69</v>
      </c>
      <c r="O1105" s="32"/>
      <c r="P1105" s="32"/>
      <c r="Q1105" s="32" t="s">
        <v>64</v>
      </c>
      <c r="R1105" s="32" t="s">
        <v>83</v>
      </c>
      <c r="S1105" s="32">
        <v>1018404898</v>
      </c>
      <c r="T1105" s="32"/>
      <c r="U1105" s="32" t="s">
        <v>115</v>
      </c>
      <c r="V1105" s="32"/>
      <c r="W1105" s="32" t="s">
        <v>5373</v>
      </c>
      <c r="X1105" s="32" t="s">
        <v>205</v>
      </c>
      <c r="Y1105" s="32" t="s">
        <v>209</v>
      </c>
      <c r="Z1105" s="38">
        <v>43124</v>
      </c>
      <c r="AA1105" s="32" t="s">
        <v>75</v>
      </c>
      <c r="AB1105" s="32" t="s">
        <v>97</v>
      </c>
      <c r="AC1105" s="32"/>
      <c r="AD1105" s="32"/>
      <c r="AE1105" s="32"/>
      <c r="AF1105" s="32"/>
      <c r="AG1105" s="32"/>
      <c r="AH1105" s="32" t="s">
        <v>83</v>
      </c>
      <c r="AI1105" s="32">
        <v>80215978</v>
      </c>
      <c r="AJ1105" s="32"/>
      <c r="AK1105" s="32" t="s">
        <v>115</v>
      </c>
      <c r="AL1105" s="32"/>
      <c r="AM1105" s="32" t="s">
        <v>5134</v>
      </c>
      <c r="AN1105" s="32">
        <v>330</v>
      </c>
      <c r="AO1105" s="32" t="s">
        <v>85</v>
      </c>
      <c r="AP1105" s="32">
        <v>0</v>
      </c>
      <c r="AQ1105" s="32" t="s">
        <v>92</v>
      </c>
      <c r="AR1105" s="32">
        <v>0</v>
      </c>
      <c r="AS1105" s="32">
        <v>0</v>
      </c>
      <c r="AT1105" s="38">
        <v>43124</v>
      </c>
      <c r="AU1105" s="38"/>
      <c r="AV1105" s="38"/>
      <c r="AW1105" s="107">
        <v>20</v>
      </c>
      <c r="AX1105" s="41">
        <v>20</v>
      </c>
      <c r="AY1105" s="107">
        <v>20</v>
      </c>
      <c r="AZ1105" s="107">
        <v>20</v>
      </c>
      <c r="BA1105" s="107">
        <v>20.303030303030305</v>
      </c>
      <c r="BB1105" s="32" t="s">
        <v>4793</v>
      </c>
      <c r="BF1105" s="106">
        <f t="shared" si="8"/>
        <v>0</v>
      </c>
      <c r="BG1105" s="106">
        <f t="shared" si="9"/>
        <v>0</v>
      </c>
      <c r="BH1105" s="106">
        <f t="shared" si="10"/>
        <v>-43124</v>
      </c>
      <c r="BI1105" s="106">
        <f t="shared" si="10"/>
        <v>0</v>
      </c>
    </row>
    <row r="1106" spans="1:61" s="106" customFormat="1" ht="15.75" thickBot="1" x14ac:dyDescent="0.3">
      <c r="A1106" s="19">
        <v>1096</v>
      </c>
      <c r="B1106" s="22" t="s">
        <v>6367</v>
      </c>
      <c r="C1106" s="32" t="s">
        <v>60</v>
      </c>
      <c r="D1106" s="32"/>
      <c r="E1106" s="32" t="s">
        <v>5374</v>
      </c>
      <c r="F1106" s="38">
        <v>43124</v>
      </c>
      <c r="G1106" s="32" t="s">
        <v>61</v>
      </c>
      <c r="H1106" s="32" t="s">
        <v>5375</v>
      </c>
      <c r="I1106" s="32" t="s">
        <v>292</v>
      </c>
      <c r="J1106" s="32" t="s">
        <v>320</v>
      </c>
      <c r="K1106" s="32"/>
      <c r="L1106" s="32" t="s">
        <v>1789</v>
      </c>
      <c r="M1106" s="32">
        <v>55963116</v>
      </c>
      <c r="N1106" s="32" t="s">
        <v>69</v>
      </c>
      <c r="O1106" s="32"/>
      <c r="P1106" s="32"/>
      <c r="Q1106" s="32" t="s">
        <v>64</v>
      </c>
      <c r="R1106" s="32" t="s">
        <v>83</v>
      </c>
      <c r="S1106" s="32">
        <v>52708409</v>
      </c>
      <c r="T1106" s="32"/>
      <c r="U1106" s="32" t="s">
        <v>115</v>
      </c>
      <c r="V1106" s="32"/>
      <c r="W1106" s="32" t="s">
        <v>5376</v>
      </c>
      <c r="X1106" s="32" t="s">
        <v>205</v>
      </c>
      <c r="Y1106" s="32" t="s">
        <v>209</v>
      </c>
      <c r="Z1106" s="38">
        <v>43124</v>
      </c>
      <c r="AA1106" s="32" t="s">
        <v>75</v>
      </c>
      <c r="AB1106" s="32" t="s">
        <v>97</v>
      </c>
      <c r="AC1106" s="32"/>
      <c r="AD1106" s="32"/>
      <c r="AE1106" s="32"/>
      <c r="AF1106" s="32"/>
      <c r="AG1106" s="32"/>
      <c r="AH1106" s="32" t="s">
        <v>83</v>
      </c>
      <c r="AI1106" s="32">
        <v>80215978</v>
      </c>
      <c r="AJ1106" s="32"/>
      <c r="AK1106" s="32" t="s">
        <v>115</v>
      </c>
      <c r="AL1106" s="32"/>
      <c r="AM1106" s="32" t="s">
        <v>5134</v>
      </c>
      <c r="AN1106" s="32">
        <v>330</v>
      </c>
      <c r="AO1106" s="32" t="s">
        <v>85</v>
      </c>
      <c r="AP1106" s="32">
        <v>0</v>
      </c>
      <c r="AQ1106" s="32" t="s">
        <v>92</v>
      </c>
      <c r="AR1106" s="32">
        <v>0</v>
      </c>
      <c r="AS1106" s="32">
        <v>0</v>
      </c>
      <c r="AT1106" s="38">
        <v>43124</v>
      </c>
      <c r="AU1106" s="38"/>
      <c r="AV1106" s="38"/>
      <c r="AW1106" s="107">
        <v>20</v>
      </c>
      <c r="AX1106" s="41">
        <v>20</v>
      </c>
      <c r="AY1106" s="107">
        <v>20</v>
      </c>
      <c r="AZ1106" s="107">
        <v>20</v>
      </c>
      <c r="BA1106" s="107">
        <v>20.303030303030301</v>
      </c>
      <c r="BB1106" s="32" t="s">
        <v>4793</v>
      </c>
      <c r="BF1106" s="106">
        <f t="shared" si="8"/>
        <v>0</v>
      </c>
      <c r="BG1106" s="106">
        <f t="shared" si="9"/>
        <v>0</v>
      </c>
      <c r="BH1106" s="106">
        <f t="shared" si="10"/>
        <v>-43124</v>
      </c>
      <c r="BI1106" s="106">
        <f t="shared" si="10"/>
        <v>0</v>
      </c>
    </row>
    <row r="1107" spans="1:61" s="106" customFormat="1" ht="15.75" thickBot="1" x14ac:dyDescent="0.3">
      <c r="A1107" s="19">
        <v>1097</v>
      </c>
      <c r="B1107" s="22" t="s">
        <v>6368</v>
      </c>
      <c r="C1107" s="32" t="s">
        <v>60</v>
      </c>
      <c r="D1107" s="32"/>
      <c r="E1107" s="32" t="s">
        <v>5377</v>
      </c>
      <c r="F1107" s="38">
        <v>43124</v>
      </c>
      <c r="G1107" s="32" t="s">
        <v>61</v>
      </c>
      <c r="H1107" s="32" t="s">
        <v>5378</v>
      </c>
      <c r="I1107" s="32" t="s">
        <v>292</v>
      </c>
      <c r="J1107" s="32" t="s">
        <v>320</v>
      </c>
      <c r="K1107" s="32"/>
      <c r="L1107" s="32" t="s">
        <v>1789</v>
      </c>
      <c r="M1107" s="32">
        <v>17853264</v>
      </c>
      <c r="N1107" s="32" t="s">
        <v>69</v>
      </c>
      <c r="O1107" s="32"/>
      <c r="P1107" s="32"/>
      <c r="Q1107" s="32" t="s">
        <v>64</v>
      </c>
      <c r="R1107" s="32" t="s">
        <v>83</v>
      </c>
      <c r="S1107" s="32">
        <v>1101177000</v>
      </c>
      <c r="T1107" s="32"/>
      <c r="U1107" s="32" t="s">
        <v>115</v>
      </c>
      <c r="V1107" s="32"/>
      <c r="W1107" s="32" t="s">
        <v>5379</v>
      </c>
      <c r="X1107" s="32" t="s">
        <v>205</v>
      </c>
      <c r="Y1107" s="32" t="s">
        <v>209</v>
      </c>
      <c r="Z1107" s="38">
        <v>43125</v>
      </c>
      <c r="AA1107" s="32" t="s">
        <v>75</v>
      </c>
      <c r="AB1107" s="32" t="s">
        <v>97</v>
      </c>
      <c r="AC1107" s="32"/>
      <c r="AD1107" s="32"/>
      <c r="AE1107" s="32"/>
      <c r="AF1107" s="32"/>
      <c r="AG1107" s="32"/>
      <c r="AH1107" s="32" t="s">
        <v>83</v>
      </c>
      <c r="AI1107" s="32">
        <v>26421443</v>
      </c>
      <c r="AJ1107" s="32"/>
      <c r="AK1107" s="32" t="s">
        <v>115</v>
      </c>
      <c r="AL1107" s="32"/>
      <c r="AM1107" s="32" t="s">
        <v>4919</v>
      </c>
      <c r="AN1107" s="32">
        <v>180</v>
      </c>
      <c r="AO1107" s="32" t="s">
        <v>85</v>
      </c>
      <c r="AP1107" s="32">
        <v>0</v>
      </c>
      <c r="AQ1107" s="32" t="s">
        <v>92</v>
      </c>
      <c r="AR1107" s="32">
        <v>0</v>
      </c>
      <c r="AS1107" s="32">
        <v>0</v>
      </c>
      <c r="AT1107" s="38">
        <v>43125</v>
      </c>
      <c r="AU1107" s="38"/>
      <c r="AV1107" s="38"/>
      <c r="AW1107" s="107">
        <v>36.666666666666664</v>
      </c>
      <c r="AX1107" s="41">
        <v>36.666666666666664</v>
      </c>
      <c r="AY1107" s="107">
        <v>36.111111111111107</v>
      </c>
      <c r="AZ1107" s="107">
        <v>36.666666666666664</v>
      </c>
      <c r="BA1107" s="107">
        <v>36.666666666666671</v>
      </c>
      <c r="BB1107" s="32" t="s">
        <v>4793</v>
      </c>
      <c r="BF1107" s="106">
        <f t="shared" si="8"/>
        <v>1</v>
      </c>
      <c r="BG1107" s="106">
        <f t="shared" si="9"/>
        <v>0</v>
      </c>
      <c r="BH1107" s="106">
        <f t="shared" si="10"/>
        <v>-43125</v>
      </c>
      <c r="BI1107" s="106">
        <f t="shared" si="10"/>
        <v>0</v>
      </c>
    </row>
    <row r="1108" spans="1:61" s="106" customFormat="1" ht="15.75" thickBot="1" x14ac:dyDescent="0.3">
      <c r="A1108" s="19">
        <v>1098</v>
      </c>
      <c r="B1108" s="22" t="s">
        <v>6369</v>
      </c>
      <c r="C1108" s="32" t="s">
        <v>60</v>
      </c>
      <c r="D1108" s="32"/>
      <c r="E1108" s="32" t="s">
        <v>5380</v>
      </c>
      <c r="F1108" s="38">
        <v>43124</v>
      </c>
      <c r="G1108" s="32" t="s">
        <v>61</v>
      </c>
      <c r="H1108" s="32" t="s">
        <v>5381</v>
      </c>
      <c r="I1108" s="32" t="s">
        <v>292</v>
      </c>
      <c r="J1108" s="32" t="s">
        <v>320</v>
      </c>
      <c r="K1108" s="32"/>
      <c r="L1108" s="32" t="s">
        <v>1789</v>
      </c>
      <c r="M1108" s="32">
        <v>55963116</v>
      </c>
      <c r="N1108" s="32" t="s">
        <v>69</v>
      </c>
      <c r="O1108" s="32"/>
      <c r="P1108" s="32"/>
      <c r="Q1108" s="32" t="s">
        <v>64</v>
      </c>
      <c r="R1108" s="32" t="s">
        <v>83</v>
      </c>
      <c r="S1108" s="32">
        <v>1010182072</v>
      </c>
      <c r="T1108" s="32"/>
      <c r="U1108" s="32" t="s">
        <v>115</v>
      </c>
      <c r="V1108" s="32"/>
      <c r="W1108" s="32" t="s">
        <v>5382</v>
      </c>
      <c r="X1108" s="32" t="s">
        <v>205</v>
      </c>
      <c r="Y1108" s="32" t="s">
        <v>209</v>
      </c>
      <c r="Z1108" s="38">
        <v>43125</v>
      </c>
      <c r="AA1108" s="32" t="s">
        <v>75</v>
      </c>
      <c r="AB1108" s="32" t="s">
        <v>97</v>
      </c>
      <c r="AC1108" s="32"/>
      <c r="AD1108" s="32"/>
      <c r="AE1108" s="32"/>
      <c r="AF1108" s="32"/>
      <c r="AG1108" s="32"/>
      <c r="AH1108" s="32" t="s">
        <v>83</v>
      </c>
      <c r="AI1108" s="32">
        <v>70547559</v>
      </c>
      <c r="AJ1108" s="32"/>
      <c r="AK1108" s="32" t="s">
        <v>115</v>
      </c>
      <c r="AL1108" s="32"/>
      <c r="AM1108" s="32" t="s">
        <v>4838</v>
      </c>
      <c r="AN1108" s="32">
        <v>330</v>
      </c>
      <c r="AO1108" s="32" t="s">
        <v>85</v>
      </c>
      <c r="AP1108" s="32">
        <v>0</v>
      </c>
      <c r="AQ1108" s="32" t="s">
        <v>92</v>
      </c>
      <c r="AR1108" s="32">
        <v>0</v>
      </c>
      <c r="AS1108" s="32">
        <v>0</v>
      </c>
      <c r="AT1108" s="38">
        <v>43125</v>
      </c>
      <c r="AU1108" s="38"/>
      <c r="AV1108" s="38"/>
      <c r="AW1108" s="107">
        <v>20</v>
      </c>
      <c r="AX1108" s="41">
        <v>20</v>
      </c>
      <c r="AY1108" s="107">
        <v>19.696969696969695</v>
      </c>
      <c r="AZ1108" s="107">
        <v>20</v>
      </c>
      <c r="BA1108" s="107">
        <v>20.000000000000007</v>
      </c>
      <c r="BB1108" s="32" t="s">
        <v>4793</v>
      </c>
      <c r="BF1108" s="106">
        <f t="shared" si="8"/>
        <v>1</v>
      </c>
      <c r="BG1108" s="106">
        <f t="shared" si="9"/>
        <v>0</v>
      </c>
      <c r="BH1108" s="106">
        <f t="shared" si="10"/>
        <v>-43125</v>
      </c>
      <c r="BI1108" s="106">
        <f t="shared" si="10"/>
        <v>0</v>
      </c>
    </row>
    <row r="1109" spans="1:61" s="106" customFormat="1" ht="15.75" thickBot="1" x14ac:dyDescent="0.3">
      <c r="A1109" s="19">
        <v>1099</v>
      </c>
      <c r="B1109" s="22" t="s">
        <v>6370</v>
      </c>
      <c r="C1109" s="32" t="s">
        <v>60</v>
      </c>
      <c r="D1109" s="32"/>
      <c r="E1109" s="32" t="s">
        <v>5383</v>
      </c>
      <c r="F1109" s="38">
        <v>43124</v>
      </c>
      <c r="G1109" s="32" t="s">
        <v>61</v>
      </c>
      <c r="H1109" s="32" t="s">
        <v>5384</v>
      </c>
      <c r="I1109" s="32" t="s">
        <v>292</v>
      </c>
      <c r="J1109" s="32" t="s">
        <v>320</v>
      </c>
      <c r="K1109" s="32"/>
      <c r="L1109" s="32" t="s">
        <v>1789</v>
      </c>
      <c r="M1109" s="32">
        <v>23853873</v>
      </c>
      <c r="N1109" s="32" t="s">
        <v>69</v>
      </c>
      <c r="O1109" s="32"/>
      <c r="P1109" s="32"/>
      <c r="Q1109" s="32" t="s">
        <v>64</v>
      </c>
      <c r="R1109" s="32" t="s">
        <v>83</v>
      </c>
      <c r="S1109" s="32">
        <v>79368519</v>
      </c>
      <c r="T1109" s="32"/>
      <c r="U1109" s="32" t="s">
        <v>115</v>
      </c>
      <c r="V1109" s="32"/>
      <c r="W1109" s="32" t="s">
        <v>5385</v>
      </c>
      <c r="X1109" s="32" t="s">
        <v>205</v>
      </c>
      <c r="Y1109" s="32" t="s">
        <v>209</v>
      </c>
      <c r="Z1109" s="38">
        <v>43125</v>
      </c>
      <c r="AA1109" s="32" t="s">
        <v>75</v>
      </c>
      <c r="AB1109" s="32" t="s">
        <v>97</v>
      </c>
      <c r="AC1109" s="32"/>
      <c r="AD1109" s="32"/>
      <c r="AE1109" s="32"/>
      <c r="AF1109" s="32"/>
      <c r="AG1109" s="32"/>
      <c r="AH1109" s="32" t="s">
        <v>83</v>
      </c>
      <c r="AI1109" s="32">
        <v>91209676</v>
      </c>
      <c r="AJ1109" s="32"/>
      <c r="AK1109" s="32" t="s">
        <v>115</v>
      </c>
      <c r="AL1109" s="32"/>
      <c r="AM1109" s="32" t="s">
        <v>5177</v>
      </c>
      <c r="AN1109" s="32">
        <v>285</v>
      </c>
      <c r="AO1109" s="32" t="s">
        <v>85</v>
      </c>
      <c r="AP1109" s="32">
        <v>0</v>
      </c>
      <c r="AQ1109" s="32" t="s">
        <v>92</v>
      </c>
      <c r="AR1109" s="32">
        <v>0</v>
      </c>
      <c r="AS1109" s="32">
        <v>0</v>
      </c>
      <c r="AT1109" s="38">
        <v>43125</v>
      </c>
      <c r="AU1109" s="38"/>
      <c r="AV1109" s="38"/>
      <c r="AW1109" s="107">
        <v>23.157894736842106</v>
      </c>
      <c r="AX1109" s="41">
        <v>23.157894736842106</v>
      </c>
      <c r="AY1109" s="107">
        <v>22.807017543859647</v>
      </c>
      <c r="AZ1109" s="107">
        <v>23.157894736842106</v>
      </c>
      <c r="BA1109" s="107">
        <v>23.157894736842106</v>
      </c>
      <c r="BB1109" s="32" t="s">
        <v>4793</v>
      </c>
      <c r="BF1109" s="106">
        <f t="shared" si="8"/>
        <v>1</v>
      </c>
      <c r="BG1109" s="106">
        <f t="shared" si="9"/>
        <v>0</v>
      </c>
      <c r="BH1109" s="106">
        <f t="shared" ref="BH1109:BI1138" si="11">AU1109-AT1109</f>
        <v>-43125</v>
      </c>
      <c r="BI1109" s="106">
        <f t="shared" si="11"/>
        <v>0</v>
      </c>
    </row>
    <row r="1110" spans="1:61" s="106" customFormat="1" ht="15.75" thickBot="1" x14ac:dyDescent="0.3">
      <c r="A1110" s="19">
        <v>1100</v>
      </c>
      <c r="B1110" s="22" t="s">
        <v>6371</v>
      </c>
      <c r="C1110" s="32" t="s">
        <v>60</v>
      </c>
      <c r="D1110" s="32"/>
      <c r="E1110" s="32" t="s">
        <v>5386</v>
      </c>
      <c r="F1110" s="38">
        <v>43125</v>
      </c>
      <c r="G1110" s="32" t="s">
        <v>61</v>
      </c>
      <c r="H1110" s="32" t="s">
        <v>5387</v>
      </c>
      <c r="I1110" s="32" t="s">
        <v>292</v>
      </c>
      <c r="J1110" s="32" t="s">
        <v>320</v>
      </c>
      <c r="K1110" s="32"/>
      <c r="L1110" s="32" t="s">
        <v>1789</v>
      </c>
      <c r="M1110" s="32">
        <v>12554670</v>
      </c>
      <c r="N1110" s="32" t="s">
        <v>69</v>
      </c>
      <c r="O1110" s="32"/>
      <c r="P1110" s="32"/>
      <c r="Q1110" s="32" t="s">
        <v>64</v>
      </c>
      <c r="R1110" s="32" t="s">
        <v>83</v>
      </c>
      <c r="S1110" s="32">
        <v>1014245810</v>
      </c>
      <c r="T1110" s="32"/>
      <c r="U1110" s="32" t="s">
        <v>115</v>
      </c>
      <c r="V1110" s="32"/>
      <c r="W1110" s="32" t="s">
        <v>5388</v>
      </c>
      <c r="X1110" s="32" t="s">
        <v>205</v>
      </c>
      <c r="Y1110" s="32" t="s">
        <v>209</v>
      </c>
      <c r="Z1110" s="38">
        <v>43125</v>
      </c>
      <c r="AA1110" s="32" t="s">
        <v>75</v>
      </c>
      <c r="AB1110" s="32" t="s">
        <v>97</v>
      </c>
      <c r="AC1110" s="32"/>
      <c r="AD1110" s="32"/>
      <c r="AE1110" s="32"/>
      <c r="AF1110" s="32"/>
      <c r="AG1110" s="32"/>
      <c r="AH1110" s="32" t="s">
        <v>83</v>
      </c>
      <c r="AI1110" s="32">
        <v>52260278</v>
      </c>
      <c r="AJ1110" s="32"/>
      <c r="AK1110" s="32" t="s">
        <v>115</v>
      </c>
      <c r="AL1110" s="32"/>
      <c r="AM1110" s="32" t="s">
        <v>5232</v>
      </c>
      <c r="AN1110" s="32">
        <v>150</v>
      </c>
      <c r="AO1110" s="32" t="s">
        <v>85</v>
      </c>
      <c r="AP1110" s="32">
        <v>0</v>
      </c>
      <c r="AQ1110" s="32" t="s">
        <v>92</v>
      </c>
      <c r="AR1110" s="32">
        <v>0</v>
      </c>
      <c r="AS1110" s="32">
        <v>0</v>
      </c>
      <c r="AT1110" s="38">
        <v>43125</v>
      </c>
      <c r="AU1110" s="38"/>
      <c r="AV1110" s="38"/>
      <c r="AW1110" s="107">
        <v>43.333333333333336</v>
      </c>
      <c r="AX1110" s="41">
        <v>43.333333333333336</v>
      </c>
      <c r="AY1110" s="107">
        <v>43.333333333333336</v>
      </c>
      <c r="AZ1110" s="107">
        <v>43.333333333333336</v>
      </c>
      <c r="BA1110" s="107">
        <v>24.000000000000004</v>
      </c>
      <c r="BB1110" s="32" t="s">
        <v>4793</v>
      </c>
      <c r="BF1110" s="106">
        <f t="shared" si="8"/>
        <v>0</v>
      </c>
      <c r="BG1110" s="106">
        <f t="shared" si="9"/>
        <v>0</v>
      </c>
      <c r="BH1110" s="106">
        <f t="shared" si="11"/>
        <v>-43125</v>
      </c>
      <c r="BI1110" s="106">
        <f t="shared" si="11"/>
        <v>0</v>
      </c>
    </row>
    <row r="1111" spans="1:61" s="106" customFormat="1" ht="15.75" thickBot="1" x14ac:dyDescent="0.3">
      <c r="A1111" s="19">
        <v>1101</v>
      </c>
      <c r="B1111" s="22" t="s">
        <v>6372</v>
      </c>
      <c r="C1111" s="32" t="s">
        <v>60</v>
      </c>
      <c r="D1111" s="32"/>
      <c r="E1111" s="32" t="s">
        <v>5389</v>
      </c>
      <c r="F1111" s="38">
        <v>43125</v>
      </c>
      <c r="G1111" s="32" t="s">
        <v>61</v>
      </c>
      <c r="H1111" s="32" t="s">
        <v>5390</v>
      </c>
      <c r="I1111" s="32" t="s">
        <v>292</v>
      </c>
      <c r="J1111" s="32" t="s">
        <v>320</v>
      </c>
      <c r="K1111" s="32"/>
      <c r="L1111" s="32" t="s">
        <v>1789</v>
      </c>
      <c r="M1111" s="32">
        <v>12554670</v>
      </c>
      <c r="N1111" s="32" t="s">
        <v>69</v>
      </c>
      <c r="O1111" s="32"/>
      <c r="P1111" s="32"/>
      <c r="Q1111" s="32" t="s">
        <v>64</v>
      </c>
      <c r="R1111" s="32" t="s">
        <v>83</v>
      </c>
      <c r="S1111" s="32">
        <v>1020773390</v>
      </c>
      <c r="T1111" s="32"/>
      <c r="U1111" s="32" t="s">
        <v>115</v>
      </c>
      <c r="V1111" s="32"/>
      <c r="W1111" s="32" t="s">
        <v>5391</v>
      </c>
      <c r="X1111" s="32" t="s">
        <v>205</v>
      </c>
      <c r="Y1111" s="32" t="s">
        <v>209</v>
      </c>
      <c r="Z1111" s="38">
        <v>43125</v>
      </c>
      <c r="AA1111" s="32" t="s">
        <v>75</v>
      </c>
      <c r="AB1111" s="32" t="s">
        <v>97</v>
      </c>
      <c r="AC1111" s="32"/>
      <c r="AD1111" s="32"/>
      <c r="AE1111" s="32"/>
      <c r="AF1111" s="32"/>
      <c r="AG1111" s="32"/>
      <c r="AH1111" s="32" t="s">
        <v>83</v>
      </c>
      <c r="AI1111" s="32">
        <v>52260278</v>
      </c>
      <c r="AJ1111" s="32"/>
      <c r="AK1111" s="32" t="s">
        <v>115</v>
      </c>
      <c r="AL1111" s="32"/>
      <c r="AM1111" s="32" t="s">
        <v>5232</v>
      </c>
      <c r="AN1111" s="32">
        <v>150</v>
      </c>
      <c r="AO1111" s="32" t="s">
        <v>85</v>
      </c>
      <c r="AP1111" s="32">
        <v>0</v>
      </c>
      <c r="AQ1111" s="32" t="s">
        <v>92</v>
      </c>
      <c r="AR1111" s="32">
        <v>0</v>
      </c>
      <c r="AS1111" s="32">
        <v>0</v>
      </c>
      <c r="AT1111" s="38">
        <v>43125</v>
      </c>
      <c r="AU1111" s="38"/>
      <c r="AV1111" s="38"/>
      <c r="AW1111" s="107">
        <v>43.333333333333336</v>
      </c>
      <c r="AX1111" s="41">
        <v>43.333333333333336</v>
      </c>
      <c r="AY1111" s="107">
        <v>43.333333333333336</v>
      </c>
      <c r="AZ1111" s="107">
        <v>43.333333333333336</v>
      </c>
      <c r="BA1111" s="107">
        <v>42.172608280424733</v>
      </c>
      <c r="BB1111" s="32" t="s">
        <v>4793</v>
      </c>
      <c r="BF1111" s="106">
        <f t="shared" si="8"/>
        <v>0</v>
      </c>
      <c r="BG1111" s="106">
        <f t="shared" si="9"/>
        <v>0</v>
      </c>
      <c r="BH1111" s="106">
        <f t="shared" si="11"/>
        <v>-43125</v>
      </c>
      <c r="BI1111" s="106">
        <f t="shared" si="11"/>
        <v>0</v>
      </c>
    </row>
    <row r="1112" spans="1:61" s="106" customFormat="1" ht="15.75" thickBot="1" x14ac:dyDescent="0.3">
      <c r="A1112" s="19">
        <v>1102</v>
      </c>
      <c r="B1112" s="22" t="s">
        <v>6373</v>
      </c>
      <c r="C1112" s="32" t="s">
        <v>60</v>
      </c>
      <c r="D1112" s="32"/>
      <c r="E1112" s="32" t="s">
        <v>5392</v>
      </c>
      <c r="F1112" s="38">
        <v>43125</v>
      </c>
      <c r="G1112" s="32" t="s">
        <v>61</v>
      </c>
      <c r="H1112" s="32" t="s">
        <v>5393</v>
      </c>
      <c r="I1112" s="32" t="s">
        <v>292</v>
      </c>
      <c r="J1112" s="32" t="s">
        <v>320</v>
      </c>
      <c r="K1112" s="32"/>
      <c r="L1112" s="32" t="s">
        <v>1789</v>
      </c>
      <c r="M1112" s="32">
        <v>55963116</v>
      </c>
      <c r="N1112" s="32" t="s">
        <v>69</v>
      </c>
      <c r="O1112" s="32"/>
      <c r="P1112" s="32"/>
      <c r="Q1112" s="32" t="s">
        <v>64</v>
      </c>
      <c r="R1112" s="32" t="s">
        <v>83</v>
      </c>
      <c r="S1112" s="32">
        <v>52931365</v>
      </c>
      <c r="T1112" s="32"/>
      <c r="U1112" s="32" t="s">
        <v>115</v>
      </c>
      <c r="V1112" s="32"/>
      <c r="W1112" s="32" t="s">
        <v>5394</v>
      </c>
      <c r="X1112" s="32" t="s">
        <v>205</v>
      </c>
      <c r="Y1112" s="32" t="s">
        <v>209</v>
      </c>
      <c r="Z1112" s="38">
        <v>43125</v>
      </c>
      <c r="AA1112" s="32" t="s">
        <v>75</v>
      </c>
      <c r="AB1112" s="32" t="s">
        <v>97</v>
      </c>
      <c r="AC1112" s="32"/>
      <c r="AD1112" s="32"/>
      <c r="AE1112" s="32"/>
      <c r="AF1112" s="32"/>
      <c r="AG1112" s="32"/>
      <c r="AH1112" s="32" t="s">
        <v>83</v>
      </c>
      <c r="AI1112" s="32">
        <v>79850133</v>
      </c>
      <c r="AJ1112" s="32"/>
      <c r="AK1112" s="32" t="s">
        <v>115</v>
      </c>
      <c r="AL1112" s="32"/>
      <c r="AM1112" s="32" t="s">
        <v>5097</v>
      </c>
      <c r="AN1112" s="32">
        <v>150</v>
      </c>
      <c r="AO1112" s="32" t="s">
        <v>85</v>
      </c>
      <c r="AP1112" s="32">
        <v>0</v>
      </c>
      <c r="AQ1112" s="32" t="s">
        <v>92</v>
      </c>
      <c r="AR1112" s="32">
        <v>0</v>
      </c>
      <c r="AS1112" s="32">
        <v>0</v>
      </c>
      <c r="AT1112" s="38">
        <v>43125</v>
      </c>
      <c r="AU1112" s="38"/>
      <c r="AV1112" s="38"/>
      <c r="AW1112" s="107">
        <v>43.333333333333336</v>
      </c>
      <c r="AX1112" s="41">
        <v>43.333333333333336</v>
      </c>
      <c r="AY1112" s="107">
        <v>43.333333333333336</v>
      </c>
      <c r="AZ1112" s="107">
        <v>43.333333333333336</v>
      </c>
      <c r="BA1112" s="107">
        <v>20.000000000000007</v>
      </c>
      <c r="BB1112" s="32" t="s">
        <v>4793</v>
      </c>
      <c r="BF1112" s="106">
        <f t="shared" si="8"/>
        <v>0</v>
      </c>
      <c r="BG1112" s="106">
        <f t="shared" si="9"/>
        <v>0</v>
      </c>
      <c r="BH1112" s="106">
        <f t="shared" si="11"/>
        <v>-43125</v>
      </c>
      <c r="BI1112" s="106">
        <f t="shared" si="11"/>
        <v>0</v>
      </c>
    </row>
    <row r="1113" spans="1:61" s="106" customFormat="1" ht="15.75" thickBot="1" x14ac:dyDescent="0.3">
      <c r="A1113" s="19">
        <v>1103</v>
      </c>
      <c r="B1113" s="22" t="s">
        <v>6374</v>
      </c>
      <c r="C1113" s="32" t="s">
        <v>60</v>
      </c>
      <c r="D1113" s="32"/>
      <c r="E1113" s="32" t="s">
        <v>5395</v>
      </c>
      <c r="F1113" s="38">
        <v>43125</v>
      </c>
      <c r="G1113" s="32" t="s">
        <v>61</v>
      </c>
      <c r="H1113" s="32" t="s">
        <v>5396</v>
      </c>
      <c r="I1113" s="32" t="s">
        <v>292</v>
      </c>
      <c r="J1113" s="32" t="s">
        <v>320</v>
      </c>
      <c r="K1113" s="32"/>
      <c r="L1113" s="32" t="s">
        <v>1789</v>
      </c>
      <c r="M1113" s="32">
        <v>94187412</v>
      </c>
      <c r="N1113" s="32" t="s">
        <v>69</v>
      </c>
      <c r="O1113" s="32"/>
      <c r="P1113" s="32"/>
      <c r="Q1113" s="32" t="s">
        <v>64</v>
      </c>
      <c r="R1113" s="32" t="s">
        <v>83</v>
      </c>
      <c r="S1113" s="32">
        <v>40023756</v>
      </c>
      <c r="T1113" s="32"/>
      <c r="U1113" s="32" t="s">
        <v>115</v>
      </c>
      <c r="V1113" s="32"/>
      <c r="W1113" s="32" t="s">
        <v>4873</v>
      </c>
      <c r="X1113" s="32" t="s">
        <v>205</v>
      </c>
      <c r="Y1113" s="32" t="s">
        <v>209</v>
      </c>
      <c r="Z1113" s="38">
        <v>43125</v>
      </c>
      <c r="AA1113" s="32" t="s">
        <v>75</v>
      </c>
      <c r="AB1113" s="32" t="s">
        <v>97</v>
      </c>
      <c r="AC1113" s="32"/>
      <c r="AD1113" s="32"/>
      <c r="AE1113" s="32"/>
      <c r="AF1113" s="32"/>
      <c r="AG1113" s="32"/>
      <c r="AH1113" s="32" t="s">
        <v>83</v>
      </c>
      <c r="AI1113" s="32">
        <v>52197050</v>
      </c>
      <c r="AJ1113" s="32"/>
      <c r="AK1113" s="32" t="s">
        <v>115</v>
      </c>
      <c r="AL1113" s="32"/>
      <c r="AM1113" s="32" t="s">
        <v>4862</v>
      </c>
      <c r="AN1113" s="32">
        <v>330</v>
      </c>
      <c r="AO1113" s="32" t="s">
        <v>85</v>
      </c>
      <c r="AP1113" s="32">
        <v>0</v>
      </c>
      <c r="AQ1113" s="32" t="s">
        <v>92</v>
      </c>
      <c r="AR1113" s="32">
        <v>0</v>
      </c>
      <c r="AS1113" s="32">
        <v>0</v>
      </c>
      <c r="AT1113" s="38">
        <v>43125</v>
      </c>
      <c r="AU1113" s="38"/>
      <c r="AV1113" s="38"/>
      <c r="AW1113" s="107">
        <v>19.696969696969695</v>
      </c>
      <c r="AX1113" s="41">
        <v>19.696969696969695</v>
      </c>
      <c r="AY1113" s="107">
        <v>19.696969696969695</v>
      </c>
      <c r="AZ1113" s="107">
        <v>19.696969696969695</v>
      </c>
      <c r="BA1113" s="107">
        <v>20.000000000000007</v>
      </c>
      <c r="BB1113" s="32" t="s">
        <v>4793</v>
      </c>
      <c r="BF1113" s="106">
        <f t="shared" si="8"/>
        <v>0</v>
      </c>
      <c r="BG1113" s="106">
        <f t="shared" si="9"/>
        <v>0</v>
      </c>
      <c r="BH1113" s="106">
        <f t="shared" si="11"/>
        <v>-43125</v>
      </c>
      <c r="BI1113" s="106">
        <f t="shared" si="11"/>
        <v>0</v>
      </c>
    </row>
    <row r="1114" spans="1:61" s="106" customFormat="1" ht="15.75" thickBot="1" x14ac:dyDescent="0.3">
      <c r="A1114" s="19">
        <v>1104</v>
      </c>
      <c r="B1114" s="22" t="s">
        <v>6375</v>
      </c>
      <c r="C1114" s="32" t="s">
        <v>60</v>
      </c>
      <c r="D1114" s="32"/>
      <c r="E1114" s="32" t="s">
        <v>5397</v>
      </c>
      <c r="F1114" s="38">
        <v>43125</v>
      </c>
      <c r="G1114" s="32" t="s">
        <v>61</v>
      </c>
      <c r="H1114" s="32" t="s">
        <v>5398</v>
      </c>
      <c r="I1114" s="32" t="s">
        <v>292</v>
      </c>
      <c r="J1114" s="32" t="s">
        <v>320</v>
      </c>
      <c r="K1114" s="32"/>
      <c r="L1114" s="32" t="s">
        <v>1789</v>
      </c>
      <c r="M1114" s="32">
        <v>17853264</v>
      </c>
      <c r="N1114" s="32" t="s">
        <v>69</v>
      </c>
      <c r="O1114" s="32"/>
      <c r="P1114" s="32"/>
      <c r="Q1114" s="32" t="s">
        <v>64</v>
      </c>
      <c r="R1114" s="32" t="s">
        <v>83</v>
      </c>
      <c r="S1114" s="32">
        <v>53014838</v>
      </c>
      <c r="T1114" s="32"/>
      <c r="U1114" s="32" t="s">
        <v>115</v>
      </c>
      <c r="V1114" s="32"/>
      <c r="W1114" s="32" t="s">
        <v>5399</v>
      </c>
      <c r="X1114" s="32" t="s">
        <v>205</v>
      </c>
      <c r="Y1114" s="32" t="s">
        <v>209</v>
      </c>
      <c r="Z1114" s="38">
        <v>43125</v>
      </c>
      <c r="AA1114" s="32" t="s">
        <v>75</v>
      </c>
      <c r="AB1114" s="32" t="s">
        <v>97</v>
      </c>
      <c r="AC1114" s="32"/>
      <c r="AD1114" s="32"/>
      <c r="AE1114" s="32"/>
      <c r="AF1114" s="32"/>
      <c r="AG1114" s="32"/>
      <c r="AH1114" s="32" t="s">
        <v>83</v>
      </c>
      <c r="AI1114" s="32">
        <v>51819216</v>
      </c>
      <c r="AJ1114" s="32"/>
      <c r="AK1114" s="32" t="s">
        <v>115</v>
      </c>
      <c r="AL1114" s="32"/>
      <c r="AM1114" s="32" t="s">
        <v>5332</v>
      </c>
      <c r="AN1114" s="32">
        <v>180</v>
      </c>
      <c r="AO1114" s="32" t="s">
        <v>85</v>
      </c>
      <c r="AP1114" s="32">
        <v>0</v>
      </c>
      <c r="AQ1114" s="32" t="s">
        <v>92</v>
      </c>
      <c r="AR1114" s="32">
        <v>0</v>
      </c>
      <c r="AS1114" s="32">
        <v>0</v>
      </c>
      <c r="AT1114" s="38">
        <v>43125</v>
      </c>
      <c r="AU1114" s="38"/>
      <c r="AV1114" s="38"/>
      <c r="AW1114" s="107">
        <v>36.111111111111107</v>
      </c>
      <c r="AX1114" s="41">
        <v>36.111111111111107</v>
      </c>
      <c r="AY1114" s="107">
        <v>36.111111111111107</v>
      </c>
      <c r="AZ1114" s="107">
        <v>36.111111111111107</v>
      </c>
      <c r="BA1114" s="107">
        <v>36.666666666666671</v>
      </c>
      <c r="BB1114" s="32" t="s">
        <v>4793</v>
      </c>
      <c r="BF1114" s="106">
        <f t="shared" si="8"/>
        <v>0</v>
      </c>
      <c r="BG1114" s="106">
        <f t="shared" si="9"/>
        <v>0</v>
      </c>
      <c r="BH1114" s="106">
        <f t="shared" si="11"/>
        <v>-43125</v>
      </c>
      <c r="BI1114" s="106">
        <f t="shared" si="11"/>
        <v>0</v>
      </c>
    </row>
    <row r="1115" spans="1:61" s="106" customFormat="1" ht="15.75" thickBot="1" x14ac:dyDescent="0.3">
      <c r="A1115" s="19">
        <v>1105</v>
      </c>
      <c r="B1115" s="22" t="s">
        <v>6376</v>
      </c>
      <c r="C1115" s="32" t="s">
        <v>60</v>
      </c>
      <c r="D1115" s="32"/>
      <c r="E1115" s="32" t="s">
        <v>5400</v>
      </c>
      <c r="F1115" s="38">
        <v>43125</v>
      </c>
      <c r="G1115" s="32" t="s">
        <v>61</v>
      </c>
      <c r="H1115" s="32" t="s">
        <v>5401</v>
      </c>
      <c r="I1115" s="32" t="s">
        <v>292</v>
      </c>
      <c r="J1115" s="32" t="s">
        <v>320</v>
      </c>
      <c r="K1115" s="32"/>
      <c r="L1115" s="32" t="s">
        <v>1789</v>
      </c>
      <c r="M1115" s="32">
        <v>28289857</v>
      </c>
      <c r="N1115" s="32" t="s">
        <v>69</v>
      </c>
      <c r="O1115" s="32"/>
      <c r="P1115" s="32"/>
      <c r="Q1115" s="32" t="s">
        <v>64</v>
      </c>
      <c r="R1115" s="32" t="s">
        <v>83</v>
      </c>
      <c r="S1115" s="32">
        <v>53075590</v>
      </c>
      <c r="T1115" s="32"/>
      <c r="U1115" s="32" t="s">
        <v>115</v>
      </c>
      <c r="V1115" s="32"/>
      <c r="W1115" s="32" t="s">
        <v>5402</v>
      </c>
      <c r="X1115" s="32" t="s">
        <v>205</v>
      </c>
      <c r="Y1115" s="32" t="s">
        <v>209</v>
      </c>
      <c r="Z1115" s="38">
        <v>43125</v>
      </c>
      <c r="AA1115" s="32" t="s">
        <v>75</v>
      </c>
      <c r="AB1115" s="32" t="s">
        <v>97</v>
      </c>
      <c r="AC1115" s="32"/>
      <c r="AD1115" s="32"/>
      <c r="AE1115" s="32"/>
      <c r="AF1115" s="32"/>
      <c r="AG1115" s="32"/>
      <c r="AH1115" s="32" t="s">
        <v>83</v>
      </c>
      <c r="AI1115" s="32">
        <v>40927519</v>
      </c>
      <c r="AJ1115" s="32"/>
      <c r="AK1115" s="32" t="s">
        <v>115</v>
      </c>
      <c r="AL1115" s="32"/>
      <c r="AM1115" s="32" t="s">
        <v>5129</v>
      </c>
      <c r="AN1115" s="32">
        <v>338</v>
      </c>
      <c r="AO1115" s="32" t="s">
        <v>85</v>
      </c>
      <c r="AP1115" s="32">
        <v>0</v>
      </c>
      <c r="AQ1115" s="32" t="s">
        <v>92</v>
      </c>
      <c r="AR1115" s="32">
        <v>0</v>
      </c>
      <c r="AS1115" s="32">
        <v>0</v>
      </c>
      <c r="AT1115" s="38">
        <v>43125</v>
      </c>
      <c r="AU1115" s="38"/>
      <c r="AV1115" s="38"/>
      <c r="AW1115" s="107">
        <v>19.230769230769234</v>
      </c>
      <c r="AX1115" s="41">
        <v>19.230769230769234</v>
      </c>
      <c r="AY1115" s="107">
        <v>19.230769230769234</v>
      </c>
      <c r="AZ1115" s="107">
        <v>19.230769230769234</v>
      </c>
      <c r="BA1115" s="107">
        <v>19.526626804794386</v>
      </c>
      <c r="BB1115" s="32" t="s">
        <v>4793</v>
      </c>
      <c r="BF1115" s="106">
        <f t="shared" si="8"/>
        <v>0</v>
      </c>
      <c r="BG1115" s="106">
        <f t="shared" si="9"/>
        <v>0</v>
      </c>
      <c r="BH1115" s="106">
        <f t="shared" si="11"/>
        <v>-43125</v>
      </c>
      <c r="BI1115" s="106">
        <f t="shared" si="11"/>
        <v>0</v>
      </c>
    </row>
    <row r="1116" spans="1:61" s="106" customFormat="1" ht="15.75" thickBot="1" x14ac:dyDescent="0.3">
      <c r="A1116" s="19">
        <v>1106</v>
      </c>
      <c r="B1116" s="22" t="s">
        <v>6377</v>
      </c>
      <c r="C1116" s="32" t="s">
        <v>60</v>
      </c>
      <c r="D1116" s="32"/>
      <c r="E1116" s="32" t="s">
        <v>5403</v>
      </c>
      <c r="F1116" s="38">
        <v>43125</v>
      </c>
      <c r="G1116" s="32" t="s">
        <v>61</v>
      </c>
      <c r="H1116" s="32" t="s">
        <v>5404</v>
      </c>
      <c r="I1116" s="32" t="s">
        <v>292</v>
      </c>
      <c r="J1116" s="32" t="s">
        <v>320</v>
      </c>
      <c r="K1116" s="32"/>
      <c r="L1116" s="32" t="s">
        <v>1789</v>
      </c>
      <c r="M1116" s="32">
        <v>27620274</v>
      </c>
      <c r="N1116" s="32" t="s">
        <v>69</v>
      </c>
      <c r="O1116" s="32"/>
      <c r="P1116" s="32"/>
      <c r="Q1116" s="32" t="s">
        <v>64</v>
      </c>
      <c r="R1116" s="32" t="s">
        <v>83</v>
      </c>
      <c r="S1116" s="32">
        <v>1110480916</v>
      </c>
      <c r="T1116" s="32"/>
      <c r="U1116" s="32" t="s">
        <v>115</v>
      </c>
      <c r="V1116" s="32"/>
      <c r="W1116" s="32" t="s">
        <v>5405</v>
      </c>
      <c r="X1116" s="32" t="s">
        <v>205</v>
      </c>
      <c r="Y1116" s="32" t="s">
        <v>209</v>
      </c>
      <c r="Z1116" s="38">
        <v>43125</v>
      </c>
      <c r="AA1116" s="32" t="s">
        <v>75</v>
      </c>
      <c r="AB1116" s="32" t="s">
        <v>97</v>
      </c>
      <c r="AC1116" s="32"/>
      <c r="AD1116" s="32"/>
      <c r="AE1116" s="32"/>
      <c r="AF1116" s="32"/>
      <c r="AG1116" s="32"/>
      <c r="AH1116" s="32" t="s">
        <v>83</v>
      </c>
      <c r="AI1116" s="32">
        <v>80215978</v>
      </c>
      <c r="AJ1116" s="32"/>
      <c r="AK1116" s="32" t="s">
        <v>115</v>
      </c>
      <c r="AL1116" s="32"/>
      <c r="AM1116" s="32" t="s">
        <v>5134</v>
      </c>
      <c r="AN1116" s="32">
        <v>330</v>
      </c>
      <c r="AO1116" s="32" t="s">
        <v>85</v>
      </c>
      <c r="AP1116" s="32">
        <v>0</v>
      </c>
      <c r="AQ1116" s="32" t="s">
        <v>92</v>
      </c>
      <c r="AR1116" s="32">
        <v>0</v>
      </c>
      <c r="AS1116" s="32">
        <v>0</v>
      </c>
      <c r="AT1116" s="38">
        <v>43125</v>
      </c>
      <c r="AU1116" s="38"/>
      <c r="AV1116" s="38"/>
      <c r="AW1116" s="107">
        <v>19.696969696969695</v>
      </c>
      <c r="AX1116" s="41">
        <v>19.696969696969695</v>
      </c>
      <c r="AY1116" s="107">
        <v>19.696969696969695</v>
      </c>
      <c r="AZ1116" s="107">
        <v>19.696969696969695</v>
      </c>
      <c r="BA1116" s="107">
        <v>20.000000000000004</v>
      </c>
      <c r="BB1116" s="32" t="s">
        <v>4793</v>
      </c>
      <c r="BF1116" s="106">
        <f t="shared" si="8"/>
        <v>0</v>
      </c>
      <c r="BG1116" s="106">
        <f t="shared" si="9"/>
        <v>0</v>
      </c>
      <c r="BH1116" s="106">
        <f t="shared" si="11"/>
        <v>-43125</v>
      </c>
      <c r="BI1116" s="106">
        <f t="shared" si="11"/>
        <v>0</v>
      </c>
    </row>
    <row r="1117" spans="1:61" s="106" customFormat="1" ht="15.75" thickBot="1" x14ac:dyDescent="0.3">
      <c r="A1117" s="19">
        <v>1107</v>
      </c>
      <c r="B1117" s="22" t="s">
        <v>6378</v>
      </c>
      <c r="C1117" s="32" t="s">
        <v>60</v>
      </c>
      <c r="D1117" s="32"/>
      <c r="E1117" s="32" t="s">
        <v>5406</v>
      </c>
      <c r="F1117" s="38">
        <v>43125</v>
      </c>
      <c r="G1117" s="32" t="s">
        <v>61</v>
      </c>
      <c r="H1117" s="32" t="s">
        <v>5407</v>
      </c>
      <c r="I1117" s="32" t="s">
        <v>292</v>
      </c>
      <c r="J1117" s="32" t="s">
        <v>320</v>
      </c>
      <c r="K1117" s="32"/>
      <c r="L1117" s="32" t="s">
        <v>1789</v>
      </c>
      <c r="M1117" s="32">
        <v>55963116</v>
      </c>
      <c r="N1117" s="32" t="s">
        <v>69</v>
      </c>
      <c r="O1117" s="32"/>
      <c r="P1117" s="32"/>
      <c r="Q1117" s="32" t="s">
        <v>64</v>
      </c>
      <c r="R1117" s="32" t="s">
        <v>83</v>
      </c>
      <c r="S1117" s="32">
        <v>28049312</v>
      </c>
      <c r="T1117" s="32"/>
      <c r="U1117" s="32" t="s">
        <v>115</v>
      </c>
      <c r="V1117" s="32"/>
      <c r="W1117" s="32" t="s">
        <v>5408</v>
      </c>
      <c r="X1117" s="32" t="s">
        <v>205</v>
      </c>
      <c r="Y1117" s="32" t="s">
        <v>209</v>
      </c>
      <c r="Z1117" s="38">
        <v>43125</v>
      </c>
      <c r="AA1117" s="32" t="s">
        <v>75</v>
      </c>
      <c r="AB1117" s="32" t="s">
        <v>97</v>
      </c>
      <c r="AC1117" s="32"/>
      <c r="AD1117" s="32"/>
      <c r="AE1117" s="32"/>
      <c r="AF1117" s="32"/>
      <c r="AG1117" s="32"/>
      <c r="AH1117" s="32" t="s">
        <v>83</v>
      </c>
      <c r="AI1117" s="32">
        <v>40023756</v>
      </c>
      <c r="AJ1117" s="32"/>
      <c r="AK1117" s="32" t="s">
        <v>115</v>
      </c>
      <c r="AL1117" s="32"/>
      <c r="AM1117" s="32" t="s">
        <v>5031</v>
      </c>
      <c r="AN1117" s="32">
        <v>330</v>
      </c>
      <c r="AO1117" s="32" t="s">
        <v>85</v>
      </c>
      <c r="AP1117" s="32">
        <v>0</v>
      </c>
      <c r="AQ1117" s="32" t="s">
        <v>92</v>
      </c>
      <c r="AR1117" s="32">
        <v>0</v>
      </c>
      <c r="AS1117" s="32">
        <v>0</v>
      </c>
      <c r="AT1117" s="38">
        <v>43125</v>
      </c>
      <c r="AU1117" s="38"/>
      <c r="AV1117" s="38"/>
      <c r="AW1117" s="107">
        <v>19.696969696969695</v>
      </c>
      <c r="AX1117" s="41">
        <v>19.696969696969695</v>
      </c>
      <c r="AY1117" s="107">
        <v>19.696969696969695</v>
      </c>
      <c r="AZ1117" s="107">
        <v>19.696969696969695</v>
      </c>
      <c r="BA1117" s="107">
        <v>20.000000000000007</v>
      </c>
      <c r="BB1117" s="32" t="s">
        <v>4793</v>
      </c>
      <c r="BF1117" s="106">
        <f t="shared" si="8"/>
        <v>0</v>
      </c>
      <c r="BG1117" s="106">
        <f t="shared" si="9"/>
        <v>0</v>
      </c>
      <c r="BH1117" s="106">
        <f t="shared" si="11"/>
        <v>-43125</v>
      </c>
      <c r="BI1117" s="106">
        <f t="shared" si="11"/>
        <v>0</v>
      </c>
    </row>
    <row r="1118" spans="1:61" s="106" customFormat="1" ht="15.75" thickBot="1" x14ac:dyDescent="0.3">
      <c r="A1118" s="19">
        <v>1108</v>
      </c>
      <c r="B1118" s="22" t="s">
        <v>6379</v>
      </c>
      <c r="C1118" s="32" t="s">
        <v>60</v>
      </c>
      <c r="D1118" s="32"/>
      <c r="E1118" s="32" t="s">
        <v>5409</v>
      </c>
      <c r="F1118" s="38">
        <v>43125</v>
      </c>
      <c r="G1118" s="32" t="s">
        <v>61</v>
      </c>
      <c r="H1118" s="32" t="s">
        <v>5410</v>
      </c>
      <c r="I1118" s="32" t="s">
        <v>292</v>
      </c>
      <c r="J1118" s="32" t="s">
        <v>320</v>
      </c>
      <c r="K1118" s="32"/>
      <c r="L1118" s="32" t="s">
        <v>1789</v>
      </c>
      <c r="M1118" s="32">
        <v>55963116</v>
      </c>
      <c r="N1118" s="32" t="s">
        <v>69</v>
      </c>
      <c r="O1118" s="32"/>
      <c r="P1118" s="32"/>
      <c r="Q1118" s="32" t="s">
        <v>64</v>
      </c>
      <c r="R1118" s="32" t="s">
        <v>83</v>
      </c>
      <c r="S1118" s="32">
        <v>27080661</v>
      </c>
      <c r="T1118" s="32"/>
      <c r="U1118" s="32" t="s">
        <v>115</v>
      </c>
      <c r="V1118" s="32"/>
      <c r="W1118" s="32" t="s">
        <v>5411</v>
      </c>
      <c r="X1118" s="32" t="s">
        <v>205</v>
      </c>
      <c r="Y1118" s="32" t="s">
        <v>209</v>
      </c>
      <c r="Z1118" s="38">
        <v>43125</v>
      </c>
      <c r="AA1118" s="32" t="s">
        <v>75</v>
      </c>
      <c r="AB1118" s="32" t="s">
        <v>97</v>
      </c>
      <c r="AC1118" s="32"/>
      <c r="AD1118" s="32"/>
      <c r="AE1118" s="32"/>
      <c r="AF1118" s="32"/>
      <c r="AG1118" s="32"/>
      <c r="AH1118" s="32" t="s">
        <v>83</v>
      </c>
      <c r="AI1118" s="32">
        <v>79850133</v>
      </c>
      <c r="AJ1118" s="32"/>
      <c r="AK1118" s="32" t="s">
        <v>115</v>
      </c>
      <c r="AL1118" s="32"/>
      <c r="AM1118" s="32" t="s">
        <v>5097</v>
      </c>
      <c r="AN1118" s="32">
        <v>330</v>
      </c>
      <c r="AO1118" s="32" t="s">
        <v>85</v>
      </c>
      <c r="AP1118" s="32">
        <v>0</v>
      </c>
      <c r="AQ1118" s="32" t="s">
        <v>92</v>
      </c>
      <c r="AR1118" s="32">
        <v>0</v>
      </c>
      <c r="AS1118" s="32">
        <v>0</v>
      </c>
      <c r="AT1118" s="38">
        <v>43125</v>
      </c>
      <c r="AU1118" s="38"/>
      <c r="AV1118" s="38"/>
      <c r="AW1118" s="107">
        <v>19.696969696969695</v>
      </c>
      <c r="AX1118" s="41">
        <v>19.696969696969695</v>
      </c>
      <c r="AY1118" s="107">
        <v>19.696969696969695</v>
      </c>
      <c r="AZ1118" s="107">
        <v>19.696969696969695</v>
      </c>
      <c r="BA1118" s="107">
        <v>20.000000000000007</v>
      </c>
      <c r="BB1118" s="32" t="s">
        <v>4793</v>
      </c>
      <c r="BF1118" s="106">
        <f t="shared" si="8"/>
        <v>0</v>
      </c>
      <c r="BG1118" s="106">
        <f t="shared" si="9"/>
        <v>0</v>
      </c>
      <c r="BH1118" s="106">
        <f t="shared" si="11"/>
        <v>-43125</v>
      </c>
      <c r="BI1118" s="106">
        <f t="shared" si="11"/>
        <v>0</v>
      </c>
    </row>
    <row r="1119" spans="1:61" s="106" customFormat="1" ht="15.75" thickBot="1" x14ac:dyDescent="0.3">
      <c r="A1119" s="19">
        <v>1109</v>
      </c>
      <c r="B1119" s="22" t="s">
        <v>6380</v>
      </c>
      <c r="C1119" s="32" t="s">
        <v>60</v>
      </c>
      <c r="D1119" s="32"/>
      <c r="E1119" s="32" t="s">
        <v>5412</v>
      </c>
      <c r="F1119" s="38">
        <v>43125</v>
      </c>
      <c r="G1119" s="32" t="s">
        <v>61</v>
      </c>
      <c r="H1119" s="32" t="s">
        <v>5413</v>
      </c>
      <c r="I1119" s="32" t="s">
        <v>292</v>
      </c>
      <c r="J1119" s="32" t="s">
        <v>320</v>
      </c>
      <c r="K1119" s="32"/>
      <c r="L1119" s="32" t="s">
        <v>1789</v>
      </c>
      <c r="M1119" s="32">
        <v>65919744</v>
      </c>
      <c r="N1119" s="32" t="s">
        <v>69</v>
      </c>
      <c r="O1119" s="32"/>
      <c r="P1119" s="32"/>
      <c r="Q1119" s="32" t="s">
        <v>64</v>
      </c>
      <c r="R1119" s="32" t="s">
        <v>83</v>
      </c>
      <c r="S1119" s="32">
        <v>41360693</v>
      </c>
      <c r="T1119" s="32"/>
      <c r="U1119" s="32" t="s">
        <v>115</v>
      </c>
      <c r="V1119" s="32"/>
      <c r="W1119" s="32" t="s">
        <v>5414</v>
      </c>
      <c r="X1119" s="32" t="s">
        <v>205</v>
      </c>
      <c r="Y1119" s="32" t="s">
        <v>209</v>
      </c>
      <c r="Z1119" s="38">
        <v>43125</v>
      </c>
      <c r="AA1119" s="32" t="s">
        <v>75</v>
      </c>
      <c r="AB1119" s="32" t="s">
        <v>97</v>
      </c>
      <c r="AC1119" s="32"/>
      <c r="AD1119" s="32"/>
      <c r="AE1119" s="32"/>
      <c r="AF1119" s="32"/>
      <c r="AG1119" s="32"/>
      <c r="AH1119" s="32" t="s">
        <v>83</v>
      </c>
      <c r="AI1119" s="32">
        <v>41779996</v>
      </c>
      <c r="AJ1119" s="32"/>
      <c r="AK1119" s="32" t="s">
        <v>115</v>
      </c>
      <c r="AL1119" s="32"/>
      <c r="AM1119" s="32" t="s">
        <v>5130</v>
      </c>
      <c r="AN1119" s="32">
        <v>180</v>
      </c>
      <c r="AO1119" s="32" t="s">
        <v>85</v>
      </c>
      <c r="AP1119" s="32">
        <v>0</v>
      </c>
      <c r="AQ1119" s="32" t="s">
        <v>92</v>
      </c>
      <c r="AR1119" s="32">
        <v>0</v>
      </c>
      <c r="AS1119" s="32">
        <v>0</v>
      </c>
      <c r="AT1119" s="38">
        <v>43125</v>
      </c>
      <c r="AU1119" s="38"/>
      <c r="AV1119" s="38"/>
      <c r="AW1119" s="107">
        <v>36.111111111111107</v>
      </c>
      <c r="AX1119" s="41">
        <v>36.111111111111107</v>
      </c>
      <c r="AY1119" s="107">
        <v>36.111111111111107</v>
      </c>
      <c r="AZ1119" s="107">
        <v>36.111111111111107</v>
      </c>
      <c r="BA1119" s="107">
        <v>27.777777474378535</v>
      </c>
      <c r="BB1119" s="32" t="s">
        <v>5415</v>
      </c>
      <c r="BF1119" s="106">
        <f t="shared" si="8"/>
        <v>0</v>
      </c>
      <c r="BG1119" s="106">
        <f t="shared" si="9"/>
        <v>0</v>
      </c>
      <c r="BH1119" s="106">
        <f t="shared" si="11"/>
        <v>-43125</v>
      </c>
      <c r="BI1119" s="106">
        <f t="shared" si="11"/>
        <v>0</v>
      </c>
    </row>
    <row r="1120" spans="1:61" s="106" customFormat="1" ht="15.75" thickBot="1" x14ac:dyDescent="0.3">
      <c r="A1120" s="19">
        <v>1110</v>
      </c>
      <c r="B1120" s="22" t="s">
        <v>6381</v>
      </c>
      <c r="C1120" s="32" t="s">
        <v>60</v>
      </c>
      <c r="D1120" s="32"/>
      <c r="E1120" s="32" t="s">
        <v>5416</v>
      </c>
      <c r="F1120" s="38">
        <v>43125</v>
      </c>
      <c r="G1120" s="32" t="s">
        <v>61</v>
      </c>
      <c r="H1120" s="32" t="s">
        <v>5417</v>
      </c>
      <c r="I1120" s="32" t="s">
        <v>292</v>
      </c>
      <c r="J1120" s="32" t="s">
        <v>320</v>
      </c>
      <c r="K1120" s="32"/>
      <c r="L1120" s="32" t="s">
        <v>1789</v>
      </c>
      <c r="M1120" s="32">
        <v>68136143</v>
      </c>
      <c r="N1120" s="32" t="s">
        <v>69</v>
      </c>
      <c r="O1120" s="32"/>
      <c r="P1120" s="32"/>
      <c r="Q1120" s="32" t="s">
        <v>64</v>
      </c>
      <c r="R1120" s="32" t="s">
        <v>83</v>
      </c>
      <c r="S1120" s="32">
        <v>79803889</v>
      </c>
      <c r="T1120" s="32"/>
      <c r="U1120" s="32" t="s">
        <v>115</v>
      </c>
      <c r="V1120" s="32"/>
      <c r="W1120" s="32" t="s">
        <v>5418</v>
      </c>
      <c r="X1120" s="32" t="s">
        <v>205</v>
      </c>
      <c r="Y1120" s="32" t="s">
        <v>209</v>
      </c>
      <c r="Z1120" s="38">
        <v>43125</v>
      </c>
      <c r="AA1120" s="32" t="s">
        <v>75</v>
      </c>
      <c r="AB1120" s="32" t="s">
        <v>97</v>
      </c>
      <c r="AC1120" s="32"/>
      <c r="AD1120" s="32"/>
      <c r="AE1120" s="32"/>
      <c r="AF1120" s="32"/>
      <c r="AG1120" s="32"/>
      <c r="AH1120" s="32" t="s">
        <v>83</v>
      </c>
      <c r="AI1120" s="32">
        <v>79596704</v>
      </c>
      <c r="AJ1120" s="32"/>
      <c r="AK1120" s="32" t="s">
        <v>115</v>
      </c>
      <c r="AL1120" s="32"/>
      <c r="AM1120" s="32" t="s">
        <v>4908</v>
      </c>
      <c r="AN1120" s="32">
        <v>337</v>
      </c>
      <c r="AO1120" s="32" t="s">
        <v>85</v>
      </c>
      <c r="AP1120" s="32">
        <v>0</v>
      </c>
      <c r="AQ1120" s="32" t="s">
        <v>92</v>
      </c>
      <c r="AR1120" s="32">
        <v>0</v>
      </c>
      <c r="AS1120" s="32">
        <v>0</v>
      </c>
      <c r="AT1120" s="38">
        <v>43125</v>
      </c>
      <c r="AU1120" s="38"/>
      <c r="AV1120" s="38"/>
      <c r="AW1120" s="107">
        <v>19.287833827893174</v>
      </c>
      <c r="AX1120" s="41">
        <v>19.287833827893174</v>
      </c>
      <c r="AY1120" s="107">
        <v>19.287833827893174</v>
      </c>
      <c r="AZ1120" s="107">
        <v>19.287833827893174</v>
      </c>
      <c r="BA1120" s="107">
        <v>19.584570556041015</v>
      </c>
      <c r="BB1120" s="32" t="s">
        <v>4793</v>
      </c>
      <c r="BF1120" s="106">
        <f t="shared" si="8"/>
        <v>0</v>
      </c>
      <c r="BG1120" s="106">
        <f t="shared" si="9"/>
        <v>0</v>
      </c>
      <c r="BH1120" s="106">
        <f t="shared" si="11"/>
        <v>-43125</v>
      </c>
      <c r="BI1120" s="106">
        <f t="shared" si="11"/>
        <v>0</v>
      </c>
    </row>
    <row r="1121" spans="1:61" s="106" customFormat="1" ht="15.75" thickBot="1" x14ac:dyDescent="0.3">
      <c r="A1121" s="19">
        <v>1111</v>
      </c>
      <c r="B1121" s="22" t="s">
        <v>6382</v>
      </c>
      <c r="C1121" s="32" t="s">
        <v>60</v>
      </c>
      <c r="D1121" s="32"/>
      <c r="E1121" s="32" t="s">
        <v>5419</v>
      </c>
      <c r="F1121" s="38">
        <v>43125</v>
      </c>
      <c r="G1121" s="32" t="s">
        <v>61</v>
      </c>
      <c r="H1121" s="32" t="s">
        <v>5420</v>
      </c>
      <c r="I1121" s="32" t="s">
        <v>292</v>
      </c>
      <c r="J1121" s="32" t="s">
        <v>320</v>
      </c>
      <c r="K1121" s="32"/>
      <c r="L1121" s="32" t="s">
        <v>1789</v>
      </c>
      <c r="M1121" s="32">
        <v>88121880</v>
      </c>
      <c r="N1121" s="32" t="s">
        <v>69</v>
      </c>
      <c r="O1121" s="32"/>
      <c r="P1121" s="32"/>
      <c r="Q1121" s="32" t="s">
        <v>64</v>
      </c>
      <c r="R1121" s="32" t="s">
        <v>83</v>
      </c>
      <c r="S1121" s="32">
        <v>29809953</v>
      </c>
      <c r="T1121" s="32"/>
      <c r="U1121" s="32" t="s">
        <v>115</v>
      </c>
      <c r="V1121" s="32"/>
      <c r="W1121" s="32" t="s">
        <v>5421</v>
      </c>
      <c r="X1121" s="32" t="s">
        <v>205</v>
      </c>
      <c r="Y1121" s="32" t="s">
        <v>209</v>
      </c>
      <c r="Z1121" s="38">
        <v>43125</v>
      </c>
      <c r="AA1121" s="32" t="s">
        <v>75</v>
      </c>
      <c r="AB1121" s="32" t="s">
        <v>97</v>
      </c>
      <c r="AC1121" s="32"/>
      <c r="AD1121" s="32"/>
      <c r="AE1121" s="32"/>
      <c r="AF1121" s="32"/>
      <c r="AG1121" s="32"/>
      <c r="AH1121" s="32" t="s">
        <v>83</v>
      </c>
      <c r="AI1121" s="32">
        <v>79850133</v>
      </c>
      <c r="AJ1121" s="32"/>
      <c r="AK1121" s="32" t="s">
        <v>115</v>
      </c>
      <c r="AL1121" s="32"/>
      <c r="AM1121" s="32" t="s">
        <v>5097</v>
      </c>
      <c r="AN1121" s="32">
        <v>330</v>
      </c>
      <c r="AO1121" s="32" t="s">
        <v>85</v>
      </c>
      <c r="AP1121" s="32">
        <v>0</v>
      </c>
      <c r="AQ1121" s="32" t="s">
        <v>92</v>
      </c>
      <c r="AR1121" s="32">
        <v>0</v>
      </c>
      <c r="AS1121" s="32">
        <v>0</v>
      </c>
      <c r="AT1121" s="38">
        <v>43125</v>
      </c>
      <c r="AU1121" s="38"/>
      <c r="AV1121" s="38"/>
      <c r="AW1121" s="107">
        <v>19.696969696969695</v>
      </c>
      <c r="AX1121" s="41">
        <v>19.696969696969695</v>
      </c>
      <c r="AY1121" s="107">
        <v>19.696969696969695</v>
      </c>
      <c r="AZ1121" s="107">
        <v>19.696969696969695</v>
      </c>
      <c r="BA1121" s="107">
        <v>20</v>
      </c>
      <c r="BB1121" s="32" t="s">
        <v>4793</v>
      </c>
      <c r="BF1121" s="106">
        <f t="shared" si="8"/>
        <v>0</v>
      </c>
      <c r="BG1121" s="106">
        <f t="shared" si="9"/>
        <v>0</v>
      </c>
      <c r="BH1121" s="106">
        <f t="shared" si="11"/>
        <v>-43125</v>
      </c>
      <c r="BI1121" s="106">
        <f t="shared" si="11"/>
        <v>0</v>
      </c>
    </row>
    <row r="1122" spans="1:61" s="106" customFormat="1" ht="15.75" thickBot="1" x14ac:dyDescent="0.3">
      <c r="A1122" s="19">
        <v>1112</v>
      </c>
      <c r="B1122" s="22" t="s">
        <v>6383</v>
      </c>
      <c r="C1122" s="32" t="s">
        <v>60</v>
      </c>
      <c r="D1122" s="32"/>
      <c r="E1122" s="32" t="s">
        <v>5422</v>
      </c>
      <c r="F1122" s="38">
        <v>43125</v>
      </c>
      <c r="G1122" s="32" t="s">
        <v>61</v>
      </c>
      <c r="H1122" s="32" t="s">
        <v>5423</v>
      </c>
      <c r="I1122" s="32" t="s">
        <v>292</v>
      </c>
      <c r="J1122" s="32" t="s">
        <v>320</v>
      </c>
      <c r="K1122" s="32"/>
      <c r="L1122" s="32" t="s">
        <v>1789</v>
      </c>
      <c r="M1122" s="32">
        <v>30000000</v>
      </c>
      <c r="N1122" s="32" t="s">
        <v>69</v>
      </c>
      <c r="O1122" s="32"/>
      <c r="P1122" s="32"/>
      <c r="Q1122" s="32" t="s">
        <v>4411</v>
      </c>
      <c r="R1122" s="32" t="s">
        <v>65</v>
      </c>
      <c r="S1122" s="32"/>
      <c r="T1122" s="32">
        <v>900270147</v>
      </c>
      <c r="U1122" s="32" t="s">
        <v>103</v>
      </c>
      <c r="V1122" s="32"/>
      <c r="W1122" s="32" t="s">
        <v>5424</v>
      </c>
      <c r="X1122" s="32" t="s">
        <v>205</v>
      </c>
      <c r="Y1122" s="32" t="s">
        <v>209</v>
      </c>
      <c r="Z1122" s="38">
        <v>43126</v>
      </c>
      <c r="AA1122" s="32" t="s">
        <v>75</v>
      </c>
      <c r="AB1122" s="32" t="s">
        <v>97</v>
      </c>
      <c r="AC1122" s="32"/>
      <c r="AD1122" s="32"/>
      <c r="AE1122" s="32"/>
      <c r="AF1122" s="32"/>
      <c r="AG1122" s="32"/>
      <c r="AH1122" s="32" t="s">
        <v>83</v>
      </c>
      <c r="AI1122" s="32">
        <v>52260278</v>
      </c>
      <c r="AJ1122" s="32"/>
      <c r="AK1122" s="32" t="s">
        <v>115</v>
      </c>
      <c r="AL1122" s="32"/>
      <c r="AM1122" s="32" t="s">
        <v>5232</v>
      </c>
      <c r="AN1122" s="32">
        <v>335</v>
      </c>
      <c r="AO1122" s="32" t="s">
        <v>85</v>
      </c>
      <c r="AP1122" s="32">
        <v>0</v>
      </c>
      <c r="AQ1122" s="32" t="s">
        <v>92</v>
      </c>
      <c r="AR1122" s="32">
        <v>0</v>
      </c>
      <c r="AS1122" s="32">
        <v>0</v>
      </c>
      <c r="AT1122" s="38">
        <v>43126</v>
      </c>
      <c r="AU1122" s="38"/>
      <c r="AV1122" s="38"/>
      <c r="AW1122" s="107">
        <v>19.402985074626866</v>
      </c>
      <c r="AX1122" s="41">
        <v>19.402985074626866</v>
      </c>
      <c r="AY1122" s="107">
        <v>19.1044776119403</v>
      </c>
      <c r="AZ1122" s="107">
        <v>19.402985074626866</v>
      </c>
      <c r="BA1122" s="107">
        <v>0</v>
      </c>
      <c r="BB1122" s="32" t="s">
        <v>4793</v>
      </c>
      <c r="BF1122" s="106">
        <f t="shared" si="8"/>
        <v>1</v>
      </c>
      <c r="BG1122" s="106">
        <f t="shared" si="9"/>
        <v>0</v>
      </c>
      <c r="BH1122" s="106">
        <f t="shared" si="11"/>
        <v>-43126</v>
      </c>
      <c r="BI1122" s="106">
        <f t="shared" si="11"/>
        <v>0</v>
      </c>
    </row>
    <row r="1123" spans="1:61" s="106" customFormat="1" ht="15.75" thickBot="1" x14ac:dyDescent="0.3">
      <c r="A1123" s="19">
        <v>1113</v>
      </c>
      <c r="B1123" s="22" t="s">
        <v>6384</v>
      </c>
      <c r="C1123" s="32" t="s">
        <v>60</v>
      </c>
      <c r="D1123" s="32"/>
      <c r="E1123" s="32" t="s">
        <v>5425</v>
      </c>
      <c r="F1123" s="38">
        <v>43125</v>
      </c>
      <c r="G1123" s="32" t="s">
        <v>61</v>
      </c>
      <c r="H1123" s="32" t="s">
        <v>5426</v>
      </c>
      <c r="I1123" s="32" t="s">
        <v>292</v>
      </c>
      <c r="J1123" s="32" t="s">
        <v>320</v>
      </c>
      <c r="K1123" s="32"/>
      <c r="L1123" s="32" t="s">
        <v>1789</v>
      </c>
      <c r="M1123" s="32">
        <v>50012028</v>
      </c>
      <c r="N1123" s="32" t="s">
        <v>69</v>
      </c>
      <c r="O1123" s="32"/>
      <c r="P1123" s="32"/>
      <c r="Q1123" s="32" t="s">
        <v>64</v>
      </c>
      <c r="R1123" s="32" t="s">
        <v>83</v>
      </c>
      <c r="S1123" s="32">
        <v>1020747020</v>
      </c>
      <c r="T1123" s="32"/>
      <c r="U1123" s="32" t="s">
        <v>115</v>
      </c>
      <c r="V1123" s="32"/>
      <c r="W1123" s="32" t="s">
        <v>5427</v>
      </c>
      <c r="X1123" s="32" t="s">
        <v>205</v>
      </c>
      <c r="Y1123" s="32" t="s">
        <v>209</v>
      </c>
      <c r="Z1123" s="38">
        <v>43126</v>
      </c>
      <c r="AA1123" s="32" t="s">
        <v>75</v>
      </c>
      <c r="AB1123" s="32" t="s">
        <v>97</v>
      </c>
      <c r="AC1123" s="32"/>
      <c r="AD1123" s="32"/>
      <c r="AE1123" s="32"/>
      <c r="AF1123" s="32"/>
      <c r="AG1123" s="32"/>
      <c r="AH1123" s="32" t="s">
        <v>83</v>
      </c>
      <c r="AI1123" s="32">
        <v>52973402</v>
      </c>
      <c r="AJ1123" s="32"/>
      <c r="AK1123" s="32" t="s">
        <v>115</v>
      </c>
      <c r="AL1123" s="32"/>
      <c r="AM1123" s="32" t="s">
        <v>5085</v>
      </c>
      <c r="AN1123" s="32">
        <v>330</v>
      </c>
      <c r="AO1123" s="32" t="s">
        <v>85</v>
      </c>
      <c r="AP1123" s="32">
        <v>0</v>
      </c>
      <c r="AQ1123" s="32" t="s">
        <v>92</v>
      </c>
      <c r="AR1123" s="32">
        <v>0</v>
      </c>
      <c r="AS1123" s="32">
        <v>0</v>
      </c>
      <c r="AT1123" s="38">
        <v>43126</v>
      </c>
      <c r="AU1123" s="38"/>
      <c r="AV1123" s="38"/>
      <c r="AW1123" s="107">
        <v>19.696969696969695</v>
      </c>
      <c r="AX1123" s="41">
        <v>19.696969696969695</v>
      </c>
      <c r="AY1123" s="107">
        <v>19.393939393939394</v>
      </c>
      <c r="AZ1123" s="107">
        <v>19.696969696969695</v>
      </c>
      <c r="BA1123" s="107">
        <v>19.696969696969695</v>
      </c>
      <c r="BB1123" s="32" t="s">
        <v>4793</v>
      </c>
      <c r="BF1123" s="106">
        <f t="shared" si="8"/>
        <v>1</v>
      </c>
      <c r="BG1123" s="106">
        <f t="shared" si="9"/>
        <v>0</v>
      </c>
      <c r="BH1123" s="106">
        <f t="shared" si="11"/>
        <v>-43126</v>
      </c>
      <c r="BI1123" s="106">
        <f t="shared" si="11"/>
        <v>0</v>
      </c>
    </row>
    <row r="1124" spans="1:61" s="106" customFormat="1" ht="15.75" thickBot="1" x14ac:dyDescent="0.3">
      <c r="A1124" s="19">
        <v>1114</v>
      </c>
      <c r="B1124" s="22" t="s">
        <v>6385</v>
      </c>
      <c r="C1124" s="32" t="s">
        <v>60</v>
      </c>
      <c r="D1124" s="32"/>
      <c r="E1124" s="32" t="s">
        <v>5428</v>
      </c>
      <c r="F1124" s="38">
        <v>43125</v>
      </c>
      <c r="G1124" s="32" t="s">
        <v>61</v>
      </c>
      <c r="H1124" s="32" t="s">
        <v>5429</v>
      </c>
      <c r="I1124" s="32" t="s">
        <v>292</v>
      </c>
      <c r="J1124" s="32" t="s">
        <v>320</v>
      </c>
      <c r="K1124" s="32"/>
      <c r="L1124" s="32" t="s">
        <v>1789</v>
      </c>
      <c r="M1124" s="32">
        <v>50875560</v>
      </c>
      <c r="N1124" s="32" t="s">
        <v>69</v>
      </c>
      <c r="O1124" s="32"/>
      <c r="P1124" s="32"/>
      <c r="Q1124" s="32" t="s">
        <v>64</v>
      </c>
      <c r="R1124" s="32" t="s">
        <v>83</v>
      </c>
      <c r="S1124" s="32">
        <v>52481435</v>
      </c>
      <c r="T1124" s="32"/>
      <c r="U1124" s="32" t="s">
        <v>115</v>
      </c>
      <c r="V1124" s="32"/>
      <c r="W1124" s="32" t="s">
        <v>5430</v>
      </c>
      <c r="X1124" s="32" t="s">
        <v>205</v>
      </c>
      <c r="Y1124" s="32" t="s">
        <v>209</v>
      </c>
      <c r="Z1124" s="38">
        <v>43125</v>
      </c>
      <c r="AA1124" s="32" t="s">
        <v>75</v>
      </c>
      <c r="AB1124" s="32" t="s">
        <v>97</v>
      </c>
      <c r="AC1124" s="32"/>
      <c r="AD1124" s="32"/>
      <c r="AE1124" s="32"/>
      <c r="AF1124" s="32"/>
      <c r="AG1124" s="32"/>
      <c r="AH1124" s="32" t="s">
        <v>83</v>
      </c>
      <c r="AI1124" s="32">
        <v>80215978</v>
      </c>
      <c r="AJ1124" s="32"/>
      <c r="AK1124" s="32" t="s">
        <v>115</v>
      </c>
      <c r="AL1124" s="32"/>
      <c r="AM1124" s="32" t="s">
        <v>5134</v>
      </c>
      <c r="AN1124" s="32">
        <v>300</v>
      </c>
      <c r="AO1124" s="32" t="s">
        <v>85</v>
      </c>
      <c r="AP1124" s="32">
        <v>0</v>
      </c>
      <c r="AQ1124" s="32" t="s">
        <v>92</v>
      </c>
      <c r="AR1124" s="32">
        <v>0</v>
      </c>
      <c r="AS1124" s="32">
        <v>0</v>
      </c>
      <c r="AT1124" s="38">
        <v>43125</v>
      </c>
      <c r="AU1124" s="38"/>
      <c r="AV1124" s="38"/>
      <c r="AW1124" s="107">
        <v>21.666666666666668</v>
      </c>
      <c r="AX1124" s="41">
        <v>21.666666666666668</v>
      </c>
      <c r="AY1124" s="107">
        <v>21.666666666666668</v>
      </c>
      <c r="AZ1124" s="107">
        <v>21.666666666666668</v>
      </c>
      <c r="BA1124" s="107">
        <v>12.000000000000007</v>
      </c>
      <c r="BB1124" s="32" t="s">
        <v>4793</v>
      </c>
      <c r="BF1124" s="106">
        <f t="shared" si="8"/>
        <v>0</v>
      </c>
      <c r="BG1124" s="106">
        <f t="shared" si="9"/>
        <v>0</v>
      </c>
      <c r="BH1124" s="106">
        <f t="shared" si="11"/>
        <v>-43125</v>
      </c>
      <c r="BI1124" s="106">
        <f t="shared" si="11"/>
        <v>0</v>
      </c>
    </row>
    <row r="1125" spans="1:61" s="106" customFormat="1" ht="15.75" thickBot="1" x14ac:dyDescent="0.3">
      <c r="A1125" s="19">
        <v>1115</v>
      </c>
      <c r="B1125" s="22" t="s">
        <v>6386</v>
      </c>
      <c r="C1125" s="32" t="s">
        <v>60</v>
      </c>
      <c r="D1125" s="32"/>
      <c r="E1125" s="32" t="s">
        <v>5431</v>
      </c>
      <c r="F1125" s="38">
        <v>43125</v>
      </c>
      <c r="G1125" s="32" t="s">
        <v>61</v>
      </c>
      <c r="H1125" s="32" t="s">
        <v>5432</v>
      </c>
      <c r="I1125" s="32" t="s">
        <v>292</v>
      </c>
      <c r="J1125" s="32" t="s">
        <v>320</v>
      </c>
      <c r="K1125" s="32"/>
      <c r="L1125" s="32" t="s">
        <v>1789</v>
      </c>
      <c r="M1125" s="32">
        <v>55963116</v>
      </c>
      <c r="N1125" s="32" t="s">
        <v>69</v>
      </c>
      <c r="O1125" s="32"/>
      <c r="P1125" s="32"/>
      <c r="Q1125" s="32" t="s">
        <v>64</v>
      </c>
      <c r="R1125" s="32" t="s">
        <v>83</v>
      </c>
      <c r="S1125" s="32">
        <v>1018403685</v>
      </c>
      <c r="T1125" s="32"/>
      <c r="U1125" s="32" t="s">
        <v>115</v>
      </c>
      <c r="V1125" s="32"/>
      <c r="W1125" s="32" t="s">
        <v>5433</v>
      </c>
      <c r="X1125" s="32" t="s">
        <v>205</v>
      </c>
      <c r="Y1125" s="32" t="s">
        <v>209</v>
      </c>
      <c r="Z1125" s="38">
        <v>43126</v>
      </c>
      <c r="AA1125" s="32" t="s">
        <v>75</v>
      </c>
      <c r="AB1125" s="32" t="s">
        <v>97</v>
      </c>
      <c r="AC1125" s="32"/>
      <c r="AD1125" s="32"/>
      <c r="AE1125" s="32"/>
      <c r="AF1125" s="32"/>
      <c r="AG1125" s="32"/>
      <c r="AH1125" s="32" t="s">
        <v>83</v>
      </c>
      <c r="AI1125" s="32">
        <v>79850133</v>
      </c>
      <c r="AJ1125" s="32"/>
      <c r="AK1125" s="32" t="s">
        <v>115</v>
      </c>
      <c r="AL1125" s="32"/>
      <c r="AM1125" s="32" t="s">
        <v>5097</v>
      </c>
      <c r="AN1125" s="32">
        <v>330</v>
      </c>
      <c r="AO1125" s="32" t="s">
        <v>85</v>
      </c>
      <c r="AP1125" s="32">
        <v>0</v>
      </c>
      <c r="AQ1125" s="32" t="s">
        <v>92</v>
      </c>
      <c r="AR1125" s="32">
        <v>0</v>
      </c>
      <c r="AS1125" s="32">
        <v>0</v>
      </c>
      <c r="AT1125" s="38">
        <v>43126</v>
      </c>
      <c r="AU1125" s="38"/>
      <c r="AV1125" s="38"/>
      <c r="AW1125" s="107">
        <v>19.696969696969695</v>
      </c>
      <c r="AX1125" s="41">
        <v>19.696969696969695</v>
      </c>
      <c r="AY1125" s="107">
        <v>19.393939393939394</v>
      </c>
      <c r="AZ1125" s="107">
        <v>19.696969696969695</v>
      </c>
      <c r="BA1125" s="107">
        <v>19.696969696969695</v>
      </c>
      <c r="BB1125" s="32" t="s">
        <v>4793</v>
      </c>
      <c r="BF1125" s="106">
        <f t="shared" si="8"/>
        <v>1</v>
      </c>
      <c r="BG1125" s="106">
        <f t="shared" si="9"/>
        <v>0</v>
      </c>
      <c r="BH1125" s="106">
        <f t="shared" si="11"/>
        <v>-43126</v>
      </c>
      <c r="BI1125" s="106">
        <f t="shared" si="11"/>
        <v>0</v>
      </c>
    </row>
    <row r="1126" spans="1:61" s="106" customFormat="1" ht="15.75" thickBot="1" x14ac:dyDescent="0.3">
      <c r="A1126" s="19">
        <v>1116</v>
      </c>
      <c r="B1126" s="22" t="s">
        <v>6387</v>
      </c>
      <c r="C1126" s="32" t="s">
        <v>60</v>
      </c>
      <c r="D1126" s="32"/>
      <c r="E1126" s="32" t="s">
        <v>5434</v>
      </c>
      <c r="F1126" s="38">
        <v>43125</v>
      </c>
      <c r="G1126" s="32" t="s">
        <v>61</v>
      </c>
      <c r="H1126" s="32" t="s">
        <v>5435</v>
      </c>
      <c r="I1126" s="32" t="s">
        <v>292</v>
      </c>
      <c r="J1126" s="32" t="s">
        <v>320</v>
      </c>
      <c r="K1126" s="32"/>
      <c r="L1126" s="32" t="s">
        <v>1789</v>
      </c>
      <c r="M1126" s="32">
        <v>27620274</v>
      </c>
      <c r="N1126" s="32" t="s">
        <v>69</v>
      </c>
      <c r="O1126" s="32"/>
      <c r="P1126" s="32"/>
      <c r="Q1126" s="32" t="s">
        <v>64</v>
      </c>
      <c r="R1126" s="32" t="s">
        <v>83</v>
      </c>
      <c r="S1126" s="32">
        <v>79982735</v>
      </c>
      <c r="T1126" s="32"/>
      <c r="U1126" s="32" t="s">
        <v>115</v>
      </c>
      <c r="V1126" s="32"/>
      <c r="W1126" s="32" t="s">
        <v>5436</v>
      </c>
      <c r="X1126" s="32" t="s">
        <v>205</v>
      </c>
      <c r="Y1126" s="32" t="s">
        <v>209</v>
      </c>
      <c r="Z1126" s="38">
        <v>43126</v>
      </c>
      <c r="AA1126" s="32" t="s">
        <v>75</v>
      </c>
      <c r="AB1126" s="32" t="s">
        <v>97</v>
      </c>
      <c r="AC1126" s="32"/>
      <c r="AD1126" s="32"/>
      <c r="AE1126" s="32"/>
      <c r="AF1126" s="32"/>
      <c r="AG1126" s="32"/>
      <c r="AH1126" s="32" t="s">
        <v>83</v>
      </c>
      <c r="AI1126" s="32">
        <v>11342150</v>
      </c>
      <c r="AJ1126" s="32"/>
      <c r="AK1126" s="32" t="s">
        <v>115</v>
      </c>
      <c r="AL1126" s="32"/>
      <c r="AM1126" s="32" t="s">
        <v>4930</v>
      </c>
      <c r="AN1126" s="32">
        <v>330</v>
      </c>
      <c r="AO1126" s="32" t="s">
        <v>85</v>
      </c>
      <c r="AP1126" s="32">
        <v>0</v>
      </c>
      <c r="AQ1126" s="32" t="s">
        <v>92</v>
      </c>
      <c r="AR1126" s="32">
        <v>0</v>
      </c>
      <c r="AS1126" s="32">
        <v>0</v>
      </c>
      <c r="AT1126" s="38">
        <v>43126</v>
      </c>
      <c r="AU1126" s="38"/>
      <c r="AV1126" s="38"/>
      <c r="AW1126" s="107">
        <v>19.696969696969695</v>
      </c>
      <c r="AX1126" s="41">
        <v>19.696969696969695</v>
      </c>
      <c r="AY1126" s="107">
        <v>19.393939393939394</v>
      </c>
      <c r="AZ1126" s="107">
        <v>19.696969696969695</v>
      </c>
      <c r="BA1126" s="107">
        <v>19.696969696969695</v>
      </c>
      <c r="BB1126" s="32" t="s">
        <v>4793</v>
      </c>
      <c r="BF1126" s="106">
        <f t="shared" si="8"/>
        <v>1</v>
      </c>
      <c r="BG1126" s="106">
        <f t="shared" si="9"/>
        <v>0</v>
      </c>
      <c r="BH1126" s="106">
        <f t="shared" si="11"/>
        <v>-43126</v>
      </c>
      <c r="BI1126" s="106">
        <f t="shared" si="11"/>
        <v>0</v>
      </c>
    </row>
    <row r="1127" spans="1:61" s="106" customFormat="1" ht="15.75" thickBot="1" x14ac:dyDescent="0.3">
      <c r="A1127" s="19">
        <v>1117</v>
      </c>
      <c r="B1127" s="22" t="s">
        <v>6388</v>
      </c>
      <c r="C1127" s="32" t="s">
        <v>60</v>
      </c>
      <c r="D1127" s="32"/>
      <c r="E1127" s="32" t="s">
        <v>5437</v>
      </c>
      <c r="F1127" s="38">
        <v>43125</v>
      </c>
      <c r="G1127" s="32" t="s">
        <v>61</v>
      </c>
      <c r="H1127" s="32" t="s">
        <v>5438</v>
      </c>
      <c r="I1127" s="32" t="s">
        <v>292</v>
      </c>
      <c r="J1127" s="32" t="s">
        <v>320</v>
      </c>
      <c r="K1127" s="32"/>
      <c r="L1127" s="32" t="s">
        <v>1789</v>
      </c>
      <c r="M1127" s="32">
        <v>39940956</v>
      </c>
      <c r="N1127" s="32" t="s">
        <v>69</v>
      </c>
      <c r="O1127" s="32"/>
      <c r="P1127" s="32"/>
      <c r="Q1127" s="32" t="s">
        <v>64</v>
      </c>
      <c r="R1127" s="32" t="s">
        <v>83</v>
      </c>
      <c r="S1127" s="32">
        <v>80904052</v>
      </c>
      <c r="T1127" s="32"/>
      <c r="U1127" s="32" t="s">
        <v>115</v>
      </c>
      <c r="V1127" s="32"/>
      <c r="W1127" s="32" t="s">
        <v>5439</v>
      </c>
      <c r="X1127" s="32" t="s">
        <v>205</v>
      </c>
      <c r="Y1127" s="32" t="s">
        <v>209</v>
      </c>
      <c r="Z1127" s="38">
        <v>43126</v>
      </c>
      <c r="AA1127" s="32" t="s">
        <v>75</v>
      </c>
      <c r="AB1127" s="32" t="s">
        <v>97</v>
      </c>
      <c r="AC1127" s="32"/>
      <c r="AD1127" s="32"/>
      <c r="AE1127" s="32"/>
      <c r="AF1127" s="32"/>
      <c r="AG1127" s="32"/>
      <c r="AH1127" s="32" t="s">
        <v>83</v>
      </c>
      <c r="AI1127" s="32">
        <v>80215978</v>
      </c>
      <c r="AJ1127" s="32"/>
      <c r="AK1127" s="32" t="s">
        <v>115</v>
      </c>
      <c r="AL1127" s="32"/>
      <c r="AM1127" s="32" t="s">
        <v>5134</v>
      </c>
      <c r="AN1127" s="32">
        <v>330</v>
      </c>
      <c r="AO1127" s="32" t="s">
        <v>85</v>
      </c>
      <c r="AP1127" s="32">
        <v>0</v>
      </c>
      <c r="AQ1127" s="32" t="s">
        <v>92</v>
      </c>
      <c r="AR1127" s="32">
        <v>0</v>
      </c>
      <c r="AS1127" s="32">
        <v>0</v>
      </c>
      <c r="AT1127" s="38">
        <v>43126</v>
      </c>
      <c r="AU1127" s="38"/>
      <c r="AV1127" s="38"/>
      <c r="AW1127" s="107">
        <v>19.696969696969695</v>
      </c>
      <c r="AX1127" s="41">
        <v>19.696969696969695</v>
      </c>
      <c r="AY1127" s="107">
        <v>19.393939393939394</v>
      </c>
      <c r="AZ1127" s="107">
        <v>19.696969696969695</v>
      </c>
      <c r="BA1127" s="107">
        <v>19.696969696969695</v>
      </c>
      <c r="BB1127" s="32" t="s">
        <v>4793</v>
      </c>
      <c r="BF1127" s="106">
        <f t="shared" si="8"/>
        <v>1</v>
      </c>
      <c r="BG1127" s="106">
        <f t="shared" si="9"/>
        <v>0</v>
      </c>
      <c r="BH1127" s="106">
        <f t="shared" si="11"/>
        <v>-43126</v>
      </c>
      <c r="BI1127" s="106">
        <f t="shared" si="11"/>
        <v>0</v>
      </c>
    </row>
    <row r="1128" spans="1:61" s="106" customFormat="1" ht="15.75" thickBot="1" x14ac:dyDescent="0.3">
      <c r="A1128" s="19">
        <v>1118</v>
      </c>
      <c r="B1128" s="22" t="s">
        <v>6389</v>
      </c>
      <c r="C1128" s="32" t="s">
        <v>60</v>
      </c>
      <c r="D1128" s="32"/>
      <c r="E1128" s="32" t="s">
        <v>5440</v>
      </c>
      <c r="F1128" s="38">
        <v>43126</v>
      </c>
      <c r="G1128" s="32" t="s">
        <v>61</v>
      </c>
      <c r="H1128" s="32" t="s">
        <v>5441</v>
      </c>
      <c r="I1128" s="32" t="s">
        <v>292</v>
      </c>
      <c r="J1128" s="32" t="s">
        <v>320</v>
      </c>
      <c r="K1128" s="32"/>
      <c r="L1128" s="32" t="s">
        <v>1789</v>
      </c>
      <c r="M1128" s="32">
        <v>50584284</v>
      </c>
      <c r="N1128" s="32" t="s">
        <v>69</v>
      </c>
      <c r="O1128" s="32"/>
      <c r="P1128" s="32"/>
      <c r="Q1128" s="32" t="s">
        <v>64</v>
      </c>
      <c r="R1128" s="32" t="s">
        <v>83</v>
      </c>
      <c r="S1128" s="32">
        <v>1026257518</v>
      </c>
      <c r="T1128" s="32"/>
      <c r="U1128" s="32" t="s">
        <v>115</v>
      </c>
      <c r="V1128" s="32"/>
      <c r="W1128" s="32" t="s">
        <v>5442</v>
      </c>
      <c r="X1128" s="32" t="s">
        <v>205</v>
      </c>
      <c r="Y1128" s="32" t="s">
        <v>209</v>
      </c>
      <c r="Z1128" s="38">
        <v>43126</v>
      </c>
      <c r="AA1128" s="32" t="s">
        <v>75</v>
      </c>
      <c r="AB1128" s="32" t="s">
        <v>97</v>
      </c>
      <c r="AC1128" s="32"/>
      <c r="AD1128" s="32"/>
      <c r="AE1128" s="32"/>
      <c r="AF1128" s="32"/>
      <c r="AG1128" s="32"/>
      <c r="AH1128" s="32" t="s">
        <v>83</v>
      </c>
      <c r="AI1128" s="32">
        <v>79850133</v>
      </c>
      <c r="AJ1128" s="32"/>
      <c r="AK1128" s="32" t="s">
        <v>115</v>
      </c>
      <c r="AL1128" s="32"/>
      <c r="AM1128" s="32" t="s">
        <v>5097</v>
      </c>
      <c r="AN1128" s="32">
        <v>255</v>
      </c>
      <c r="AO1128" s="32" t="s">
        <v>85</v>
      </c>
      <c r="AP1128" s="32">
        <v>0</v>
      </c>
      <c r="AQ1128" s="32" t="s">
        <v>92</v>
      </c>
      <c r="AR1128" s="32">
        <v>0</v>
      </c>
      <c r="AS1128" s="32">
        <v>0</v>
      </c>
      <c r="AT1128" s="38">
        <v>43126</v>
      </c>
      <c r="AU1128" s="38"/>
      <c r="AV1128" s="38"/>
      <c r="AW1128" s="107">
        <v>25.098039215686274</v>
      </c>
      <c r="AX1128" s="41">
        <v>25.098039215686274</v>
      </c>
      <c r="AY1128" s="107">
        <v>25.098039215686274</v>
      </c>
      <c r="AZ1128" s="107">
        <v>25.098039215686274</v>
      </c>
      <c r="BA1128" s="107">
        <v>25.490177937479551</v>
      </c>
      <c r="BB1128" s="32" t="s">
        <v>4793</v>
      </c>
      <c r="BF1128" s="106">
        <f t="shared" si="8"/>
        <v>0</v>
      </c>
      <c r="BG1128" s="106">
        <f t="shared" si="9"/>
        <v>0</v>
      </c>
      <c r="BH1128" s="106">
        <f t="shared" si="11"/>
        <v>-43126</v>
      </c>
      <c r="BI1128" s="106">
        <f t="shared" si="11"/>
        <v>0</v>
      </c>
    </row>
    <row r="1129" spans="1:61" s="106" customFormat="1" ht="15.75" thickBot="1" x14ac:dyDescent="0.3">
      <c r="A1129" s="19">
        <v>1119</v>
      </c>
      <c r="B1129" s="22" t="s">
        <v>6390</v>
      </c>
      <c r="C1129" s="32" t="s">
        <v>60</v>
      </c>
      <c r="D1129" s="32"/>
      <c r="E1129" s="32" t="s">
        <v>5443</v>
      </c>
      <c r="F1129" s="38">
        <v>43126</v>
      </c>
      <c r="G1129" s="32" t="s">
        <v>61</v>
      </c>
      <c r="H1129" s="32" t="s">
        <v>5444</v>
      </c>
      <c r="I1129" s="32" t="s">
        <v>292</v>
      </c>
      <c r="J1129" s="32" t="s">
        <v>320</v>
      </c>
      <c r="K1129" s="32"/>
      <c r="L1129" s="32" t="s">
        <v>1789</v>
      </c>
      <c r="M1129" s="32">
        <v>55963116</v>
      </c>
      <c r="N1129" s="32" t="s">
        <v>69</v>
      </c>
      <c r="O1129" s="32"/>
      <c r="P1129" s="32"/>
      <c r="Q1129" s="32" t="s">
        <v>64</v>
      </c>
      <c r="R1129" s="32" t="s">
        <v>83</v>
      </c>
      <c r="S1129" s="32">
        <v>51972843</v>
      </c>
      <c r="T1129" s="32"/>
      <c r="U1129" s="32" t="s">
        <v>115</v>
      </c>
      <c r="V1129" s="32"/>
      <c r="W1129" s="32" t="s">
        <v>5445</v>
      </c>
      <c r="X1129" s="32" t="s">
        <v>205</v>
      </c>
      <c r="Y1129" s="32" t="s">
        <v>209</v>
      </c>
      <c r="Z1129" s="38">
        <v>43126</v>
      </c>
      <c r="AA1129" s="32" t="s">
        <v>75</v>
      </c>
      <c r="AB1129" s="32" t="s">
        <v>97</v>
      </c>
      <c r="AC1129" s="32"/>
      <c r="AD1129" s="32"/>
      <c r="AE1129" s="32"/>
      <c r="AF1129" s="32"/>
      <c r="AG1129" s="32"/>
      <c r="AH1129" s="32" t="s">
        <v>83</v>
      </c>
      <c r="AI1129" s="32">
        <v>11342150</v>
      </c>
      <c r="AJ1129" s="32"/>
      <c r="AK1129" s="32" t="s">
        <v>115</v>
      </c>
      <c r="AL1129" s="32"/>
      <c r="AM1129" s="32" t="s">
        <v>4930</v>
      </c>
      <c r="AN1129" s="32">
        <v>330</v>
      </c>
      <c r="AO1129" s="32" t="s">
        <v>85</v>
      </c>
      <c r="AP1129" s="32">
        <v>0</v>
      </c>
      <c r="AQ1129" s="32" t="s">
        <v>92</v>
      </c>
      <c r="AR1129" s="32">
        <v>0</v>
      </c>
      <c r="AS1129" s="32">
        <v>0</v>
      </c>
      <c r="AT1129" s="38">
        <v>43126</v>
      </c>
      <c r="AU1129" s="38"/>
      <c r="AV1129" s="38"/>
      <c r="AW1129" s="107">
        <v>19.393939393939394</v>
      </c>
      <c r="AX1129" s="41">
        <v>19.393939393939394</v>
      </c>
      <c r="AY1129" s="107">
        <v>19.393939393939394</v>
      </c>
      <c r="AZ1129" s="107">
        <v>19.393939393939394</v>
      </c>
      <c r="BA1129" s="107">
        <v>19.696969696969695</v>
      </c>
      <c r="BB1129" s="32" t="s">
        <v>4793</v>
      </c>
      <c r="BF1129" s="106">
        <f t="shared" si="8"/>
        <v>0</v>
      </c>
      <c r="BG1129" s="106">
        <f t="shared" si="9"/>
        <v>0</v>
      </c>
      <c r="BH1129" s="106">
        <f t="shared" si="11"/>
        <v>-43126</v>
      </c>
      <c r="BI1129" s="106">
        <f t="shared" si="11"/>
        <v>0</v>
      </c>
    </row>
    <row r="1130" spans="1:61" s="106" customFormat="1" ht="15.75" thickBot="1" x14ac:dyDescent="0.3">
      <c r="A1130" s="19">
        <v>1120</v>
      </c>
      <c r="B1130" s="22" t="s">
        <v>6391</v>
      </c>
      <c r="C1130" s="32" t="s">
        <v>60</v>
      </c>
      <c r="D1130" s="32"/>
      <c r="E1130" s="32" t="s">
        <v>5446</v>
      </c>
      <c r="F1130" s="38">
        <v>43126</v>
      </c>
      <c r="G1130" s="32" t="s">
        <v>61</v>
      </c>
      <c r="H1130" s="32" t="s">
        <v>5447</v>
      </c>
      <c r="I1130" s="32" t="s">
        <v>292</v>
      </c>
      <c r="J1130" s="32" t="s">
        <v>320</v>
      </c>
      <c r="K1130" s="32"/>
      <c r="L1130" s="32" t="s">
        <v>1789</v>
      </c>
      <c r="M1130" s="32">
        <v>55963116</v>
      </c>
      <c r="N1130" s="32" t="s">
        <v>69</v>
      </c>
      <c r="O1130" s="32"/>
      <c r="P1130" s="32"/>
      <c r="Q1130" s="32" t="s">
        <v>64</v>
      </c>
      <c r="R1130" s="32" t="s">
        <v>83</v>
      </c>
      <c r="S1130" s="32">
        <v>80111842</v>
      </c>
      <c r="T1130" s="32"/>
      <c r="U1130" s="32" t="s">
        <v>115</v>
      </c>
      <c r="V1130" s="32"/>
      <c r="W1130" s="32" t="s">
        <v>5448</v>
      </c>
      <c r="X1130" s="32" t="s">
        <v>205</v>
      </c>
      <c r="Y1130" s="32" t="s">
        <v>209</v>
      </c>
      <c r="Z1130" s="38">
        <v>43126</v>
      </c>
      <c r="AA1130" s="32" t="s">
        <v>75</v>
      </c>
      <c r="AB1130" s="32" t="s">
        <v>97</v>
      </c>
      <c r="AC1130" s="32"/>
      <c r="AD1130" s="32"/>
      <c r="AE1130" s="32"/>
      <c r="AF1130" s="32"/>
      <c r="AG1130" s="32"/>
      <c r="AH1130" s="32" t="s">
        <v>83</v>
      </c>
      <c r="AI1130" s="32">
        <v>80215978</v>
      </c>
      <c r="AJ1130" s="32"/>
      <c r="AK1130" s="32" t="s">
        <v>115</v>
      </c>
      <c r="AL1130" s="32"/>
      <c r="AM1130" s="32" t="s">
        <v>5134</v>
      </c>
      <c r="AN1130" s="32">
        <v>330</v>
      </c>
      <c r="AO1130" s="32" t="s">
        <v>85</v>
      </c>
      <c r="AP1130" s="32">
        <v>0</v>
      </c>
      <c r="AQ1130" s="32" t="s">
        <v>92</v>
      </c>
      <c r="AR1130" s="32">
        <v>0</v>
      </c>
      <c r="AS1130" s="32">
        <v>0</v>
      </c>
      <c r="AT1130" s="38">
        <v>43126</v>
      </c>
      <c r="AU1130" s="38"/>
      <c r="AV1130" s="38"/>
      <c r="AW1130" s="107">
        <v>19.393939393939394</v>
      </c>
      <c r="AX1130" s="41">
        <v>19.393939393939394</v>
      </c>
      <c r="AY1130" s="107">
        <v>19.393939393939394</v>
      </c>
      <c r="AZ1130" s="107">
        <v>19.393939393939394</v>
      </c>
      <c r="BA1130" s="107">
        <v>10.606060606060606</v>
      </c>
      <c r="BB1130" s="32" t="s">
        <v>4793</v>
      </c>
      <c r="BF1130" s="106">
        <f t="shared" si="8"/>
        <v>0</v>
      </c>
      <c r="BG1130" s="106">
        <f t="shared" si="9"/>
        <v>0</v>
      </c>
      <c r="BH1130" s="106">
        <f t="shared" si="11"/>
        <v>-43126</v>
      </c>
      <c r="BI1130" s="106">
        <f t="shared" si="11"/>
        <v>0</v>
      </c>
    </row>
    <row r="1131" spans="1:61" s="106" customFormat="1" ht="15.75" thickBot="1" x14ac:dyDescent="0.3">
      <c r="A1131" s="19">
        <v>1121</v>
      </c>
      <c r="B1131" s="22" t="s">
        <v>6392</v>
      </c>
      <c r="C1131" s="32" t="s">
        <v>60</v>
      </c>
      <c r="D1131" s="32"/>
      <c r="E1131" s="32" t="s">
        <v>5449</v>
      </c>
      <c r="F1131" s="38">
        <v>43126</v>
      </c>
      <c r="G1131" s="32" t="s">
        <v>61</v>
      </c>
      <c r="H1131" s="32" t="s">
        <v>5450</v>
      </c>
      <c r="I1131" s="32" t="s">
        <v>292</v>
      </c>
      <c r="J1131" s="32" t="s">
        <v>320</v>
      </c>
      <c r="K1131" s="32"/>
      <c r="L1131" s="32" t="s">
        <v>1789</v>
      </c>
      <c r="M1131" s="32">
        <v>20860020</v>
      </c>
      <c r="N1131" s="32" t="s">
        <v>69</v>
      </c>
      <c r="O1131" s="32"/>
      <c r="P1131" s="32"/>
      <c r="Q1131" s="32" t="s">
        <v>64</v>
      </c>
      <c r="R1131" s="32" t="s">
        <v>83</v>
      </c>
      <c r="S1131" s="32">
        <v>1033711669</v>
      </c>
      <c r="T1131" s="32"/>
      <c r="U1131" s="32" t="s">
        <v>115</v>
      </c>
      <c r="V1131" s="32"/>
      <c r="W1131" s="32" t="s">
        <v>5451</v>
      </c>
      <c r="X1131" s="32" t="s">
        <v>205</v>
      </c>
      <c r="Y1131" s="32" t="s">
        <v>209</v>
      </c>
      <c r="Z1131" s="38">
        <v>43126</v>
      </c>
      <c r="AA1131" s="32" t="s">
        <v>75</v>
      </c>
      <c r="AB1131" s="32" t="s">
        <v>97</v>
      </c>
      <c r="AC1131" s="32"/>
      <c r="AD1131" s="32"/>
      <c r="AE1131" s="32"/>
      <c r="AF1131" s="32"/>
      <c r="AG1131" s="32"/>
      <c r="AH1131" s="32" t="s">
        <v>83</v>
      </c>
      <c r="AI1131" s="32">
        <v>52260278</v>
      </c>
      <c r="AJ1131" s="32"/>
      <c r="AK1131" s="32" t="s">
        <v>115</v>
      </c>
      <c r="AL1131" s="32"/>
      <c r="AM1131" s="32" t="s">
        <v>5232</v>
      </c>
      <c r="AN1131" s="32">
        <v>150</v>
      </c>
      <c r="AO1131" s="32" t="s">
        <v>85</v>
      </c>
      <c r="AP1131" s="32">
        <v>0</v>
      </c>
      <c r="AQ1131" s="32" t="s">
        <v>92</v>
      </c>
      <c r="AR1131" s="32">
        <v>0</v>
      </c>
      <c r="AS1131" s="32">
        <v>0</v>
      </c>
      <c r="AT1131" s="38">
        <v>43126</v>
      </c>
      <c r="AU1131" s="38"/>
      <c r="AV1131" s="38"/>
      <c r="AW1131" s="107">
        <v>42.666666666666671</v>
      </c>
      <c r="AX1131" s="41">
        <v>42.666666666666671</v>
      </c>
      <c r="AY1131" s="107">
        <v>42.666666666666671</v>
      </c>
      <c r="AZ1131" s="107">
        <v>42.666666666666664</v>
      </c>
      <c r="BA1131" s="107">
        <v>23.333333333333332</v>
      </c>
      <c r="BB1131" s="32" t="s">
        <v>4793</v>
      </c>
      <c r="BF1131" s="106">
        <f t="shared" si="8"/>
        <v>0</v>
      </c>
      <c r="BG1131" s="106">
        <f t="shared" si="9"/>
        <v>0</v>
      </c>
      <c r="BH1131" s="106">
        <f t="shared" si="11"/>
        <v>-43126</v>
      </c>
      <c r="BI1131" s="106">
        <f t="shared" si="11"/>
        <v>0</v>
      </c>
    </row>
    <row r="1132" spans="1:61" s="106" customFormat="1" ht="15.75" thickBot="1" x14ac:dyDescent="0.3">
      <c r="A1132" s="19">
        <v>1122</v>
      </c>
      <c r="B1132" s="22" t="s">
        <v>6393</v>
      </c>
      <c r="C1132" s="32" t="s">
        <v>60</v>
      </c>
      <c r="D1132" s="32"/>
      <c r="E1132" s="32" t="s">
        <v>5452</v>
      </c>
      <c r="F1132" s="38">
        <v>43126</v>
      </c>
      <c r="G1132" s="32" t="s">
        <v>61</v>
      </c>
      <c r="H1132" s="32" t="s">
        <v>5453</v>
      </c>
      <c r="I1132" s="32" t="s">
        <v>292</v>
      </c>
      <c r="J1132" s="32" t="s">
        <v>320</v>
      </c>
      <c r="K1132" s="32"/>
      <c r="L1132" s="32" t="s">
        <v>1789</v>
      </c>
      <c r="M1132" s="32">
        <v>43000000</v>
      </c>
      <c r="N1132" s="32" t="s">
        <v>69</v>
      </c>
      <c r="O1132" s="32"/>
      <c r="P1132" s="32"/>
      <c r="Q1132" s="32" t="s">
        <v>4411</v>
      </c>
      <c r="R1132" s="32" t="s">
        <v>65</v>
      </c>
      <c r="S1132" s="32"/>
      <c r="T1132" s="32">
        <v>800187672</v>
      </c>
      <c r="U1132" s="32" t="s">
        <v>95</v>
      </c>
      <c r="V1132" s="32"/>
      <c r="W1132" s="32" t="s">
        <v>5454</v>
      </c>
      <c r="X1132" s="32" t="s">
        <v>205</v>
      </c>
      <c r="Y1132" s="32" t="s">
        <v>209</v>
      </c>
      <c r="Z1132" s="38">
        <v>43126</v>
      </c>
      <c r="AA1132" s="32" t="s">
        <v>75</v>
      </c>
      <c r="AB1132" s="32" t="s">
        <v>97</v>
      </c>
      <c r="AC1132" s="32"/>
      <c r="AD1132" s="32"/>
      <c r="AE1132" s="32"/>
      <c r="AF1132" s="32"/>
      <c r="AG1132" s="32"/>
      <c r="AH1132" s="32" t="s">
        <v>83</v>
      </c>
      <c r="AI1132" s="32">
        <v>80215978</v>
      </c>
      <c r="AJ1132" s="32"/>
      <c r="AK1132" s="32" t="s">
        <v>115</v>
      </c>
      <c r="AL1132" s="32"/>
      <c r="AM1132" s="32" t="s">
        <v>5134</v>
      </c>
      <c r="AN1132" s="32">
        <v>335</v>
      </c>
      <c r="AO1132" s="32" t="s">
        <v>85</v>
      </c>
      <c r="AP1132" s="32">
        <v>0</v>
      </c>
      <c r="AQ1132" s="32" t="s">
        <v>92</v>
      </c>
      <c r="AR1132" s="32">
        <v>0</v>
      </c>
      <c r="AS1132" s="32">
        <v>0</v>
      </c>
      <c r="AT1132" s="38">
        <v>43126</v>
      </c>
      <c r="AU1132" s="38"/>
      <c r="AV1132" s="38"/>
      <c r="AW1132" s="107">
        <v>19.1044776119403</v>
      </c>
      <c r="AX1132" s="41">
        <v>19.1044776119403</v>
      </c>
      <c r="AY1132" s="107">
        <v>19.1044776119403</v>
      </c>
      <c r="AZ1132" s="107">
        <v>19.1044776119403</v>
      </c>
      <c r="BA1132" s="107">
        <v>30</v>
      </c>
      <c r="BB1132" s="32" t="s">
        <v>4793</v>
      </c>
      <c r="BF1132" s="106">
        <f t="shared" si="8"/>
        <v>0</v>
      </c>
      <c r="BG1132" s="106">
        <f t="shared" si="9"/>
        <v>0</v>
      </c>
      <c r="BH1132" s="106">
        <f t="shared" si="11"/>
        <v>-43126</v>
      </c>
      <c r="BI1132" s="106">
        <f t="shared" si="11"/>
        <v>0</v>
      </c>
    </row>
    <row r="1133" spans="1:61" s="106" customFormat="1" ht="15.75" thickBot="1" x14ac:dyDescent="0.3">
      <c r="A1133" s="19">
        <v>1123</v>
      </c>
      <c r="B1133" s="22" t="s">
        <v>6394</v>
      </c>
      <c r="C1133" s="32" t="s">
        <v>60</v>
      </c>
      <c r="D1133" s="32"/>
      <c r="E1133" s="32" t="s">
        <v>5455</v>
      </c>
      <c r="F1133" s="38">
        <v>43126</v>
      </c>
      <c r="G1133" s="32" t="s">
        <v>61</v>
      </c>
      <c r="H1133" s="32" t="s">
        <v>5456</v>
      </c>
      <c r="I1133" s="32" t="s">
        <v>292</v>
      </c>
      <c r="J1133" s="32" t="s">
        <v>320</v>
      </c>
      <c r="K1133" s="32"/>
      <c r="L1133" s="32" t="s">
        <v>1789</v>
      </c>
      <c r="M1133" s="32">
        <v>30000000</v>
      </c>
      <c r="N1133" s="32" t="s">
        <v>69</v>
      </c>
      <c r="O1133" s="32"/>
      <c r="P1133" s="32"/>
      <c r="Q1133" s="32" t="s">
        <v>4411</v>
      </c>
      <c r="R1133" s="32" t="s">
        <v>65</v>
      </c>
      <c r="S1133" s="32"/>
      <c r="T1133" s="32">
        <v>860519775</v>
      </c>
      <c r="U1133" s="32" t="s">
        <v>112</v>
      </c>
      <c r="V1133" s="32"/>
      <c r="W1133" s="32" t="s">
        <v>5457</v>
      </c>
      <c r="X1133" s="32" t="s">
        <v>205</v>
      </c>
      <c r="Y1133" s="32" t="s">
        <v>209</v>
      </c>
      <c r="Z1133" s="38">
        <v>43129</v>
      </c>
      <c r="AA1133" s="32" t="s">
        <v>75</v>
      </c>
      <c r="AB1133" s="32" t="s">
        <v>97</v>
      </c>
      <c r="AC1133" s="32"/>
      <c r="AD1133" s="32"/>
      <c r="AE1133" s="32"/>
      <c r="AF1133" s="32"/>
      <c r="AG1133" s="32"/>
      <c r="AH1133" s="32" t="s">
        <v>83</v>
      </c>
      <c r="AI1133" s="32">
        <v>41779996</v>
      </c>
      <c r="AJ1133" s="32"/>
      <c r="AK1133" s="32" t="s">
        <v>115</v>
      </c>
      <c r="AL1133" s="32"/>
      <c r="AM1133" s="32" t="s">
        <v>5130</v>
      </c>
      <c r="AN1133" s="32">
        <v>332</v>
      </c>
      <c r="AO1133" s="32" t="s">
        <v>85</v>
      </c>
      <c r="AP1133" s="32">
        <v>0</v>
      </c>
      <c r="AQ1133" s="32" t="s">
        <v>92</v>
      </c>
      <c r="AR1133" s="32">
        <v>0</v>
      </c>
      <c r="AS1133" s="32">
        <v>0</v>
      </c>
      <c r="AT1133" s="38">
        <v>43129</v>
      </c>
      <c r="AU1133" s="38"/>
      <c r="AV1133" s="38"/>
      <c r="AW1133" s="107">
        <v>19.277108433734941</v>
      </c>
      <c r="AX1133" s="41">
        <v>19.277108433734941</v>
      </c>
      <c r="AY1133" s="107">
        <v>18.373493975903614</v>
      </c>
      <c r="AZ1133" s="107">
        <v>19.277108433734938</v>
      </c>
      <c r="BA1133" s="107">
        <v>0</v>
      </c>
      <c r="BB1133" s="32" t="s">
        <v>4793</v>
      </c>
      <c r="BF1133" s="106">
        <f t="shared" si="8"/>
        <v>3</v>
      </c>
      <c r="BG1133" s="106">
        <f t="shared" si="9"/>
        <v>0</v>
      </c>
      <c r="BH1133" s="106">
        <f t="shared" si="11"/>
        <v>-43129</v>
      </c>
      <c r="BI1133" s="106">
        <f t="shared" si="11"/>
        <v>0</v>
      </c>
    </row>
    <row r="1134" spans="1:61" s="106" customFormat="1" ht="15.75" thickBot="1" x14ac:dyDescent="0.3">
      <c r="A1134" s="19">
        <v>1124</v>
      </c>
      <c r="B1134" s="22" t="s">
        <v>6395</v>
      </c>
      <c r="C1134" s="32" t="s">
        <v>60</v>
      </c>
      <c r="D1134" s="32"/>
      <c r="E1134" s="32" t="s">
        <v>5458</v>
      </c>
      <c r="F1134" s="38">
        <v>43126</v>
      </c>
      <c r="G1134" s="32" t="s">
        <v>61</v>
      </c>
      <c r="H1134" s="32" t="s">
        <v>5459</v>
      </c>
      <c r="I1134" s="32" t="s">
        <v>292</v>
      </c>
      <c r="J1134" s="32" t="s">
        <v>320</v>
      </c>
      <c r="K1134" s="32"/>
      <c r="L1134" s="32" t="s">
        <v>1789</v>
      </c>
      <c r="M1134" s="32">
        <v>46587378</v>
      </c>
      <c r="N1134" s="32" t="s">
        <v>69</v>
      </c>
      <c r="O1134" s="32"/>
      <c r="P1134" s="32"/>
      <c r="Q1134" s="32" t="s">
        <v>64</v>
      </c>
      <c r="R1134" s="32" t="s">
        <v>83</v>
      </c>
      <c r="S1134" s="32">
        <v>52988373</v>
      </c>
      <c r="T1134" s="32"/>
      <c r="U1134" s="32" t="s">
        <v>115</v>
      </c>
      <c r="V1134" s="32"/>
      <c r="W1134" s="32" t="s">
        <v>5460</v>
      </c>
      <c r="X1134" s="32" t="s">
        <v>205</v>
      </c>
      <c r="Y1134" s="32" t="s">
        <v>209</v>
      </c>
      <c r="Z1134" s="38">
        <v>43129</v>
      </c>
      <c r="AA1134" s="32" t="s">
        <v>75</v>
      </c>
      <c r="AB1134" s="32" t="s">
        <v>97</v>
      </c>
      <c r="AC1134" s="32"/>
      <c r="AD1134" s="32"/>
      <c r="AE1134" s="32"/>
      <c r="AF1134" s="32"/>
      <c r="AG1134" s="32"/>
      <c r="AH1134" s="32" t="s">
        <v>83</v>
      </c>
      <c r="AI1134" s="32">
        <v>52260278</v>
      </c>
      <c r="AJ1134" s="32"/>
      <c r="AK1134" s="32" t="s">
        <v>115</v>
      </c>
      <c r="AL1134" s="32"/>
      <c r="AM1134" s="32" t="s">
        <v>5232</v>
      </c>
      <c r="AN1134" s="32">
        <v>335</v>
      </c>
      <c r="AO1134" s="32" t="s">
        <v>85</v>
      </c>
      <c r="AP1134" s="32">
        <v>0</v>
      </c>
      <c r="AQ1134" s="32" t="s">
        <v>92</v>
      </c>
      <c r="AR1134" s="32">
        <v>0</v>
      </c>
      <c r="AS1134" s="32">
        <v>0</v>
      </c>
      <c r="AT1134" s="38">
        <v>43129</v>
      </c>
      <c r="AU1134" s="38"/>
      <c r="AV1134" s="38"/>
      <c r="AW1134" s="107">
        <v>19.1044776119403</v>
      </c>
      <c r="AX1134" s="41">
        <v>19.1044776119403</v>
      </c>
      <c r="AY1134" s="107">
        <v>18.208955223880597</v>
      </c>
      <c r="AZ1134" s="107">
        <v>19.104477611940297</v>
      </c>
      <c r="BA1134" s="107">
        <v>18.507462686567166</v>
      </c>
      <c r="BB1134" s="32" t="s">
        <v>4793</v>
      </c>
      <c r="BF1134" s="106">
        <f t="shared" si="8"/>
        <v>3</v>
      </c>
      <c r="BG1134" s="106">
        <f t="shared" si="9"/>
        <v>0</v>
      </c>
      <c r="BH1134" s="106">
        <f t="shared" si="11"/>
        <v>-43129</v>
      </c>
      <c r="BI1134" s="106">
        <f t="shared" si="11"/>
        <v>0</v>
      </c>
    </row>
    <row r="1135" spans="1:61" s="106" customFormat="1" ht="15.75" thickBot="1" x14ac:dyDescent="0.3">
      <c r="A1135" s="19">
        <v>1125</v>
      </c>
      <c r="B1135" s="22" t="s">
        <v>6396</v>
      </c>
      <c r="C1135" s="32" t="s">
        <v>60</v>
      </c>
      <c r="D1135" s="32"/>
      <c r="E1135" s="32" t="s">
        <v>5461</v>
      </c>
      <c r="F1135" s="38">
        <v>43126</v>
      </c>
      <c r="G1135" s="32" t="s">
        <v>61</v>
      </c>
      <c r="H1135" s="32" t="s">
        <v>5462</v>
      </c>
      <c r="I1135" s="32" t="s">
        <v>292</v>
      </c>
      <c r="J1135" s="32" t="s">
        <v>320</v>
      </c>
      <c r="K1135" s="32"/>
      <c r="L1135" s="32" t="s">
        <v>1789</v>
      </c>
      <c r="M1135" s="32">
        <v>10678298</v>
      </c>
      <c r="N1135" s="32" t="s">
        <v>69</v>
      </c>
      <c r="O1135" s="32"/>
      <c r="P1135" s="32"/>
      <c r="Q1135" s="32" t="s">
        <v>64</v>
      </c>
      <c r="R1135" s="32" t="s">
        <v>83</v>
      </c>
      <c r="S1135" s="32">
        <v>51726196</v>
      </c>
      <c r="T1135" s="32"/>
      <c r="U1135" s="32" t="s">
        <v>115</v>
      </c>
      <c r="V1135" s="32"/>
      <c r="W1135" s="32" t="s">
        <v>5463</v>
      </c>
      <c r="X1135" s="32" t="s">
        <v>205</v>
      </c>
      <c r="Y1135" s="32" t="s">
        <v>209</v>
      </c>
      <c r="Z1135" s="38">
        <v>43129</v>
      </c>
      <c r="AA1135" s="32" t="s">
        <v>75</v>
      </c>
      <c r="AB1135" s="32" t="s">
        <v>97</v>
      </c>
      <c r="AC1135" s="32"/>
      <c r="AD1135" s="32"/>
      <c r="AE1135" s="32"/>
      <c r="AF1135" s="32"/>
      <c r="AG1135" s="32"/>
      <c r="AH1135" s="32" t="s">
        <v>83</v>
      </c>
      <c r="AI1135" s="32">
        <v>52973402</v>
      </c>
      <c r="AJ1135" s="32"/>
      <c r="AK1135" s="32" t="s">
        <v>115</v>
      </c>
      <c r="AL1135" s="32"/>
      <c r="AM1135" s="32" t="s">
        <v>5085</v>
      </c>
      <c r="AN1135" s="32">
        <v>154</v>
      </c>
      <c r="AO1135" s="32" t="s">
        <v>85</v>
      </c>
      <c r="AP1135" s="32">
        <v>0</v>
      </c>
      <c r="AQ1135" s="32" t="s">
        <v>92</v>
      </c>
      <c r="AR1135" s="32">
        <v>0</v>
      </c>
      <c r="AS1135" s="32">
        <v>0</v>
      </c>
      <c r="AT1135" s="38">
        <v>43129</v>
      </c>
      <c r="AU1135" s="38"/>
      <c r="AV1135" s="38"/>
      <c r="AW1135" s="107">
        <v>41.558441558441558</v>
      </c>
      <c r="AX1135" s="41">
        <v>41.558441558441558</v>
      </c>
      <c r="AY1135" s="107">
        <v>39.61038961038961</v>
      </c>
      <c r="AZ1135" s="107">
        <v>41.558441558441558</v>
      </c>
      <c r="BA1135" s="107">
        <v>40.25974176783604</v>
      </c>
      <c r="BB1135" s="32" t="s">
        <v>4793</v>
      </c>
      <c r="BF1135" s="106">
        <f t="shared" si="8"/>
        <v>3</v>
      </c>
      <c r="BG1135" s="106">
        <f t="shared" si="9"/>
        <v>0</v>
      </c>
      <c r="BH1135" s="106">
        <f t="shared" si="11"/>
        <v>-43129</v>
      </c>
      <c r="BI1135" s="106">
        <f t="shared" si="11"/>
        <v>0</v>
      </c>
    </row>
    <row r="1136" spans="1:61" s="106" customFormat="1" ht="15.75" thickBot="1" x14ac:dyDescent="0.3">
      <c r="A1136" s="19">
        <v>1126</v>
      </c>
      <c r="B1136" s="22" t="s">
        <v>6397</v>
      </c>
      <c r="C1136" s="32" t="s">
        <v>60</v>
      </c>
      <c r="D1136" s="32"/>
      <c r="E1136" s="32" t="s">
        <v>5464</v>
      </c>
      <c r="F1136" s="38">
        <v>43126</v>
      </c>
      <c r="G1136" s="32" t="s">
        <v>61</v>
      </c>
      <c r="H1136" s="32" t="s">
        <v>5465</v>
      </c>
      <c r="I1136" s="32" t="s">
        <v>292</v>
      </c>
      <c r="J1136" s="32" t="s">
        <v>320</v>
      </c>
      <c r="K1136" s="32"/>
      <c r="L1136" s="32" t="s">
        <v>1789</v>
      </c>
      <c r="M1136" s="32">
        <v>21785976</v>
      </c>
      <c r="N1136" s="32" t="s">
        <v>69</v>
      </c>
      <c r="O1136" s="32"/>
      <c r="P1136" s="32"/>
      <c r="Q1136" s="32" t="s">
        <v>64</v>
      </c>
      <c r="R1136" s="32" t="s">
        <v>83</v>
      </c>
      <c r="S1136" s="32">
        <v>80413040</v>
      </c>
      <c r="T1136" s="32"/>
      <c r="U1136" s="32" t="s">
        <v>115</v>
      </c>
      <c r="V1136" s="32"/>
      <c r="W1136" s="32" t="s">
        <v>5466</v>
      </c>
      <c r="X1136" s="32" t="s">
        <v>205</v>
      </c>
      <c r="Y1136" s="32" t="s">
        <v>209</v>
      </c>
      <c r="Z1136" s="38">
        <v>43126</v>
      </c>
      <c r="AA1136" s="32" t="s">
        <v>75</v>
      </c>
      <c r="AB1136" s="32" t="s">
        <v>97</v>
      </c>
      <c r="AC1136" s="32"/>
      <c r="AD1136" s="32"/>
      <c r="AE1136" s="32"/>
      <c r="AF1136" s="32"/>
      <c r="AG1136" s="32"/>
      <c r="AH1136" s="32" t="s">
        <v>83</v>
      </c>
      <c r="AI1136" s="32">
        <v>51819216</v>
      </c>
      <c r="AJ1136" s="32"/>
      <c r="AK1136" s="32" t="s">
        <v>115</v>
      </c>
      <c r="AL1136" s="32"/>
      <c r="AM1136" s="32" t="s">
        <v>5332</v>
      </c>
      <c r="AN1136" s="32">
        <v>180</v>
      </c>
      <c r="AO1136" s="32" t="s">
        <v>85</v>
      </c>
      <c r="AP1136" s="32">
        <v>0</v>
      </c>
      <c r="AQ1136" s="32" t="s">
        <v>92</v>
      </c>
      <c r="AR1136" s="32">
        <v>0</v>
      </c>
      <c r="AS1136" s="32">
        <v>0</v>
      </c>
      <c r="AT1136" s="38">
        <v>43126</v>
      </c>
      <c r="AU1136" s="38"/>
      <c r="AV1136" s="38"/>
      <c r="AW1136" s="107">
        <v>35.555555555555557</v>
      </c>
      <c r="AX1136" s="41">
        <v>35.555555555555557</v>
      </c>
      <c r="AY1136" s="107">
        <v>35.555555555555557</v>
      </c>
      <c r="AZ1136" s="107">
        <v>35.555555555555557</v>
      </c>
      <c r="BA1136" s="107">
        <v>36.111111111111107</v>
      </c>
      <c r="BB1136" s="32" t="s">
        <v>4793</v>
      </c>
      <c r="BF1136" s="106">
        <f t="shared" si="8"/>
        <v>0</v>
      </c>
      <c r="BG1136" s="106">
        <f t="shared" si="9"/>
        <v>0</v>
      </c>
      <c r="BH1136" s="106">
        <f t="shared" si="11"/>
        <v>-43126</v>
      </c>
      <c r="BI1136" s="106">
        <f t="shared" si="11"/>
        <v>0</v>
      </c>
    </row>
    <row r="1137" spans="1:61" s="106" customFormat="1" ht="15.75" thickBot="1" x14ac:dyDescent="0.3">
      <c r="A1137" s="19">
        <v>1127</v>
      </c>
      <c r="B1137" s="22" t="s">
        <v>6398</v>
      </c>
      <c r="C1137" s="32" t="s">
        <v>60</v>
      </c>
      <c r="D1137" s="32"/>
      <c r="E1137" s="32" t="s">
        <v>5467</v>
      </c>
      <c r="F1137" s="38">
        <v>43167</v>
      </c>
      <c r="G1137" s="32" t="s">
        <v>61</v>
      </c>
      <c r="H1137" s="32" t="s">
        <v>5468</v>
      </c>
      <c r="I1137" s="32" t="s">
        <v>301</v>
      </c>
      <c r="J1137" s="32" t="s">
        <v>296</v>
      </c>
      <c r="K1137" s="32"/>
      <c r="L1137" s="32" t="s">
        <v>1828</v>
      </c>
      <c r="M1137" s="32">
        <v>1955000</v>
      </c>
      <c r="N1137" s="32" t="s">
        <v>69</v>
      </c>
      <c r="O1137" s="32"/>
      <c r="P1137" s="32"/>
      <c r="Q1137" s="32" t="s">
        <v>4411</v>
      </c>
      <c r="R1137" s="32" t="s">
        <v>65</v>
      </c>
      <c r="S1137" s="32"/>
      <c r="T1137" s="32">
        <v>900334034</v>
      </c>
      <c r="U1137" s="32" t="s">
        <v>63</v>
      </c>
      <c r="V1137" s="32"/>
      <c r="W1137" s="32" t="s">
        <v>5469</v>
      </c>
      <c r="X1137" s="32" t="s">
        <v>205</v>
      </c>
      <c r="Y1137" s="32" t="s">
        <v>5470</v>
      </c>
      <c r="Z1137" s="38">
        <v>43168</v>
      </c>
      <c r="AA1137" s="32" t="s">
        <v>75</v>
      </c>
      <c r="AB1137" s="32" t="s">
        <v>97</v>
      </c>
      <c r="AC1137" s="32"/>
      <c r="AD1137" s="32"/>
      <c r="AE1137" s="32"/>
      <c r="AF1137" s="32"/>
      <c r="AG1137" s="32"/>
      <c r="AH1137" s="32" t="s">
        <v>83</v>
      </c>
      <c r="AI1137" s="32">
        <v>52778431</v>
      </c>
      <c r="AJ1137" s="32"/>
      <c r="AK1137" s="32" t="s">
        <v>115</v>
      </c>
      <c r="AL1137" s="32"/>
      <c r="AM1137" s="32" t="s">
        <v>5471</v>
      </c>
      <c r="AN1137" s="32">
        <v>30</v>
      </c>
      <c r="AO1137" s="32" t="s">
        <v>85</v>
      </c>
      <c r="AP1137" s="32">
        <v>0</v>
      </c>
      <c r="AQ1137" s="32" t="s">
        <v>92</v>
      </c>
      <c r="AR1137" s="32">
        <v>0</v>
      </c>
      <c r="AS1137" s="32">
        <v>0</v>
      </c>
      <c r="AT1137" s="38">
        <v>43168</v>
      </c>
      <c r="AU1137" s="38"/>
      <c r="AV1137" s="38"/>
      <c r="AW1137" s="107">
        <v>76.666666666666671</v>
      </c>
      <c r="AX1137" s="41">
        <v>76.666666666666671</v>
      </c>
      <c r="AY1137" s="107">
        <v>73.333333333333329</v>
      </c>
      <c r="AZ1137" s="107">
        <v>76.666666666666657</v>
      </c>
      <c r="BA1137" s="107">
        <v>0</v>
      </c>
      <c r="BB1137" s="32" t="s">
        <v>4793</v>
      </c>
      <c r="BF1137" s="106">
        <f t="shared" si="8"/>
        <v>1</v>
      </c>
      <c r="BG1137" s="106">
        <f t="shared" si="9"/>
        <v>0</v>
      </c>
      <c r="BH1137" s="106">
        <f t="shared" si="11"/>
        <v>-43168</v>
      </c>
      <c r="BI1137" s="106">
        <f t="shared" si="11"/>
        <v>0</v>
      </c>
    </row>
    <row r="1138" spans="1:61" s="106" customFormat="1" ht="15.75" thickBot="1" x14ac:dyDescent="0.3">
      <c r="A1138" s="19">
        <v>1128</v>
      </c>
      <c r="B1138" s="22" t="s">
        <v>6399</v>
      </c>
      <c r="C1138" s="32" t="s">
        <v>60</v>
      </c>
      <c r="D1138" s="32"/>
      <c r="E1138" s="32" t="s">
        <v>5472</v>
      </c>
      <c r="F1138" s="38">
        <v>43182</v>
      </c>
      <c r="G1138" s="32" t="s">
        <v>61</v>
      </c>
      <c r="H1138" s="32" t="s">
        <v>5473</v>
      </c>
      <c r="I1138" s="32" t="s">
        <v>301</v>
      </c>
      <c r="J1138" s="32" t="s">
        <v>296</v>
      </c>
      <c r="K1138" s="32"/>
      <c r="L1138" s="32" t="s">
        <v>1509</v>
      </c>
      <c r="M1138" s="32">
        <v>19380000</v>
      </c>
      <c r="N1138" s="32" t="s">
        <v>69</v>
      </c>
      <c r="O1138" s="32"/>
      <c r="P1138" s="32"/>
      <c r="Q1138" s="32" t="s">
        <v>4411</v>
      </c>
      <c r="R1138" s="32" t="s">
        <v>65</v>
      </c>
      <c r="S1138" s="32"/>
      <c r="T1138" s="32">
        <v>900819197</v>
      </c>
      <c r="U1138" s="32" t="s">
        <v>89</v>
      </c>
      <c r="V1138" s="32"/>
      <c r="W1138" s="32" t="s">
        <v>5474</v>
      </c>
      <c r="X1138" s="32" t="s">
        <v>205</v>
      </c>
      <c r="Y1138" s="32" t="s">
        <v>5470</v>
      </c>
      <c r="Z1138" s="38">
        <v>43187</v>
      </c>
      <c r="AA1138" s="32" t="s">
        <v>75</v>
      </c>
      <c r="AB1138" s="32" t="s">
        <v>97</v>
      </c>
      <c r="AC1138" s="32"/>
      <c r="AD1138" s="32"/>
      <c r="AE1138" s="32"/>
      <c r="AF1138" s="32"/>
      <c r="AG1138" s="32"/>
      <c r="AH1138" s="32" t="s">
        <v>83</v>
      </c>
      <c r="AI1138" s="32">
        <v>52767503</v>
      </c>
      <c r="AJ1138" s="32"/>
      <c r="AK1138" s="32" t="s">
        <v>115</v>
      </c>
      <c r="AL1138" s="32"/>
      <c r="AM1138" s="32" t="s">
        <v>4858</v>
      </c>
      <c r="AN1138" s="32">
        <v>30</v>
      </c>
      <c r="AO1138" s="32" t="s">
        <v>85</v>
      </c>
      <c r="AP1138" s="32">
        <v>0</v>
      </c>
      <c r="AQ1138" s="32" t="s">
        <v>92</v>
      </c>
      <c r="AR1138" s="32">
        <v>0</v>
      </c>
      <c r="AS1138" s="32">
        <v>0</v>
      </c>
      <c r="AT1138" s="38">
        <v>43187</v>
      </c>
      <c r="AU1138" s="38"/>
      <c r="AV1138" s="38"/>
      <c r="AW1138" s="107">
        <v>26.666666666666668</v>
      </c>
      <c r="AX1138" s="41">
        <v>26.666666666666668</v>
      </c>
      <c r="AY1138" s="107">
        <v>10</v>
      </c>
      <c r="AZ1138" s="107">
        <v>26.666666666666668</v>
      </c>
      <c r="BA1138" s="107">
        <v>0</v>
      </c>
      <c r="BB1138" s="32" t="s">
        <v>4793</v>
      </c>
      <c r="BF1138" s="106">
        <f t="shared" si="8"/>
        <v>5</v>
      </c>
      <c r="BG1138" s="106">
        <f t="shared" si="9"/>
        <v>0</v>
      </c>
      <c r="BH1138" s="106">
        <f t="shared" si="11"/>
        <v>-43187</v>
      </c>
    </row>
    <row r="1139" spans="1:61" s="106" customFormat="1" ht="15.75" thickBot="1" x14ac:dyDescent="0.3">
      <c r="A1139" s="19">
        <v>1129</v>
      </c>
      <c r="B1139" s="22" t="s">
        <v>6400</v>
      </c>
      <c r="C1139" s="32" t="s">
        <v>60</v>
      </c>
      <c r="D1139" s="32"/>
      <c r="E1139" s="32" t="s">
        <v>5475</v>
      </c>
      <c r="F1139" s="38">
        <v>43145</v>
      </c>
      <c r="G1139" s="32" t="s">
        <v>61</v>
      </c>
      <c r="H1139" s="32" t="s">
        <v>5476</v>
      </c>
      <c r="I1139" s="32" t="s">
        <v>301</v>
      </c>
      <c r="J1139" s="32" t="s">
        <v>332</v>
      </c>
      <c r="K1139" s="32" t="s">
        <v>4385</v>
      </c>
      <c r="L1139" s="32" t="s">
        <v>1709</v>
      </c>
      <c r="M1139" s="32">
        <v>1224000</v>
      </c>
      <c r="N1139" s="32" t="s">
        <v>69</v>
      </c>
      <c r="O1139" s="32"/>
      <c r="P1139" s="32"/>
      <c r="Q1139" s="32" t="s">
        <v>64</v>
      </c>
      <c r="R1139" s="32" t="s">
        <v>83</v>
      </c>
      <c r="S1139" s="32">
        <v>79462159</v>
      </c>
      <c r="T1139" s="32"/>
      <c r="U1139" s="32" t="s">
        <v>115</v>
      </c>
      <c r="V1139" s="32"/>
      <c r="W1139" s="32" t="s">
        <v>5477</v>
      </c>
      <c r="X1139" s="32" t="s">
        <v>205</v>
      </c>
      <c r="Y1139" s="32" t="s">
        <v>209</v>
      </c>
      <c r="Z1139" s="38">
        <v>43147</v>
      </c>
      <c r="AA1139" s="32" t="s">
        <v>75</v>
      </c>
      <c r="AB1139" s="32" t="s">
        <v>97</v>
      </c>
      <c r="AC1139" s="32"/>
      <c r="AD1139" s="32"/>
      <c r="AE1139" s="32"/>
      <c r="AF1139" s="32"/>
      <c r="AG1139" s="32"/>
      <c r="AH1139" s="32" t="s">
        <v>83</v>
      </c>
      <c r="AI1139" s="32">
        <v>16356940</v>
      </c>
      <c r="AJ1139" s="32"/>
      <c r="AK1139" s="32" t="s">
        <v>115</v>
      </c>
      <c r="AL1139" s="32"/>
      <c r="AM1139" s="32" t="s">
        <v>4923</v>
      </c>
      <c r="AN1139" s="32">
        <v>30</v>
      </c>
      <c r="AO1139" s="32" t="s">
        <v>85</v>
      </c>
      <c r="AP1139" s="32">
        <v>0</v>
      </c>
      <c r="AQ1139" s="32" t="s">
        <v>86</v>
      </c>
      <c r="AR1139" s="32">
        <v>255000</v>
      </c>
      <c r="AS1139" s="32">
        <v>8</v>
      </c>
      <c r="AT1139" s="38">
        <v>43147</v>
      </c>
      <c r="AU1139" s="38">
        <v>43182</v>
      </c>
      <c r="AV1139" s="38"/>
      <c r="AW1139" s="107">
        <v>100</v>
      </c>
      <c r="AX1139" s="41">
        <v>100</v>
      </c>
      <c r="AY1139" s="107">
        <v>100</v>
      </c>
      <c r="AZ1139" s="107">
        <v>100</v>
      </c>
      <c r="BA1139" s="107">
        <v>0</v>
      </c>
      <c r="BB1139" s="38" t="s">
        <v>5478</v>
      </c>
      <c r="BF1139" s="106">
        <f t="shared" si="8"/>
        <v>2</v>
      </c>
      <c r="BG1139" s="106">
        <f>AT1139-Z1139</f>
        <v>0</v>
      </c>
      <c r="BH1139" s="106">
        <f>AU1139-AT1139</f>
        <v>35</v>
      </c>
      <c r="BI1139" s="106">
        <f>AV1139-AU1139</f>
        <v>-43182</v>
      </c>
    </row>
    <row r="1140" spans="1:61" s="65" customFormat="1" ht="15.75" thickBot="1" x14ac:dyDescent="0.3">
      <c r="A1140" s="19">
        <v>1130</v>
      </c>
      <c r="B1140" s="22" t="s">
        <v>6401</v>
      </c>
      <c r="C1140" s="34" t="s">
        <v>60</v>
      </c>
      <c r="D1140" s="34"/>
      <c r="E1140" s="34" t="s">
        <v>5479</v>
      </c>
      <c r="F1140" s="71">
        <v>43180</v>
      </c>
      <c r="G1140" s="34" t="s">
        <v>61</v>
      </c>
      <c r="H1140" s="34" t="s">
        <v>5480</v>
      </c>
      <c r="I1140" s="34" t="s">
        <v>301</v>
      </c>
      <c r="J1140" s="34" t="s">
        <v>332</v>
      </c>
      <c r="K1140" s="34" t="s">
        <v>4385</v>
      </c>
      <c r="L1140" s="34" t="s">
        <v>1793</v>
      </c>
      <c r="M1140" s="34">
        <v>12000000</v>
      </c>
      <c r="N1140" s="34" t="s">
        <v>69</v>
      </c>
      <c r="O1140" s="34"/>
      <c r="P1140" s="34"/>
      <c r="Q1140" s="34" t="s">
        <v>4411</v>
      </c>
      <c r="R1140" s="34" t="s">
        <v>65</v>
      </c>
      <c r="S1140" s="34"/>
      <c r="T1140" s="34">
        <v>900639534</v>
      </c>
      <c r="U1140" s="34" t="s">
        <v>72</v>
      </c>
      <c r="V1140" s="34"/>
      <c r="W1140" s="34" t="s">
        <v>5481</v>
      </c>
      <c r="X1140" s="34" t="s">
        <v>218</v>
      </c>
      <c r="Y1140" s="34" t="s">
        <v>155</v>
      </c>
      <c r="Z1140" s="71">
        <v>1</v>
      </c>
      <c r="AA1140" s="34" t="s">
        <v>75</v>
      </c>
      <c r="AB1140" s="34" t="s">
        <v>97</v>
      </c>
      <c r="AC1140" s="34"/>
      <c r="AD1140" s="34"/>
      <c r="AE1140" s="34"/>
      <c r="AF1140" s="34"/>
      <c r="AG1140" s="34"/>
      <c r="AH1140" s="34" t="s">
        <v>83</v>
      </c>
      <c r="AI1140" s="34">
        <v>80215978</v>
      </c>
      <c r="AJ1140" s="34"/>
      <c r="AK1140" s="34" t="s">
        <v>115</v>
      </c>
      <c r="AL1140" s="34"/>
      <c r="AM1140" s="34" t="s">
        <v>5134</v>
      </c>
      <c r="AN1140" s="34">
        <v>246</v>
      </c>
      <c r="AO1140" s="34" t="s">
        <v>85</v>
      </c>
      <c r="AP1140" s="34">
        <v>0</v>
      </c>
      <c r="AQ1140" s="34" t="s">
        <v>92</v>
      </c>
      <c r="AR1140" s="32">
        <v>0</v>
      </c>
      <c r="AS1140" s="32">
        <v>0</v>
      </c>
      <c r="AT1140" s="71"/>
      <c r="AU1140" s="71"/>
      <c r="AV1140" s="71"/>
      <c r="AW1140" s="73">
        <f>($C$5-F1140)/AN1140*100</f>
        <v>4.0650406504065035</v>
      </c>
      <c r="AX1140" s="73">
        <v>4.0650406504065035</v>
      </c>
      <c r="AY1140" s="73">
        <v>0</v>
      </c>
      <c r="AZ1140" s="73">
        <v>0</v>
      </c>
      <c r="BA1140" s="73">
        <v>0</v>
      </c>
      <c r="BB1140" s="34" t="s">
        <v>4793</v>
      </c>
      <c r="BF1140" s="65">
        <f t="shared" si="8"/>
        <v>-43179</v>
      </c>
      <c r="BG1140" s="65">
        <f>AT1140-Z1140</f>
        <v>-1</v>
      </c>
      <c r="BH1140" s="65">
        <f>AU1140-AT1140</f>
        <v>0</v>
      </c>
      <c r="BI1140" s="65">
        <f>AV1140-AU1140</f>
        <v>0</v>
      </c>
    </row>
    <row r="1141" spans="1:61" s="106" customFormat="1" ht="15.75" thickBot="1" x14ac:dyDescent="0.3">
      <c r="A1141" s="19">
        <v>1131</v>
      </c>
      <c r="B1141" s="22" t="s">
        <v>6402</v>
      </c>
      <c r="C1141" s="32" t="s">
        <v>60</v>
      </c>
      <c r="D1141" s="32"/>
      <c r="E1141" s="32" t="s">
        <v>5482</v>
      </c>
      <c r="F1141" s="38">
        <v>43182</v>
      </c>
      <c r="G1141" s="32" t="s">
        <v>61</v>
      </c>
      <c r="H1141" s="32" t="s">
        <v>5483</v>
      </c>
      <c r="I1141" s="32" t="s">
        <v>301</v>
      </c>
      <c r="J1141" s="32" t="s">
        <v>332</v>
      </c>
      <c r="K1141" s="32" t="s">
        <v>4385</v>
      </c>
      <c r="L1141" s="32" t="s">
        <v>1857</v>
      </c>
      <c r="M1141" s="32">
        <v>28000000</v>
      </c>
      <c r="N1141" s="32" t="s">
        <v>69</v>
      </c>
      <c r="O1141" s="32"/>
      <c r="P1141" s="32"/>
      <c r="Q1141" s="32" t="s">
        <v>4411</v>
      </c>
      <c r="R1141" s="32" t="s">
        <v>65</v>
      </c>
      <c r="S1141" s="32"/>
      <c r="T1141" s="32">
        <v>800011008</v>
      </c>
      <c r="U1141" s="32" t="s">
        <v>109</v>
      </c>
      <c r="V1141" s="32"/>
      <c r="W1141" s="32" t="s">
        <v>5484</v>
      </c>
      <c r="X1141" s="32" t="s">
        <v>205</v>
      </c>
      <c r="Y1141" s="32" t="s">
        <v>247</v>
      </c>
      <c r="Z1141" s="38">
        <v>43185</v>
      </c>
      <c r="AA1141" s="32" t="s">
        <v>75</v>
      </c>
      <c r="AB1141" s="32" t="s">
        <v>97</v>
      </c>
      <c r="AC1141" s="32"/>
      <c r="AD1141" s="32"/>
      <c r="AE1141" s="32"/>
      <c r="AF1141" s="32"/>
      <c r="AG1141" s="32"/>
      <c r="AH1141" s="32" t="s">
        <v>83</v>
      </c>
      <c r="AI1141" s="32">
        <v>41779996</v>
      </c>
      <c r="AJ1141" s="32"/>
      <c r="AK1141" s="32" t="s">
        <v>115</v>
      </c>
      <c r="AL1141" s="32"/>
      <c r="AM1141" s="32" t="s">
        <v>5130</v>
      </c>
      <c r="AN1141" s="32">
        <v>20</v>
      </c>
      <c r="AO1141" s="32" t="s">
        <v>85</v>
      </c>
      <c r="AP1141" s="32">
        <v>0</v>
      </c>
      <c r="AQ1141" s="32" t="s">
        <v>92</v>
      </c>
      <c r="AR1141" s="32">
        <v>0</v>
      </c>
      <c r="AS1141" s="32">
        <v>0</v>
      </c>
      <c r="AT1141" s="38">
        <v>43185</v>
      </c>
      <c r="AU1141" s="38"/>
      <c r="AV1141" s="38"/>
      <c r="AW1141" s="107">
        <v>40</v>
      </c>
      <c r="AX1141" s="41">
        <v>40</v>
      </c>
      <c r="AY1141" s="107">
        <v>25</v>
      </c>
      <c r="AZ1141" s="107">
        <v>40</v>
      </c>
      <c r="BA1141" s="107">
        <v>0</v>
      </c>
      <c r="BB1141" s="32" t="s">
        <v>4793</v>
      </c>
    </row>
    <row r="1142" spans="1:61" s="106" customFormat="1" ht="15.75" thickBot="1" x14ac:dyDescent="0.3">
      <c r="A1142" s="19">
        <v>1132</v>
      </c>
      <c r="B1142" s="22" t="s">
        <v>6403</v>
      </c>
      <c r="C1142" s="32" t="s">
        <v>60</v>
      </c>
      <c r="D1142" s="32"/>
      <c r="E1142" s="32" t="s">
        <v>5485</v>
      </c>
      <c r="F1142" s="38">
        <v>43182</v>
      </c>
      <c r="G1142" s="32" t="s">
        <v>61</v>
      </c>
      <c r="H1142" s="32" t="s">
        <v>5486</v>
      </c>
      <c r="I1142" s="32" t="s">
        <v>298</v>
      </c>
      <c r="J1142" s="32" t="s">
        <v>332</v>
      </c>
      <c r="K1142" s="32" t="s">
        <v>4385</v>
      </c>
      <c r="L1142" s="32" t="s">
        <v>658</v>
      </c>
      <c r="M1142" s="32">
        <v>41040000</v>
      </c>
      <c r="N1142" s="32" t="s">
        <v>69</v>
      </c>
      <c r="O1142" s="32"/>
      <c r="P1142" s="32"/>
      <c r="Q1142" s="32" t="s">
        <v>4411</v>
      </c>
      <c r="R1142" s="32" t="s">
        <v>65</v>
      </c>
      <c r="S1142" s="32"/>
      <c r="T1142" s="32">
        <v>800240740</v>
      </c>
      <c r="U1142" s="32" t="s">
        <v>89</v>
      </c>
      <c r="V1142" s="32"/>
      <c r="W1142" s="32" t="s">
        <v>5487</v>
      </c>
      <c r="X1142" s="32" t="s">
        <v>205</v>
      </c>
      <c r="Y1142" s="32" t="s">
        <v>247</v>
      </c>
      <c r="Z1142" s="38">
        <v>43182</v>
      </c>
      <c r="AA1142" s="32" t="s">
        <v>75</v>
      </c>
      <c r="AB1142" s="32" t="s">
        <v>97</v>
      </c>
      <c r="AC1142" s="32"/>
      <c r="AD1142" s="32"/>
      <c r="AE1142" s="32"/>
      <c r="AF1142" s="32"/>
      <c r="AG1142" s="32"/>
      <c r="AH1142" s="32" t="s">
        <v>83</v>
      </c>
      <c r="AI1142" s="32">
        <v>16356940</v>
      </c>
      <c r="AJ1142" s="32"/>
      <c r="AK1142" s="32" t="s">
        <v>115</v>
      </c>
      <c r="AL1142" s="32"/>
      <c r="AM1142" s="32" t="s">
        <v>4923</v>
      </c>
      <c r="AN1142" s="32">
        <v>248</v>
      </c>
      <c r="AO1142" s="32" t="s">
        <v>85</v>
      </c>
      <c r="AP1142" s="32">
        <v>0</v>
      </c>
      <c r="AQ1142" s="32" t="s">
        <v>92</v>
      </c>
      <c r="AR1142" s="32">
        <v>0</v>
      </c>
      <c r="AS1142" s="32">
        <v>0</v>
      </c>
      <c r="AT1142" s="38">
        <v>43182</v>
      </c>
      <c r="AU1142" s="38"/>
      <c r="AV1142" s="38"/>
      <c r="AW1142" s="107">
        <v>3.225806451612903</v>
      </c>
      <c r="AX1142" s="41">
        <v>3.225806451612903</v>
      </c>
      <c r="AY1142" s="107">
        <v>3.225806451612903</v>
      </c>
      <c r="AZ1142" s="107">
        <v>3.225806451612903</v>
      </c>
      <c r="BA1142" s="107">
        <v>0</v>
      </c>
      <c r="BB1142" s="32" t="s">
        <v>4793</v>
      </c>
    </row>
    <row r="1143" spans="1:61" s="106" customFormat="1" ht="15.75" thickBot="1" x14ac:dyDescent="0.3">
      <c r="A1143" s="19">
        <v>1133</v>
      </c>
      <c r="B1143" s="22" t="s">
        <v>6404</v>
      </c>
      <c r="C1143" s="32" t="s">
        <v>60</v>
      </c>
      <c r="D1143" s="32"/>
      <c r="E1143" s="32" t="s">
        <v>5488</v>
      </c>
      <c r="F1143" s="38">
        <v>43167</v>
      </c>
      <c r="G1143" s="32" t="s">
        <v>61</v>
      </c>
      <c r="H1143" s="32" t="s">
        <v>5489</v>
      </c>
      <c r="I1143" s="32" t="s">
        <v>301</v>
      </c>
      <c r="J1143" s="32" t="s">
        <v>296</v>
      </c>
      <c r="K1143" s="32"/>
      <c r="L1143" s="32" t="s">
        <v>1254</v>
      </c>
      <c r="M1143" s="32">
        <v>10457125</v>
      </c>
      <c r="N1143" s="32" t="s">
        <v>69</v>
      </c>
      <c r="O1143" s="32"/>
      <c r="P1143" s="32"/>
      <c r="Q1143" s="32" t="s">
        <v>4411</v>
      </c>
      <c r="R1143" s="32" t="s">
        <v>65</v>
      </c>
      <c r="S1143" s="32"/>
      <c r="T1143" s="32">
        <v>830084433</v>
      </c>
      <c r="U1143" s="32" t="s">
        <v>106</v>
      </c>
      <c r="V1143" s="32"/>
      <c r="W1143" s="32" t="s">
        <v>5490</v>
      </c>
      <c r="X1143" s="32" t="s">
        <v>205</v>
      </c>
      <c r="Y1143" s="32" t="s">
        <v>5470</v>
      </c>
      <c r="Z1143" s="38">
        <v>43168</v>
      </c>
      <c r="AA1143" s="32" t="s">
        <v>75</v>
      </c>
      <c r="AB1143" s="32" t="s">
        <v>97</v>
      </c>
      <c r="AC1143" s="32"/>
      <c r="AD1143" s="32"/>
      <c r="AE1143" s="32"/>
      <c r="AF1143" s="32"/>
      <c r="AG1143" s="32"/>
      <c r="AH1143" s="32" t="s">
        <v>83</v>
      </c>
      <c r="AI1143" s="32">
        <v>52260278</v>
      </c>
      <c r="AJ1143" s="32"/>
      <c r="AK1143" s="32" t="s">
        <v>115</v>
      </c>
      <c r="AL1143" s="32"/>
      <c r="AM1143" s="32" t="s">
        <v>5232</v>
      </c>
      <c r="AN1143" s="32">
        <v>277</v>
      </c>
      <c r="AO1143" s="32" t="s">
        <v>85</v>
      </c>
      <c r="AP1143" s="32">
        <v>0</v>
      </c>
      <c r="AQ1143" s="32" t="s">
        <v>92</v>
      </c>
      <c r="AR1143" s="32">
        <v>0</v>
      </c>
      <c r="AS1143" s="32">
        <v>0</v>
      </c>
      <c r="AT1143" s="38">
        <v>43168</v>
      </c>
      <c r="AU1143" s="38"/>
      <c r="AV1143" s="38"/>
      <c r="AW1143" s="107">
        <v>8.3032490974729249</v>
      </c>
      <c r="AX1143" s="41">
        <v>8.3032490974729249</v>
      </c>
      <c r="AY1143" s="107">
        <v>7.9422382671480145</v>
      </c>
      <c r="AZ1143" s="107">
        <v>8.3032490974729249</v>
      </c>
      <c r="BA1143" s="73">
        <v>0</v>
      </c>
      <c r="BB1143" s="32" t="s">
        <v>4793</v>
      </c>
      <c r="BF1143" s="106">
        <f>Z1143-F1143</f>
        <v>1</v>
      </c>
      <c r="BG1143" s="106">
        <f>AT1143-Z1143</f>
        <v>0</v>
      </c>
      <c r="BH1143" s="106">
        <f>AU1143-AT1143</f>
        <v>-43168</v>
      </c>
      <c r="BI1143" s="106">
        <f>AV1143-AU1143</f>
        <v>0</v>
      </c>
    </row>
    <row r="1144" spans="1:61" s="106" customFormat="1" ht="15.75" thickBot="1" x14ac:dyDescent="0.3">
      <c r="A1144" s="19">
        <v>1134</v>
      </c>
      <c r="B1144" s="22" t="s">
        <v>6405</v>
      </c>
      <c r="C1144" s="32" t="s">
        <v>60</v>
      </c>
      <c r="D1144" s="32"/>
      <c r="E1144" s="32" t="s">
        <v>5491</v>
      </c>
      <c r="F1144" s="38">
        <v>42857</v>
      </c>
      <c r="G1144" s="32" t="s">
        <v>87</v>
      </c>
      <c r="H1144" s="32" t="s">
        <v>5492</v>
      </c>
      <c r="I1144" s="32" t="s">
        <v>292</v>
      </c>
      <c r="J1144" s="32" t="s">
        <v>320</v>
      </c>
      <c r="K1144" s="32"/>
      <c r="L1144" s="32" t="s">
        <v>1789</v>
      </c>
      <c r="M1144" s="32">
        <v>2019600</v>
      </c>
      <c r="N1144" s="32" t="s">
        <v>69</v>
      </c>
      <c r="O1144" s="32"/>
      <c r="P1144" s="32"/>
      <c r="Q1144" s="32" t="s">
        <v>64</v>
      </c>
      <c r="R1144" s="32" t="s">
        <v>83</v>
      </c>
      <c r="S1144" s="32">
        <v>1030577690</v>
      </c>
      <c r="T1144" s="32"/>
      <c r="U1144" s="32" t="s">
        <v>115</v>
      </c>
      <c r="V1144" s="32"/>
      <c r="W1144" s="32" t="s">
        <v>5493</v>
      </c>
      <c r="X1144" s="32" t="s">
        <v>205</v>
      </c>
      <c r="Y1144" s="32" t="s">
        <v>209</v>
      </c>
      <c r="Z1144" s="38">
        <v>42857</v>
      </c>
      <c r="AA1144" s="32" t="s">
        <v>75</v>
      </c>
      <c r="AB1144" s="32" t="s">
        <v>97</v>
      </c>
      <c r="AC1144" s="32"/>
      <c r="AD1144" s="32"/>
      <c r="AE1144" s="32"/>
      <c r="AF1144" s="32"/>
      <c r="AG1144" s="32"/>
      <c r="AH1144" s="32" t="s">
        <v>83</v>
      </c>
      <c r="AI1144" s="32">
        <v>52778431</v>
      </c>
      <c r="AJ1144" s="32"/>
      <c r="AK1144" s="32" t="s">
        <v>115</v>
      </c>
      <c r="AL1144" s="32"/>
      <c r="AM1144" s="32" t="s">
        <v>5494</v>
      </c>
      <c r="AN1144" s="32">
        <v>29</v>
      </c>
      <c r="AO1144" s="32" t="s">
        <v>85</v>
      </c>
      <c r="AP1144" s="32">
        <v>0</v>
      </c>
      <c r="AQ1144" s="32" t="s">
        <v>92</v>
      </c>
      <c r="AR1144" s="32">
        <v>0</v>
      </c>
      <c r="AS1144" s="32">
        <v>0</v>
      </c>
      <c r="AT1144" s="38">
        <v>42857</v>
      </c>
      <c r="AU1144" s="38">
        <v>43069</v>
      </c>
      <c r="AV1144" s="38">
        <v>43111</v>
      </c>
      <c r="AW1144" s="73">
        <v>100</v>
      </c>
      <c r="AX1144" s="41">
        <v>100</v>
      </c>
      <c r="AY1144" s="73">
        <v>100</v>
      </c>
      <c r="AZ1144" s="73">
        <v>100</v>
      </c>
      <c r="BA1144" s="73">
        <v>100</v>
      </c>
      <c r="BB1144" s="32" t="s">
        <v>4843</v>
      </c>
    </row>
    <row r="1145" spans="1:61" s="106" customFormat="1" ht="15.75" thickBot="1" x14ac:dyDescent="0.3">
      <c r="A1145" s="19">
        <v>1135</v>
      </c>
      <c r="B1145" s="22" t="s">
        <v>6406</v>
      </c>
      <c r="C1145" s="32" t="s">
        <v>60</v>
      </c>
      <c r="D1145" s="32"/>
      <c r="E1145" s="32" t="s">
        <v>5495</v>
      </c>
      <c r="F1145" s="38">
        <v>42795</v>
      </c>
      <c r="G1145" s="32" t="s">
        <v>70</v>
      </c>
      <c r="H1145" s="32" t="s">
        <v>5496</v>
      </c>
      <c r="I1145" s="32" t="s">
        <v>301</v>
      </c>
      <c r="J1145" s="32" t="s">
        <v>332</v>
      </c>
      <c r="K1145" s="32" t="s">
        <v>4385</v>
      </c>
      <c r="L1145" s="32" t="s">
        <v>1800</v>
      </c>
      <c r="M1145" s="32">
        <v>7735000</v>
      </c>
      <c r="N1145" s="32" t="s">
        <v>69</v>
      </c>
      <c r="O1145" s="32"/>
      <c r="P1145" s="32"/>
      <c r="Q1145" s="32" t="s">
        <v>4411</v>
      </c>
      <c r="R1145" s="32" t="s">
        <v>65</v>
      </c>
      <c r="S1145" s="32"/>
      <c r="T1145" s="32">
        <v>900207195</v>
      </c>
      <c r="U1145" s="32" t="s">
        <v>81</v>
      </c>
      <c r="V1145" s="32"/>
      <c r="W1145" s="32" t="s">
        <v>5497</v>
      </c>
      <c r="X1145" s="32" t="s">
        <v>205</v>
      </c>
      <c r="Y1145" s="32" t="s">
        <v>5470</v>
      </c>
      <c r="Z1145" s="38">
        <v>42796</v>
      </c>
      <c r="AA1145" s="32" t="s">
        <v>75</v>
      </c>
      <c r="AB1145" s="32" t="s">
        <v>97</v>
      </c>
      <c r="AC1145" s="32"/>
      <c r="AD1145" s="32"/>
      <c r="AE1145" s="32"/>
      <c r="AF1145" s="32"/>
      <c r="AG1145" s="32"/>
      <c r="AH1145" s="32" t="s">
        <v>83</v>
      </c>
      <c r="AI1145" s="32">
        <v>11342150</v>
      </c>
      <c r="AJ1145" s="32"/>
      <c r="AK1145" s="32" t="s">
        <v>115</v>
      </c>
      <c r="AL1145" s="32"/>
      <c r="AM1145" s="32" t="s">
        <v>4842</v>
      </c>
      <c r="AN1145" s="32">
        <v>300</v>
      </c>
      <c r="AO1145" s="32" t="s">
        <v>85</v>
      </c>
      <c r="AP1145" s="32">
        <v>0</v>
      </c>
      <c r="AQ1145" s="32" t="s">
        <v>92</v>
      </c>
      <c r="AR1145" s="32">
        <v>0</v>
      </c>
      <c r="AS1145" s="32">
        <v>0</v>
      </c>
      <c r="AT1145" s="38">
        <v>42796</v>
      </c>
      <c r="AU1145" s="38">
        <v>43160</v>
      </c>
      <c r="AV1145" s="38"/>
      <c r="AW1145" s="73">
        <v>100</v>
      </c>
      <c r="AX1145" s="41">
        <v>100</v>
      </c>
      <c r="AY1145" s="73">
        <v>100</v>
      </c>
      <c r="AZ1145" s="73">
        <v>100</v>
      </c>
      <c r="BA1145" s="73">
        <v>100</v>
      </c>
      <c r="BB1145" s="32" t="s">
        <v>5498</v>
      </c>
    </row>
    <row r="1146" spans="1:61" s="106" customFormat="1" ht="15.75" thickBot="1" x14ac:dyDescent="0.3">
      <c r="A1146" s="19">
        <v>1136</v>
      </c>
      <c r="B1146" s="22" t="s">
        <v>6407</v>
      </c>
      <c r="C1146" s="32" t="s">
        <v>60</v>
      </c>
      <c r="D1146" s="32"/>
      <c r="E1146" s="32" t="s">
        <v>5499</v>
      </c>
      <c r="F1146" s="38">
        <v>43090</v>
      </c>
      <c r="G1146" s="32" t="s">
        <v>70</v>
      </c>
      <c r="H1146" s="32" t="s">
        <v>5500</v>
      </c>
      <c r="I1146" s="32" t="s">
        <v>301</v>
      </c>
      <c r="J1146" s="32" t="s">
        <v>332</v>
      </c>
      <c r="K1146" s="32" t="s">
        <v>4385</v>
      </c>
      <c r="L1146" s="32" t="s">
        <v>658</v>
      </c>
      <c r="M1146" s="32">
        <v>15380000</v>
      </c>
      <c r="N1146" s="32" t="s">
        <v>69</v>
      </c>
      <c r="O1146" s="32"/>
      <c r="P1146" s="32"/>
      <c r="Q1146" s="32" t="s">
        <v>4411</v>
      </c>
      <c r="R1146" s="32" t="s">
        <v>65</v>
      </c>
      <c r="S1146" s="32"/>
      <c r="T1146" s="32">
        <v>30209595</v>
      </c>
      <c r="U1146" s="32" t="s">
        <v>112</v>
      </c>
      <c r="V1146" s="32"/>
      <c r="W1146" s="32" t="s">
        <v>5501</v>
      </c>
      <c r="X1146" s="32" t="s">
        <v>205</v>
      </c>
      <c r="Y1146" s="32" t="s">
        <v>5470</v>
      </c>
      <c r="Z1146" s="38">
        <v>43091</v>
      </c>
      <c r="AA1146" s="32" t="s">
        <v>75</v>
      </c>
      <c r="AB1146" s="32" t="s">
        <v>97</v>
      </c>
      <c r="AC1146" s="32"/>
      <c r="AD1146" s="32"/>
      <c r="AE1146" s="32"/>
      <c r="AF1146" s="32"/>
      <c r="AG1146" s="32"/>
      <c r="AH1146" s="32" t="s">
        <v>83</v>
      </c>
      <c r="AI1146" s="32">
        <v>16356940</v>
      </c>
      <c r="AJ1146" s="32"/>
      <c r="AK1146" s="32" t="s">
        <v>115</v>
      </c>
      <c r="AL1146" s="32"/>
      <c r="AM1146" s="32" t="s">
        <v>4797</v>
      </c>
      <c r="AN1146" s="32">
        <v>69</v>
      </c>
      <c r="AO1146" s="32" t="s">
        <v>85</v>
      </c>
      <c r="AP1146" s="32">
        <v>0</v>
      </c>
      <c r="AQ1146" s="32" t="s">
        <v>92</v>
      </c>
      <c r="AR1146" s="32">
        <v>0</v>
      </c>
      <c r="AS1146" s="32">
        <v>0</v>
      </c>
      <c r="AT1146" s="38">
        <v>43091</v>
      </c>
      <c r="AU1146" s="38">
        <v>43159</v>
      </c>
      <c r="AV1146" s="38"/>
      <c r="AW1146" s="73">
        <v>100</v>
      </c>
      <c r="AX1146" s="41">
        <v>100</v>
      </c>
      <c r="AY1146" s="73">
        <v>100</v>
      </c>
      <c r="AZ1146" s="73">
        <v>100</v>
      </c>
      <c r="BA1146" s="73">
        <v>100</v>
      </c>
      <c r="BB1146" s="32" t="s">
        <v>5498</v>
      </c>
    </row>
    <row r="1147" spans="1:61" s="106" customFormat="1" ht="15.75" thickBot="1" x14ac:dyDescent="0.3">
      <c r="A1147" s="19">
        <v>1137</v>
      </c>
      <c r="B1147" s="22" t="s">
        <v>6408</v>
      </c>
      <c r="C1147" s="32" t="s">
        <v>60</v>
      </c>
      <c r="D1147" s="32"/>
      <c r="E1147" s="32" t="s">
        <v>5502</v>
      </c>
      <c r="F1147" s="38">
        <v>43076</v>
      </c>
      <c r="G1147" s="32" t="s">
        <v>70</v>
      </c>
      <c r="H1147" s="32" t="s">
        <v>5503</v>
      </c>
      <c r="I1147" s="32" t="s">
        <v>292</v>
      </c>
      <c r="J1147" s="32" t="s">
        <v>320</v>
      </c>
      <c r="K1147" s="32"/>
      <c r="L1147" s="32" t="s">
        <v>1789</v>
      </c>
      <c r="M1147" s="32">
        <v>14139240</v>
      </c>
      <c r="N1147" s="32" t="s">
        <v>69</v>
      </c>
      <c r="O1147" s="32"/>
      <c r="P1147" s="32"/>
      <c r="Q1147" s="32" t="s">
        <v>64</v>
      </c>
      <c r="R1147" s="32" t="s">
        <v>83</v>
      </c>
      <c r="S1147" s="32">
        <v>79866558</v>
      </c>
      <c r="T1147" s="32"/>
      <c r="U1147" s="32" t="s">
        <v>115</v>
      </c>
      <c r="V1147" s="32"/>
      <c r="W1147" s="32" t="s">
        <v>5504</v>
      </c>
      <c r="X1147" s="32" t="s">
        <v>205</v>
      </c>
      <c r="Y1147" s="32" t="s">
        <v>209</v>
      </c>
      <c r="Z1147" s="38">
        <v>43076</v>
      </c>
      <c r="AA1147" s="32" t="s">
        <v>75</v>
      </c>
      <c r="AB1147" s="32" t="s">
        <v>97</v>
      </c>
      <c r="AC1147" s="32"/>
      <c r="AD1147" s="32"/>
      <c r="AE1147" s="32"/>
      <c r="AF1147" s="32"/>
      <c r="AG1147" s="32"/>
      <c r="AH1147" s="32" t="s">
        <v>83</v>
      </c>
      <c r="AI1147" s="32">
        <v>52260278</v>
      </c>
      <c r="AJ1147" s="32"/>
      <c r="AK1147" s="32" t="s">
        <v>115</v>
      </c>
      <c r="AL1147" s="32"/>
      <c r="AM1147" s="32" t="s">
        <v>5232</v>
      </c>
      <c r="AN1147" s="32">
        <v>174</v>
      </c>
      <c r="AO1147" s="32" t="s">
        <v>85</v>
      </c>
      <c r="AP1147" s="32">
        <v>0</v>
      </c>
      <c r="AQ1147" s="32" t="s">
        <v>68</v>
      </c>
      <c r="AR1147" s="32">
        <v>365670</v>
      </c>
      <c r="AS1147" s="32">
        <v>0</v>
      </c>
      <c r="AT1147" s="38">
        <v>43076</v>
      </c>
      <c r="AU1147" s="38"/>
      <c r="AV1147" s="38"/>
      <c r="AW1147" s="73">
        <v>65.517241379310349</v>
      </c>
      <c r="AX1147" s="41">
        <v>65.517241379310349</v>
      </c>
      <c r="AY1147" s="107">
        <v>65.517241379310349</v>
      </c>
      <c r="AZ1147" s="107">
        <v>65.517241379310349</v>
      </c>
      <c r="BA1147" s="73">
        <v>32.931034482758619</v>
      </c>
      <c r="BB1147" s="32" t="s">
        <v>5505</v>
      </c>
      <c r="BE1147" s="108"/>
    </row>
    <row r="1148" spans="1:61" s="106" customFormat="1" ht="15.75" thickBot="1" x14ac:dyDescent="0.3">
      <c r="A1148" s="19">
        <v>1138</v>
      </c>
      <c r="B1148" s="22" t="s">
        <v>6409</v>
      </c>
      <c r="C1148" s="32" t="s">
        <v>60</v>
      </c>
      <c r="D1148" s="32"/>
      <c r="E1148" s="32" t="s">
        <v>5506</v>
      </c>
      <c r="F1148" s="38">
        <v>43081</v>
      </c>
      <c r="G1148" s="32" t="s">
        <v>70</v>
      </c>
      <c r="H1148" s="32" t="s">
        <v>4917</v>
      </c>
      <c r="I1148" s="32" t="s">
        <v>292</v>
      </c>
      <c r="J1148" s="32" t="s">
        <v>320</v>
      </c>
      <c r="K1148" s="32"/>
      <c r="L1148" s="32" t="s">
        <v>1789</v>
      </c>
      <c r="M1148" s="32">
        <v>25110020</v>
      </c>
      <c r="N1148" s="32" t="s">
        <v>69</v>
      </c>
      <c r="O1148" s="32"/>
      <c r="P1148" s="32"/>
      <c r="Q1148" s="32" t="s">
        <v>64</v>
      </c>
      <c r="R1148" s="32" t="s">
        <v>83</v>
      </c>
      <c r="S1148" s="32">
        <v>51889049</v>
      </c>
      <c r="T1148" s="32"/>
      <c r="U1148" s="32" t="s">
        <v>115</v>
      </c>
      <c r="V1148" s="32"/>
      <c r="W1148" s="32" t="s">
        <v>5507</v>
      </c>
      <c r="X1148" s="32" t="s">
        <v>205</v>
      </c>
      <c r="Y1148" s="32" t="s">
        <v>209</v>
      </c>
      <c r="Z1148" s="38">
        <v>43081</v>
      </c>
      <c r="AA1148" s="32" t="s">
        <v>75</v>
      </c>
      <c r="AB1148" s="32" t="s">
        <v>97</v>
      </c>
      <c r="AC1148" s="32"/>
      <c r="AD1148" s="32"/>
      <c r="AE1148" s="32"/>
      <c r="AF1148" s="32"/>
      <c r="AG1148" s="32"/>
      <c r="AH1148" s="32" t="s">
        <v>83</v>
      </c>
      <c r="AI1148" s="32">
        <v>26421443</v>
      </c>
      <c r="AJ1148" s="32"/>
      <c r="AK1148" s="32" t="s">
        <v>115</v>
      </c>
      <c r="AL1148" s="32"/>
      <c r="AM1148" s="32" t="s">
        <v>4919</v>
      </c>
      <c r="AN1148" s="32">
        <v>169</v>
      </c>
      <c r="AO1148" s="32" t="s">
        <v>85</v>
      </c>
      <c r="AP1148" s="32">
        <v>0</v>
      </c>
      <c r="AQ1148" s="32" t="s">
        <v>68</v>
      </c>
      <c r="AR1148" s="32">
        <v>445740</v>
      </c>
      <c r="AS1148" s="32">
        <v>0</v>
      </c>
      <c r="AT1148" s="38">
        <v>43081</v>
      </c>
      <c r="AU1148" s="38"/>
      <c r="AV1148" s="38"/>
      <c r="AW1148" s="73">
        <v>64.497041420118336</v>
      </c>
      <c r="AX1148" s="41">
        <v>64.497041420118336</v>
      </c>
      <c r="AY1148" s="107">
        <v>64.497041420118336</v>
      </c>
      <c r="AZ1148" s="107">
        <v>64.497041420118336</v>
      </c>
      <c r="BA1148" s="73">
        <v>34.437869822485204</v>
      </c>
      <c r="BB1148" s="32" t="s">
        <v>5508</v>
      </c>
      <c r="BE1148" s="108"/>
    </row>
    <row r="1149" spans="1:61" s="106" customFormat="1" ht="15.75" thickBot="1" x14ac:dyDescent="0.3">
      <c r="A1149" s="19">
        <v>1139</v>
      </c>
      <c r="B1149" s="22" t="s">
        <v>6410</v>
      </c>
      <c r="C1149" s="32" t="s">
        <v>60</v>
      </c>
      <c r="D1149" s="32"/>
      <c r="E1149" s="32" t="s">
        <v>5509</v>
      </c>
      <c r="F1149" s="38">
        <v>43081</v>
      </c>
      <c r="G1149" s="32" t="s">
        <v>70</v>
      </c>
      <c r="H1149" s="32" t="s">
        <v>4917</v>
      </c>
      <c r="I1149" s="32" t="s">
        <v>292</v>
      </c>
      <c r="J1149" s="32" t="s">
        <v>320</v>
      </c>
      <c r="K1149" s="32"/>
      <c r="L1149" s="32" t="s">
        <v>1789</v>
      </c>
      <c r="M1149" s="32">
        <v>25110020</v>
      </c>
      <c r="N1149" s="32" t="s">
        <v>69</v>
      </c>
      <c r="O1149" s="32"/>
      <c r="P1149" s="32"/>
      <c r="Q1149" s="32" t="s">
        <v>64</v>
      </c>
      <c r="R1149" s="32" t="s">
        <v>83</v>
      </c>
      <c r="S1149" s="32">
        <v>80073591</v>
      </c>
      <c r="T1149" s="32"/>
      <c r="U1149" s="32" t="s">
        <v>115</v>
      </c>
      <c r="V1149" s="32"/>
      <c r="W1149" s="32" t="s">
        <v>5510</v>
      </c>
      <c r="X1149" s="32" t="s">
        <v>205</v>
      </c>
      <c r="Y1149" s="32" t="s">
        <v>209</v>
      </c>
      <c r="Z1149" s="38">
        <v>43081</v>
      </c>
      <c r="AA1149" s="32" t="s">
        <v>75</v>
      </c>
      <c r="AB1149" s="32" t="s">
        <v>97</v>
      </c>
      <c r="AC1149" s="32"/>
      <c r="AD1149" s="32"/>
      <c r="AE1149" s="32"/>
      <c r="AF1149" s="32"/>
      <c r="AG1149" s="32"/>
      <c r="AH1149" s="32" t="s">
        <v>83</v>
      </c>
      <c r="AI1149" s="32">
        <v>26421443</v>
      </c>
      <c r="AJ1149" s="32"/>
      <c r="AK1149" s="32" t="s">
        <v>115</v>
      </c>
      <c r="AL1149" s="32"/>
      <c r="AM1149" s="32" t="s">
        <v>4919</v>
      </c>
      <c r="AN1149" s="32">
        <v>169</v>
      </c>
      <c r="AO1149" s="32" t="s">
        <v>85</v>
      </c>
      <c r="AP1149" s="32">
        <v>0</v>
      </c>
      <c r="AQ1149" s="32" t="s">
        <v>68</v>
      </c>
      <c r="AR1149" s="32">
        <v>445740</v>
      </c>
      <c r="AS1149" s="32">
        <v>0</v>
      </c>
      <c r="AT1149" s="38">
        <v>43081</v>
      </c>
      <c r="AU1149" s="38"/>
      <c r="AV1149" s="38"/>
      <c r="AW1149" s="73">
        <v>64.497041420118336</v>
      </c>
      <c r="AX1149" s="41">
        <v>64.497041420118336</v>
      </c>
      <c r="AY1149" s="107">
        <v>64.497041420118336</v>
      </c>
      <c r="AZ1149" s="107">
        <v>64.497041420118336</v>
      </c>
      <c r="BA1149" s="73">
        <v>34.437869822485204</v>
      </c>
      <c r="BB1149" s="32" t="s">
        <v>5511</v>
      </c>
      <c r="BE1149" s="108"/>
    </row>
    <row r="1150" spans="1:61" s="106" customFormat="1" ht="15.75" thickBot="1" x14ac:dyDescent="0.3">
      <c r="A1150" s="19">
        <v>1140</v>
      </c>
      <c r="B1150" s="22" t="s">
        <v>6411</v>
      </c>
      <c r="C1150" s="32" t="s">
        <v>60</v>
      </c>
      <c r="D1150" s="32"/>
      <c r="E1150" s="32" t="s">
        <v>5512</v>
      </c>
      <c r="F1150" s="38">
        <v>43081</v>
      </c>
      <c r="G1150" s="32" t="s">
        <v>70</v>
      </c>
      <c r="H1150" s="32" t="s">
        <v>5513</v>
      </c>
      <c r="I1150" s="32" t="s">
        <v>292</v>
      </c>
      <c r="J1150" s="32" t="s">
        <v>320</v>
      </c>
      <c r="K1150" s="32"/>
      <c r="L1150" s="32" t="s">
        <v>1789</v>
      </c>
      <c r="M1150" s="32">
        <v>44244200</v>
      </c>
      <c r="N1150" s="32" t="s">
        <v>69</v>
      </c>
      <c r="O1150" s="32"/>
      <c r="P1150" s="32"/>
      <c r="Q1150" s="32" t="s">
        <v>64</v>
      </c>
      <c r="R1150" s="32" t="s">
        <v>83</v>
      </c>
      <c r="S1150" s="32">
        <v>52736491</v>
      </c>
      <c r="T1150" s="32"/>
      <c r="U1150" s="32" t="s">
        <v>115</v>
      </c>
      <c r="V1150" s="32"/>
      <c r="W1150" s="32" t="s">
        <v>5514</v>
      </c>
      <c r="X1150" s="32" t="s">
        <v>205</v>
      </c>
      <c r="Y1150" s="32" t="s">
        <v>209</v>
      </c>
      <c r="Z1150" s="38">
        <v>43081</v>
      </c>
      <c r="AA1150" s="32" t="s">
        <v>75</v>
      </c>
      <c r="AB1150" s="32" t="s">
        <v>97</v>
      </c>
      <c r="AC1150" s="32"/>
      <c r="AD1150" s="32"/>
      <c r="AE1150" s="32"/>
      <c r="AF1150" s="32"/>
      <c r="AG1150" s="32"/>
      <c r="AH1150" s="32" t="s">
        <v>83</v>
      </c>
      <c r="AI1150" s="32">
        <v>26421443</v>
      </c>
      <c r="AJ1150" s="32"/>
      <c r="AK1150" s="32" t="s">
        <v>115</v>
      </c>
      <c r="AL1150" s="32"/>
      <c r="AM1150" s="32" t="s">
        <v>4919</v>
      </c>
      <c r="AN1150" s="32">
        <v>169</v>
      </c>
      <c r="AO1150" s="32" t="s">
        <v>85</v>
      </c>
      <c r="AP1150" s="32">
        <v>0</v>
      </c>
      <c r="AQ1150" s="32" t="s">
        <v>68</v>
      </c>
      <c r="AR1150" s="32">
        <v>785400</v>
      </c>
      <c r="AS1150" s="32">
        <v>0</v>
      </c>
      <c r="AT1150" s="38">
        <v>43081</v>
      </c>
      <c r="AU1150" s="38"/>
      <c r="AV1150" s="38"/>
      <c r="AW1150" s="73">
        <v>64.497041420118336</v>
      </c>
      <c r="AX1150" s="41">
        <v>64.497041420118336</v>
      </c>
      <c r="AY1150" s="107">
        <v>64.497041420118336</v>
      </c>
      <c r="AZ1150" s="107">
        <v>64.497041420118336</v>
      </c>
      <c r="BA1150" s="73">
        <v>45.680473372781066</v>
      </c>
      <c r="BB1150" s="32" t="s">
        <v>5515</v>
      </c>
      <c r="BE1150" s="108"/>
    </row>
    <row r="1151" spans="1:61" s="106" customFormat="1" ht="15.75" thickBot="1" x14ac:dyDescent="0.3">
      <c r="A1151" s="19">
        <v>1141</v>
      </c>
      <c r="B1151" s="22" t="s">
        <v>6412</v>
      </c>
      <c r="C1151" s="32" t="s">
        <v>60</v>
      </c>
      <c r="D1151" s="32"/>
      <c r="E1151" s="32" t="s">
        <v>5516</v>
      </c>
      <c r="F1151" s="38">
        <v>43081</v>
      </c>
      <c r="G1151" s="32" t="s">
        <v>70</v>
      </c>
      <c r="H1151" s="32" t="s">
        <v>5517</v>
      </c>
      <c r="I1151" s="32" t="s">
        <v>292</v>
      </c>
      <c r="J1151" s="32" t="s">
        <v>320</v>
      </c>
      <c r="K1151" s="32"/>
      <c r="L1151" s="32" t="s">
        <v>1789</v>
      </c>
      <c r="M1151" s="32">
        <v>13732940</v>
      </c>
      <c r="N1151" s="32" t="s">
        <v>69</v>
      </c>
      <c r="O1151" s="32"/>
      <c r="P1151" s="32"/>
      <c r="Q1151" s="32" t="s">
        <v>64</v>
      </c>
      <c r="R1151" s="32" t="s">
        <v>83</v>
      </c>
      <c r="S1151" s="32">
        <v>52073983</v>
      </c>
      <c r="T1151" s="32"/>
      <c r="U1151" s="32" t="s">
        <v>115</v>
      </c>
      <c r="V1151" s="32"/>
      <c r="W1151" s="32" t="s">
        <v>5518</v>
      </c>
      <c r="X1151" s="32" t="s">
        <v>205</v>
      </c>
      <c r="Y1151" s="32" t="s">
        <v>209</v>
      </c>
      <c r="Z1151" s="38">
        <v>43081</v>
      </c>
      <c r="AA1151" s="32" t="s">
        <v>75</v>
      </c>
      <c r="AB1151" s="32" t="s">
        <v>97</v>
      </c>
      <c r="AC1151" s="32"/>
      <c r="AD1151" s="32"/>
      <c r="AE1151" s="32"/>
      <c r="AF1151" s="32"/>
      <c r="AG1151" s="32"/>
      <c r="AH1151" s="32" t="s">
        <v>83</v>
      </c>
      <c r="AI1151" s="32">
        <v>16356940</v>
      </c>
      <c r="AJ1151" s="32"/>
      <c r="AK1151" s="32" t="s">
        <v>115</v>
      </c>
      <c r="AL1151" s="32"/>
      <c r="AM1151" s="32" t="s">
        <v>4797</v>
      </c>
      <c r="AN1151" s="32">
        <v>169</v>
      </c>
      <c r="AO1151" s="32" t="s">
        <v>85</v>
      </c>
      <c r="AP1151" s="32">
        <v>0</v>
      </c>
      <c r="AQ1151" s="32" t="s">
        <v>68</v>
      </c>
      <c r="AR1151" s="32">
        <v>365670</v>
      </c>
      <c r="AS1151" s="32">
        <v>0</v>
      </c>
      <c r="AT1151" s="38">
        <v>43081</v>
      </c>
      <c r="AU1151" s="38"/>
      <c r="AV1151" s="38"/>
      <c r="AW1151" s="73">
        <v>64.497041420118336</v>
      </c>
      <c r="AX1151" s="41">
        <v>64.497041420118336</v>
      </c>
      <c r="AY1151" s="107">
        <v>64.497041420118336</v>
      </c>
      <c r="AZ1151" s="107">
        <v>64.497041420118336</v>
      </c>
      <c r="BA1151" s="73">
        <v>35.093228398289078</v>
      </c>
      <c r="BB1151" s="32" t="s">
        <v>5519</v>
      </c>
      <c r="BE1151" s="108"/>
    </row>
    <row r="1152" spans="1:61" s="106" customFormat="1" ht="15.75" thickBot="1" x14ac:dyDescent="0.3">
      <c r="A1152" s="19">
        <v>1142</v>
      </c>
      <c r="B1152" s="22" t="s">
        <v>6413</v>
      </c>
      <c r="C1152" s="32" t="s">
        <v>60</v>
      </c>
      <c r="D1152" s="32"/>
      <c r="E1152" s="32" t="s">
        <v>5520</v>
      </c>
      <c r="F1152" s="38">
        <v>43083</v>
      </c>
      <c r="G1152" s="32" t="s">
        <v>70</v>
      </c>
      <c r="H1152" s="32" t="s">
        <v>5521</v>
      </c>
      <c r="I1152" s="32" t="s">
        <v>292</v>
      </c>
      <c r="J1152" s="32" t="s">
        <v>320</v>
      </c>
      <c r="K1152" s="32"/>
      <c r="L1152" s="32" t="s">
        <v>1789</v>
      </c>
      <c r="M1152" s="32">
        <v>13570420</v>
      </c>
      <c r="N1152" s="32" t="s">
        <v>69</v>
      </c>
      <c r="O1152" s="32"/>
      <c r="P1152" s="32"/>
      <c r="Q1152" s="32" t="s">
        <v>64</v>
      </c>
      <c r="R1152" s="32" t="s">
        <v>83</v>
      </c>
      <c r="S1152" s="32">
        <v>1033752982</v>
      </c>
      <c r="T1152" s="32"/>
      <c r="U1152" s="32" t="s">
        <v>115</v>
      </c>
      <c r="V1152" s="32"/>
      <c r="W1152" s="32" t="s">
        <v>5522</v>
      </c>
      <c r="X1152" s="32" t="s">
        <v>205</v>
      </c>
      <c r="Y1152" s="32" t="s">
        <v>209</v>
      </c>
      <c r="Z1152" s="38">
        <v>43083</v>
      </c>
      <c r="AA1152" s="32" t="s">
        <v>75</v>
      </c>
      <c r="AB1152" s="32" t="s">
        <v>97</v>
      </c>
      <c r="AC1152" s="32"/>
      <c r="AD1152" s="32"/>
      <c r="AE1152" s="32"/>
      <c r="AF1152" s="32"/>
      <c r="AG1152" s="32"/>
      <c r="AH1152" s="32" t="s">
        <v>83</v>
      </c>
      <c r="AI1152" s="32">
        <v>26421443</v>
      </c>
      <c r="AJ1152" s="32"/>
      <c r="AK1152" s="32" t="s">
        <v>115</v>
      </c>
      <c r="AL1152" s="32"/>
      <c r="AM1152" s="32" t="s">
        <v>4919</v>
      </c>
      <c r="AN1152" s="32">
        <v>166</v>
      </c>
      <c r="AO1152" s="32" t="s">
        <v>85</v>
      </c>
      <c r="AP1152" s="32">
        <v>0</v>
      </c>
      <c r="AQ1152" s="32" t="s">
        <v>68</v>
      </c>
      <c r="AR1152" s="32">
        <v>365670</v>
      </c>
      <c r="AS1152" s="32">
        <v>0</v>
      </c>
      <c r="AT1152" s="38">
        <v>43084</v>
      </c>
      <c r="AU1152" s="38"/>
      <c r="AV1152" s="38"/>
      <c r="AW1152" s="73">
        <v>64.457831325301214</v>
      </c>
      <c r="AX1152" s="41">
        <v>64.457831325301214</v>
      </c>
      <c r="AY1152" s="107">
        <v>63.855421686746979</v>
      </c>
      <c r="AZ1152" s="107">
        <v>64.4578313253012</v>
      </c>
      <c r="BA1152" s="73">
        <v>30.119760479041918</v>
      </c>
      <c r="BB1152" s="32" t="s">
        <v>5523</v>
      </c>
      <c r="BE1152" s="108"/>
    </row>
    <row r="1153" spans="1:57" s="106" customFormat="1" ht="15.75" thickBot="1" x14ac:dyDescent="0.3">
      <c r="A1153" s="19">
        <v>1143</v>
      </c>
      <c r="B1153" s="22" t="s">
        <v>6414</v>
      </c>
      <c r="C1153" s="32" t="s">
        <v>60</v>
      </c>
      <c r="D1153" s="32"/>
      <c r="E1153" s="32" t="s">
        <v>5524</v>
      </c>
      <c r="F1153" s="38">
        <v>43083</v>
      </c>
      <c r="G1153" s="32" t="s">
        <v>70</v>
      </c>
      <c r="H1153" s="32" t="s">
        <v>5525</v>
      </c>
      <c r="I1153" s="32" t="s">
        <v>292</v>
      </c>
      <c r="J1153" s="32" t="s">
        <v>320</v>
      </c>
      <c r="K1153" s="32"/>
      <c r="L1153" s="32" t="s">
        <v>1789</v>
      </c>
      <c r="M1153" s="32">
        <v>22768780</v>
      </c>
      <c r="N1153" s="32" t="s">
        <v>69</v>
      </c>
      <c r="O1153" s="32"/>
      <c r="P1153" s="32"/>
      <c r="Q1153" s="32" t="s">
        <v>64</v>
      </c>
      <c r="R1153" s="32" t="s">
        <v>83</v>
      </c>
      <c r="S1153" s="32">
        <v>14010099</v>
      </c>
      <c r="T1153" s="32"/>
      <c r="U1153" s="32" t="s">
        <v>115</v>
      </c>
      <c r="V1153" s="32"/>
      <c r="W1153" s="32" t="s">
        <v>5526</v>
      </c>
      <c r="X1153" s="32" t="s">
        <v>205</v>
      </c>
      <c r="Y1153" s="32" t="s">
        <v>209</v>
      </c>
      <c r="Z1153" s="38">
        <v>43084</v>
      </c>
      <c r="AA1153" s="32" t="s">
        <v>75</v>
      </c>
      <c r="AB1153" s="32" t="s">
        <v>97</v>
      </c>
      <c r="AC1153" s="32"/>
      <c r="AD1153" s="32"/>
      <c r="AE1153" s="32"/>
      <c r="AF1153" s="32"/>
      <c r="AG1153" s="32"/>
      <c r="AH1153" s="32" t="s">
        <v>83</v>
      </c>
      <c r="AI1153" s="32">
        <v>52260278</v>
      </c>
      <c r="AJ1153" s="32"/>
      <c r="AK1153" s="32" t="s">
        <v>115</v>
      </c>
      <c r="AL1153" s="32"/>
      <c r="AM1153" s="32" t="s">
        <v>5232</v>
      </c>
      <c r="AN1153" s="32">
        <v>166</v>
      </c>
      <c r="AO1153" s="32" t="s">
        <v>85</v>
      </c>
      <c r="AP1153" s="32">
        <v>0</v>
      </c>
      <c r="AQ1153" s="32" t="s">
        <v>68</v>
      </c>
      <c r="AR1153" s="32">
        <v>409020</v>
      </c>
      <c r="AS1153" s="32">
        <v>0</v>
      </c>
      <c r="AT1153" s="38">
        <v>43084</v>
      </c>
      <c r="AU1153" s="38"/>
      <c r="AV1153" s="38"/>
      <c r="AW1153" s="73">
        <v>64.457831325301214</v>
      </c>
      <c r="AX1153" s="41">
        <v>64.457831325301214</v>
      </c>
      <c r="AY1153" s="107">
        <v>63.855421686746979</v>
      </c>
      <c r="AZ1153" s="107">
        <v>64.457831325301214</v>
      </c>
      <c r="BA1153" s="73">
        <v>53.772455089820362</v>
      </c>
      <c r="BB1153" s="32" t="s">
        <v>5527</v>
      </c>
      <c r="BE1153" s="108"/>
    </row>
    <row r="1154" spans="1:57" s="106" customFormat="1" ht="15.75" thickBot="1" x14ac:dyDescent="0.3">
      <c r="A1154" s="19">
        <v>1144</v>
      </c>
      <c r="B1154" s="22" t="s">
        <v>6415</v>
      </c>
      <c r="C1154" s="32" t="s">
        <v>60</v>
      </c>
      <c r="D1154" s="32"/>
      <c r="E1154" s="32" t="s">
        <v>5528</v>
      </c>
      <c r="F1154" s="38">
        <v>43083</v>
      </c>
      <c r="G1154" s="32" t="s">
        <v>70</v>
      </c>
      <c r="H1154" s="32" t="s">
        <v>5529</v>
      </c>
      <c r="I1154" s="32" t="s">
        <v>292</v>
      </c>
      <c r="J1154" s="32" t="s">
        <v>320</v>
      </c>
      <c r="K1154" s="32"/>
      <c r="L1154" s="32" t="s">
        <v>1789</v>
      </c>
      <c r="M1154" s="32">
        <v>30717980</v>
      </c>
      <c r="N1154" s="32" t="s">
        <v>69</v>
      </c>
      <c r="O1154" s="32"/>
      <c r="P1154" s="32"/>
      <c r="Q1154" s="32" t="s">
        <v>64</v>
      </c>
      <c r="R1154" s="32" t="s">
        <v>83</v>
      </c>
      <c r="S1154" s="32">
        <v>52764997</v>
      </c>
      <c r="T1154" s="32"/>
      <c r="U1154" s="32" t="s">
        <v>115</v>
      </c>
      <c r="V1154" s="32"/>
      <c r="W1154" s="32" t="s">
        <v>5530</v>
      </c>
      <c r="X1154" s="32" t="s">
        <v>205</v>
      </c>
      <c r="Y1154" s="32" t="s">
        <v>209</v>
      </c>
      <c r="Z1154" s="38">
        <v>43084</v>
      </c>
      <c r="AA1154" s="32" t="s">
        <v>75</v>
      </c>
      <c r="AB1154" s="32" t="s">
        <v>97</v>
      </c>
      <c r="AC1154" s="32"/>
      <c r="AD1154" s="32"/>
      <c r="AE1154" s="32"/>
      <c r="AF1154" s="32"/>
      <c r="AG1154" s="32"/>
      <c r="AH1154" s="32" t="s">
        <v>83</v>
      </c>
      <c r="AI1154" s="32">
        <v>52260278</v>
      </c>
      <c r="AJ1154" s="32"/>
      <c r="AK1154" s="32" t="s">
        <v>115</v>
      </c>
      <c r="AL1154" s="32"/>
      <c r="AM1154" s="32" t="s">
        <v>5232</v>
      </c>
      <c r="AN1154" s="32">
        <v>166</v>
      </c>
      <c r="AO1154" s="32" t="s">
        <v>85</v>
      </c>
      <c r="AP1154" s="32">
        <v>0</v>
      </c>
      <c r="AQ1154" s="32" t="s">
        <v>68</v>
      </c>
      <c r="AR1154" s="32">
        <v>551820</v>
      </c>
      <c r="AS1154" s="32">
        <v>0</v>
      </c>
      <c r="AT1154" s="38">
        <v>43084</v>
      </c>
      <c r="AU1154" s="38"/>
      <c r="AV1154" s="38"/>
      <c r="AW1154" s="73">
        <v>64.457831325301214</v>
      </c>
      <c r="AX1154" s="41">
        <v>64.457831325301214</v>
      </c>
      <c r="AY1154" s="107">
        <v>63.855421686746979</v>
      </c>
      <c r="AZ1154" s="107">
        <v>64.457831325301214</v>
      </c>
      <c r="BA1154" s="73">
        <v>53.772455089820362</v>
      </c>
      <c r="BB1154" s="32" t="s">
        <v>5531</v>
      </c>
      <c r="BE1154" s="108"/>
    </row>
    <row r="1155" spans="1:57" s="106" customFormat="1" ht="15.75" thickBot="1" x14ac:dyDescent="0.3">
      <c r="A1155" s="19">
        <v>1145</v>
      </c>
      <c r="B1155" s="22" t="s">
        <v>6416</v>
      </c>
      <c r="C1155" s="32" t="s">
        <v>60</v>
      </c>
      <c r="D1155" s="32"/>
      <c r="E1155" s="32" t="s">
        <v>5532</v>
      </c>
      <c r="F1155" s="38">
        <v>43083</v>
      </c>
      <c r="G1155" s="32" t="s">
        <v>70</v>
      </c>
      <c r="H1155" s="32" t="s">
        <v>5533</v>
      </c>
      <c r="I1155" s="32" t="s">
        <v>292</v>
      </c>
      <c r="J1155" s="32" t="s">
        <v>320</v>
      </c>
      <c r="K1155" s="32"/>
      <c r="L1155" s="32" t="s">
        <v>1789</v>
      </c>
      <c r="M1155" s="32">
        <v>26858980</v>
      </c>
      <c r="N1155" s="32" t="s">
        <v>69</v>
      </c>
      <c r="O1155" s="32"/>
      <c r="P1155" s="32"/>
      <c r="Q1155" s="32" t="s">
        <v>64</v>
      </c>
      <c r="R1155" s="32" t="s">
        <v>83</v>
      </c>
      <c r="S1155" s="32">
        <v>52794362</v>
      </c>
      <c r="T1155" s="32"/>
      <c r="U1155" s="32" t="s">
        <v>115</v>
      </c>
      <c r="V1155" s="32"/>
      <c r="W1155" s="32" t="s">
        <v>5534</v>
      </c>
      <c r="X1155" s="32" t="s">
        <v>205</v>
      </c>
      <c r="Y1155" s="32" t="s">
        <v>209</v>
      </c>
      <c r="Z1155" s="38">
        <v>43084</v>
      </c>
      <c r="AA1155" s="32" t="s">
        <v>75</v>
      </c>
      <c r="AB1155" s="32" t="s">
        <v>97</v>
      </c>
      <c r="AC1155" s="32"/>
      <c r="AD1155" s="32"/>
      <c r="AE1155" s="32"/>
      <c r="AF1155" s="32"/>
      <c r="AG1155" s="32"/>
      <c r="AH1155" s="32" t="s">
        <v>83</v>
      </c>
      <c r="AI1155" s="32">
        <v>52260278</v>
      </c>
      <c r="AJ1155" s="32"/>
      <c r="AK1155" s="32" t="s">
        <v>115</v>
      </c>
      <c r="AL1155" s="32"/>
      <c r="AM1155" s="32" t="s">
        <v>5232</v>
      </c>
      <c r="AN1155" s="32">
        <v>196</v>
      </c>
      <c r="AO1155" s="32" t="s">
        <v>85</v>
      </c>
      <c r="AP1155" s="32">
        <v>0</v>
      </c>
      <c r="AQ1155" s="32" t="s">
        <v>68</v>
      </c>
      <c r="AR1155" s="32">
        <v>490824</v>
      </c>
      <c r="AS1155" s="32">
        <v>0</v>
      </c>
      <c r="AT1155" s="38">
        <v>43084</v>
      </c>
      <c r="AU1155" s="38"/>
      <c r="AV1155" s="38"/>
      <c r="AW1155" s="73">
        <v>54.591836734693878</v>
      </c>
      <c r="AX1155" s="41">
        <v>54.591836734693878</v>
      </c>
      <c r="AY1155" s="107">
        <v>54.081632653061227</v>
      </c>
      <c r="AZ1155" s="107">
        <v>54.591836734693878</v>
      </c>
      <c r="BA1155" s="73">
        <v>45.27918781725888</v>
      </c>
      <c r="BB1155" s="32" t="s">
        <v>5527</v>
      </c>
      <c r="BE1155" s="108"/>
    </row>
    <row r="1156" spans="1:57" s="106" customFormat="1" ht="15.75" thickBot="1" x14ac:dyDescent="0.3">
      <c r="A1156" s="19">
        <v>1146</v>
      </c>
      <c r="B1156" s="22" t="s">
        <v>6417</v>
      </c>
      <c r="C1156" s="32" t="s">
        <v>60</v>
      </c>
      <c r="D1156" s="32"/>
      <c r="E1156" s="32" t="s">
        <v>5535</v>
      </c>
      <c r="F1156" s="38">
        <v>43083</v>
      </c>
      <c r="G1156" s="32" t="s">
        <v>70</v>
      </c>
      <c r="H1156" s="32" t="s">
        <v>5536</v>
      </c>
      <c r="I1156" s="32" t="s">
        <v>292</v>
      </c>
      <c r="J1156" s="32" t="s">
        <v>320</v>
      </c>
      <c r="K1156" s="32"/>
      <c r="L1156" s="32" t="s">
        <v>1789</v>
      </c>
      <c r="M1156" s="32">
        <v>19816220</v>
      </c>
      <c r="N1156" s="32" t="s">
        <v>69</v>
      </c>
      <c r="O1156" s="32"/>
      <c r="P1156" s="32"/>
      <c r="Q1156" s="32" t="s">
        <v>64</v>
      </c>
      <c r="R1156" s="32" t="s">
        <v>83</v>
      </c>
      <c r="S1156" s="32">
        <v>1076653130</v>
      </c>
      <c r="T1156" s="32"/>
      <c r="U1156" s="32" t="s">
        <v>115</v>
      </c>
      <c r="V1156" s="32"/>
      <c r="W1156" s="32" t="s">
        <v>5537</v>
      </c>
      <c r="X1156" s="32" t="s">
        <v>205</v>
      </c>
      <c r="Y1156" s="32" t="s">
        <v>209</v>
      </c>
      <c r="Z1156" s="38">
        <v>43084</v>
      </c>
      <c r="AA1156" s="32" t="s">
        <v>75</v>
      </c>
      <c r="AB1156" s="32" t="s">
        <v>97</v>
      </c>
      <c r="AC1156" s="32"/>
      <c r="AD1156" s="32"/>
      <c r="AE1156" s="32"/>
      <c r="AF1156" s="32"/>
      <c r="AG1156" s="32"/>
      <c r="AH1156" s="32" t="s">
        <v>83</v>
      </c>
      <c r="AI1156" s="32">
        <v>52260278</v>
      </c>
      <c r="AJ1156" s="32"/>
      <c r="AK1156" s="32" t="s">
        <v>115</v>
      </c>
      <c r="AL1156" s="32"/>
      <c r="AM1156" s="32" t="s">
        <v>5232</v>
      </c>
      <c r="AN1156" s="32">
        <v>166</v>
      </c>
      <c r="AO1156" s="32" t="s">
        <v>85</v>
      </c>
      <c r="AP1156" s="32">
        <v>0</v>
      </c>
      <c r="AQ1156" s="32" t="s">
        <v>68</v>
      </c>
      <c r="AR1156" s="32">
        <v>355980</v>
      </c>
      <c r="AS1156" s="32">
        <v>0</v>
      </c>
      <c r="AT1156" s="38">
        <v>43084</v>
      </c>
      <c r="AU1156" s="38"/>
      <c r="AV1156" s="38"/>
      <c r="AW1156" s="73">
        <v>64.457831325301214</v>
      </c>
      <c r="AX1156" s="41">
        <v>64.457831325301214</v>
      </c>
      <c r="AY1156" s="107">
        <v>63.855421686746979</v>
      </c>
      <c r="AZ1156" s="107">
        <v>64.457831325301214</v>
      </c>
      <c r="BA1156" s="73">
        <v>63.353293413173652</v>
      </c>
      <c r="BB1156" s="32" t="s">
        <v>5538</v>
      </c>
      <c r="BE1156" s="108"/>
    </row>
    <row r="1157" spans="1:57" s="106" customFormat="1" ht="15.75" thickBot="1" x14ac:dyDescent="0.3">
      <c r="A1157" s="19">
        <v>1147</v>
      </c>
      <c r="B1157" s="22" t="s">
        <v>6418</v>
      </c>
      <c r="C1157" s="32" t="s">
        <v>60</v>
      </c>
      <c r="D1157" s="32"/>
      <c r="E1157" s="32" t="s">
        <v>5539</v>
      </c>
      <c r="F1157" s="38">
        <v>43083</v>
      </c>
      <c r="G1157" s="32" t="s">
        <v>70</v>
      </c>
      <c r="H1157" s="32" t="s">
        <v>5540</v>
      </c>
      <c r="I1157" s="32" t="s">
        <v>292</v>
      </c>
      <c r="J1157" s="32" t="s">
        <v>320</v>
      </c>
      <c r="K1157" s="32"/>
      <c r="L1157" s="32" t="s">
        <v>1789</v>
      </c>
      <c r="M1157" s="32">
        <v>19816220</v>
      </c>
      <c r="N1157" s="32" t="s">
        <v>69</v>
      </c>
      <c r="O1157" s="32"/>
      <c r="P1157" s="32"/>
      <c r="Q1157" s="32" t="s">
        <v>64</v>
      </c>
      <c r="R1157" s="32" t="s">
        <v>83</v>
      </c>
      <c r="S1157" s="32">
        <v>1015395145</v>
      </c>
      <c r="T1157" s="32"/>
      <c r="U1157" s="32" t="s">
        <v>115</v>
      </c>
      <c r="V1157" s="32"/>
      <c r="W1157" s="32" t="s">
        <v>5541</v>
      </c>
      <c r="X1157" s="32" t="s">
        <v>205</v>
      </c>
      <c r="Y1157" s="32" t="s">
        <v>209</v>
      </c>
      <c r="Z1157" s="38">
        <v>43084</v>
      </c>
      <c r="AA1157" s="32" t="s">
        <v>75</v>
      </c>
      <c r="AB1157" s="32" t="s">
        <v>97</v>
      </c>
      <c r="AC1157" s="32"/>
      <c r="AD1157" s="32"/>
      <c r="AE1157" s="32"/>
      <c r="AF1157" s="32"/>
      <c r="AG1157" s="32"/>
      <c r="AH1157" s="32" t="s">
        <v>83</v>
      </c>
      <c r="AI1157" s="32">
        <v>52260278</v>
      </c>
      <c r="AJ1157" s="32"/>
      <c r="AK1157" s="32" t="s">
        <v>115</v>
      </c>
      <c r="AL1157" s="32"/>
      <c r="AM1157" s="32" t="s">
        <v>5232</v>
      </c>
      <c r="AN1157" s="32">
        <v>166</v>
      </c>
      <c r="AO1157" s="32" t="s">
        <v>85</v>
      </c>
      <c r="AP1157" s="32">
        <v>0</v>
      </c>
      <c r="AQ1157" s="32" t="s">
        <v>68</v>
      </c>
      <c r="AR1157" s="32">
        <v>355980</v>
      </c>
      <c r="AS1157" s="32">
        <v>0</v>
      </c>
      <c r="AT1157" s="38">
        <v>43084</v>
      </c>
      <c r="AU1157" s="38"/>
      <c r="AV1157" s="38"/>
      <c r="AW1157" s="73">
        <v>64.457831325301214</v>
      </c>
      <c r="AX1157" s="41">
        <v>64.457831325301214</v>
      </c>
      <c r="AY1157" s="107">
        <v>63.855421686746979</v>
      </c>
      <c r="AZ1157" s="107">
        <v>64.457831325301214</v>
      </c>
      <c r="BA1157" s="73">
        <v>35.449101796407184</v>
      </c>
      <c r="BB1157" s="32" t="s">
        <v>5538</v>
      </c>
      <c r="BE1157" s="108"/>
    </row>
    <row r="1158" spans="1:57" s="106" customFormat="1" ht="15.75" thickBot="1" x14ac:dyDescent="0.3">
      <c r="A1158" s="19">
        <v>1148</v>
      </c>
      <c r="B1158" s="22" t="s">
        <v>6419</v>
      </c>
      <c r="C1158" s="32" t="s">
        <v>60</v>
      </c>
      <c r="D1158" s="32"/>
      <c r="E1158" s="32" t="s">
        <v>5542</v>
      </c>
      <c r="F1158" s="38">
        <v>43083</v>
      </c>
      <c r="G1158" s="32" t="s">
        <v>70</v>
      </c>
      <c r="H1158" s="32" t="s">
        <v>5543</v>
      </c>
      <c r="I1158" s="32" t="s">
        <v>292</v>
      </c>
      <c r="J1158" s="32" t="s">
        <v>320</v>
      </c>
      <c r="K1158" s="32"/>
      <c r="L1158" s="32" t="s">
        <v>1789</v>
      </c>
      <c r="M1158" s="32">
        <v>26858980</v>
      </c>
      <c r="N1158" s="32" t="s">
        <v>69</v>
      </c>
      <c r="O1158" s="32"/>
      <c r="P1158" s="32"/>
      <c r="Q1158" s="32" t="s">
        <v>64</v>
      </c>
      <c r="R1158" s="32" t="s">
        <v>83</v>
      </c>
      <c r="S1158" s="32">
        <v>63433629</v>
      </c>
      <c r="T1158" s="32"/>
      <c r="U1158" s="32" t="s">
        <v>115</v>
      </c>
      <c r="V1158" s="32"/>
      <c r="W1158" s="32" t="s">
        <v>5544</v>
      </c>
      <c r="X1158" s="32" t="s">
        <v>205</v>
      </c>
      <c r="Y1158" s="32" t="s">
        <v>209</v>
      </c>
      <c r="Z1158" s="38">
        <v>43084</v>
      </c>
      <c r="AA1158" s="32" t="s">
        <v>75</v>
      </c>
      <c r="AB1158" s="32" t="s">
        <v>97</v>
      </c>
      <c r="AC1158" s="32"/>
      <c r="AD1158" s="32"/>
      <c r="AE1158" s="32"/>
      <c r="AF1158" s="32"/>
      <c r="AG1158" s="32"/>
      <c r="AH1158" s="32" t="s">
        <v>83</v>
      </c>
      <c r="AI1158" s="32">
        <v>52260278</v>
      </c>
      <c r="AJ1158" s="32"/>
      <c r="AK1158" s="32" t="s">
        <v>115</v>
      </c>
      <c r="AL1158" s="32"/>
      <c r="AM1158" s="32" t="s">
        <v>5232</v>
      </c>
      <c r="AN1158" s="32">
        <v>196</v>
      </c>
      <c r="AO1158" s="32" t="s">
        <v>85</v>
      </c>
      <c r="AP1158" s="32">
        <v>0</v>
      </c>
      <c r="AQ1158" s="32" t="s">
        <v>68</v>
      </c>
      <c r="AR1158" s="32">
        <v>490824</v>
      </c>
      <c r="AS1158" s="32">
        <v>0</v>
      </c>
      <c r="AT1158" s="38">
        <v>43084</v>
      </c>
      <c r="AU1158" s="38"/>
      <c r="AV1158" s="38"/>
      <c r="AW1158" s="73">
        <v>54.591836734693878</v>
      </c>
      <c r="AX1158" s="41">
        <v>54.591836734693878</v>
      </c>
      <c r="AY1158" s="107">
        <v>54.081632653061227</v>
      </c>
      <c r="AZ1158" s="107">
        <v>54.591836734693878</v>
      </c>
      <c r="BA1158" s="73">
        <v>45.27918781725888</v>
      </c>
      <c r="BB1158" s="32" t="s">
        <v>5545</v>
      </c>
      <c r="BE1158" s="108"/>
    </row>
    <row r="1159" spans="1:57" s="106" customFormat="1" ht="15.75" thickBot="1" x14ac:dyDescent="0.3">
      <c r="A1159" s="19">
        <v>1149</v>
      </c>
      <c r="B1159" s="22" t="s">
        <v>6420</v>
      </c>
      <c r="C1159" s="32" t="s">
        <v>60</v>
      </c>
      <c r="D1159" s="32"/>
      <c r="E1159" s="32" t="s">
        <v>5546</v>
      </c>
      <c r="F1159" s="38">
        <v>43083</v>
      </c>
      <c r="G1159" s="32" t="s">
        <v>70</v>
      </c>
      <c r="H1159" s="32" t="s">
        <v>5547</v>
      </c>
      <c r="I1159" s="32" t="s">
        <v>292</v>
      </c>
      <c r="J1159" s="32" t="s">
        <v>320</v>
      </c>
      <c r="K1159" s="32"/>
      <c r="L1159" s="32" t="s">
        <v>1789</v>
      </c>
      <c r="M1159" s="32">
        <v>27765420</v>
      </c>
      <c r="N1159" s="32" t="s">
        <v>69</v>
      </c>
      <c r="O1159" s="32"/>
      <c r="P1159" s="32"/>
      <c r="Q1159" s="32" t="s">
        <v>64</v>
      </c>
      <c r="R1159" s="32" t="s">
        <v>83</v>
      </c>
      <c r="S1159" s="32">
        <v>52468918</v>
      </c>
      <c r="T1159" s="32"/>
      <c r="U1159" s="32" t="s">
        <v>115</v>
      </c>
      <c r="V1159" s="32"/>
      <c r="W1159" s="32" t="s">
        <v>5548</v>
      </c>
      <c r="X1159" s="32" t="s">
        <v>205</v>
      </c>
      <c r="Y1159" s="32" t="s">
        <v>209</v>
      </c>
      <c r="Z1159" s="38">
        <v>43084</v>
      </c>
      <c r="AA1159" s="32" t="s">
        <v>75</v>
      </c>
      <c r="AB1159" s="32" t="s">
        <v>97</v>
      </c>
      <c r="AC1159" s="32"/>
      <c r="AD1159" s="32"/>
      <c r="AE1159" s="32"/>
      <c r="AF1159" s="32"/>
      <c r="AG1159" s="32"/>
      <c r="AH1159" s="32" t="s">
        <v>83</v>
      </c>
      <c r="AI1159" s="32">
        <v>52260278</v>
      </c>
      <c r="AJ1159" s="32"/>
      <c r="AK1159" s="32" t="s">
        <v>115</v>
      </c>
      <c r="AL1159" s="32"/>
      <c r="AM1159" s="32" t="s">
        <v>5232</v>
      </c>
      <c r="AN1159" s="32">
        <v>166</v>
      </c>
      <c r="AO1159" s="32" t="s">
        <v>85</v>
      </c>
      <c r="AP1159" s="32">
        <v>0</v>
      </c>
      <c r="AQ1159" s="32" t="s">
        <v>68</v>
      </c>
      <c r="AR1159" s="32">
        <v>498780</v>
      </c>
      <c r="AS1159" s="32">
        <v>0</v>
      </c>
      <c r="AT1159" s="38">
        <v>43084</v>
      </c>
      <c r="AU1159" s="38"/>
      <c r="AV1159" s="38"/>
      <c r="AW1159" s="73">
        <v>64.457831325301214</v>
      </c>
      <c r="AX1159" s="41">
        <v>64.457831325301214</v>
      </c>
      <c r="AY1159" s="107">
        <v>63.855421686746979</v>
      </c>
      <c r="AZ1159" s="107">
        <v>64.457831325301214</v>
      </c>
      <c r="BA1159" s="73">
        <v>35.449101796407184</v>
      </c>
      <c r="BB1159" s="32" t="s">
        <v>5549</v>
      </c>
      <c r="BE1159" s="108"/>
    </row>
    <row r="1160" spans="1:57" s="106" customFormat="1" ht="15.75" thickBot="1" x14ac:dyDescent="0.3">
      <c r="A1160" s="19">
        <v>1150</v>
      </c>
      <c r="B1160" s="22" t="s">
        <v>6421</v>
      </c>
      <c r="C1160" s="32" t="s">
        <v>60</v>
      </c>
      <c r="D1160" s="32"/>
      <c r="E1160" s="32" t="s">
        <v>5550</v>
      </c>
      <c r="F1160" s="38">
        <v>43084</v>
      </c>
      <c r="G1160" s="32" t="s">
        <v>70</v>
      </c>
      <c r="H1160" s="32" t="s">
        <v>5285</v>
      </c>
      <c r="I1160" s="32" t="s">
        <v>292</v>
      </c>
      <c r="J1160" s="32" t="s">
        <v>320</v>
      </c>
      <c r="K1160" s="32"/>
      <c r="L1160" s="32" t="s">
        <v>1789</v>
      </c>
      <c r="M1160" s="32">
        <v>21524720</v>
      </c>
      <c r="N1160" s="32" t="s">
        <v>69</v>
      </c>
      <c r="O1160" s="32"/>
      <c r="P1160" s="32"/>
      <c r="Q1160" s="32" t="s">
        <v>64</v>
      </c>
      <c r="R1160" s="32" t="s">
        <v>83</v>
      </c>
      <c r="S1160" s="32">
        <v>1012353910</v>
      </c>
      <c r="T1160" s="32"/>
      <c r="U1160" s="32" t="s">
        <v>115</v>
      </c>
      <c r="V1160" s="32"/>
      <c r="W1160" s="32" t="s">
        <v>5551</v>
      </c>
      <c r="X1160" s="32" t="s">
        <v>205</v>
      </c>
      <c r="Y1160" s="32" t="s">
        <v>209</v>
      </c>
      <c r="Z1160" s="38">
        <v>43084</v>
      </c>
      <c r="AA1160" s="32" t="s">
        <v>75</v>
      </c>
      <c r="AB1160" s="32" t="s">
        <v>97</v>
      </c>
      <c r="AC1160" s="32"/>
      <c r="AD1160" s="32"/>
      <c r="AE1160" s="32"/>
      <c r="AF1160" s="32"/>
      <c r="AG1160" s="32"/>
      <c r="AH1160" s="32" t="s">
        <v>83</v>
      </c>
      <c r="AI1160" s="32">
        <v>52260278</v>
      </c>
      <c r="AJ1160" s="32"/>
      <c r="AK1160" s="32" t="s">
        <v>115</v>
      </c>
      <c r="AL1160" s="32"/>
      <c r="AM1160" s="32" t="s">
        <v>5232</v>
      </c>
      <c r="AN1160" s="32">
        <v>46</v>
      </c>
      <c r="AO1160" s="32" t="s">
        <v>85</v>
      </c>
      <c r="AP1160" s="32">
        <v>0</v>
      </c>
      <c r="AQ1160" s="32" t="s">
        <v>68</v>
      </c>
      <c r="AR1160" s="32">
        <v>395352</v>
      </c>
      <c r="AS1160" s="32">
        <v>0</v>
      </c>
      <c r="AT1160" s="38">
        <v>43084</v>
      </c>
      <c r="AU1160" s="38">
        <v>43131</v>
      </c>
      <c r="AV1160" s="38">
        <v>43132</v>
      </c>
      <c r="AW1160" s="73">
        <v>100</v>
      </c>
      <c r="AX1160" s="41">
        <v>100</v>
      </c>
      <c r="AY1160" s="107">
        <v>100</v>
      </c>
      <c r="AZ1160" s="107">
        <v>100</v>
      </c>
      <c r="BA1160" s="73">
        <v>91.83673469387756</v>
      </c>
      <c r="BB1160" s="32" t="s">
        <v>5552</v>
      </c>
      <c r="BE1160" s="108"/>
    </row>
    <row r="1161" spans="1:57" s="106" customFormat="1" ht="15.75" thickBot="1" x14ac:dyDescent="0.3">
      <c r="A1161" s="19">
        <v>1151</v>
      </c>
      <c r="B1161" s="22" t="s">
        <v>6422</v>
      </c>
      <c r="C1161" s="32" t="s">
        <v>60</v>
      </c>
      <c r="D1161" s="32"/>
      <c r="E1161" s="32" t="s">
        <v>5553</v>
      </c>
      <c r="F1161" s="38">
        <v>43084</v>
      </c>
      <c r="G1161" s="32" t="s">
        <v>70</v>
      </c>
      <c r="H1161" s="32" t="s">
        <v>5554</v>
      </c>
      <c r="I1161" s="32" t="s">
        <v>292</v>
      </c>
      <c r="J1161" s="32" t="s">
        <v>320</v>
      </c>
      <c r="K1161" s="32"/>
      <c r="L1161" s="32" t="s">
        <v>1789</v>
      </c>
      <c r="M1161" s="32">
        <v>22632440</v>
      </c>
      <c r="N1161" s="32" t="s">
        <v>69</v>
      </c>
      <c r="O1161" s="32"/>
      <c r="P1161" s="32"/>
      <c r="Q1161" s="32" t="s">
        <v>64</v>
      </c>
      <c r="R1161" s="32" t="s">
        <v>83</v>
      </c>
      <c r="S1161" s="32">
        <v>31308044</v>
      </c>
      <c r="T1161" s="32"/>
      <c r="U1161" s="32" t="s">
        <v>115</v>
      </c>
      <c r="V1161" s="32"/>
      <c r="W1161" s="32" t="s">
        <v>5555</v>
      </c>
      <c r="X1161" s="32" t="s">
        <v>205</v>
      </c>
      <c r="Y1161" s="32" t="s">
        <v>209</v>
      </c>
      <c r="Z1161" s="38">
        <v>43084</v>
      </c>
      <c r="AA1161" s="32" t="s">
        <v>75</v>
      </c>
      <c r="AB1161" s="32" t="s">
        <v>97</v>
      </c>
      <c r="AC1161" s="32"/>
      <c r="AD1161" s="32"/>
      <c r="AE1161" s="32"/>
      <c r="AF1161" s="32"/>
      <c r="AG1161" s="32"/>
      <c r="AH1161" s="32" t="s">
        <v>83</v>
      </c>
      <c r="AI1161" s="32">
        <v>52260278</v>
      </c>
      <c r="AJ1161" s="32"/>
      <c r="AK1161" s="32" t="s">
        <v>115</v>
      </c>
      <c r="AL1161" s="32"/>
      <c r="AM1161" s="32" t="s">
        <v>5232</v>
      </c>
      <c r="AN1161" s="32">
        <v>166</v>
      </c>
      <c r="AO1161" s="32" t="s">
        <v>85</v>
      </c>
      <c r="AP1161" s="32">
        <v>0</v>
      </c>
      <c r="AQ1161" s="32" t="s">
        <v>68</v>
      </c>
      <c r="AR1161" s="32">
        <v>409020</v>
      </c>
      <c r="AS1161" s="32">
        <v>0</v>
      </c>
      <c r="AT1161" s="38">
        <v>43084</v>
      </c>
      <c r="AU1161" s="38"/>
      <c r="AV1161" s="38"/>
      <c r="AW1161" s="73">
        <v>63.855421686746979</v>
      </c>
      <c r="AX1161" s="41">
        <v>63.855421686746979</v>
      </c>
      <c r="AY1161" s="107">
        <v>63.855421686746979</v>
      </c>
      <c r="AZ1161" s="107">
        <v>63.855421686746979</v>
      </c>
      <c r="BA1161" s="73">
        <v>35.060240963855421</v>
      </c>
      <c r="BB1161" s="32" t="s">
        <v>5527</v>
      </c>
      <c r="BE1161" s="108"/>
    </row>
    <row r="1162" spans="1:57" s="106" customFormat="1" ht="15.75" thickBot="1" x14ac:dyDescent="0.3">
      <c r="A1162" s="19">
        <v>1152</v>
      </c>
      <c r="B1162" s="22" t="s">
        <v>6423</v>
      </c>
      <c r="C1162" s="32" t="s">
        <v>60</v>
      </c>
      <c r="D1162" s="32"/>
      <c r="E1162" s="32" t="s">
        <v>5556</v>
      </c>
      <c r="F1162" s="38">
        <v>43095</v>
      </c>
      <c r="G1162" s="32" t="s">
        <v>70</v>
      </c>
      <c r="H1162" s="32" t="s">
        <v>5557</v>
      </c>
      <c r="I1162" s="32" t="s">
        <v>292</v>
      </c>
      <c r="J1162" s="32" t="s">
        <v>320</v>
      </c>
      <c r="K1162" s="32"/>
      <c r="L1162" s="32" t="s">
        <v>1789</v>
      </c>
      <c r="M1162" s="32">
        <v>14974960</v>
      </c>
      <c r="N1162" s="32" t="s">
        <v>69</v>
      </c>
      <c r="O1162" s="32"/>
      <c r="P1162" s="32"/>
      <c r="Q1162" s="32" t="s">
        <v>64</v>
      </c>
      <c r="R1162" s="32" t="s">
        <v>83</v>
      </c>
      <c r="S1162" s="32">
        <v>60385469</v>
      </c>
      <c r="T1162" s="32"/>
      <c r="U1162" s="32" t="s">
        <v>115</v>
      </c>
      <c r="V1162" s="32"/>
      <c r="W1162" s="32" t="s">
        <v>5558</v>
      </c>
      <c r="X1162" s="32" t="s">
        <v>205</v>
      </c>
      <c r="Y1162" s="32" t="s">
        <v>209</v>
      </c>
      <c r="Z1162" s="38">
        <v>43096</v>
      </c>
      <c r="AA1162" s="32" t="s">
        <v>75</v>
      </c>
      <c r="AB1162" s="32" t="s">
        <v>97</v>
      </c>
      <c r="AC1162" s="32"/>
      <c r="AD1162" s="32"/>
      <c r="AE1162" s="32"/>
      <c r="AF1162" s="32"/>
      <c r="AG1162" s="32"/>
      <c r="AH1162" s="32" t="s">
        <v>83</v>
      </c>
      <c r="AI1162" s="32">
        <v>52260278</v>
      </c>
      <c r="AJ1162" s="32"/>
      <c r="AK1162" s="32" t="s">
        <v>115</v>
      </c>
      <c r="AL1162" s="32"/>
      <c r="AM1162" s="32" t="s">
        <v>5232</v>
      </c>
      <c r="AN1162" s="32">
        <v>154</v>
      </c>
      <c r="AO1162" s="32" t="s">
        <v>85</v>
      </c>
      <c r="AP1162" s="32">
        <v>0</v>
      </c>
      <c r="AQ1162" s="32" t="s">
        <v>68</v>
      </c>
      <c r="AR1162" s="32">
        <v>291720</v>
      </c>
      <c r="AS1162" s="32">
        <v>0</v>
      </c>
      <c r="AT1162" s="38">
        <v>43096</v>
      </c>
      <c r="AU1162" s="38"/>
      <c r="AV1162" s="38"/>
      <c r="AW1162" s="73">
        <v>61.688311688311693</v>
      </c>
      <c r="AX1162" s="41">
        <v>61.688311688311693</v>
      </c>
      <c r="AY1162" s="107">
        <v>61.038961038961034</v>
      </c>
      <c r="AZ1162" s="107">
        <v>61.688311688311693</v>
      </c>
      <c r="BA1162" s="73">
        <v>73.288743342219277</v>
      </c>
      <c r="BB1162" s="32" t="s">
        <v>5559</v>
      </c>
      <c r="BE1162" s="108"/>
    </row>
    <row r="1163" spans="1:57" s="65" customFormat="1" ht="15.75" thickBot="1" x14ac:dyDescent="0.3">
      <c r="A1163" s="19">
        <v>1153</v>
      </c>
      <c r="B1163" s="22" t="s">
        <v>6424</v>
      </c>
      <c r="C1163" s="34" t="s">
        <v>60</v>
      </c>
      <c r="D1163" s="34"/>
      <c r="E1163" s="34" t="s">
        <v>5560</v>
      </c>
      <c r="F1163" s="71">
        <v>42817</v>
      </c>
      <c r="G1163" s="34" t="s">
        <v>70</v>
      </c>
      <c r="H1163" s="34" t="s">
        <v>5561</v>
      </c>
      <c r="I1163" s="34" t="s">
        <v>292</v>
      </c>
      <c r="J1163" s="34" t="s">
        <v>332</v>
      </c>
      <c r="K1163" s="34" t="s">
        <v>5562</v>
      </c>
      <c r="L1163" s="34" t="s">
        <v>1776</v>
      </c>
      <c r="M1163" s="34">
        <v>5137813</v>
      </c>
      <c r="N1163" s="34" t="s">
        <v>69</v>
      </c>
      <c r="O1163" s="34"/>
      <c r="P1163" s="34"/>
      <c r="Q1163" s="34" t="s">
        <v>4411</v>
      </c>
      <c r="R1163" s="34" t="s">
        <v>65</v>
      </c>
      <c r="S1163" s="34"/>
      <c r="T1163" s="34">
        <v>860006810</v>
      </c>
      <c r="U1163" s="34" t="s">
        <v>106</v>
      </c>
      <c r="V1163" s="34"/>
      <c r="W1163" s="34" t="s">
        <v>5563</v>
      </c>
      <c r="X1163" s="34" t="s">
        <v>218</v>
      </c>
      <c r="Y1163" s="34" t="s">
        <v>155</v>
      </c>
      <c r="Z1163" s="71">
        <v>1</v>
      </c>
      <c r="AA1163" s="34" t="s">
        <v>75</v>
      </c>
      <c r="AB1163" s="34" t="s">
        <v>97</v>
      </c>
      <c r="AC1163" s="34"/>
      <c r="AD1163" s="34"/>
      <c r="AE1163" s="34"/>
      <c r="AF1163" s="34"/>
      <c r="AG1163" s="34"/>
      <c r="AH1163" s="34" t="s">
        <v>83</v>
      </c>
      <c r="AI1163" s="34">
        <v>11342150</v>
      </c>
      <c r="AJ1163" s="34"/>
      <c r="AK1163" s="34" t="s">
        <v>115</v>
      </c>
      <c r="AL1163" s="34"/>
      <c r="AM1163" s="34" t="s">
        <v>4930</v>
      </c>
      <c r="AN1163" s="34">
        <v>360</v>
      </c>
      <c r="AO1163" s="34" t="s">
        <v>85</v>
      </c>
      <c r="AP1163" s="34">
        <v>0</v>
      </c>
      <c r="AQ1163" s="34" t="s">
        <v>68</v>
      </c>
      <c r="AR1163" s="34">
        <v>0</v>
      </c>
      <c r="AS1163" s="34">
        <v>0</v>
      </c>
      <c r="AT1163" s="71">
        <v>42818</v>
      </c>
      <c r="AU1163" s="71">
        <v>43182</v>
      </c>
      <c r="AV1163" s="34"/>
      <c r="AW1163" s="73">
        <v>100</v>
      </c>
      <c r="AX1163" s="41">
        <v>100</v>
      </c>
      <c r="AY1163" s="73">
        <v>100</v>
      </c>
      <c r="AZ1163" s="73">
        <v>100</v>
      </c>
      <c r="BA1163" s="73">
        <v>100</v>
      </c>
      <c r="BB1163" s="34" t="s">
        <v>5498</v>
      </c>
    </row>
    <row r="1164" spans="1:57" s="106" customFormat="1" ht="15.75" thickBot="1" x14ac:dyDescent="0.3">
      <c r="A1164" s="19">
        <v>1154</v>
      </c>
      <c r="B1164" s="22" t="s">
        <v>6425</v>
      </c>
      <c r="C1164" s="32" t="s">
        <v>60</v>
      </c>
      <c r="D1164" s="32"/>
      <c r="E1164" s="32" t="s">
        <v>4875</v>
      </c>
      <c r="F1164" s="38">
        <v>43082</v>
      </c>
      <c r="G1164" s="32" t="s">
        <v>70</v>
      </c>
      <c r="H1164" s="32" t="s">
        <v>5564</v>
      </c>
      <c r="I1164" s="32" t="s">
        <v>298</v>
      </c>
      <c r="J1164" s="32" t="s">
        <v>332</v>
      </c>
      <c r="K1164" s="32" t="s">
        <v>4385</v>
      </c>
      <c r="L1164" s="32" t="s">
        <v>1619</v>
      </c>
      <c r="M1164" s="32">
        <v>108872212</v>
      </c>
      <c r="N1164" s="32" t="s">
        <v>69</v>
      </c>
      <c r="O1164" s="32"/>
      <c r="P1164" s="32"/>
      <c r="Q1164" s="32" t="s">
        <v>4411</v>
      </c>
      <c r="R1164" s="32" t="s">
        <v>65</v>
      </c>
      <c r="S1164" s="32"/>
      <c r="T1164" s="32">
        <v>901139072</v>
      </c>
      <c r="U1164" s="32" t="s">
        <v>106</v>
      </c>
      <c r="V1164" s="32"/>
      <c r="W1164" s="32" t="s">
        <v>4876</v>
      </c>
      <c r="X1164" s="32" t="s">
        <v>205</v>
      </c>
      <c r="Y1164" s="32" t="s">
        <v>5470</v>
      </c>
      <c r="Z1164" s="38">
        <v>43082</v>
      </c>
      <c r="AA1164" s="32" t="s">
        <v>75</v>
      </c>
      <c r="AB1164" s="32" t="s">
        <v>97</v>
      </c>
      <c r="AC1164" s="32"/>
      <c r="AD1164" s="32"/>
      <c r="AE1164" s="32"/>
      <c r="AF1164" s="32"/>
      <c r="AG1164" s="32"/>
      <c r="AH1164" s="32" t="s">
        <v>83</v>
      </c>
      <c r="AI1164" s="32">
        <v>16356940</v>
      </c>
      <c r="AJ1164" s="32"/>
      <c r="AK1164" s="32" t="s">
        <v>115</v>
      </c>
      <c r="AL1164" s="32"/>
      <c r="AM1164" s="32" t="s">
        <v>4797</v>
      </c>
      <c r="AN1164" s="32">
        <v>228</v>
      </c>
      <c r="AO1164" s="32" t="s">
        <v>85</v>
      </c>
      <c r="AP1164" s="32">
        <v>0</v>
      </c>
      <c r="AQ1164" s="32" t="s">
        <v>68</v>
      </c>
      <c r="AR1164" s="32">
        <v>383961</v>
      </c>
      <c r="AS1164" s="32">
        <v>0</v>
      </c>
      <c r="AT1164" s="38">
        <v>43083</v>
      </c>
      <c r="AU1164" s="38"/>
      <c r="AV1164" s="38"/>
      <c r="AW1164" s="73">
        <v>47.368421052631575</v>
      </c>
      <c r="AX1164" s="41">
        <v>47.368421052631575</v>
      </c>
      <c r="AY1164" s="107">
        <v>46.929824561403507</v>
      </c>
      <c r="AZ1164" s="107">
        <v>47.368421052631575</v>
      </c>
      <c r="BA1164" s="73">
        <v>79.581029363121601</v>
      </c>
      <c r="BB1164" s="32" t="s">
        <v>5565</v>
      </c>
    </row>
    <row r="1165" spans="1:57" s="106" customFormat="1" ht="15.75" thickBot="1" x14ac:dyDescent="0.3">
      <c r="A1165" s="19">
        <v>1155</v>
      </c>
      <c r="B1165" s="22" t="s">
        <v>6426</v>
      </c>
      <c r="C1165" s="32" t="s">
        <v>60</v>
      </c>
      <c r="D1165" s="32"/>
      <c r="E1165" s="32" t="s">
        <v>5566</v>
      </c>
      <c r="F1165" s="38">
        <v>42394</v>
      </c>
      <c r="G1165" s="32" t="s">
        <v>79</v>
      </c>
      <c r="H1165" s="32" t="s">
        <v>5567</v>
      </c>
      <c r="I1165" s="32" t="s">
        <v>292</v>
      </c>
      <c r="J1165" s="32" t="s">
        <v>320</v>
      </c>
      <c r="K1165" s="32"/>
      <c r="L1165" s="32" t="s">
        <v>1789</v>
      </c>
      <c r="M1165" s="32">
        <v>59510000</v>
      </c>
      <c r="N1165" s="32" t="s">
        <v>69</v>
      </c>
      <c r="O1165" s="32"/>
      <c r="P1165" s="32"/>
      <c r="Q1165" s="32" t="s">
        <v>64</v>
      </c>
      <c r="R1165" s="32" t="s">
        <v>83</v>
      </c>
      <c r="S1165" s="32">
        <v>80745461</v>
      </c>
      <c r="T1165" s="32"/>
      <c r="U1165" s="32" t="s">
        <v>115</v>
      </c>
      <c r="V1165" s="32"/>
      <c r="W1165" s="32" t="s">
        <v>5568</v>
      </c>
      <c r="X1165" s="32" t="s">
        <v>205</v>
      </c>
      <c r="Y1165" s="32" t="s">
        <v>209</v>
      </c>
      <c r="Z1165" s="38">
        <v>42394</v>
      </c>
      <c r="AA1165" s="32" t="s">
        <v>75</v>
      </c>
      <c r="AB1165" s="32" t="s">
        <v>97</v>
      </c>
      <c r="AC1165" s="32"/>
      <c r="AD1165" s="32"/>
      <c r="AE1165" s="32"/>
      <c r="AF1165" s="32"/>
      <c r="AG1165" s="32"/>
      <c r="AH1165" s="32" t="s">
        <v>83</v>
      </c>
      <c r="AI1165" s="32">
        <v>80060862</v>
      </c>
      <c r="AJ1165" s="32"/>
      <c r="AK1165" s="32" t="s">
        <v>115</v>
      </c>
      <c r="AL1165" s="32"/>
      <c r="AM1165" s="32" t="s">
        <v>5569</v>
      </c>
      <c r="AN1165" s="32">
        <v>313</v>
      </c>
      <c r="AO1165" s="32" t="s">
        <v>85</v>
      </c>
      <c r="AP1165" s="32">
        <v>0</v>
      </c>
      <c r="AQ1165" s="32" t="s">
        <v>92</v>
      </c>
      <c r="AR1165" s="32">
        <v>0</v>
      </c>
      <c r="AS1165" s="32">
        <v>0</v>
      </c>
      <c r="AT1165" s="38">
        <v>42395</v>
      </c>
      <c r="AU1165" s="38">
        <v>42729</v>
      </c>
      <c r="AV1165" s="38">
        <v>43157</v>
      </c>
      <c r="AW1165" s="73">
        <v>100</v>
      </c>
      <c r="AX1165" s="41">
        <v>100</v>
      </c>
      <c r="AY1165" s="73">
        <v>100</v>
      </c>
      <c r="AZ1165" s="73">
        <v>100</v>
      </c>
      <c r="BA1165" s="73">
        <v>100</v>
      </c>
      <c r="BB1165" s="32" t="s">
        <v>4843</v>
      </c>
    </row>
    <row r="1166" spans="1:57" s="106" customFormat="1" ht="15.75" thickBot="1" x14ac:dyDescent="0.3">
      <c r="A1166" s="19">
        <v>1156</v>
      </c>
      <c r="B1166" s="22" t="s">
        <v>6427</v>
      </c>
      <c r="C1166" s="32" t="s">
        <v>60</v>
      </c>
      <c r="D1166" s="32"/>
      <c r="E1166" s="32" t="s">
        <v>5570</v>
      </c>
      <c r="F1166" s="38">
        <v>42397</v>
      </c>
      <c r="G1166" s="32" t="s">
        <v>87</v>
      </c>
      <c r="H1166" s="32" t="s">
        <v>5571</v>
      </c>
      <c r="I1166" s="32" t="s">
        <v>292</v>
      </c>
      <c r="J1166" s="32" t="s">
        <v>320</v>
      </c>
      <c r="K1166" s="32"/>
      <c r="L1166" s="32" t="s">
        <v>1789</v>
      </c>
      <c r="M1166" s="32">
        <v>39120000</v>
      </c>
      <c r="N1166" s="32" t="s">
        <v>69</v>
      </c>
      <c r="O1166" s="32"/>
      <c r="P1166" s="32"/>
      <c r="Q1166" s="32" t="s">
        <v>64</v>
      </c>
      <c r="R1166" s="32" t="s">
        <v>83</v>
      </c>
      <c r="S1166" s="32">
        <v>1019024687</v>
      </c>
      <c r="T1166" s="32"/>
      <c r="U1166" s="32" t="s">
        <v>115</v>
      </c>
      <c r="V1166" s="32"/>
      <c r="W1166" s="32" t="s">
        <v>5572</v>
      </c>
      <c r="X1166" s="32" t="s">
        <v>205</v>
      </c>
      <c r="Y1166" s="32" t="s">
        <v>209</v>
      </c>
      <c r="Z1166" s="38">
        <v>42397</v>
      </c>
      <c r="AA1166" s="32" t="s">
        <v>75</v>
      </c>
      <c r="AB1166" s="32" t="s">
        <v>97</v>
      </c>
      <c r="AC1166" s="32"/>
      <c r="AD1166" s="32"/>
      <c r="AE1166" s="32"/>
      <c r="AF1166" s="32"/>
      <c r="AG1166" s="32"/>
      <c r="AH1166" s="32" t="s">
        <v>83</v>
      </c>
      <c r="AI1166" s="32">
        <v>52558116</v>
      </c>
      <c r="AJ1166" s="32"/>
      <c r="AK1166" s="32" t="s">
        <v>115</v>
      </c>
      <c r="AL1166" s="32"/>
      <c r="AM1166" s="32" t="s">
        <v>5573</v>
      </c>
      <c r="AN1166" s="32">
        <v>240</v>
      </c>
      <c r="AO1166" s="32" t="s">
        <v>85</v>
      </c>
      <c r="AP1166" s="32">
        <v>0</v>
      </c>
      <c r="AQ1166" s="32" t="s">
        <v>86</v>
      </c>
      <c r="AR1166" s="32">
        <v>15159000</v>
      </c>
      <c r="AS1166" s="32">
        <v>93</v>
      </c>
      <c r="AT1166" s="38">
        <v>42397</v>
      </c>
      <c r="AU1166" s="38">
        <v>42734</v>
      </c>
      <c r="AV1166" s="38">
        <v>43158</v>
      </c>
      <c r="AW1166" s="73">
        <v>100</v>
      </c>
      <c r="AX1166" s="41">
        <v>100</v>
      </c>
      <c r="AY1166" s="73">
        <v>100</v>
      </c>
      <c r="AZ1166" s="73">
        <v>100</v>
      </c>
      <c r="BA1166" s="73">
        <v>100</v>
      </c>
      <c r="BB1166" s="32" t="s">
        <v>4843</v>
      </c>
    </row>
    <row r="1167" spans="1:57" s="106" customFormat="1" ht="15.75" thickBot="1" x14ac:dyDescent="0.3">
      <c r="A1167" s="19">
        <v>1157</v>
      </c>
      <c r="B1167" s="22" t="s">
        <v>6428</v>
      </c>
      <c r="C1167" s="32" t="s">
        <v>60</v>
      </c>
      <c r="D1167" s="32"/>
      <c r="E1167" s="32" t="s">
        <v>5574</v>
      </c>
      <c r="F1167" s="38">
        <v>42401</v>
      </c>
      <c r="G1167" s="32" t="s">
        <v>87</v>
      </c>
      <c r="H1167" s="32" t="s">
        <v>5575</v>
      </c>
      <c r="I1167" s="32" t="s">
        <v>292</v>
      </c>
      <c r="J1167" s="32" t="s">
        <v>320</v>
      </c>
      <c r="K1167" s="32"/>
      <c r="L1167" s="32" t="s">
        <v>1789</v>
      </c>
      <c r="M1167" s="32">
        <v>27920000</v>
      </c>
      <c r="N1167" s="32" t="s">
        <v>69</v>
      </c>
      <c r="O1167" s="32"/>
      <c r="P1167" s="32"/>
      <c r="Q1167" s="32" t="s">
        <v>64</v>
      </c>
      <c r="R1167" s="32" t="s">
        <v>83</v>
      </c>
      <c r="S1167" s="32">
        <v>1076650258</v>
      </c>
      <c r="T1167" s="32"/>
      <c r="U1167" s="32" t="s">
        <v>115</v>
      </c>
      <c r="V1167" s="32"/>
      <c r="W1167" s="32" t="s">
        <v>5576</v>
      </c>
      <c r="X1167" s="32" t="s">
        <v>205</v>
      </c>
      <c r="Y1167" s="32" t="s">
        <v>209</v>
      </c>
      <c r="Z1167" s="38">
        <v>42401</v>
      </c>
      <c r="AA1167" s="32" t="s">
        <v>75</v>
      </c>
      <c r="AB1167" s="32" t="s">
        <v>97</v>
      </c>
      <c r="AC1167" s="32"/>
      <c r="AD1167" s="32"/>
      <c r="AE1167" s="32"/>
      <c r="AF1167" s="32"/>
      <c r="AG1167" s="32"/>
      <c r="AH1167" s="32" t="s">
        <v>83</v>
      </c>
      <c r="AI1167" s="32">
        <v>52316622</v>
      </c>
      <c r="AJ1167" s="32"/>
      <c r="AK1167" s="32" t="s">
        <v>115</v>
      </c>
      <c r="AL1167" s="32"/>
      <c r="AM1167" s="32" t="s">
        <v>4828</v>
      </c>
      <c r="AN1167" s="32">
        <v>240</v>
      </c>
      <c r="AO1167" s="32" t="s">
        <v>85</v>
      </c>
      <c r="AP1167" s="32">
        <v>0</v>
      </c>
      <c r="AQ1167" s="32" t="s">
        <v>86</v>
      </c>
      <c r="AR1167" s="32">
        <v>10470000</v>
      </c>
      <c r="AS1167" s="32">
        <v>90</v>
      </c>
      <c r="AT1167" s="38">
        <v>42401</v>
      </c>
      <c r="AU1167" s="38">
        <v>42734</v>
      </c>
      <c r="AV1167" s="38">
        <v>43167</v>
      </c>
      <c r="AW1167" s="73">
        <v>100</v>
      </c>
      <c r="AX1167" s="41">
        <v>100</v>
      </c>
      <c r="AY1167" s="73">
        <v>100</v>
      </c>
      <c r="AZ1167" s="73">
        <v>100</v>
      </c>
      <c r="BA1167" s="73">
        <v>100</v>
      </c>
      <c r="BB1167" s="32" t="s">
        <v>4843</v>
      </c>
    </row>
    <row r="1168" spans="1:57" s="106" customFormat="1" ht="15.75" thickBot="1" x14ac:dyDescent="0.3">
      <c r="A1168" s="19">
        <v>1158</v>
      </c>
      <c r="B1168" s="22" t="s">
        <v>6429</v>
      </c>
      <c r="C1168" s="32" t="s">
        <v>60</v>
      </c>
      <c r="D1168" s="32"/>
      <c r="E1168" s="32" t="s">
        <v>5577</v>
      </c>
      <c r="F1168" s="38">
        <v>42405</v>
      </c>
      <c r="G1168" s="32" t="s">
        <v>79</v>
      </c>
      <c r="H1168" s="32" t="s">
        <v>5578</v>
      </c>
      <c r="I1168" s="32" t="s">
        <v>292</v>
      </c>
      <c r="J1168" s="32" t="s">
        <v>320</v>
      </c>
      <c r="K1168" s="32"/>
      <c r="L1168" s="32" t="s">
        <v>1789</v>
      </c>
      <c r="M1168" s="32">
        <v>58788667</v>
      </c>
      <c r="N1168" s="32" t="s">
        <v>69</v>
      </c>
      <c r="O1168" s="32"/>
      <c r="P1168" s="32"/>
      <c r="Q1168" s="32" t="s">
        <v>64</v>
      </c>
      <c r="R1168" s="32" t="s">
        <v>83</v>
      </c>
      <c r="S1168" s="32">
        <v>80816932</v>
      </c>
      <c r="T1168" s="32"/>
      <c r="U1168" s="32" t="s">
        <v>115</v>
      </c>
      <c r="V1168" s="32"/>
      <c r="W1168" s="32" t="s">
        <v>5192</v>
      </c>
      <c r="X1168" s="32" t="s">
        <v>205</v>
      </c>
      <c r="Y1168" s="32" t="s">
        <v>209</v>
      </c>
      <c r="Z1168" s="38">
        <v>42405</v>
      </c>
      <c r="AA1168" s="32" t="s">
        <v>75</v>
      </c>
      <c r="AB1168" s="32" t="s">
        <v>97</v>
      </c>
      <c r="AC1168" s="32"/>
      <c r="AD1168" s="32"/>
      <c r="AE1168" s="32"/>
      <c r="AF1168" s="32"/>
      <c r="AG1168" s="32"/>
      <c r="AH1168" s="32" t="s">
        <v>83</v>
      </c>
      <c r="AI1168" s="32">
        <v>52854468</v>
      </c>
      <c r="AJ1168" s="32"/>
      <c r="AK1168" s="32" t="s">
        <v>115</v>
      </c>
      <c r="AL1168" s="32"/>
      <c r="AM1168" s="32" t="s">
        <v>5579</v>
      </c>
      <c r="AN1168" s="32">
        <v>327</v>
      </c>
      <c r="AO1168" s="32" t="s">
        <v>85</v>
      </c>
      <c r="AP1168" s="32">
        <v>0</v>
      </c>
      <c r="AQ1168" s="32" t="s">
        <v>92</v>
      </c>
      <c r="AR1168" s="32">
        <v>0</v>
      </c>
      <c r="AS1168" s="32">
        <v>0</v>
      </c>
      <c r="AT1168" s="38">
        <v>42405</v>
      </c>
      <c r="AU1168" s="38">
        <v>42735</v>
      </c>
      <c r="AV1168" s="38">
        <v>43168</v>
      </c>
      <c r="AW1168" s="73">
        <v>100</v>
      </c>
      <c r="AX1168" s="41">
        <v>100</v>
      </c>
      <c r="AY1168" s="73">
        <v>100</v>
      </c>
      <c r="AZ1168" s="73">
        <v>100</v>
      </c>
      <c r="BA1168" s="73">
        <v>100</v>
      </c>
      <c r="BB1168" s="32" t="s">
        <v>4843</v>
      </c>
    </row>
    <row r="1169" spans="1:57" s="106" customFormat="1" ht="15.75" thickBot="1" x14ac:dyDescent="0.3">
      <c r="A1169" s="19">
        <v>1159</v>
      </c>
      <c r="B1169" s="22" t="s">
        <v>6430</v>
      </c>
      <c r="C1169" s="32" t="s">
        <v>60</v>
      </c>
      <c r="D1169" s="32"/>
      <c r="E1169" s="32" t="s">
        <v>5580</v>
      </c>
      <c r="F1169" s="38">
        <v>42494</v>
      </c>
      <c r="G1169" s="32" t="s">
        <v>79</v>
      </c>
      <c r="H1169" s="32" t="s">
        <v>5581</v>
      </c>
      <c r="I1169" s="32" t="s">
        <v>292</v>
      </c>
      <c r="J1169" s="32" t="s">
        <v>320</v>
      </c>
      <c r="K1169" s="32"/>
      <c r="L1169" s="32" t="s">
        <v>1789</v>
      </c>
      <c r="M1169" s="32">
        <v>30590000</v>
      </c>
      <c r="N1169" s="32" t="s">
        <v>69</v>
      </c>
      <c r="O1169" s="32"/>
      <c r="P1169" s="32"/>
      <c r="Q1169" s="32" t="s">
        <v>64</v>
      </c>
      <c r="R1169" s="32" t="s">
        <v>83</v>
      </c>
      <c r="S1169" s="32">
        <v>1110471465</v>
      </c>
      <c r="T1169" s="32"/>
      <c r="U1169" s="32" t="s">
        <v>115</v>
      </c>
      <c r="V1169" s="32"/>
      <c r="W1169" s="32" t="s">
        <v>5582</v>
      </c>
      <c r="X1169" s="32" t="s">
        <v>205</v>
      </c>
      <c r="Y1169" s="32" t="s">
        <v>209</v>
      </c>
      <c r="Z1169" s="38">
        <v>42494</v>
      </c>
      <c r="AA1169" s="32" t="s">
        <v>75</v>
      </c>
      <c r="AB1169" s="32" t="s">
        <v>97</v>
      </c>
      <c r="AC1169" s="32"/>
      <c r="AD1169" s="32"/>
      <c r="AE1169" s="32"/>
      <c r="AF1169" s="32"/>
      <c r="AG1169" s="32"/>
      <c r="AH1169" s="32" t="s">
        <v>83</v>
      </c>
      <c r="AI1169" s="32">
        <v>80060862</v>
      </c>
      <c r="AJ1169" s="32"/>
      <c r="AK1169" s="32" t="s">
        <v>115</v>
      </c>
      <c r="AL1169" s="32"/>
      <c r="AM1169" s="32" t="s">
        <v>5569</v>
      </c>
      <c r="AN1169" s="32">
        <v>210</v>
      </c>
      <c r="AO1169" s="32" t="s">
        <v>85</v>
      </c>
      <c r="AP1169" s="32">
        <v>0</v>
      </c>
      <c r="AQ1169" s="32" t="s">
        <v>92</v>
      </c>
      <c r="AR1169" s="32">
        <v>0</v>
      </c>
      <c r="AS1169" s="32">
        <v>0</v>
      </c>
      <c r="AT1169" s="38">
        <v>42494</v>
      </c>
      <c r="AU1169" s="38">
        <v>42707</v>
      </c>
      <c r="AV1169" s="38">
        <v>43157</v>
      </c>
      <c r="AW1169" s="73">
        <v>100</v>
      </c>
      <c r="AX1169" s="41">
        <v>100</v>
      </c>
      <c r="AY1169" s="73">
        <v>100</v>
      </c>
      <c r="AZ1169" s="73">
        <v>100</v>
      </c>
      <c r="BA1169" s="73">
        <v>100</v>
      </c>
      <c r="BB1169" s="32" t="s">
        <v>4843</v>
      </c>
    </row>
    <row r="1170" spans="1:57" s="106" customFormat="1" ht="15.75" thickBot="1" x14ac:dyDescent="0.3">
      <c r="A1170" s="19">
        <v>1160</v>
      </c>
      <c r="B1170" s="22" t="s">
        <v>6431</v>
      </c>
      <c r="C1170" s="32" t="s">
        <v>60</v>
      </c>
      <c r="D1170" s="32"/>
      <c r="E1170" s="32" t="s">
        <v>5583</v>
      </c>
      <c r="F1170" s="38">
        <v>42612</v>
      </c>
      <c r="G1170" s="32" t="s">
        <v>79</v>
      </c>
      <c r="H1170" s="32" t="s">
        <v>5584</v>
      </c>
      <c r="I1170" s="32" t="s">
        <v>292</v>
      </c>
      <c r="J1170" s="32" t="s">
        <v>320</v>
      </c>
      <c r="K1170" s="32"/>
      <c r="L1170" s="32" t="s">
        <v>1789</v>
      </c>
      <c r="M1170" s="32">
        <v>19723000</v>
      </c>
      <c r="N1170" s="32" t="s">
        <v>69</v>
      </c>
      <c r="O1170" s="32"/>
      <c r="P1170" s="32"/>
      <c r="Q1170" s="32" t="s">
        <v>64</v>
      </c>
      <c r="R1170" s="32" t="s">
        <v>83</v>
      </c>
      <c r="S1170" s="32">
        <v>1013600578</v>
      </c>
      <c r="T1170" s="32"/>
      <c r="U1170" s="32" t="s">
        <v>115</v>
      </c>
      <c r="V1170" s="32"/>
      <c r="W1170" s="32" t="s">
        <v>5585</v>
      </c>
      <c r="X1170" s="32" t="s">
        <v>205</v>
      </c>
      <c r="Y1170" s="32" t="s">
        <v>209</v>
      </c>
      <c r="Z1170" s="38">
        <v>42612</v>
      </c>
      <c r="AA1170" s="32" t="s">
        <v>75</v>
      </c>
      <c r="AB1170" s="32" t="s">
        <v>97</v>
      </c>
      <c r="AC1170" s="32"/>
      <c r="AD1170" s="32"/>
      <c r="AE1170" s="32"/>
      <c r="AF1170" s="32"/>
      <c r="AG1170" s="32"/>
      <c r="AH1170" s="32" t="s">
        <v>83</v>
      </c>
      <c r="AI1170" s="32">
        <v>52973402</v>
      </c>
      <c r="AJ1170" s="32"/>
      <c r="AK1170" s="32" t="s">
        <v>115</v>
      </c>
      <c r="AL1170" s="32"/>
      <c r="AM1170" s="32" t="s">
        <v>5586</v>
      </c>
      <c r="AN1170" s="32">
        <v>123</v>
      </c>
      <c r="AO1170" s="32" t="s">
        <v>85</v>
      </c>
      <c r="AP1170" s="32">
        <v>0</v>
      </c>
      <c r="AQ1170" s="32" t="s">
        <v>92</v>
      </c>
      <c r="AR1170" s="32">
        <v>0</v>
      </c>
      <c r="AS1170" s="32">
        <v>0</v>
      </c>
      <c r="AT1170" s="38">
        <v>42612</v>
      </c>
      <c r="AU1170" s="38">
        <v>42735</v>
      </c>
      <c r="AV1170" s="38">
        <v>43130</v>
      </c>
      <c r="AW1170" s="73">
        <v>100</v>
      </c>
      <c r="AX1170" s="41">
        <v>100</v>
      </c>
      <c r="AY1170" s="73">
        <v>100</v>
      </c>
      <c r="AZ1170" s="73">
        <v>100</v>
      </c>
      <c r="BA1170" s="73">
        <v>100</v>
      </c>
      <c r="BB1170" s="32" t="s">
        <v>4843</v>
      </c>
    </row>
    <row r="1171" spans="1:57" s="106" customFormat="1" ht="15.75" thickBot="1" x14ac:dyDescent="0.3">
      <c r="A1171" s="19">
        <v>1161</v>
      </c>
      <c r="B1171" s="22" t="s">
        <v>6432</v>
      </c>
      <c r="C1171" s="32" t="s">
        <v>60</v>
      </c>
      <c r="D1171" s="32"/>
      <c r="E1171" s="32" t="s">
        <v>5587</v>
      </c>
      <c r="F1171" s="38">
        <v>42312</v>
      </c>
      <c r="G1171" s="32" t="s">
        <v>98</v>
      </c>
      <c r="H1171" s="32" t="s">
        <v>5588</v>
      </c>
      <c r="I1171" s="32" t="s">
        <v>292</v>
      </c>
      <c r="J1171" s="32" t="s">
        <v>290</v>
      </c>
      <c r="K1171" s="32"/>
      <c r="L1171" s="32" t="s">
        <v>1779</v>
      </c>
      <c r="M1171" s="32">
        <v>6603714520</v>
      </c>
      <c r="N1171" s="32" t="s">
        <v>69</v>
      </c>
      <c r="O1171" s="32"/>
      <c r="P1171" s="32"/>
      <c r="Q1171" s="32" t="s">
        <v>4411</v>
      </c>
      <c r="R1171" s="32" t="s">
        <v>65</v>
      </c>
      <c r="S1171" s="32"/>
      <c r="T1171" s="32">
        <v>860033419</v>
      </c>
      <c r="U1171" s="32" t="s">
        <v>95</v>
      </c>
      <c r="V1171" s="32"/>
      <c r="W1171" s="32" t="s">
        <v>5589</v>
      </c>
      <c r="X1171" s="32" t="s">
        <v>205</v>
      </c>
      <c r="Y1171" s="32" t="s">
        <v>209</v>
      </c>
      <c r="Z1171" s="38">
        <v>42312</v>
      </c>
      <c r="AA1171" s="32" t="s">
        <v>75</v>
      </c>
      <c r="AB1171" s="32" t="s">
        <v>97</v>
      </c>
      <c r="AC1171" s="32"/>
      <c r="AD1171" s="32"/>
      <c r="AE1171" s="32"/>
      <c r="AF1171" s="32"/>
      <c r="AG1171" s="32"/>
      <c r="AH1171" s="32" t="s">
        <v>83</v>
      </c>
      <c r="AI1171" s="32">
        <v>16356940</v>
      </c>
      <c r="AJ1171" s="32"/>
      <c r="AK1171" s="32" t="s">
        <v>115</v>
      </c>
      <c r="AL1171" s="32"/>
      <c r="AM1171" s="32" t="s">
        <v>4797</v>
      </c>
      <c r="AN1171" s="32">
        <v>975</v>
      </c>
      <c r="AO1171" s="32" t="s">
        <v>85</v>
      </c>
      <c r="AP1171" s="32">
        <v>0</v>
      </c>
      <c r="AQ1171" s="32" t="s">
        <v>86</v>
      </c>
      <c r="AR1171" s="32">
        <v>163313625.34999999</v>
      </c>
      <c r="AS1171" s="32">
        <v>0</v>
      </c>
      <c r="AT1171" s="38">
        <v>42325</v>
      </c>
      <c r="AU1171" s="38"/>
      <c r="AV1171" s="38"/>
      <c r="AW1171" s="109">
        <v>89</v>
      </c>
      <c r="AX1171" s="41">
        <v>90.051282051282058</v>
      </c>
      <c r="AY1171" s="107">
        <v>88.717948717948715</v>
      </c>
      <c r="AZ1171" s="107">
        <v>90.051282051282044</v>
      </c>
      <c r="BA1171" s="73">
        <v>84.632392027449427</v>
      </c>
      <c r="BB1171" s="32" t="s">
        <v>5590</v>
      </c>
      <c r="BE1171" s="110"/>
    </row>
    <row r="1172" spans="1:57" x14ac:dyDescent="0.25">
      <c r="A1172" s="1">
        <v>-1</v>
      </c>
      <c r="C1172" s="2" t="s">
        <v>58</v>
      </c>
      <c r="D1172" s="2" t="s">
        <v>58</v>
      </c>
      <c r="E1172" s="2" t="s">
        <v>58</v>
      </c>
      <c r="F1172" s="2" t="s">
        <v>58</v>
      </c>
      <c r="G1172" s="2" t="s">
        <v>58</v>
      </c>
      <c r="H1172" s="2" t="s">
        <v>58</v>
      </c>
      <c r="I1172" s="2" t="s">
        <v>58</v>
      </c>
      <c r="J1172" s="2" t="s">
        <v>58</v>
      </c>
      <c r="K1172" s="2" t="s">
        <v>58</v>
      </c>
      <c r="L1172" s="2" t="s">
        <v>58</v>
      </c>
      <c r="M1172" s="2" t="s">
        <v>58</v>
      </c>
      <c r="N1172" s="2" t="s">
        <v>58</v>
      </c>
      <c r="O1172" s="2" t="s">
        <v>58</v>
      </c>
      <c r="P1172" s="2" t="s">
        <v>58</v>
      </c>
      <c r="Q1172" s="2" t="s">
        <v>58</v>
      </c>
      <c r="R1172" s="2" t="s">
        <v>58</v>
      </c>
      <c r="S1172" s="2" t="s">
        <v>58</v>
      </c>
      <c r="T1172" s="2" t="s">
        <v>58</v>
      </c>
      <c r="U1172" s="2" t="s">
        <v>58</v>
      </c>
      <c r="V1172" s="2" t="s">
        <v>58</v>
      </c>
      <c r="W1172" s="2" t="s">
        <v>58</v>
      </c>
      <c r="X1172" s="2" t="s">
        <v>58</v>
      </c>
      <c r="Y1172" s="2" t="s">
        <v>58</v>
      </c>
      <c r="Z1172" s="2" t="s">
        <v>58</v>
      </c>
      <c r="AA1172" s="2" t="s">
        <v>58</v>
      </c>
      <c r="AB1172" s="2" t="s">
        <v>58</v>
      </c>
      <c r="AC1172" s="2" t="s">
        <v>58</v>
      </c>
      <c r="AD1172" s="2" t="s">
        <v>58</v>
      </c>
      <c r="AE1172" s="2" t="s">
        <v>58</v>
      </c>
      <c r="AF1172" s="2" t="s">
        <v>58</v>
      </c>
      <c r="AG1172" s="2" t="s">
        <v>58</v>
      </c>
      <c r="AH1172" s="2" t="s">
        <v>58</v>
      </c>
      <c r="AI1172" s="2" t="s">
        <v>58</v>
      </c>
      <c r="AJ1172" s="2" t="s">
        <v>58</v>
      </c>
      <c r="AK1172" s="2" t="s">
        <v>58</v>
      </c>
      <c r="AL1172" s="2" t="s">
        <v>58</v>
      </c>
      <c r="AM1172" s="2" t="s">
        <v>58</v>
      </c>
      <c r="AN1172" s="2" t="s">
        <v>58</v>
      </c>
      <c r="AO1172" s="2" t="s">
        <v>58</v>
      </c>
      <c r="AP1172" s="2" t="s">
        <v>58</v>
      </c>
      <c r="AQ1172" s="2" t="s">
        <v>58</v>
      </c>
      <c r="AR1172" s="2" t="s">
        <v>58</v>
      </c>
      <c r="AS1172" s="2" t="s">
        <v>58</v>
      </c>
      <c r="AT1172" s="2" t="s">
        <v>58</v>
      </c>
      <c r="AU1172" s="2" t="s">
        <v>58</v>
      </c>
      <c r="AV1172" s="2" t="s">
        <v>58</v>
      </c>
      <c r="AW1172" s="2" t="s">
        <v>58</v>
      </c>
      <c r="AX1172" s="2" t="s">
        <v>58</v>
      </c>
      <c r="AY1172" s="2" t="s">
        <v>58</v>
      </c>
      <c r="AZ1172" s="2" t="s">
        <v>58</v>
      </c>
      <c r="BA1172" s="2" t="s">
        <v>58</v>
      </c>
    </row>
    <row r="1173" spans="1:57" x14ac:dyDescent="0.25">
      <c r="A1173" s="1">
        <v>999999</v>
      </c>
      <c r="B1173" t="s">
        <v>59</v>
      </c>
      <c r="C1173" s="2" t="s">
        <v>58</v>
      </c>
      <c r="D1173" s="2" t="s">
        <v>58</v>
      </c>
      <c r="E1173" s="2" t="s">
        <v>58</v>
      </c>
      <c r="F1173" s="2" t="s">
        <v>58</v>
      </c>
      <c r="G1173" s="2" t="s">
        <v>58</v>
      </c>
      <c r="H1173" s="2" t="s">
        <v>58</v>
      </c>
      <c r="I1173" s="2" t="s">
        <v>58</v>
      </c>
      <c r="J1173" s="2" t="s">
        <v>58</v>
      </c>
      <c r="K1173" s="2" t="s">
        <v>58</v>
      </c>
      <c r="L1173" s="2" t="s">
        <v>58</v>
      </c>
      <c r="N1173" s="2" t="s">
        <v>58</v>
      </c>
      <c r="O1173" s="2" t="s">
        <v>58</v>
      </c>
      <c r="P1173" s="2" t="s">
        <v>58</v>
      </c>
      <c r="Q1173" s="2" t="s">
        <v>58</v>
      </c>
      <c r="R1173" s="2" t="s">
        <v>58</v>
      </c>
      <c r="S1173" s="2" t="s">
        <v>58</v>
      </c>
      <c r="T1173" s="2" t="s">
        <v>58</v>
      </c>
      <c r="U1173" s="2" t="s">
        <v>58</v>
      </c>
      <c r="V1173" s="2" t="s">
        <v>58</v>
      </c>
      <c r="W1173" s="2" t="s">
        <v>58</v>
      </c>
      <c r="X1173" s="2" t="s">
        <v>58</v>
      </c>
      <c r="Y1173" s="2" t="s">
        <v>58</v>
      </c>
      <c r="Z1173" s="2" t="s">
        <v>58</v>
      </c>
      <c r="AA1173" s="2" t="s">
        <v>58</v>
      </c>
      <c r="AB1173" s="2" t="s">
        <v>58</v>
      </c>
      <c r="AC1173" s="2" t="s">
        <v>58</v>
      </c>
      <c r="AD1173" s="2" t="s">
        <v>58</v>
      </c>
      <c r="AE1173" s="2" t="s">
        <v>58</v>
      </c>
      <c r="AF1173" s="2" t="s">
        <v>58</v>
      </c>
      <c r="AG1173" s="2" t="s">
        <v>58</v>
      </c>
      <c r="AH1173" s="2" t="s">
        <v>58</v>
      </c>
      <c r="AI1173" s="2" t="s">
        <v>58</v>
      </c>
      <c r="AJ1173" s="2" t="s">
        <v>58</v>
      </c>
      <c r="AK1173" s="2" t="s">
        <v>58</v>
      </c>
      <c r="AL1173" s="2" t="s">
        <v>58</v>
      </c>
      <c r="AM1173" s="2" t="s">
        <v>58</v>
      </c>
      <c r="AN1173" s="2" t="s">
        <v>58</v>
      </c>
      <c r="AO1173" s="2" t="s">
        <v>58</v>
      </c>
      <c r="AQ1173" s="2" t="s">
        <v>58</v>
      </c>
      <c r="AS1173" s="2" t="s">
        <v>58</v>
      </c>
      <c r="AT1173" s="2" t="s">
        <v>58</v>
      </c>
      <c r="AU1173" s="2" t="s">
        <v>58</v>
      </c>
      <c r="AV1173" s="2" t="s">
        <v>58</v>
      </c>
      <c r="AW1173" s="2" t="s">
        <v>58</v>
      </c>
      <c r="AX1173" s="2" t="s">
        <v>58</v>
      </c>
      <c r="AY1173" s="2" t="s">
        <v>58</v>
      </c>
      <c r="AZ1173" s="2" t="s">
        <v>58</v>
      </c>
      <c r="BA1173" s="2" t="s">
        <v>58</v>
      </c>
    </row>
    <row r="352163" spans="1:14" x14ac:dyDescent="0.25">
      <c r="A352163" t="s">
        <v>60</v>
      </c>
      <c r="B352163" t="s">
        <v>61</v>
      </c>
      <c r="C352163" t="s">
        <v>289</v>
      </c>
      <c r="D352163" t="s">
        <v>290</v>
      </c>
      <c r="E352163" t="s">
        <v>291</v>
      </c>
      <c r="F352163" t="s">
        <v>63</v>
      </c>
      <c r="G352163" t="s">
        <v>64</v>
      </c>
      <c r="H352163" t="s">
        <v>65</v>
      </c>
      <c r="I352163" t="s">
        <v>205</v>
      </c>
      <c r="J352163" t="s">
        <v>206</v>
      </c>
      <c r="K352163" t="s">
        <v>66</v>
      </c>
      <c r="L352163" t="s">
        <v>65</v>
      </c>
      <c r="M352163" t="s">
        <v>67</v>
      </c>
      <c r="N352163" t="s">
        <v>68</v>
      </c>
    </row>
    <row r="352164" spans="1:14" x14ac:dyDescent="0.25">
      <c r="A352164" t="s">
        <v>69</v>
      </c>
      <c r="B352164" t="s">
        <v>70</v>
      </c>
      <c r="C352164" t="s">
        <v>292</v>
      </c>
      <c r="D352164" t="s">
        <v>293</v>
      </c>
      <c r="E352164" t="s">
        <v>294</v>
      </c>
      <c r="F352164" t="s">
        <v>72</v>
      </c>
      <c r="G352164" t="s">
        <v>73</v>
      </c>
      <c r="H352164" t="s">
        <v>74</v>
      </c>
      <c r="I352164" t="s">
        <v>208</v>
      </c>
      <c r="J352164" t="s">
        <v>209</v>
      </c>
      <c r="K352164" t="s">
        <v>75</v>
      </c>
      <c r="L352164" t="s">
        <v>76</v>
      </c>
      <c r="M352164" t="s">
        <v>77</v>
      </c>
      <c r="N352164" t="s">
        <v>78</v>
      </c>
    </row>
    <row r="352165" spans="1:14" x14ac:dyDescent="0.25">
      <c r="B352165" t="s">
        <v>79</v>
      </c>
      <c r="C352165" t="s">
        <v>295</v>
      </c>
      <c r="D352165" t="s">
        <v>296</v>
      </c>
      <c r="E352165" t="s">
        <v>297</v>
      </c>
      <c r="F352165" t="s">
        <v>81</v>
      </c>
      <c r="G352165" t="s">
        <v>82</v>
      </c>
      <c r="H352165" t="s">
        <v>83</v>
      </c>
      <c r="I352165" t="s">
        <v>211</v>
      </c>
      <c r="J352165" t="s">
        <v>212</v>
      </c>
      <c r="K352165" t="s">
        <v>84</v>
      </c>
      <c r="L352165" t="s">
        <v>83</v>
      </c>
      <c r="M352165" t="s">
        <v>85</v>
      </c>
      <c r="N352165" t="s">
        <v>86</v>
      </c>
    </row>
    <row r="352166" spans="1:14" x14ac:dyDescent="0.25">
      <c r="B352166" t="s">
        <v>87</v>
      </c>
      <c r="C352166" t="s">
        <v>298</v>
      </c>
      <c r="D352166" t="s">
        <v>299</v>
      </c>
      <c r="E352166" t="s">
        <v>300</v>
      </c>
      <c r="F352166" t="s">
        <v>89</v>
      </c>
      <c r="G352166" t="s">
        <v>90</v>
      </c>
      <c r="H352166" t="s">
        <v>91</v>
      </c>
      <c r="I352166" t="s">
        <v>213</v>
      </c>
      <c r="J352166" t="s">
        <v>214</v>
      </c>
      <c r="K352166" t="s">
        <v>90</v>
      </c>
      <c r="L352166" t="s">
        <v>91</v>
      </c>
      <c r="N352166" t="s">
        <v>92</v>
      </c>
    </row>
    <row r="352167" spans="1:14" x14ac:dyDescent="0.25">
      <c r="B352167" t="s">
        <v>93</v>
      </c>
      <c r="C352167" t="s">
        <v>301</v>
      </c>
      <c r="D352167" t="s">
        <v>302</v>
      </c>
      <c r="E352167" t="s">
        <v>303</v>
      </c>
      <c r="F352167" t="s">
        <v>95</v>
      </c>
      <c r="H352167" t="s">
        <v>96</v>
      </c>
      <c r="I352167" t="s">
        <v>216</v>
      </c>
      <c r="J352167" t="s">
        <v>217</v>
      </c>
      <c r="L352167" t="s">
        <v>97</v>
      </c>
    </row>
    <row r="352168" spans="1:14" x14ac:dyDescent="0.25">
      <c r="B352168" t="s">
        <v>98</v>
      </c>
      <c r="C352168" t="s">
        <v>155</v>
      </c>
      <c r="D352168" t="s">
        <v>304</v>
      </c>
      <c r="E352168" t="s">
        <v>305</v>
      </c>
      <c r="F352168" t="s">
        <v>100</v>
      </c>
      <c r="I352168" t="s">
        <v>218</v>
      </c>
      <c r="J352168" t="s">
        <v>219</v>
      </c>
    </row>
    <row r="352169" spans="1:14" x14ac:dyDescent="0.25">
      <c r="B352169" t="s">
        <v>101</v>
      </c>
      <c r="D352169" t="s">
        <v>306</v>
      </c>
      <c r="E352169" t="s">
        <v>307</v>
      </c>
      <c r="F352169" t="s">
        <v>103</v>
      </c>
      <c r="J352169" t="s">
        <v>220</v>
      </c>
    </row>
    <row r="352170" spans="1:14" x14ac:dyDescent="0.25">
      <c r="B352170" t="s">
        <v>104</v>
      </c>
      <c r="D352170" t="s">
        <v>308</v>
      </c>
      <c r="E352170" t="s">
        <v>309</v>
      </c>
      <c r="F352170" t="s">
        <v>106</v>
      </c>
      <c r="J352170" t="s">
        <v>221</v>
      </c>
    </row>
    <row r="352171" spans="1:14" x14ac:dyDescent="0.25">
      <c r="B352171" t="s">
        <v>107</v>
      </c>
      <c r="D352171" t="s">
        <v>310</v>
      </c>
      <c r="E352171" t="s">
        <v>311</v>
      </c>
      <c r="F352171" t="s">
        <v>109</v>
      </c>
      <c r="J352171" t="s">
        <v>222</v>
      </c>
    </row>
    <row r="352172" spans="1:14" x14ac:dyDescent="0.25">
      <c r="B352172" t="s">
        <v>110</v>
      </c>
      <c r="D352172" t="s">
        <v>312</v>
      </c>
      <c r="E352172" t="s">
        <v>313</v>
      </c>
      <c r="F352172" t="s">
        <v>112</v>
      </c>
      <c r="J352172" t="s">
        <v>223</v>
      </c>
    </row>
    <row r="352173" spans="1:14" x14ac:dyDescent="0.25">
      <c r="B352173" t="s">
        <v>113</v>
      </c>
      <c r="D352173" t="s">
        <v>314</v>
      </c>
      <c r="E352173" t="s">
        <v>315</v>
      </c>
      <c r="F352173" t="s">
        <v>115</v>
      </c>
      <c r="J352173" t="s">
        <v>224</v>
      </c>
    </row>
    <row r="352174" spans="1:14" x14ac:dyDescent="0.25">
      <c r="B352174" t="s">
        <v>116</v>
      </c>
      <c r="D352174" t="s">
        <v>316</v>
      </c>
      <c r="E352174" t="s">
        <v>317</v>
      </c>
      <c r="J352174" t="s">
        <v>225</v>
      </c>
    </row>
    <row r="352175" spans="1:14" x14ac:dyDescent="0.25">
      <c r="B352175" t="s">
        <v>118</v>
      </c>
      <c r="D352175" t="s">
        <v>318</v>
      </c>
      <c r="E352175" t="s">
        <v>319</v>
      </c>
      <c r="J352175" t="s">
        <v>226</v>
      </c>
    </row>
    <row r="352176" spans="1:14" x14ac:dyDescent="0.25">
      <c r="B352176" t="s">
        <v>120</v>
      </c>
      <c r="D352176" t="s">
        <v>320</v>
      </c>
      <c r="E352176" t="s">
        <v>321</v>
      </c>
      <c r="J352176" t="s">
        <v>227</v>
      </c>
    </row>
    <row r="352177" spans="2:10" x14ac:dyDescent="0.25">
      <c r="B352177" t="s">
        <v>122</v>
      </c>
      <c r="D352177" t="s">
        <v>322</v>
      </c>
      <c r="E352177" t="s">
        <v>323</v>
      </c>
      <c r="J352177" t="s">
        <v>228</v>
      </c>
    </row>
    <row r="352178" spans="2:10" x14ac:dyDescent="0.25">
      <c r="B352178" t="s">
        <v>124</v>
      </c>
      <c r="D352178" t="s">
        <v>324</v>
      </c>
      <c r="E352178" t="s">
        <v>325</v>
      </c>
      <c r="J352178" t="s">
        <v>229</v>
      </c>
    </row>
    <row r="352179" spans="2:10" x14ac:dyDescent="0.25">
      <c r="B352179" t="s">
        <v>126</v>
      </c>
      <c r="D352179" t="s">
        <v>326</v>
      </c>
      <c r="E352179" t="s">
        <v>327</v>
      </c>
      <c r="J352179" t="s">
        <v>230</v>
      </c>
    </row>
    <row r="352180" spans="2:10" x14ac:dyDescent="0.25">
      <c r="B352180" t="s">
        <v>128</v>
      </c>
      <c r="D352180" t="s">
        <v>328</v>
      </c>
      <c r="E352180" t="s">
        <v>329</v>
      </c>
      <c r="J352180" t="s">
        <v>231</v>
      </c>
    </row>
    <row r="352181" spans="2:10" x14ac:dyDescent="0.25">
      <c r="B352181" t="s">
        <v>130</v>
      </c>
      <c r="D352181" t="s">
        <v>330</v>
      </c>
      <c r="E352181" t="s">
        <v>331</v>
      </c>
      <c r="J352181" t="s">
        <v>232</v>
      </c>
    </row>
    <row r="352182" spans="2:10" x14ac:dyDescent="0.25">
      <c r="B352182" t="s">
        <v>132</v>
      </c>
      <c r="D352182" t="s">
        <v>332</v>
      </c>
      <c r="E352182" t="s">
        <v>333</v>
      </c>
      <c r="J352182" t="s">
        <v>233</v>
      </c>
    </row>
    <row r="352183" spans="2:10" x14ac:dyDescent="0.25">
      <c r="B352183" t="s">
        <v>134</v>
      </c>
      <c r="D352183" t="s">
        <v>155</v>
      </c>
      <c r="E352183" t="s">
        <v>334</v>
      </c>
      <c r="J352183" t="s">
        <v>234</v>
      </c>
    </row>
    <row r="352184" spans="2:10" x14ac:dyDescent="0.25">
      <c r="B352184" t="s">
        <v>136</v>
      </c>
      <c r="E352184" t="s">
        <v>335</v>
      </c>
      <c r="J352184" t="s">
        <v>235</v>
      </c>
    </row>
    <row r="352185" spans="2:10" x14ac:dyDescent="0.25">
      <c r="B352185" t="s">
        <v>138</v>
      </c>
      <c r="E352185" t="s">
        <v>336</v>
      </c>
      <c r="J352185" t="s">
        <v>236</v>
      </c>
    </row>
    <row r="352186" spans="2:10" x14ac:dyDescent="0.25">
      <c r="B352186" t="s">
        <v>140</v>
      </c>
      <c r="E352186" t="s">
        <v>337</v>
      </c>
      <c r="J352186" t="s">
        <v>237</v>
      </c>
    </row>
    <row r="352187" spans="2:10" x14ac:dyDescent="0.25">
      <c r="B352187" t="s">
        <v>142</v>
      </c>
      <c r="E352187" t="s">
        <v>338</v>
      </c>
      <c r="J352187" t="s">
        <v>238</v>
      </c>
    </row>
    <row r="352188" spans="2:10" x14ac:dyDescent="0.25">
      <c r="B352188" t="s">
        <v>144</v>
      </c>
      <c r="E352188" t="s">
        <v>339</v>
      </c>
      <c r="J352188" t="s">
        <v>239</v>
      </c>
    </row>
    <row r="352189" spans="2:10" x14ac:dyDescent="0.25">
      <c r="B352189" t="s">
        <v>146</v>
      </c>
      <c r="E352189" t="s">
        <v>340</v>
      </c>
      <c r="J352189" t="s">
        <v>240</v>
      </c>
    </row>
    <row r="352190" spans="2:10" x14ac:dyDescent="0.25">
      <c r="B352190" t="s">
        <v>148</v>
      </c>
      <c r="E352190" t="s">
        <v>341</v>
      </c>
      <c r="J352190" t="s">
        <v>241</v>
      </c>
    </row>
    <row r="352191" spans="2:10" x14ac:dyDescent="0.25">
      <c r="B352191" t="s">
        <v>150</v>
      </c>
      <c r="E352191" t="s">
        <v>342</v>
      </c>
      <c r="J352191" t="s">
        <v>242</v>
      </c>
    </row>
    <row r="352192" spans="2:10" x14ac:dyDescent="0.25">
      <c r="B352192" t="s">
        <v>152</v>
      </c>
      <c r="E352192" t="s">
        <v>343</v>
      </c>
      <c r="J352192" t="s">
        <v>243</v>
      </c>
    </row>
    <row r="352193" spans="2:10" x14ac:dyDescent="0.25">
      <c r="B352193" t="s">
        <v>154</v>
      </c>
      <c r="E352193" t="s">
        <v>344</v>
      </c>
      <c r="J352193" t="s">
        <v>244</v>
      </c>
    </row>
    <row r="352194" spans="2:10" x14ac:dyDescent="0.25">
      <c r="B352194" t="s">
        <v>156</v>
      </c>
      <c r="E352194" t="s">
        <v>345</v>
      </c>
      <c r="J352194" t="s">
        <v>245</v>
      </c>
    </row>
    <row r="352195" spans="2:10" x14ac:dyDescent="0.25">
      <c r="B352195" t="s">
        <v>157</v>
      </c>
      <c r="E352195" t="s">
        <v>346</v>
      </c>
      <c r="J352195" t="s">
        <v>246</v>
      </c>
    </row>
    <row r="352196" spans="2:10" x14ac:dyDescent="0.25">
      <c r="B352196" t="s">
        <v>158</v>
      </c>
      <c r="E352196" t="s">
        <v>347</v>
      </c>
      <c r="J352196" t="s">
        <v>247</v>
      </c>
    </row>
    <row r="352197" spans="2:10" x14ac:dyDescent="0.25">
      <c r="B352197" t="s">
        <v>159</v>
      </c>
      <c r="E352197" t="s">
        <v>348</v>
      </c>
      <c r="J352197" t="s">
        <v>248</v>
      </c>
    </row>
    <row r="352198" spans="2:10" x14ac:dyDescent="0.25">
      <c r="B352198" t="s">
        <v>160</v>
      </c>
      <c r="E352198" t="s">
        <v>349</v>
      </c>
      <c r="J352198" t="s">
        <v>249</v>
      </c>
    </row>
    <row r="352199" spans="2:10" x14ac:dyDescent="0.25">
      <c r="B352199" t="s">
        <v>161</v>
      </c>
      <c r="E352199" t="s">
        <v>350</v>
      </c>
      <c r="J352199" t="s">
        <v>250</v>
      </c>
    </row>
    <row r="352200" spans="2:10" x14ac:dyDescent="0.25">
      <c r="B352200" t="s">
        <v>162</v>
      </c>
      <c r="E352200" t="s">
        <v>351</v>
      </c>
      <c r="J352200" t="s">
        <v>251</v>
      </c>
    </row>
    <row r="352201" spans="2:10" x14ac:dyDescent="0.25">
      <c r="B352201" t="s">
        <v>163</v>
      </c>
      <c r="E352201" t="s">
        <v>352</v>
      </c>
      <c r="J352201" t="s">
        <v>252</v>
      </c>
    </row>
    <row r="352202" spans="2:10" x14ac:dyDescent="0.25">
      <c r="B352202" t="s">
        <v>164</v>
      </c>
      <c r="E352202" t="s">
        <v>353</v>
      </c>
      <c r="J352202" t="s">
        <v>253</v>
      </c>
    </row>
    <row r="352203" spans="2:10" x14ac:dyDescent="0.25">
      <c r="B352203" t="s">
        <v>165</v>
      </c>
      <c r="E352203" t="s">
        <v>354</v>
      </c>
      <c r="J352203" t="s">
        <v>254</v>
      </c>
    </row>
    <row r="352204" spans="2:10" x14ac:dyDescent="0.25">
      <c r="B352204" t="s">
        <v>166</v>
      </c>
      <c r="E352204" t="s">
        <v>355</v>
      </c>
      <c r="J352204" t="s">
        <v>255</v>
      </c>
    </row>
    <row r="352205" spans="2:10" x14ac:dyDescent="0.25">
      <c r="B352205" t="s">
        <v>167</v>
      </c>
      <c r="E352205" t="s">
        <v>356</v>
      </c>
      <c r="J352205" t="s">
        <v>256</v>
      </c>
    </row>
    <row r="352206" spans="2:10" x14ac:dyDescent="0.25">
      <c r="B352206" t="s">
        <v>168</v>
      </c>
      <c r="E352206" t="s">
        <v>357</v>
      </c>
      <c r="J352206" t="s">
        <v>257</v>
      </c>
    </row>
    <row r="352207" spans="2:10" x14ac:dyDescent="0.25">
      <c r="B352207" t="s">
        <v>169</v>
      </c>
      <c r="E352207" t="s">
        <v>358</v>
      </c>
      <c r="J352207" t="s">
        <v>258</v>
      </c>
    </row>
    <row r="352208" spans="2:10" x14ac:dyDescent="0.25">
      <c r="B352208" t="s">
        <v>170</v>
      </c>
      <c r="E352208" t="s">
        <v>359</v>
      </c>
      <c r="J352208" t="s">
        <v>259</v>
      </c>
    </row>
    <row r="352209" spans="2:10" x14ac:dyDescent="0.25">
      <c r="B352209" t="s">
        <v>171</v>
      </c>
      <c r="E352209" t="s">
        <v>360</v>
      </c>
      <c r="J352209" t="s">
        <v>260</v>
      </c>
    </row>
    <row r="352210" spans="2:10" x14ac:dyDescent="0.25">
      <c r="B352210" t="s">
        <v>172</v>
      </c>
      <c r="E352210" t="s">
        <v>361</v>
      </c>
      <c r="J352210" t="s">
        <v>261</v>
      </c>
    </row>
    <row r="352211" spans="2:10" x14ac:dyDescent="0.25">
      <c r="B352211" t="s">
        <v>173</v>
      </c>
      <c r="E352211" t="s">
        <v>362</v>
      </c>
      <c r="J352211" t="s">
        <v>262</v>
      </c>
    </row>
    <row r="352212" spans="2:10" x14ac:dyDescent="0.25">
      <c r="B352212" t="s">
        <v>174</v>
      </c>
      <c r="E352212" t="s">
        <v>363</v>
      </c>
      <c r="J352212" t="s">
        <v>263</v>
      </c>
    </row>
    <row r="352213" spans="2:10" x14ac:dyDescent="0.25">
      <c r="B352213" t="s">
        <v>175</v>
      </c>
      <c r="E352213" t="s">
        <v>364</v>
      </c>
      <c r="J352213" t="s">
        <v>264</v>
      </c>
    </row>
    <row r="352214" spans="2:10" x14ac:dyDescent="0.25">
      <c r="E352214" t="s">
        <v>365</v>
      </c>
      <c r="J352214" t="s">
        <v>265</v>
      </c>
    </row>
    <row r="352215" spans="2:10" x14ac:dyDescent="0.25">
      <c r="E352215" t="s">
        <v>366</v>
      </c>
      <c r="J352215" t="s">
        <v>266</v>
      </c>
    </row>
    <row r="352216" spans="2:10" x14ac:dyDescent="0.25">
      <c r="E352216" t="s">
        <v>367</v>
      </c>
      <c r="J352216" t="s">
        <v>267</v>
      </c>
    </row>
    <row r="352217" spans="2:10" x14ac:dyDescent="0.25">
      <c r="E352217" t="s">
        <v>368</v>
      </c>
      <c r="J352217" t="s">
        <v>155</v>
      </c>
    </row>
    <row r="352218" spans="2:10" x14ac:dyDescent="0.25">
      <c r="E352218" t="s">
        <v>369</v>
      </c>
    </row>
    <row r="352219" spans="2:10" x14ac:dyDescent="0.25">
      <c r="E352219" t="s">
        <v>370</v>
      </c>
    </row>
    <row r="352220" spans="2:10" x14ac:dyDescent="0.25">
      <c r="E352220" t="s">
        <v>371</v>
      </c>
    </row>
    <row r="352221" spans="2:10" x14ac:dyDescent="0.25">
      <c r="E352221" t="s">
        <v>372</v>
      </c>
    </row>
    <row r="352222" spans="2:10" x14ac:dyDescent="0.25">
      <c r="E352222" t="s">
        <v>373</v>
      </c>
    </row>
    <row r="352223" spans="2:10" x14ac:dyDescent="0.25">
      <c r="E352223" t="s">
        <v>374</v>
      </c>
    </row>
    <row r="352224" spans="2:10" x14ac:dyDescent="0.25">
      <c r="E352224" t="s">
        <v>375</v>
      </c>
    </row>
    <row r="352225" spans="5:5" x14ac:dyDescent="0.25">
      <c r="E352225" t="s">
        <v>376</v>
      </c>
    </row>
    <row r="352226" spans="5:5" x14ac:dyDescent="0.25">
      <c r="E352226" t="s">
        <v>377</v>
      </c>
    </row>
    <row r="352227" spans="5:5" x14ac:dyDescent="0.25">
      <c r="E352227" t="s">
        <v>378</v>
      </c>
    </row>
    <row r="352228" spans="5:5" x14ac:dyDescent="0.25">
      <c r="E352228" t="s">
        <v>379</v>
      </c>
    </row>
    <row r="352229" spans="5:5" x14ac:dyDescent="0.25">
      <c r="E352229" t="s">
        <v>380</v>
      </c>
    </row>
    <row r="352230" spans="5:5" x14ac:dyDescent="0.25">
      <c r="E352230" t="s">
        <v>381</v>
      </c>
    </row>
    <row r="352231" spans="5:5" x14ac:dyDescent="0.25">
      <c r="E352231" t="s">
        <v>382</v>
      </c>
    </row>
    <row r="352232" spans="5:5" x14ac:dyDescent="0.25">
      <c r="E352232" t="s">
        <v>383</v>
      </c>
    </row>
    <row r="352233" spans="5:5" x14ac:dyDescent="0.25">
      <c r="E352233" t="s">
        <v>384</v>
      </c>
    </row>
    <row r="352234" spans="5:5" x14ac:dyDescent="0.25">
      <c r="E352234" t="s">
        <v>385</v>
      </c>
    </row>
    <row r="352235" spans="5:5" x14ac:dyDescent="0.25">
      <c r="E352235" t="s">
        <v>386</v>
      </c>
    </row>
    <row r="352236" spans="5:5" x14ac:dyDescent="0.25">
      <c r="E352236" t="s">
        <v>387</v>
      </c>
    </row>
    <row r="352237" spans="5:5" x14ac:dyDescent="0.25">
      <c r="E352237" t="s">
        <v>388</v>
      </c>
    </row>
    <row r="352238" spans="5:5" x14ac:dyDescent="0.25">
      <c r="E352238" t="s">
        <v>389</v>
      </c>
    </row>
    <row r="352239" spans="5:5" x14ac:dyDescent="0.25">
      <c r="E352239" t="s">
        <v>390</v>
      </c>
    </row>
    <row r="352240" spans="5:5" x14ac:dyDescent="0.25">
      <c r="E352240" t="s">
        <v>391</v>
      </c>
    </row>
    <row r="352241" spans="5:5" x14ac:dyDescent="0.25">
      <c r="E352241" t="s">
        <v>392</v>
      </c>
    </row>
    <row r="352242" spans="5:5" x14ac:dyDescent="0.25">
      <c r="E352242" t="s">
        <v>393</v>
      </c>
    </row>
    <row r="352243" spans="5:5" x14ac:dyDescent="0.25">
      <c r="E352243" t="s">
        <v>394</v>
      </c>
    </row>
    <row r="352244" spans="5:5" x14ac:dyDescent="0.25">
      <c r="E352244" t="s">
        <v>395</v>
      </c>
    </row>
    <row r="352245" spans="5:5" x14ac:dyDescent="0.25">
      <c r="E352245" t="s">
        <v>396</v>
      </c>
    </row>
    <row r="352246" spans="5:5" x14ac:dyDescent="0.25">
      <c r="E352246" t="s">
        <v>397</v>
      </c>
    </row>
    <row r="352247" spans="5:5" x14ac:dyDescent="0.25">
      <c r="E352247" t="s">
        <v>398</v>
      </c>
    </row>
    <row r="352248" spans="5:5" x14ac:dyDescent="0.25">
      <c r="E352248" t="s">
        <v>399</v>
      </c>
    </row>
    <row r="352249" spans="5:5" x14ac:dyDescent="0.25">
      <c r="E352249" t="s">
        <v>400</v>
      </c>
    </row>
    <row r="352250" spans="5:5" x14ac:dyDescent="0.25">
      <c r="E352250" t="s">
        <v>401</v>
      </c>
    </row>
    <row r="352251" spans="5:5" x14ac:dyDescent="0.25">
      <c r="E352251" t="s">
        <v>402</v>
      </c>
    </row>
    <row r="352252" spans="5:5" x14ac:dyDescent="0.25">
      <c r="E352252" t="s">
        <v>403</v>
      </c>
    </row>
    <row r="352253" spans="5:5" x14ac:dyDescent="0.25">
      <c r="E352253" t="s">
        <v>404</v>
      </c>
    </row>
    <row r="352254" spans="5:5" x14ac:dyDescent="0.25">
      <c r="E352254" t="s">
        <v>405</v>
      </c>
    </row>
    <row r="352255" spans="5:5" x14ac:dyDescent="0.25">
      <c r="E352255" t="s">
        <v>406</v>
      </c>
    </row>
    <row r="352256" spans="5:5" x14ac:dyDescent="0.25">
      <c r="E352256" t="s">
        <v>407</v>
      </c>
    </row>
    <row r="352257" spans="5:5" x14ac:dyDescent="0.25">
      <c r="E352257" t="s">
        <v>408</v>
      </c>
    </row>
    <row r="352258" spans="5:5" x14ac:dyDescent="0.25">
      <c r="E352258" t="s">
        <v>409</v>
      </c>
    </row>
    <row r="352259" spans="5:5" x14ac:dyDescent="0.25">
      <c r="E352259" t="s">
        <v>410</v>
      </c>
    </row>
    <row r="352260" spans="5:5" x14ac:dyDescent="0.25">
      <c r="E352260" t="s">
        <v>411</v>
      </c>
    </row>
    <row r="352261" spans="5:5" x14ac:dyDescent="0.25">
      <c r="E352261" t="s">
        <v>412</v>
      </c>
    </row>
    <row r="352262" spans="5:5" x14ac:dyDescent="0.25">
      <c r="E352262" t="s">
        <v>413</v>
      </c>
    </row>
    <row r="352263" spans="5:5" x14ac:dyDescent="0.25">
      <c r="E352263" t="s">
        <v>414</v>
      </c>
    </row>
    <row r="352264" spans="5:5" x14ac:dyDescent="0.25">
      <c r="E352264" t="s">
        <v>415</v>
      </c>
    </row>
    <row r="352265" spans="5:5" x14ac:dyDescent="0.25">
      <c r="E352265" t="s">
        <v>416</v>
      </c>
    </row>
    <row r="352266" spans="5:5" x14ac:dyDescent="0.25">
      <c r="E352266" t="s">
        <v>417</v>
      </c>
    </row>
    <row r="352267" spans="5:5" x14ac:dyDescent="0.25">
      <c r="E352267" t="s">
        <v>418</v>
      </c>
    </row>
    <row r="352268" spans="5:5" x14ac:dyDescent="0.25">
      <c r="E352268" t="s">
        <v>419</v>
      </c>
    </row>
    <row r="352269" spans="5:5" x14ac:dyDescent="0.25">
      <c r="E352269" t="s">
        <v>420</v>
      </c>
    </row>
    <row r="352270" spans="5:5" x14ac:dyDescent="0.25">
      <c r="E352270" t="s">
        <v>421</v>
      </c>
    </row>
    <row r="352271" spans="5:5" x14ac:dyDescent="0.25">
      <c r="E352271" t="s">
        <v>422</v>
      </c>
    </row>
    <row r="352272" spans="5:5" x14ac:dyDescent="0.25">
      <c r="E352272" t="s">
        <v>423</v>
      </c>
    </row>
    <row r="352273" spans="5:5" x14ac:dyDescent="0.25">
      <c r="E352273" t="s">
        <v>424</v>
      </c>
    </row>
    <row r="352274" spans="5:5" x14ac:dyDescent="0.25">
      <c r="E352274" t="s">
        <v>425</v>
      </c>
    </row>
    <row r="352275" spans="5:5" x14ac:dyDescent="0.25">
      <c r="E352275" t="s">
        <v>426</v>
      </c>
    </row>
    <row r="352276" spans="5:5" x14ac:dyDescent="0.25">
      <c r="E352276" t="s">
        <v>427</v>
      </c>
    </row>
    <row r="352277" spans="5:5" x14ac:dyDescent="0.25">
      <c r="E352277" t="s">
        <v>428</v>
      </c>
    </row>
    <row r="352278" spans="5:5" x14ac:dyDescent="0.25">
      <c r="E352278" t="s">
        <v>429</v>
      </c>
    </row>
    <row r="352279" spans="5:5" x14ac:dyDescent="0.25">
      <c r="E352279" t="s">
        <v>430</v>
      </c>
    </row>
    <row r="352280" spans="5:5" x14ac:dyDescent="0.25">
      <c r="E352280" t="s">
        <v>431</v>
      </c>
    </row>
    <row r="352281" spans="5:5" x14ac:dyDescent="0.25">
      <c r="E352281" t="s">
        <v>432</v>
      </c>
    </row>
    <row r="352282" spans="5:5" x14ac:dyDescent="0.25">
      <c r="E352282" t="s">
        <v>433</v>
      </c>
    </row>
    <row r="352283" spans="5:5" x14ac:dyDescent="0.25">
      <c r="E352283" t="s">
        <v>434</v>
      </c>
    </row>
    <row r="352284" spans="5:5" x14ac:dyDescent="0.25">
      <c r="E352284" t="s">
        <v>435</v>
      </c>
    </row>
    <row r="352285" spans="5:5" x14ac:dyDescent="0.25">
      <c r="E352285" t="s">
        <v>436</v>
      </c>
    </row>
    <row r="352286" spans="5:5" x14ac:dyDescent="0.25">
      <c r="E352286" t="s">
        <v>437</v>
      </c>
    </row>
    <row r="352287" spans="5:5" x14ac:dyDescent="0.25">
      <c r="E352287" t="s">
        <v>438</v>
      </c>
    </row>
    <row r="352288" spans="5:5" x14ac:dyDescent="0.25">
      <c r="E352288" t="s">
        <v>439</v>
      </c>
    </row>
    <row r="352289" spans="5:5" x14ac:dyDescent="0.25">
      <c r="E352289" t="s">
        <v>440</v>
      </c>
    </row>
    <row r="352290" spans="5:5" x14ac:dyDescent="0.25">
      <c r="E352290" t="s">
        <v>441</v>
      </c>
    </row>
    <row r="352291" spans="5:5" x14ac:dyDescent="0.25">
      <c r="E352291" t="s">
        <v>442</v>
      </c>
    </row>
    <row r="352292" spans="5:5" x14ac:dyDescent="0.25">
      <c r="E352292" t="s">
        <v>443</v>
      </c>
    </row>
    <row r="352293" spans="5:5" x14ac:dyDescent="0.25">
      <c r="E352293" t="s">
        <v>444</v>
      </c>
    </row>
    <row r="352294" spans="5:5" x14ac:dyDescent="0.25">
      <c r="E352294" t="s">
        <v>445</v>
      </c>
    </row>
    <row r="352295" spans="5:5" x14ac:dyDescent="0.25">
      <c r="E352295" t="s">
        <v>446</v>
      </c>
    </row>
    <row r="352296" spans="5:5" x14ac:dyDescent="0.25">
      <c r="E352296" t="s">
        <v>447</v>
      </c>
    </row>
    <row r="352297" spans="5:5" x14ac:dyDescent="0.25">
      <c r="E352297" t="s">
        <v>448</v>
      </c>
    </row>
    <row r="352298" spans="5:5" x14ac:dyDescent="0.25">
      <c r="E352298" t="s">
        <v>449</v>
      </c>
    </row>
    <row r="352299" spans="5:5" x14ac:dyDescent="0.25">
      <c r="E352299" t="s">
        <v>450</v>
      </c>
    </row>
    <row r="352300" spans="5:5" x14ac:dyDescent="0.25">
      <c r="E352300" t="s">
        <v>451</v>
      </c>
    </row>
    <row r="352301" spans="5:5" x14ac:dyDescent="0.25">
      <c r="E352301" t="s">
        <v>452</v>
      </c>
    </row>
    <row r="352302" spans="5:5" x14ac:dyDescent="0.25">
      <c r="E352302" t="s">
        <v>453</v>
      </c>
    </row>
    <row r="352303" spans="5:5" x14ac:dyDescent="0.25">
      <c r="E352303" t="s">
        <v>454</v>
      </c>
    </row>
    <row r="352304" spans="5:5" x14ac:dyDescent="0.25">
      <c r="E352304" t="s">
        <v>455</v>
      </c>
    </row>
    <row r="352305" spans="5:5" x14ac:dyDescent="0.25">
      <c r="E352305" t="s">
        <v>456</v>
      </c>
    </row>
    <row r="352306" spans="5:5" x14ac:dyDescent="0.25">
      <c r="E352306" t="s">
        <v>457</v>
      </c>
    </row>
    <row r="352307" spans="5:5" x14ac:dyDescent="0.25">
      <c r="E352307" t="s">
        <v>458</v>
      </c>
    </row>
    <row r="352308" spans="5:5" x14ac:dyDescent="0.25">
      <c r="E352308" t="s">
        <v>459</v>
      </c>
    </row>
    <row r="352309" spans="5:5" x14ac:dyDescent="0.25">
      <c r="E352309" t="s">
        <v>460</v>
      </c>
    </row>
    <row r="352310" spans="5:5" x14ac:dyDescent="0.25">
      <c r="E352310" t="s">
        <v>461</v>
      </c>
    </row>
    <row r="352311" spans="5:5" x14ac:dyDescent="0.25">
      <c r="E352311" t="s">
        <v>462</v>
      </c>
    </row>
    <row r="352312" spans="5:5" x14ac:dyDescent="0.25">
      <c r="E352312" t="s">
        <v>463</v>
      </c>
    </row>
    <row r="352313" spans="5:5" x14ac:dyDescent="0.25">
      <c r="E352313" t="s">
        <v>464</v>
      </c>
    </row>
    <row r="352314" spans="5:5" x14ac:dyDescent="0.25">
      <c r="E352314" t="s">
        <v>465</v>
      </c>
    </row>
    <row r="352315" spans="5:5" x14ac:dyDescent="0.25">
      <c r="E352315" t="s">
        <v>466</v>
      </c>
    </row>
    <row r="352316" spans="5:5" x14ac:dyDescent="0.25">
      <c r="E352316" t="s">
        <v>467</v>
      </c>
    </row>
    <row r="352317" spans="5:5" x14ac:dyDescent="0.25">
      <c r="E352317" t="s">
        <v>468</v>
      </c>
    </row>
    <row r="352318" spans="5:5" x14ac:dyDescent="0.25">
      <c r="E352318" t="s">
        <v>469</v>
      </c>
    </row>
    <row r="352319" spans="5:5" x14ac:dyDescent="0.25">
      <c r="E352319" t="s">
        <v>470</v>
      </c>
    </row>
    <row r="352320" spans="5:5" x14ac:dyDescent="0.25">
      <c r="E352320" t="s">
        <v>471</v>
      </c>
    </row>
    <row r="352321" spans="5:5" x14ac:dyDescent="0.25">
      <c r="E352321" t="s">
        <v>472</v>
      </c>
    </row>
    <row r="352322" spans="5:5" x14ac:dyDescent="0.25">
      <c r="E352322" t="s">
        <v>473</v>
      </c>
    </row>
    <row r="352323" spans="5:5" x14ac:dyDescent="0.25">
      <c r="E352323" t="s">
        <v>474</v>
      </c>
    </row>
    <row r="352324" spans="5:5" x14ac:dyDescent="0.25">
      <c r="E352324" t="s">
        <v>475</v>
      </c>
    </row>
    <row r="352325" spans="5:5" x14ac:dyDescent="0.25">
      <c r="E352325" t="s">
        <v>476</v>
      </c>
    </row>
    <row r="352326" spans="5:5" x14ac:dyDescent="0.25">
      <c r="E352326" t="s">
        <v>477</v>
      </c>
    </row>
    <row r="352327" spans="5:5" x14ac:dyDescent="0.25">
      <c r="E352327" t="s">
        <v>478</v>
      </c>
    </row>
    <row r="352328" spans="5:5" x14ac:dyDescent="0.25">
      <c r="E352328" t="s">
        <v>479</v>
      </c>
    </row>
    <row r="352329" spans="5:5" x14ac:dyDescent="0.25">
      <c r="E352329" t="s">
        <v>480</v>
      </c>
    </row>
    <row r="352330" spans="5:5" x14ac:dyDescent="0.25">
      <c r="E352330" t="s">
        <v>481</v>
      </c>
    </row>
    <row r="352331" spans="5:5" x14ac:dyDescent="0.25">
      <c r="E352331" t="s">
        <v>482</v>
      </c>
    </row>
    <row r="352332" spans="5:5" x14ac:dyDescent="0.25">
      <c r="E352332" t="s">
        <v>483</v>
      </c>
    </row>
    <row r="352333" spans="5:5" x14ac:dyDescent="0.25">
      <c r="E352333" t="s">
        <v>484</v>
      </c>
    </row>
    <row r="352334" spans="5:5" x14ac:dyDescent="0.25">
      <c r="E352334" t="s">
        <v>485</v>
      </c>
    </row>
    <row r="352335" spans="5:5" x14ac:dyDescent="0.25">
      <c r="E352335" t="s">
        <v>486</v>
      </c>
    </row>
    <row r="352336" spans="5:5" x14ac:dyDescent="0.25">
      <c r="E352336" t="s">
        <v>487</v>
      </c>
    </row>
    <row r="352337" spans="5:5" x14ac:dyDescent="0.25">
      <c r="E352337" t="s">
        <v>488</v>
      </c>
    </row>
    <row r="352338" spans="5:5" x14ac:dyDescent="0.25">
      <c r="E352338" t="s">
        <v>489</v>
      </c>
    </row>
    <row r="352339" spans="5:5" x14ac:dyDescent="0.25">
      <c r="E352339" t="s">
        <v>490</v>
      </c>
    </row>
    <row r="352340" spans="5:5" x14ac:dyDescent="0.25">
      <c r="E352340" t="s">
        <v>491</v>
      </c>
    </row>
    <row r="352341" spans="5:5" x14ac:dyDescent="0.25">
      <c r="E352341" t="s">
        <v>492</v>
      </c>
    </row>
    <row r="352342" spans="5:5" x14ac:dyDescent="0.25">
      <c r="E352342" t="s">
        <v>493</v>
      </c>
    </row>
    <row r="352343" spans="5:5" x14ac:dyDescent="0.25">
      <c r="E352343" t="s">
        <v>494</v>
      </c>
    </row>
    <row r="352344" spans="5:5" x14ac:dyDescent="0.25">
      <c r="E352344" t="s">
        <v>495</v>
      </c>
    </row>
    <row r="352345" spans="5:5" x14ac:dyDescent="0.25">
      <c r="E352345" t="s">
        <v>496</v>
      </c>
    </row>
    <row r="352346" spans="5:5" x14ac:dyDescent="0.25">
      <c r="E352346" t="s">
        <v>497</v>
      </c>
    </row>
    <row r="352347" spans="5:5" x14ac:dyDescent="0.25">
      <c r="E352347" t="s">
        <v>498</v>
      </c>
    </row>
    <row r="352348" spans="5:5" x14ac:dyDescent="0.25">
      <c r="E352348" t="s">
        <v>499</v>
      </c>
    </row>
    <row r="352349" spans="5:5" x14ac:dyDescent="0.25">
      <c r="E352349" t="s">
        <v>500</v>
      </c>
    </row>
    <row r="352350" spans="5:5" x14ac:dyDescent="0.25">
      <c r="E352350" t="s">
        <v>501</v>
      </c>
    </row>
    <row r="352351" spans="5:5" x14ac:dyDescent="0.25">
      <c r="E352351" t="s">
        <v>502</v>
      </c>
    </row>
    <row r="352352" spans="5:5" x14ac:dyDescent="0.25">
      <c r="E352352" t="s">
        <v>503</v>
      </c>
    </row>
    <row r="352353" spans="5:5" x14ac:dyDescent="0.25">
      <c r="E352353" t="s">
        <v>504</v>
      </c>
    </row>
    <row r="352354" spans="5:5" x14ac:dyDescent="0.25">
      <c r="E352354" t="s">
        <v>505</v>
      </c>
    </row>
    <row r="352355" spans="5:5" x14ac:dyDescent="0.25">
      <c r="E352355" t="s">
        <v>506</v>
      </c>
    </row>
    <row r="352356" spans="5:5" x14ac:dyDescent="0.25">
      <c r="E352356" t="s">
        <v>507</v>
      </c>
    </row>
    <row r="352357" spans="5:5" x14ac:dyDescent="0.25">
      <c r="E352357" t="s">
        <v>508</v>
      </c>
    </row>
    <row r="352358" spans="5:5" x14ac:dyDescent="0.25">
      <c r="E352358" t="s">
        <v>509</v>
      </c>
    </row>
    <row r="352359" spans="5:5" x14ac:dyDescent="0.25">
      <c r="E352359" t="s">
        <v>510</v>
      </c>
    </row>
    <row r="352360" spans="5:5" x14ac:dyDescent="0.25">
      <c r="E352360" t="s">
        <v>511</v>
      </c>
    </row>
    <row r="352361" spans="5:5" x14ac:dyDescent="0.25">
      <c r="E352361" t="s">
        <v>512</v>
      </c>
    </row>
    <row r="352362" spans="5:5" x14ac:dyDescent="0.25">
      <c r="E352362" t="s">
        <v>513</v>
      </c>
    </row>
    <row r="352363" spans="5:5" x14ac:dyDescent="0.25">
      <c r="E352363" t="s">
        <v>514</v>
      </c>
    </row>
    <row r="352364" spans="5:5" x14ac:dyDescent="0.25">
      <c r="E352364" t="s">
        <v>515</v>
      </c>
    </row>
    <row r="352365" spans="5:5" x14ac:dyDescent="0.25">
      <c r="E352365" t="s">
        <v>516</v>
      </c>
    </row>
    <row r="352366" spans="5:5" x14ac:dyDescent="0.25">
      <c r="E352366" t="s">
        <v>517</v>
      </c>
    </row>
    <row r="352367" spans="5:5" x14ac:dyDescent="0.25">
      <c r="E352367" t="s">
        <v>518</v>
      </c>
    </row>
    <row r="352368" spans="5:5" x14ac:dyDescent="0.25">
      <c r="E352368" t="s">
        <v>519</v>
      </c>
    </row>
    <row r="352369" spans="5:5" x14ac:dyDescent="0.25">
      <c r="E352369" t="s">
        <v>520</v>
      </c>
    </row>
    <row r="352370" spans="5:5" x14ac:dyDescent="0.25">
      <c r="E352370" t="s">
        <v>521</v>
      </c>
    </row>
    <row r="352371" spans="5:5" x14ac:dyDescent="0.25">
      <c r="E352371" t="s">
        <v>522</v>
      </c>
    </row>
    <row r="352372" spans="5:5" x14ac:dyDescent="0.25">
      <c r="E352372" t="s">
        <v>523</v>
      </c>
    </row>
    <row r="352373" spans="5:5" x14ac:dyDescent="0.25">
      <c r="E352373" t="s">
        <v>524</v>
      </c>
    </row>
    <row r="352374" spans="5:5" x14ac:dyDescent="0.25">
      <c r="E352374" t="s">
        <v>525</v>
      </c>
    </row>
    <row r="352375" spans="5:5" x14ac:dyDescent="0.25">
      <c r="E352375" t="s">
        <v>526</v>
      </c>
    </row>
    <row r="352376" spans="5:5" x14ac:dyDescent="0.25">
      <c r="E352376" t="s">
        <v>527</v>
      </c>
    </row>
    <row r="352377" spans="5:5" x14ac:dyDescent="0.25">
      <c r="E352377" t="s">
        <v>528</v>
      </c>
    </row>
    <row r="352378" spans="5:5" x14ac:dyDescent="0.25">
      <c r="E352378" t="s">
        <v>529</v>
      </c>
    </row>
    <row r="352379" spans="5:5" x14ac:dyDescent="0.25">
      <c r="E352379" t="s">
        <v>530</v>
      </c>
    </row>
    <row r="352380" spans="5:5" x14ac:dyDescent="0.25">
      <c r="E352380" t="s">
        <v>531</v>
      </c>
    </row>
    <row r="352381" spans="5:5" x14ac:dyDescent="0.25">
      <c r="E352381" t="s">
        <v>532</v>
      </c>
    </row>
    <row r="352382" spans="5:5" x14ac:dyDescent="0.25">
      <c r="E352382" t="s">
        <v>533</v>
      </c>
    </row>
    <row r="352383" spans="5:5" x14ac:dyDescent="0.25">
      <c r="E352383" t="s">
        <v>534</v>
      </c>
    </row>
    <row r="352384" spans="5:5" x14ac:dyDescent="0.25">
      <c r="E352384" t="s">
        <v>535</v>
      </c>
    </row>
    <row r="352385" spans="5:5" x14ac:dyDescent="0.25">
      <c r="E352385" t="s">
        <v>536</v>
      </c>
    </row>
    <row r="352386" spans="5:5" x14ac:dyDescent="0.25">
      <c r="E352386" t="s">
        <v>537</v>
      </c>
    </row>
    <row r="352387" spans="5:5" x14ac:dyDescent="0.25">
      <c r="E352387" t="s">
        <v>538</v>
      </c>
    </row>
    <row r="352388" spans="5:5" x14ac:dyDescent="0.25">
      <c r="E352388" t="s">
        <v>539</v>
      </c>
    </row>
    <row r="352389" spans="5:5" x14ac:dyDescent="0.25">
      <c r="E352389" t="s">
        <v>540</v>
      </c>
    </row>
    <row r="352390" spans="5:5" x14ac:dyDescent="0.25">
      <c r="E352390" t="s">
        <v>541</v>
      </c>
    </row>
    <row r="352391" spans="5:5" x14ac:dyDescent="0.25">
      <c r="E352391" t="s">
        <v>542</v>
      </c>
    </row>
    <row r="352392" spans="5:5" x14ac:dyDescent="0.25">
      <c r="E352392" t="s">
        <v>543</v>
      </c>
    </row>
    <row r="352393" spans="5:5" x14ac:dyDescent="0.25">
      <c r="E352393" t="s">
        <v>544</v>
      </c>
    </row>
    <row r="352394" spans="5:5" x14ac:dyDescent="0.25">
      <c r="E352394" t="s">
        <v>545</v>
      </c>
    </row>
    <row r="352395" spans="5:5" x14ac:dyDescent="0.25">
      <c r="E352395" t="s">
        <v>546</v>
      </c>
    </row>
    <row r="352396" spans="5:5" x14ac:dyDescent="0.25">
      <c r="E352396" t="s">
        <v>547</v>
      </c>
    </row>
    <row r="352397" spans="5:5" x14ac:dyDescent="0.25">
      <c r="E352397" t="s">
        <v>548</v>
      </c>
    </row>
    <row r="352398" spans="5:5" x14ac:dyDescent="0.25">
      <c r="E352398" t="s">
        <v>549</v>
      </c>
    </row>
    <row r="352399" spans="5:5" x14ac:dyDescent="0.25">
      <c r="E352399" t="s">
        <v>550</v>
      </c>
    </row>
    <row r="352400" spans="5:5" x14ac:dyDescent="0.25">
      <c r="E352400" t="s">
        <v>551</v>
      </c>
    </row>
    <row r="352401" spans="5:5" x14ac:dyDescent="0.25">
      <c r="E352401" t="s">
        <v>552</v>
      </c>
    </row>
    <row r="352402" spans="5:5" x14ac:dyDescent="0.25">
      <c r="E352402" t="s">
        <v>553</v>
      </c>
    </row>
    <row r="352403" spans="5:5" x14ac:dyDescent="0.25">
      <c r="E352403" t="s">
        <v>554</v>
      </c>
    </row>
    <row r="352404" spans="5:5" x14ac:dyDescent="0.25">
      <c r="E352404" t="s">
        <v>555</v>
      </c>
    </row>
    <row r="352405" spans="5:5" x14ac:dyDescent="0.25">
      <c r="E352405" t="s">
        <v>556</v>
      </c>
    </row>
    <row r="352406" spans="5:5" x14ac:dyDescent="0.25">
      <c r="E352406" t="s">
        <v>557</v>
      </c>
    </row>
    <row r="352407" spans="5:5" x14ac:dyDescent="0.25">
      <c r="E352407" t="s">
        <v>558</v>
      </c>
    </row>
    <row r="352408" spans="5:5" x14ac:dyDescent="0.25">
      <c r="E352408" t="s">
        <v>559</v>
      </c>
    </row>
    <row r="352409" spans="5:5" x14ac:dyDescent="0.25">
      <c r="E352409" t="s">
        <v>560</v>
      </c>
    </row>
    <row r="352410" spans="5:5" x14ac:dyDescent="0.25">
      <c r="E352410" t="s">
        <v>561</v>
      </c>
    </row>
    <row r="352411" spans="5:5" x14ac:dyDescent="0.25">
      <c r="E352411" t="s">
        <v>562</v>
      </c>
    </row>
    <row r="352412" spans="5:5" x14ac:dyDescent="0.25">
      <c r="E352412" t="s">
        <v>563</v>
      </c>
    </row>
    <row r="352413" spans="5:5" x14ac:dyDescent="0.25">
      <c r="E352413" t="s">
        <v>564</v>
      </c>
    </row>
    <row r="352414" spans="5:5" x14ac:dyDescent="0.25">
      <c r="E352414" t="s">
        <v>565</v>
      </c>
    </row>
    <row r="352415" spans="5:5" x14ac:dyDescent="0.25">
      <c r="E352415" t="s">
        <v>566</v>
      </c>
    </row>
    <row r="352416" spans="5:5" x14ac:dyDescent="0.25">
      <c r="E352416" t="s">
        <v>567</v>
      </c>
    </row>
    <row r="352417" spans="5:5" x14ac:dyDescent="0.25">
      <c r="E352417" t="s">
        <v>568</v>
      </c>
    </row>
    <row r="352418" spans="5:5" x14ac:dyDescent="0.25">
      <c r="E352418" t="s">
        <v>569</v>
      </c>
    </row>
    <row r="352419" spans="5:5" x14ac:dyDescent="0.25">
      <c r="E352419" t="s">
        <v>570</v>
      </c>
    </row>
    <row r="352420" spans="5:5" x14ac:dyDescent="0.25">
      <c r="E352420" t="s">
        <v>571</v>
      </c>
    </row>
    <row r="352421" spans="5:5" x14ac:dyDescent="0.25">
      <c r="E352421" t="s">
        <v>572</v>
      </c>
    </row>
    <row r="352422" spans="5:5" x14ac:dyDescent="0.25">
      <c r="E352422" t="s">
        <v>573</v>
      </c>
    </row>
    <row r="352423" spans="5:5" x14ac:dyDescent="0.25">
      <c r="E352423" t="s">
        <v>574</v>
      </c>
    </row>
    <row r="352424" spans="5:5" x14ac:dyDescent="0.25">
      <c r="E352424" t="s">
        <v>575</v>
      </c>
    </row>
    <row r="352425" spans="5:5" x14ac:dyDescent="0.25">
      <c r="E352425" t="s">
        <v>576</v>
      </c>
    </row>
    <row r="352426" spans="5:5" x14ac:dyDescent="0.25">
      <c r="E352426" t="s">
        <v>577</v>
      </c>
    </row>
    <row r="352427" spans="5:5" x14ac:dyDescent="0.25">
      <c r="E352427" t="s">
        <v>578</v>
      </c>
    </row>
    <row r="352428" spans="5:5" x14ac:dyDescent="0.25">
      <c r="E352428" t="s">
        <v>579</v>
      </c>
    </row>
    <row r="352429" spans="5:5" x14ac:dyDescent="0.25">
      <c r="E352429" t="s">
        <v>580</v>
      </c>
    </row>
    <row r="352430" spans="5:5" x14ac:dyDescent="0.25">
      <c r="E352430" t="s">
        <v>581</v>
      </c>
    </row>
    <row r="352431" spans="5:5" x14ac:dyDescent="0.25">
      <c r="E352431" t="s">
        <v>582</v>
      </c>
    </row>
    <row r="352432" spans="5:5" x14ac:dyDescent="0.25">
      <c r="E352432" t="s">
        <v>583</v>
      </c>
    </row>
    <row r="352433" spans="5:5" x14ac:dyDescent="0.25">
      <c r="E352433" t="s">
        <v>584</v>
      </c>
    </row>
    <row r="352434" spans="5:5" x14ac:dyDescent="0.25">
      <c r="E352434" t="s">
        <v>585</v>
      </c>
    </row>
    <row r="352435" spans="5:5" x14ac:dyDescent="0.25">
      <c r="E352435" t="s">
        <v>586</v>
      </c>
    </row>
    <row r="352436" spans="5:5" x14ac:dyDescent="0.25">
      <c r="E352436" t="s">
        <v>587</v>
      </c>
    </row>
    <row r="352437" spans="5:5" x14ac:dyDescent="0.25">
      <c r="E352437" t="s">
        <v>588</v>
      </c>
    </row>
    <row r="352438" spans="5:5" x14ac:dyDescent="0.25">
      <c r="E352438" t="s">
        <v>589</v>
      </c>
    </row>
    <row r="352439" spans="5:5" x14ac:dyDescent="0.25">
      <c r="E352439" t="s">
        <v>590</v>
      </c>
    </row>
    <row r="352440" spans="5:5" x14ac:dyDescent="0.25">
      <c r="E352440" t="s">
        <v>591</v>
      </c>
    </row>
    <row r="352441" spans="5:5" x14ac:dyDescent="0.25">
      <c r="E352441" t="s">
        <v>592</v>
      </c>
    </row>
    <row r="352442" spans="5:5" x14ac:dyDescent="0.25">
      <c r="E352442" t="s">
        <v>593</v>
      </c>
    </row>
    <row r="352443" spans="5:5" x14ac:dyDescent="0.25">
      <c r="E352443" t="s">
        <v>594</v>
      </c>
    </row>
    <row r="352444" spans="5:5" x14ac:dyDescent="0.25">
      <c r="E352444" t="s">
        <v>595</v>
      </c>
    </row>
    <row r="352445" spans="5:5" x14ac:dyDescent="0.25">
      <c r="E352445" t="s">
        <v>596</v>
      </c>
    </row>
    <row r="352446" spans="5:5" x14ac:dyDescent="0.25">
      <c r="E352446" t="s">
        <v>597</v>
      </c>
    </row>
    <row r="352447" spans="5:5" x14ac:dyDescent="0.25">
      <c r="E352447" t="s">
        <v>598</v>
      </c>
    </row>
    <row r="352448" spans="5:5" x14ac:dyDescent="0.25">
      <c r="E352448" t="s">
        <v>599</v>
      </c>
    </row>
    <row r="352449" spans="5:5" x14ac:dyDescent="0.25">
      <c r="E352449" t="s">
        <v>600</v>
      </c>
    </row>
    <row r="352450" spans="5:5" x14ac:dyDescent="0.25">
      <c r="E352450" t="s">
        <v>601</v>
      </c>
    </row>
    <row r="352451" spans="5:5" x14ac:dyDescent="0.25">
      <c r="E352451" t="s">
        <v>602</v>
      </c>
    </row>
    <row r="352452" spans="5:5" x14ac:dyDescent="0.25">
      <c r="E352452" t="s">
        <v>603</v>
      </c>
    </row>
    <row r="352453" spans="5:5" x14ac:dyDescent="0.25">
      <c r="E352453" t="s">
        <v>604</v>
      </c>
    </row>
    <row r="352454" spans="5:5" x14ac:dyDescent="0.25">
      <c r="E352454" t="s">
        <v>605</v>
      </c>
    </row>
    <row r="352455" spans="5:5" x14ac:dyDescent="0.25">
      <c r="E352455" t="s">
        <v>606</v>
      </c>
    </row>
    <row r="352456" spans="5:5" x14ac:dyDescent="0.25">
      <c r="E352456" t="s">
        <v>607</v>
      </c>
    </row>
    <row r="352457" spans="5:5" x14ac:dyDescent="0.25">
      <c r="E352457" t="s">
        <v>608</v>
      </c>
    </row>
    <row r="352458" spans="5:5" x14ac:dyDescent="0.25">
      <c r="E352458" t="s">
        <v>609</v>
      </c>
    </row>
    <row r="352459" spans="5:5" x14ac:dyDescent="0.25">
      <c r="E352459" t="s">
        <v>610</v>
      </c>
    </row>
    <row r="352460" spans="5:5" x14ac:dyDescent="0.25">
      <c r="E352460" t="s">
        <v>611</v>
      </c>
    </row>
    <row r="352461" spans="5:5" x14ac:dyDescent="0.25">
      <c r="E352461" t="s">
        <v>612</v>
      </c>
    </row>
    <row r="352462" spans="5:5" x14ac:dyDescent="0.25">
      <c r="E352462" t="s">
        <v>613</v>
      </c>
    </row>
    <row r="352463" spans="5:5" x14ac:dyDescent="0.25">
      <c r="E352463" t="s">
        <v>614</v>
      </c>
    </row>
    <row r="352464" spans="5:5" x14ac:dyDescent="0.25">
      <c r="E352464" t="s">
        <v>615</v>
      </c>
    </row>
    <row r="352465" spans="5:5" x14ac:dyDescent="0.25">
      <c r="E352465" t="s">
        <v>616</v>
      </c>
    </row>
    <row r="352466" spans="5:5" x14ac:dyDescent="0.25">
      <c r="E352466" t="s">
        <v>617</v>
      </c>
    </row>
    <row r="352467" spans="5:5" x14ac:dyDescent="0.25">
      <c r="E352467" t="s">
        <v>618</v>
      </c>
    </row>
    <row r="352468" spans="5:5" x14ac:dyDescent="0.25">
      <c r="E352468" t="s">
        <v>619</v>
      </c>
    </row>
    <row r="352469" spans="5:5" x14ac:dyDescent="0.25">
      <c r="E352469" t="s">
        <v>620</v>
      </c>
    </row>
    <row r="352470" spans="5:5" x14ac:dyDescent="0.25">
      <c r="E352470" t="s">
        <v>621</v>
      </c>
    </row>
    <row r="352471" spans="5:5" x14ac:dyDescent="0.25">
      <c r="E352471" t="s">
        <v>622</v>
      </c>
    </row>
    <row r="352472" spans="5:5" x14ac:dyDescent="0.25">
      <c r="E352472" t="s">
        <v>623</v>
      </c>
    </row>
    <row r="352473" spans="5:5" x14ac:dyDescent="0.25">
      <c r="E352473" t="s">
        <v>624</v>
      </c>
    </row>
    <row r="352474" spans="5:5" x14ac:dyDescent="0.25">
      <c r="E352474" t="s">
        <v>625</v>
      </c>
    </row>
    <row r="352475" spans="5:5" x14ac:dyDescent="0.25">
      <c r="E352475" t="s">
        <v>626</v>
      </c>
    </row>
    <row r="352476" spans="5:5" x14ac:dyDescent="0.25">
      <c r="E352476" t="s">
        <v>627</v>
      </c>
    </row>
    <row r="352477" spans="5:5" x14ac:dyDescent="0.25">
      <c r="E352477" t="s">
        <v>628</v>
      </c>
    </row>
    <row r="352478" spans="5:5" x14ac:dyDescent="0.25">
      <c r="E352478" t="s">
        <v>629</v>
      </c>
    </row>
    <row r="352479" spans="5:5" x14ac:dyDescent="0.25">
      <c r="E352479" t="s">
        <v>630</v>
      </c>
    </row>
    <row r="352480" spans="5:5" x14ac:dyDescent="0.25">
      <c r="E352480" t="s">
        <v>631</v>
      </c>
    </row>
    <row r="352481" spans="5:5" x14ac:dyDescent="0.25">
      <c r="E352481" t="s">
        <v>632</v>
      </c>
    </row>
    <row r="352482" spans="5:5" x14ac:dyDescent="0.25">
      <c r="E352482" t="s">
        <v>633</v>
      </c>
    </row>
    <row r="352483" spans="5:5" x14ac:dyDescent="0.25">
      <c r="E352483" t="s">
        <v>634</v>
      </c>
    </row>
    <row r="352484" spans="5:5" x14ac:dyDescent="0.25">
      <c r="E352484" t="s">
        <v>635</v>
      </c>
    </row>
    <row r="352485" spans="5:5" x14ac:dyDescent="0.25">
      <c r="E352485" t="s">
        <v>636</v>
      </c>
    </row>
    <row r="352486" spans="5:5" x14ac:dyDescent="0.25">
      <c r="E352486" t="s">
        <v>637</v>
      </c>
    </row>
    <row r="352487" spans="5:5" x14ac:dyDescent="0.25">
      <c r="E352487" t="s">
        <v>638</v>
      </c>
    </row>
    <row r="352488" spans="5:5" x14ac:dyDescent="0.25">
      <c r="E352488" t="s">
        <v>639</v>
      </c>
    </row>
    <row r="352489" spans="5:5" x14ac:dyDescent="0.25">
      <c r="E352489" t="s">
        <v>640</v>
      </c>
    </row>
    <row r="352490" spans="5:5" x14ac:dyDescent="0.25">
      <c r="E352490" t="s">
        <v>641</v>
      </c>
    </row>
    <row r="352491" spans="5:5" x14ac:dyDescent="0.25">
      <c r="E352491" t="s">
        <v>642</v>
      </c>
    </row>
    <row r="352492" spans="5:5" x14ac:dyDescent="0.25">
      <c r="E352492" t="s">
        <v>643</v>
      </c>
    </row>
    <row r="352493" spans="5:5" x14ac:dyDescent="0.25">
      <c r="E352493" t="s">
        <v>644</v>
      </c>
    </row>
    <row r="352494" spans="5:5" x14ac:dyDescent="0.25">
      <c r="E352494" t="s">
        <v>645</v>
      </c>
    </row>
    <row r="352495" spans="5:5" x14ac:dyDescent="0.25">
      <c r="E352495" t="s">
        <v>646</v>
      </c>
    </row>
    <row r="352496" spans="5:5" x14ac:dyDescent="0.25">
      <c r="E352496" t="s">
        <v>647</v>
      </c>
    </row>
    <row r="352497" spans="5:5" x14ac:dyDescent="0.25">
      <c r="E352497" t="s">
        <v>648</v>
      </c>
    </row>
    <row r="352498" spans="5:5" x14ac:dyDescent="0.25">
      <c r="E352498" t="s">
        <v>649</v>
      </c>
    </row>
    <row r="352499" spans="5:5" x14ac:dyDescent="0.25">
      <c r="E352499" t="s">
        <v>650</v>
      </c>
    </row>
    <row r="352500" spans="5:5" x14ac:dyDescent="0.25">
      <c r="E352500" t="s">
        <v>651</v>
      </c>
    </row>
    <row r="352501" spans="5:5" x14ac:dyDescent="0.25">
      <c r="E352501" t="s">
        <v>652</v>
      </c>
    </row>
    <row r="352502" spans="5:5" x14ac:dyDescent="0.25">
      <c r="E352502" t="s">
        <v>653</v>
      </c>
    </row>
    <row r="352503" spans="5:5" x14ac:dyDescent="0.25">
      <c r="E352503" t="s">
        <v>654</v>
      </c>
    </row>
    <row r="352504" spans="5:5" x14ac:dyDescent="0.25">
      <c r="E352504" t="s">
        <v>655</v>
      </c>
    </row>
    <row r="352505" spans="5:5" x14ac:dyDescent="0.25">
      <c r="E352505" t="s">
        <v>656</v>
      </c>
    </row>
    <row r="352506" spans="5:5" x14ac:dyDescent="0.25">
      <c r="E352506" t="s">
        <v>657</v>
      </c>
    </row>
    <row r="352507" spans="5:5" x14ac:dyDescent="0.25">
      <c r="E352507" t="s">
        <v>658</v>
      </c>
    </row>
    <row r="352508" spans="5:5" x14ac:dyDescent="0.25">
      <c r="E352508" t="s">
        <v>659</v>
      </c>
    </row>
    <row r="352509" spans="5:5" x14ac:dyDescent="0.25">
      <c r="E352509" t="s">
        <v>660</v>
      </c>
    </row>
    <row r="352510" spans="5:5" x14ac:dyDescent="0.25">
      <c r="E352510" t="s">
        <v>661</v>
      </c>
    </row>
    <row r="352511" spans="5:5" x14ac:dyDescent="0.25">
      <c r="E352511" t="s">
        <v>662</v>
      </c>
    </row>
    <row r="352512" spans="5:5" x14ac:dyDescent="0.25">
      <c r="E352512" t="s">
        <v>663</v>
      </c>
    </row>
    <row r="352513" spans="5:5" x14ac:dyDescent="0.25">
      <c r="E352513" t="s">
        <v>664</v>
      </c>
    </row>
    <row r="352514" spans="5:5" x14ac:dyDescent="0.25">
      <c r="E352514" t="s">
        <v>665</v>
      </c>
    </row>
    <row r="352515" spans="5:5" x14ac:dyDescent="0.25">
      <c r="E352515" t="s">
        <v>666</v>
      </c>
    </row>
    <row r="352516" spans="5:5" x14ac:dyDescent="0.25">
      <c r="E352516" t="s">
        <v>667</v>
      </c>
    </row>
    <row r="352517" spans="5:5" x14ac:dyDescent="0.25">
      <c r="E352517" t="s">
        <v>668</v>
      </c>
    </row>
    <row r="352518" spans="5:5" x14ac:dyDescent="0.25">
      <c r="E352518" t="s">
        <v>669</v>
      </c>
    </row>
    <row r="352519" spans="5:5" x14ac:dyDescent="0.25">
      <c r="E352519" t="s">
        <v>670</v>
      </c>
    </row>
    <row r="352520" spans="5:5" x14ac:dyDescent="0.25">
      <c r="E352520" t="s">
        <v>671</v>
      </c>
    </row>
    <row r="352521" spans="5:5" x14ac:dyDescent="0.25">
      <c r="E352521" t="s">
        <v>672</v>
      </c>
    </row>
    <row r="352522" spans="5:5" x14ac:dyDescent="0.25">
      <c r="E352522" t="s">
        <v>673</v>
      </c>
    </row>
    <row r="352523" spans="5:5" x14ac:dyDescent="0.25">
      <c r="E352523" t="s">
        <v>674</v>
      </c>
    </row>
    <row r="352524" spans="5:5" x14ac:dyDescent="0.25">
      <c r="E352524" t="s">
        <v>675</v>
      </c>
    </row>
    <row r="352525" spans="5:5" x14ac:dyDescent="0.25">
      <c r="E352525" t="s">
        <v>676</v>
      </c>
    </row>
    <row r="352526" spans="5:5" x14ac:dyDescent="0.25">
      <c r="E352526" t="s">
        <v>677</v>
      </c>
    </row>
    <row r="352527" spans="5:5" x14ac:dyDescent="0.25">
      <c r="E352527" t="s">
        <v>678</v>
      </c>
    </row>
    <row r="352528" spans="5:5" x14ac:dyDescent="0.25">
      <c r="E352528" t="s">
        <v>679</v>
      </c>
    </row>
    <row r="352529" spans="5:5" x14ac:dyDescent="0.25">
      <c r="E352529" t="s">
        <v>680</v>
      </c>
    </row>
    <row r="352530" spans="5:5" x14ac:dyDescent="0.25">
      <c r="E352530" t="s">
        <v>681</v>
      </c>
    </row>
    <row r="352531" spans="5:5" x14ac:dyDescent="0.25">
      <c r="E352531" t="s">
        <v>682</v>
      </c>
    </row>
    <row r="352532" spans="5:5" x14ac:dyDescent="0.25">
      <c r="E352532" t="s">
        <v>683</v>
      </c>
    </row>
    <row r="352533" spans="5:5" x14ac:dyDescent="0.25">
      <c r="E352533" t="s">
        <v>684</v>
      </c>
    </row>
    <row r="352534" spans="5:5" x14ac:dyDescent="0.25">
      <c r="E352534" t="s">
        <v>685</v>
      </c>
    </row>
    <row r="352535" spans="5:5" x14ac:dyDescent="0.25">
      <c r="E352535" t="s">
        <v>686</v>
      </c>
    </row>
    <row r="352536" spans="5:5" x14ac:dyDescent="0.25">
      <c r="E352536" t="s">
        <v>687</v>
      </c>
    </row>
    <row r="352537" spans="5:5" x14ac:dyDescent="0.25">
      <c r="E352537" t="s">
        <v>688</v>
      </c>
    </row>
    <row r="352538" spans="5:5" x14ac:dyDescent="0.25">
      <c r="E352538" t="s">
        <v>689</v>
      </c>
    </row>
    <row r="352539" spans="5:5" x14ac:dyDescent="0.25">
      <c r="E352539" t="s">
        <v>690</v>
      </c>
    </row>
    <row r="352540" spans="5:5" x14ac:dyDescent="0.25">
      <c r="E352540" t="s">
        <v>691</v>
      </c>
    </row>
    <row r="352541" spans="5:5" x14ac:dyDescent="0.25">
      <c r="E352541" t="s">
        <v>692</v>
      </c>
    </row>
    <row r="352542" spans="5:5" x14ac:dyDescent="0.25">
      <c r="E352542" t="s">
        <v>693</v>
      </c>
    </row>
    <row r="352543" spans="5:5" x14ac:dyDescent="0.25">
      <c r="E352543" t="s">
        <v>694</v>
      </c>
    </row>
    <row r="352544" spans="5:5" x14ac:dyDescent="0.25">
      <c r="E352544" t="s">
        <v>695</v>
      </c>
    </row>
    <row r="352545" spans="5:5" x14ac:dyDescent="0.25">
      <c r="E352545" t="s">
        <v>696</v>
      </c>
    </row>
    <row r="352546" spans="5:5" x14ac:dyDescent="0.25">
      <c r="E352546" t="s">
        <v>697</v>
      </c>
    </row>
    <row r="352547" spans="5:5" x14ac:dyDescent="0.25">
      <c r="E352547" t="s">
        <v>698</v>
      </c>
    </row>
    <row r="352548" spans="5:5" x14ac:dyDescent="0.25">
      <c r="E352548" t="s">
        <v>699</v>
      </c>
    </row>
    <row r="352549" spans="5:5" x14ac:dyDescent="0.25">
      <c r="E352549" t="s">
        <v>700</v>
      </c>
    </row>
    <row r="352550" spans="5:5" x14ac:dyDescent="0.25">
      <c r="E352550" t="s">
        <v>701</v>
      </c>
    </row>
    <row r="352551" spans="5:5" x14ac:dyDescent="0.25">
      <c r="E352551" t="s">
        <v>702</v>
      </c>
    </row>
    <row r="352552" spans="5:5" x14ac:dyDescent="0.25">
      <c r="E352552" t="s">
        <v>703</v>
      </c>
    </row>
    <row r="352553" spans="5:5" x14ac:dyDescent="0.25">
      <c r="E352553" t="s">
        <v>704</v>
      </c>
    </row>
    <row r="352554" spans="5:5" x14ac:dyDescent="0.25">
      <c r="E352554" t="s">
        <v>705</v>
      </c>
    </row>
    <row r="352555" spans="5:5" x14ac:dyDescent="0.25">
      <c r="E352555" t="s">
        <v>706</v>
      </c>
    </row>
    <row r="352556" spans="5:5" x14ac:dyDescent="0.25">
      <c r="E352556" t="s">
        <v>707</v>
      </c>
    </row>
    <row r="352557" spans="5:5" x14ac:dyDescent="0.25">
      <c r="E352557" t="s">
        <v>708</v>
      </c>
    </row>
    <row r="352558" spans="5:5" x14ac:dyDescent="0.25">
      <c r="E352558" t="s">
        <v>709</v>
      </c>
    </row>
    <row r="352559" spans="5:5" x14ac:dyDescent="0.25">
      <c r="E352559" t="s">
        <v>710</v>
      </c>
    </row>
    <row r="352560" spans="5:5" x14ac:dyDescent="0.25">
      <c r="E352560" t="s">
        <v>711</v>
      </c>
    </row>
    <row r="352561" spans="5:5" x14ac:dyDescent="0.25">
      <c r="E352561" t="s">
        <v>712</v>
      </c>
    </row>
    <row r="352562" spans="5:5" x14ac:dyDescent="0.25">
      <c r="E352562" t="s">
        <v>713</v>
      </c>
    </row>
    <row r="352563" spans="5:5" x14ac:dyDescent="0.25">
      <c r="E352563" t="s">
        <v>714</v>
      </c>
    </row>
    <row r="352564" spans="5:5" x14ac:dyDescent="0.25">
      <c r="E352564" t="s">
        <v>715</v>
      </c>
    </row>
    <row r="352565" spans="5:5" x14ac:dyDescent="0.25">
      <c r="E352565" t="s">
        <v>716</v>
      </c>
    </row>
    <row r="352566" spans="5:5" x14ac:dyDescent="0.25">
      <c r="E352566" t="s">
        <v>717</v>
      </c>
    </row>
    <row r="352567" spans="5:5" x14ac:dyDescent="0.25">
      <c r="E352567" t="s">
        <v>718</v>
      </c>
    </row>
    <row r="352568" spans="5:5" x14ac:dyDescent="0.25">
      <c r="E352568" t="s">
        <v>719</v>
      </c>
    </row>
    <row r="352569" spans="5:5" x14ac:dyDescent="0.25">
      <c r="E352569" t="s">
        <v>720</v>
      </c>
    </row>
    <row r="352570" spans="5:5" x14ac:dyDescent="0.25">
      <c r="E352570" t="s">
        <v>721</v>
      </c>
    </row>
    <row r="352571" spans="5:5" x14ac:dyDescent="0.25">
      <c r="E352571" t="s">
        <v>722</v>
      </c>
    </row>
    <row r="352572" spans="5:5" x14ac:dyDescent="0.25">
      <c r="E352572" t="s">
        <v>723</v>
      </c>
    </row>
    <row r="352573" spans="5:5" x14ac:dyDescent="0.25">
      <c r="E352573" t="s">
        <v>724</v>
      </c>
    </row>
    <row r="352574" spans="5:5" x14ac:dyDescent="0.25">
      <c r="E352574" t="s">
        <v>725</v>
      </c>
    </row>
    <row r="352575" spans="5:5" x14ac:dyDescent="0.25">
      <c r="E352575" t="s">
        <v>726</v>
      </c>
    </row>
    <row r="352576" spans="5:5" x14ac:dyDescent="0.25">
      <c r="E352576" t="s">
        <v>727</v>
      </c>
    </row>
    <row r="352577" spans="5:5" x14ac:dyDescent="0.25">
      <c r="E352577" t="s">
        <v>728</v>
      </c>
    </row>
    <row r="352578" spans="5:5" x14ac:dyDescent="0.25">
      <c r="E352578" t="s">
        <v>729</v>
      </c>
    </row>
    <row r="352579" spans="5:5" x14ac:dyDescent="0.25">
      <c r="E352579" t="s">
        <v>730</v>
      </c>
    </row>
    <row r="352580" spans="5:5" x14ac:dyDescent="0.25">
      <c r="E352580" t="s">
        <v>731</v>
      </c>
    </row>
    <row r="352581" spans="5:5" x14ac:dyDescent="0.25">
      <c r="E352581" t="s">
        <v>732</v>
      </c>
    </row>
    <row r="352582" spans="5:5" x14ac:dyDescent="0.25">
      <c r="E352582" t="s">
        <v>733</v>
      </c>
    </row>
    <row r="352583" spans="5:5" x14ac:dyDescent="0.25">
      <c r="E352583" t="s">
        <v>734</v>
      </c>
    </row>
    <row r="352584" spans="5:5" x14ac:dyDescent="0.25">
      <c r="E352584" t="s">
        <v>735</v>
      </c>
    </row>
    <row r="352585" spans="5:5" x14ac:dyDescent="0.25">
      <c r="E352585" t="s">
        <v>736</v>
      </c>
    </row>
    <row r="352586" spans="5:5" x14ac:dyDescent="0.25">
      <c r="E352586" t="s">
        <v>737</v>
      </c>
    </row>
    <row r="352587" spans="5:5" x14ac:dyDescent="0.25">
      <c r="E352587" t="s">
        <v>738</v>
      </c>
    </row>
    <row r="352588" spans="5:5" x14ac:dyDescent="0.25">
      <c r="E352588" t="s">
        <v>739</v>
      </c>
    </row>
    <row r="352589" spans="5:5" x14ac:dyDescent="0.25">
      <c r="E352589" t="s">
        <v>740</v>
      </c>
    </row>
    <row r="352590" spans="5:5" x14ac:dyDescent="0.25">
      <c r="E352590" t="s">
        <v>741</v>
      </c>
    </row>
    <row r="352591" spans="5:5" x14ac:dyDescent="0.25">
      <c r="E352591" t="s">
        <v>742</v>
      </c>
    </row>
    <row r="352592" spans="5:5" x14ac:dyDescent="0.25">
      <c r="E352592" t="s">
        <v>743</v>
      </c>
    </row>
    <row r="352593" spans="5:5" x14ac:dyDescent="0.25">
      <c r="E352593" t="s">
        <v>744</v>
      </c>
    </row>
    <row r="352594" spans="5:5" x14ac:dyDescent="0.25">
      <c r="E352594" t="s">
        <v>745</v>
      </c>
    </row>
    <row r="352595" spans="5:5" x14ac:dyDescent="0.25">
      <c r="E352595" t="s">
        <v>746</v>
      </c>
    </row>
    <row r="352596" spans="5:5" x14ac:dyDescent="0.25">
      <c r="E352596" t="s">
        <v>747</v>
      </c>
    </row>
    <row r="352597" spans="5:5" x14ac:dyDescent="0.25">
      <c r="E352597" t="s">
        <v>748</v>
      </c>
    </row>
    <row r="352598" spans="5:5" x14ac:dyDescent="0.25">
      <c r="E352598" t="s">
        <v>749</v>
      </c>
    </row>
    <row r="352599" spans="5:5" x14ac:dyDescent="0.25">
      <c r="E352599" t="s">
        <v>750</v>
      </c>
    </row>
    <row r="352600" spans="5:5" x14ac:dyDescent="0.25">
      <c r="E352600" t="s">
        <v>751</v>
      </c>
    </row>
    <row r="352601" spans="5:5" x14ac:dyDescent="0.25">
      <c r="E352601" t="s">
        <v>752</v>
      </c>
    </row>
    <row r="352602" spans="5:5" x14ac:dyDescent="0.25">
      <c r="E352602" t="s">
        <v>753</v>
      </c>
    </row>
    <row r="352603" spans="5:5" x14ac:dyDescent="0.25">
      <c r="E352603" t="s">
        <v>754</v>
      </c>
    </row>
    <row r="352604" spans="5:5" x14ac:dyDescent="0.25">
      <c r="E352604" t="s">
        <v>755</v>
      </c>
    </row>
    <row r="352605" spans="5:5" x14ac:dyDescent="0.25">
      <c r="E352605" t="s">
        <v>756</v>
      </c>
    </row>
    <row r="352606" spans="5:5" x14ac:dyDescent="0.25">
      <c r="E352606" t="s">
        <v>757</v>
      </c>
    </row>
    <row r="352607" spans="5:5" x14ac:dyDescent="0.25">
      <c r="E352607" t="s">
        <v>758</v>
      </c>
    </row>
    <row r="352608" spans="5:5" x14ac:dyDescent="0.25">
      <c r="E352608" t="s">
        <v>759</v>
      </c>
    </row>
    <row r="352609" spans="5:5" x14ac:dyDescent="0.25">
      <c r="E352609" t="s">
        <v>760</v>
      </c>
    </row>
    <row r="352610" spans="5:5" x14ac:dyDescent="0.25">
      <c r="E352610" t="s">
        <v>761</v>
      </c>
    </row>
    <row r="352611" spans="5:5" x14ac:dyDescent="0.25">
      <c r="E352611" t="s">
        <v>762</v>
      </c>
    </row>
    <row r="352612" spans="5:5" x14ac:dyDescent="0.25">
      <c r="E352612" t="s">
        <v>763</v>
      </c>
    </row>
    <row r="352613" spans="5:5" x14ac:dyDescent="0.25">
      <c r="E352613" t="s">
        <v>764</v>
      </c>
    </row>
    <row r="352614" spans="5:5" x14ac:dyDescent="0.25">
      <c r="E352614" t="s">
        <v>765</v>
      </c>
    </row>
    <row r="352615" spans="5:5" x14ac:dyDescent="0.25">
      <c r="E352615" t="s">
        <v>766</v>
      </c>
    </row>
    <row r="352616" spans="5:5" x14ac:dyDescent="0.25">
      <c r="E352616" t="s">
        <v>767</v>
      </c>
    </row>
    <row r="352617" spans="5:5" x14ac:dyDescent="0.25">
      <c r="E352617" t="s">
        <v>768</v>
      </c>
    </row>
    <row r="352618" spans="5:5" x14ac:dyDescent="0.25">
      <c r="E352618" t="s">
        <v>769</v>
      </c>
    </row>
    <row r="352619" spans="5:5" x14ac:dyDescent="0.25">
      <c r="E352619" t="s">
        <v>770</v>
      </c>
    </row>
    <row r="352620" spans="5:5" x14ac:dyDescent="0.25">
      <c r="E352620" t="s">
        <v>771</v>
      </c>
    </row>
    <row r="352621" spans="5:5" x14ac:dyDescent="0.25">
      <c r="E352621" t="s">
        <v>772</v>
      </c>
    </row>
    <row r="352622" spans="5:5" x14ac:dyDescent="0.25">
      <c r="E352622" t="s">
        <v>773</v>
      </c>
    </row>
    <row r="352623" spans="5:5" x14ac:dyDescent="0.25">
      <c r="E352623" t="s">
        <v>774</v>
      </c>
    </row>
    <row r="352624" spans="5:5" x14ac:dyDescent="0.25">
      <c r="E352624" t="s">
        <v>775</v>
      </c>
    </row>
    <row r="352625" spans="5:5" x14ac:dyDescent="0.25">
      <c r="E352625" t="s">
        <v>776</v>
      </c>
    </row>
    <row r="352626" spans="5:5" x14ac:dyDescent="0.25">
      <c r="E352626" t="s">
        <v>777</v>
      </c>
    </row>
    <row r="352627" spans="5:5" x14ac:dyDescent="0.25">
      <c r="E352627" t="s">
        <v>778</v>
      </c>
    </row>
    <row r="352628" spans="5:5" x14ac:dyDescent="0.25">
      <c r="E352628" t="s">
        <v>779</v>
      </c>
    </row>
    <row r="352629" spans="5:5" x14ac:dyDescent="0.25">
      <c r="E352629" t="s">
        <v>780</v>
      </c>
    </row>
    <row r="352630" spans="5:5" x14ac:dyDescent="0.25">
      <c r="E352630" t="s">
        <v>781</v>
      </c>
    </row>
    <row r="352631" spans="5:5" x14ac:dyDescent="0.25">
      <c r="E352631" t="s">
        <v>782</v>
      </c>
    </row>
    <row r="352632" spans="5:5" x14ac:dyDescent="0.25">
      <c r="E352632" t="s">
        <v>783</v>
      </c>
    </row>
    <row r="352633" spans="5:5" x14ac:dyDescent="0.25">
      <c r="E352633" t="s">
        <v>784</v>
      </c>
    </row>
    <row r="352634" spans="5:5" x14ac:dyDescent="0.25">
      <c r="E352634" t="s">
        <v>785</v>
      </c>
    </row>
    <row r="352635" spans="5:5" x14ac:dyDescent="0.25">
      <c r="E352635" t="s">
        <v>786</v>
      </c>
    </row>
    <row r="352636" spans="5:5" x14ac:dyDescent="0.25">
      <c r="E352636" t="s">
        <v>787</v>
      </c>
    </row>
    <row r="352637" spans="5:5" x14ac:dyDescent="0.25">
      <c r="E352637" t="s">
        <v>788</v>
      </c>
    </row>
    <row r="352638" spans="5:5" x14ac:dyDescent="0.25">
      <c r="E352638" t="s">
        <v>789</v>
      </c>
    </row>
    <row r="352639" spans="5:5" x14ac:dyDescent="0.25">
      <c r="E352639" t="s">
        <v>790</v>
      </c>
    </row>
    <row r="352640" spans="5:5" x14ac:dyDescent="0.25">
      <c r="E352640" t="s">
        <v>791</v>
      </c>
    </row>
    <row r="352641" spans="5:5" x14ac:dyDescent="0.25">
      <c r="E352641" t="s">
        <v>792</v>
      </c>
    </row>
    <row r="352642" spans="5:5" x14ac:dyDescent="0.25">
      <c r="E352642" t="s">
        <v>793</v>
      </c>
    </row>
    <row r="352643" spans="5:5" x14ac:dyDescent="0.25">
      <c r="E352643" t="s">
        <v>794</v>
      </c>
    </row>
    <row r="352644" spans="5:5" x14ac:dyDescent="0.25">
      <c r="E352644" t="s">
        <v>795</v>
      </c>
    </row>
    <row r="352645" spans="5:5" x14ac:dyDescent="0.25">
      <c r="E352645" t="s">
        <v>796</v>
      </c>
    </row>
    <row r="352646" spans="5:5" x14ac:dyDescent="0.25">
      <c r="E352646" t="s">
        <v>797</v>
      </c>
    </row>
    <row r="352647" spans="5:5" x14ac:dyDescent="0.25">
      <c r="E352647" t="s">
        <v>798</v>
      </c>
    </row>
    <row r="352648" spans="5:5" x14ac:dyDescent="0.25">
      <c r="E352648" t="s">
        <v>799</v>
      </c>
    </row>
    <row r="352649" spans="5:5" x14ac:dyDescent="0.25">
      <c r="E352649" t="s">
        <v>800</v>
      </c>
    </row>
    <row r="352650" spans="5:5" x14ac:dyDescent="0.25">
      <c r="E352650" t="s">
        <v>801</v>
      </c>
    </row>
    <row r="352651" spans="5:5" x14ac:dyDescent="0.25">
      <c r="E352651" t="s">
        <v>802</v>
      </c>
    </row>
    <row r="352652" spans="5:5" x14ac:dyDescent="0.25">
      <c r="E352652" t="s">
        <v>803</v>
      </c>
    </row>
    <row r="352653" spans="5:5" x14ac:dyDescent="0.25">
      <c r="E352653" t="s">
        <v>804</v>
      </c>
    </row>
    <row r="352654" spans="5:5" x14ac:dyDescent="0.25">
      <c r="E352654" t="s">
        <v>805</v>
      </c>
    </row>
    <row r="352655" spans="5:5" x14ac:dyDescent="0.25">
      <c r="E352655" t="s">
        <v>806</v>
      </c>
    </row>
    <row r="352656" spans="5:5" x14ac:dyDescent="0.25">
      <c r="E352656" t="s">
        <v>807</v>
      </c>
    </row>
    <row r="352657" spans="5:5" x14ac:dyDescent="0.25">
      <c r="E352657" t="s">
        <v>808</v>
      </c>
    </row>
    <row r="352658" spans="5:5" x14ac:dyDescent="0.25">
      <c r="E352658" t="s">
        <v>809</v>
      </c>
    </row>
    <row r="352659" spans="5:5" x14ac:dyDescent="0.25">
      <c r="E352659" t="s">
        <v>810</v>
      </c>
    </row>
    <row r="352660" spans="5:5" x14ac:dyDescent="0.25">
      <c r="E352660" t="s">
        <v>811</v>
      </c>
    </row>
    <row r="352661" spans="5:5" x14ac:dyDescent="0.25">
      <c r="E352661" t="s">
        <v>812</v>
      </c>
    </row>
    <row r="352662" spans="5:5" x14ac:dyDescent="0.25">
      <c r="E352662" t="s">
        <v>813</v>
      </c>
    </row>
    <row r="352663" spans="5:5" x14ac:dyDescent="0.25">
      <c r="E352663" t="s">
        <v>814</v>
      </c>
    </row>
    <row r="352664" spans="5:5" x14ac:dyDescent="0.25">
      <c r="E352664" t="s">
        <v>815</v>
      </c>
    </row>
    <row r="352665" spans="5:5" x14ac:dyDescent="0.25">
      <c r="E352665" t="s">
        <v>816</v>
      </c>
    </row>
    <row r="352666" spans="5:5" x14ac:dyDescent="0.25">
      <c r="E352666" t="s">
        <v>817</v>
      </c>
    </row>
    <row r="352667" spans="5:5" x14ac:dyDescent="0.25">
      <c r="E352667" t="s">
        <v>818</v>
      </c>
    </row>
    <row r="352668" spans="5:5" x14ac:dyDescent="0.25">
      <c r="E352668" t="s">
        <v>819</v>
      </c>
    </row>
    <row r="352669" spans="5:5" x14ac:dyDescent="0.25">
      <c r="E352669" t="s">
        <v>820</v>
      </c>
    </row>
    <row r="352670" spans="5:5" x14ac:dyDescent="0.25">
      <c r="E352670" t="s">
        <v>821</v>
      </c>
    </row>
    <row r="352671" spans="5:5" x14ac:dyDescent="0.25">
      <c r="E352671" t="s">
        <v>822</v>
      </c>
    </row>
    <row r="352672" spans="5:5" x14ac:dyDescent="0.25">
      <c r="E352672" t="s">
        <v>823</v>
      </c>
    </row>
    <row r="352673" spans="5:5" x14ac:dyDescent="0.25">
      <c r="E352673" t="s">
        <v>824</v>
      </c>
    </row>
    <row r="352674" spans="5:5" x14ac:dyDescent="0.25">
      <c r="E352674" t="s">
        <v>825</v>
      </c>
    </row>
    <row r="352675" spans="5:5" x14ac:dyDescent="0.25">
      <c r="E352675" t="s">
        <v>826</v>
      </c>
    </row>
    <row r="352676" spans="5:5" x14ac:dyDescent="0.25">
      <c r="E352676" t="s">
        <v>827</v>
      </c>
    </row>
    <row r="352677" spans="5:5" x14ac:dyDescent="0.25">
      <c r="E352677" t="s">
        <v>828</v>
      </c>
    </row>
    <row r="352678" spans="5:5" x14ac:dyDescent="0.25">
      <c r="E352678" t="s">
        <v>829</v>
      </c>
    </row>
    <row r="352679" spans="5:5" x14ac:dyDescent="0.25">
      <c r="E352679" t="s">
        <v>830</v>
      </c>
    </row>
    <row r="352680" spans="5:5" x14ac:dyDescent="0.25">
      <c r="E352680" t="s">
        <v>831</v>
      </c>
    </row>
    <row r="352681" spans="5:5" x14ac:dyDescent="0.25">
      <c r="E352681" t="s">
        <v>832</v>
      </c>
    </row>
    <row r="352682" spans="5:5" x14ac:dyDescent="0.25">
      <c r="E352682" t="s">
        <v>833</v>
      </c>
    </row>
    <row r="352683" spans="5:5" x14ac:dyDescent="0.25">
      <c r="E352683" t="s">
        <v>834</v>
      </c>
    </row>
    <row r="352684" spans="5:5" x14ac:dyDescent="0.25">
      <c r="E352684" t="s">
        <v>835</v>
      </c>
    </row>
    <row r="352685" spans="5:5" x14ac:dyDescent="0.25">
      <c r="E352685" t="s">
        <v>836</v>
      </c>
    </row>
    <row r="352686" spans="5:5" x14ac:dyDescent="0.25">
      <c r="E352686" t="s">
        <v>837</v>
      </c>
    </row>
    <row r="352687" spans="5:5" x14ac:dyDescent="0.25">
      <c r="E352687" t="s">
        <v>838</v>
      </c>
    </row>
    <row r="352688" spans="5:5" x14ac:dyDescent="0.25">
      <c r="E352688" t="s">
        <v>839</v>
      </c>
    </row>
    <row r="352689" spans="5:5" x14ac:dyDescent="0.25">
      <c r="E352689" t="s">
        <v>840</v>
      </c>
    </row>
    <row r="352690" spans="5:5" x14ac:dyDescent="0.25">
      <c r="E352690" t="s">
        <v>841</v>
      </c>
    </row>
    <row r="352691" spans="5:5" x14ac:dyDescent="0.25">
      <c r="E352691" t="s">
        <v>842</v>
      </c>
    </row>
    <row r="352692" spans="5:5" x14ac:dyDescent="0.25">
      <c r="E352692" t="s">
        <v>843</v>
      </c>
    </row>
    <row r="352693" spans="5:5" x14ac:dyDescent="0.25">
      <c r="E352693" t="s">
        <v>844</v>
      </c>
    </row>
    <row r="352694" spans="5:5" x14ac:dyDescent="0.25">
      <c r="E352694" t="s">
        <v>845</v>
      </c>
    </row>
    <row r="352695" spans="5:5" x14ac:dyDescent="0.25">
      <c r="E352695" t="s">
        <v>846</v>
      </c>
    </row>
    <row r="352696" spans="5:5" x14ac:dyDescent="0.25">
      <c r="E352696" t="s">
        <v>847</v>
      </c>
    </row>
    <row r="352697" spans="5:5" x14ac:dyDescent="0.25">
      <c r="E352697" t="s">
        <v>848</v>
      </c>
    </row>
    <row r="352698" spans="5:5" x14ac:dyDescent="0.25">
      <c r="E352698" t="s">
        <v>849</v>
      </c>
    </row>
    <row r="352699" spans="5:5" x14ac:dyDescent="0.25">
      <c r="E352699" t="s">
        <v>850</v>
      </c>
    </row>
    <row r="352700" spans="5:5" x14ac:dyDescent="0.25">
      <c r="E352700" t="s">
        <v>851</v>
      </c>
    </row>
    <row r="352701" spans="5:5" x14ac:dyDescent="0.25">
      <c r="E352701" t="s">
        <v>852</v>
      </c>
    </row>
    <row r="352702" spans="5:5" x14ac:dyDescent="0.25">
      <c r="E352702" t="s">
        <v>853</v>
      </c>
    </row>
    <row r="352703" spans="5:5" x14ac:dyDescent="0.25">
      <c r="E352703" t="s">
        <v>854</v>
      </c>
    </row>
    <row r="352704" spans="5:5" x14ac:dyDescent="0.25">
      <c r="E352704" t="s">
        <v>855</v>
      </c>
    </row>
    <row r="352705" spans="5:5" x14ac:dyDescent="0.25">
      <c r="E352705" t="s">
        <v>856</v>
      </c>
    </row>
    <row r="352706" spans="5:5" x14ac:dyDescent="0.25">
      <c r="E352706" t="s">
        <v>857</v>
      </c>
    </row>
    <row r="352707" spans="5:5" x14ac:dyDescent="0.25">
      <c r="E352707" t="s">
        <v>858</v>
      </c>
    </row>
    <row r="352708" spans="5:5" x14ac:dyDescent="0.25">
      <c r="E352708" t="s">
        <v>859</v>
      </c>
    </row>
    <row r="352709" spans="5:5" x14ac:dyDescent="0.25">
      <c r="E352709" t="s">
        <v>860</v>
      </c>
    </row>
    <row r="352710" spans="5:5" x14ac:dyDescent="0.25">
      <c r="E352710" t="s">
        <v>861</v>
      </c>
    </row>
    <row r="352711" spans="5:5" x14ac:dyDescent="0.25">
      <c r="E352711" t="s">
        <v>862</v>
      </c>
    </row>
    <row r="352712" spans="5:5" x14ac:dyDescent="0.25">
      <c r="E352712" t="s">
        <v>863</v>
      </c>
    </row>
    <row r="352713" spans="5:5" x14ac:dyDescent="0.25">
      <c r="E352713" t="s">
        <v>864</v>
      </c>
    </row>
    <row r="352714" spans="5:5" x14ac:dyDescent="0.25">
      <c r="E352714" t="s">
        <v>865</v>
      </c>
    </row>
    <row r="352715" spans="5:5" x14ac:dyDescent="0.25">
      <c r="E352715" t="s">
        <v>866</v>
      </c>
    </row>
    <row r="352716" spans="5:5" x14ac:dyDescent="0.25">
      <c r="E352716" t="s">
        <v>867</v>
      </c>
    </row>
    <row r="352717" spans="5:5" x14ac:dyDescent="0.25">
      <c r="E352717" t="s">
        <v>868</v>
      </c>
    </row>
    <row r="352718" spans="5:5" x14ac:dyDescent="0.25">
      <c r="E352718" t="s">
        <v>869</v>
      </c>
    </row>
    <row r="352719" spans="5:5" x14ac:dyDescent="0.25">
      <c r="E352719" t="s">
        <v>870</v>
      </c>
    </row>
    <row r="352720" spans="5:5" x14ac:dyDescent="0.25">
      <c r="E352720" t="s">
        <v>871</v>
      </c>
    </row>
    <row r="352721" spans="5:5" x14ac:dyDescent="0.25">
      <c r="E352721" t="s">
        <v>872</v>
      </c>
    </row>
    <row r="352722" spans="5:5" x14ac:dyDescent="0.25">
      <c r="E352722" t="s">
        <v>873</v>
      </c>
    </row>
    <row r="352723" spans="5:5" x14ac:dyDescent="0.25">
      <c r="E352723" t="s">
        <v>874</v>
      </c>
    </row>
    <row r="352724" spans="5:5" x14ac:dyDescent="0.25">
      <c r="E352724" t="s">
        <v>875</v>
      </c>
    </row>
    <row r="352725" spans="5:5" x14ac:dyDescent="0.25">
      <c r="E352725" t="s">
        <v>876</v>
      </c>
    </row>
    <row r="352726" spans="5:5" x14ac:dyDescent="0.25">
      <c r="E352726" t="s">
        <v>877</v>
      </c>
    </row>
    <row r="352727" spans="5:5" x14ac:dyDescent="0.25">
      <c r="E352727" t="s">
        <v>878</v>
      </c>
    </row>
    <row r="352728" spans="5:5" x14ac:dyDescent="0.25">
      <c r="E352728" t="s">
        <v>879</v>
      </c>
    </row>
    <row r="352729" spans="5:5" x14ac:dyDescent="0.25">
      <c r="E352729" t="s">
        <v>880</v>
      </c>
    </row>
    <row r="352730" spans="5:5" x14ac:dyDescent="0.25">
      <c r="E352730" t="s">
        <v>881</v>
      </c>
    </row>
    <row r="352731" spans="5:5" x14ac:dyDescent="0.25">
      <c r="E352731" t="s">
        <v>882</v>
      </c>
    </row>
    <row r="352732" spans="5:5" x14ac:dyDescent="0.25">
      <c r="E352732" t="s">
        <v>883</v>
      </c>
    </row>
    <row r="352733" spans="5:5" x14ac:dyDescent="0.25">
      <c r="E352733" t="s">
        <v>884</v>
      </c>
    </row>
    <row r="352734" spans="5:5" x14ac:dyDescent="0.25">
      <c r="E352734" t="s">
        <v>885</v>
      </c>
    </row>
    <row r="352735" spans="5:5" x14ac:dyDescent="0.25">
      <c r="E352735" t="s">
        <v>886</v>
      </c>
    </row>
    <row r="352736" spans="5:5" x14ac:dyDescent="0.25">
      <c r="E352736" t="s">
        <v>887</v>
      </c>
    </row>
    <row r="352737" spans="5:5" x14ac:dyDescent="0.25">
      <c r="E352737" t="s">
        <v>888</v>
      </c>
    </row>
    <row r="352738" spans="5:5" x14ac:dyDescent="0.25">
      <c r="E352738" t="s">
        <v>889</v>
      </c>
    </row>
    <row r="352739" spans="5:5" x14ac:dyDescent="0.25">
      <c r="E352739" t="s">
        <v>890</v>
      </c>
    </row>
    <row r="352740" spans="5:5" x14ac:dyDescent="0.25">
      <c r="E352740" t="s">
        <v>891</v>
      </c>
    </row>
    <row r="352741" spans="5:5" x14ac:dyDescent="0.25">
      <c r="E352741" t="s">
        <v>892</v>
      </c>
    </row>
    <row r="352742" spans="5:5" x14ac:dyDescent="0.25">
      <c r="E352742" t="s">
        <v>893</v>
      </c>
    </row>
    <row r="352743" spans="5:5" x14ac:dyDescent="0.25">
      <c r="E352743" t="s">
        <v>894</v>
      </c>
    </row>
    <row r="352744" spans="5:5" x14ac:dyDescent="0.25">
      <c r="E352744" t="s">
        <v>895</v>
      </c>
    </row>
    <row r="352745" spans="5:5" x14ac:dyDescent="0.25">
      <c r="E352745" t="s">
        <v>896</v>
      </c>
    </row>
    <row r="352746" spans="5:5" x14ac:dyDescent="0.25">
      <c r="E352746" t="s">
        <v>897</v>
      </c>
    </row>
    <row r="352747" spans="5:5" x14ac:dyDescent="0.25">
      <c r="E352747" t="s">
        <v>898</v>
      </c>
    </row>
    <row r="352748" spans="5:5" x14ac:dyDescent="0.25">
      <c r="E352748" t="s">
        <v>899</v>
      </c>
    </row>
    <row r="352749" spans="5:5" x14ac:dyDescent="0.25">
      <c r="E352749" t="s">
        <v>900</v>
      </c>
    </row>
    <row r="352750" spans="5:5" x14ac:dyDescent="0.25">
      <c r="E352750" t="s">
        <v>901</v>
      </c>
    </row>
    <row r="352751" spans="5:5" x14ac:dyDescent="0.25">
      <c r="E352751" t="s">
        <v>902</v>
      </c>
    </row>
    <row r="352752" spans="5:5" x14ac:dyDescent="0.25">
      <c r="E352752" t="s">
        <v>903</v>
      </c>
    </row>
    <row r="352753" spans="5:5" x14ac:dyDescent="0.25">
      <c r="E352753" t="s">
        <v>904</v>
      </c>
    </row>
    <row r="352754" spans="5:5" x14ac:dyDescent="0.25">
      <c r="E352754" t="s">
        <v>905</v>
      </c>
    </row>
    <row r="352755" spans="5:5" x14ac:dyDescent="0.25">
      <c r="E352755" t="s">
        <v>906</v>
      </c>
    </row>
    <row r="352756" spans="5:5" x14ac:dyDescent="0.25">
      <c r="E352756" t="s">
        <v>907</v>
      </c>
    </row>
    <row r="352757" spans="5:5" x14ac:dyDescent="0.25">
      <c r="E352757" t="s">
        <v>908</v>
      </c>
    </row>
    <row r="352758" spans="5:5" x14ac:dyDescent="0.25">
      <c r="E352758" t="s">
        <v>909</v>
      </c>
    </row>
    <row r="352759" spans="5:5" x14ac:dyDescent="0.25">
      <c r="E352759" t="s">
        <v>910</v>
      </c>
    </row>
    <row r="352760" spans="5:5" x14ac:dyDescent="0.25">
      <c r="E352760" t="s">
        <v>911</v>
      </c>
    </row>
    <row r="352761" spans="5:5" x14ac:dyDescent="0.25">
      <c r="E352761" t="s">
        <v>912</v>
      </c>
    </row>
    <row r="352762" spans="5:5" x14ac:dyDescent="0.25">
      <c r="E352762" t="s">
        <v>913</v>
      </c>
    </row>
    <row r="352763" spans="5:5" x14ac:dyDescent="0.25">
      <c r="E352763" t="s">
        <v>914</v>
      </c>
    </row>
    <row r="352764" spans="5:5" x14ac:dyDescent="0.25">
      <c r="E352764" t="s">
        <v>915</v>
      </c>
    </row>
    <row r="352765" spans="5:5" x14ac:dyDescent="0.25">
      <c r="E352765" t="s">
        <v>916</v>
      </c>
    </row>
    <row r="352766" spans="5:5" x14ac:dyDescent="0.25">
      <c r="E352766" t="s">
        <v>917</v>
      </c>
    </row>
    <row r="352767" spans="5:5" x14ac:dyDescent="0.25">
      <c r="E352767" t="s">
        <v>918</v>
      </c>
    </row>
    <row r="352768" spans="5:5" x14ac:dyDescent="0.25">
      <c r="E352768" t="s">
        <v>919</v>
      </c>
    </row>
    <row r="352769" spans="5:5" x14ac:dyDescent="0.25">
      <c r="E352769" t="s">
        <v>920</v>
      </c>
    </row>
    <row r="352770" spans="5:5" x14ac:dyDescent="0.25">
      <c r="E352770" t="s">
        <v>921</v>
      </c>
    </row>
    <row r="352771" spans="5:5" x14ac:dyDescent="0.25">
      <c r="E352771" t="s">
        <v>922</v>
      </c>
    </row>
    <row r="352772" spans="5:5" x14ac:dyDescent="0.25">
      <c r="E352772" t="s">
        <v>923</v>
      </c>
    </row>
    <row r="352773" spans="5:5" x14ac:dyDescent="0.25">
      <c r="E352773" t="s">
        <v>924</v>
      </c>
    </row>
    <row r="352774" spans="5:5" x14ac:dyDescent="0.25">
      <c r="E352774" t="s">
        <v>925</v>
      </c>
    </row>
    <row r="352775" spans="5:5" x14ac:dyDescent="0.25">
      <c r="E352775" t="s">
        <v>926</v>
      </c>
    </row>
    <row r="352776" spans="5:5" x14ac:dyDescent="0.25">
      <c r="E352776" t="s">
        <v>927</v>
      </c>
    </row>
    <row r="352777" spans="5:5" x14ac:dyDescent="0.25">
      <c r="E352777" t="s">
        <v>928</v>
      </c>
    </row>
    <row r="352778" spans="5:5" x14ac:dyDescent="0.25">
      <c r="E352778" t="s">
        <v>929</v>
      </c>
    </row>
    <row r="352779" spans="5:5" x14ac:dyDescent="0.25">
      <c r="E352779" t="s">
        <v>930</v>
      </c>
    </row>
    <row r="352780" spans="5:5" x14ac:dyDescent="0.25">
      <c r="E352780" t="s">
        <v>931</v>
      </c>
    </row>
    <row r="352781" spans="5:5" x14ac:dyDescent="0.25">
      <c r="E352781" t="s">
        <v>932</v>
      </c>
    </row>
    <row r="352782" spans="5:5" x14ac:dyDescent="0.25">
      <c r="E352782" t="s">
        <v>933</v>
      </c>
    </row>
    <row r="352783" spans="5:5" x14ac:dyDescent="0.25">
      <c r="E352783" t="s">
        <v>934</v>
      </c>
    </row>
    <row r="352784" spans="5:5" x14ac:dyDescent="0.25">
      <c r="E352784" t="s">
        <v>935</v>
      </c>
    </row>
    <row r="352785" spans="5:5" x14ac:dyDescent="0.25">
      <c r="E352785" t="s">
        <v>936</v>
      </c>
    </row>
    <row r="352786" spans="5:5" x14ac:dyDescent="0.25">
      <c r="E352786" t="s">
        <v>937</v>
      </c>
    </row>
    <row r="352787" spans="5:5" x14ac:dyDescent="0.25">
      <c r="E352787" t="s">
        <v>938</v>
      </c>
    </row>
    <row r="352788" spans="5:5" x14ac:dyDescent="0.25">
      <c r="E352788" t="s">
        <v>939</v>
      </c>
    </row>
    <row r="352789" spans="5:5" x14ac:dyDescent="0.25">
      <c r="E352789" t="s">
        <v>940</v>
      </c>
    </row>
    <row r="352790" spans="5:5" x14ac:dyDescent="0.25">
      <c r="E352790" t="s">
        <v>941</v>
      </c>
    </row>
    <row r="352791" spans="5:5" x14ac:dyDescent="0.25">
      <c r="E352791" t="s">
        <v>942</v>
      </c>
    </row>
    <row r="352792" spans="5:5" x14ac:dyDescent="0.25">
      <c r="E352792" t="s">
        <v>943</v>
      </c>
    </row>
    <row r="352793" spans="5:5" x14ac:dyDescent="0.25">
      <c r="E352793" t="s">
        <v>944</v>
      </c>
    </row>
    <row r="352794" spans="5:5" x14ac:dyDescent="0.25">
      <c r="E352794" t="s">
        <v>945</v>
      </c>
    </row>
    <row r="352795" spans="5:5" x14ac:dyDescent="0.25">
      <c r="E352795" t="s">
        <v>946</v>
      </c>
    </row>
    <row r="352796" spans="5:5" x14ac:dyDescent="0.25">
      <c r="E352796" t="s">
        <v>947</v>
      </c>
    </row>
    <row r="352797" spans="5:5" x14ac:dyDescent="0.25">
      <c r="E352797" t="s">
        <v>948</v>
      </c>
    </row>
    <row r="352798" spans="5:5" x14ac:dyDescent="0.25">
      <c r="E352798" t="s">
        <v>949</v>
      </c>
    </row>
    <row r="352799" spans="5:5" x14ac:dyDescent="0.25">
      <c r="E352799" t="s">
        <v>950</v>
      </c>
    </row>
    <row r="352800" spans="5:5" x14ac:dyDescent="0.25">
      <c r="E352800" t="s">
        <v>951</v>
      </c>
    </row>
    <row r="352801" spans="5:5" x14ac:dyDescent="0.25">
      <c r="E352801" t="s">
        <v>952</v>
      </c>
    </row>
    <row r="352802" spans="5:5" x14ac:dyDescent="0.25">
      <c r="E352802" t="s">
        <v>953</v>
      </c>
    </row>
    <row r="352803" spans="5:5" x14ac:dyDescent="0.25">
      <c r="E352803" t="s">
        <v>954</v>
      </c>
    </row>
    <row r="352804" spans="5:5" x14ac:dyDescent="0.25">
      <c r="E352804" t="s">
        <v>955</v>
      </c>
    </row>
    <row r="352805" spans="5:5" x14ac:dyDescent="0.25">
      <c r="E352805" t="s">
        <v>956</v>
      </c>
    </row>
    <row r="352806" spans="5:5" x14ac:dyDescent="0.25">
      <c r="E352806" t="s">
        <v>957</v>
      </c>
    </row>
    <row r="352807" spans="5:5" x14ac:dyDescent="0.25">
      <c r="E352807" t="s">
        <v>958</v>
      </c>
    </row>
    <row r="352808" spans="5:5" x14ac:dyDescent="0.25">
      <c r="E352808" t="s">
        <v>959</v>
      </c>
    </row>
    <row r="352809" spans="5:5" x14ac:dyDescent="0.25">
      <c r="E352809" t="s">
        <v>960</v>
      </c>
    </row>
    <row r="352810" spans="5:5" x14ac:dyDescent="0.25">
      <c r="E352810" t="s">
        <v>961</v>
      </c>
    </row>
    <row r="352811" spans="5:5" x14ac:dyDescent="0.25">
      <c r="E352811" t="s">
        <v>962</v>
      </c>
    </row>
    <row r="352812" spans="5:5" x14ac:dyDescent="0.25">
      <c r="E352812" t="s">
        <v>963</v>
      </c>
    </row>
    <row r="352813" spans="5:5" x14ac:dyDescent="0.25">
      <c r="E352813" t="s">
        <v>964</v>
      </c>
    </row>
    <row r="352814" spans="5:5" x14ac:dyDescent="0.25">
      <c r="E352814" t="s">
        <v>965</v>
      </c>
    </row>
    <row r="352815" spans="5:5" x14ac:dyDescent="0.25">
      <c r="E352815" t="s">
        <v>966</v>
      </c>
    </row>
    <row r="352816" spans="5:5" x14ac:dyDescent="0.25">
      <c r="E352816" t="s">
        <v>967</v>
      </c>
    </row>
    <row r="352817" spans="5:5" x14ac:dyDescent="0.25">
      <c r="E352817" t="s">
        <v>968</v>
      </c>
    </row>
    <row r="352818" spans="5:5" x14ac:dyDescent="0.25">
      <c r="E352818" t="s">
        <v>969</v>
      </c>
    </row>
    <row r="352819" spans="5:5" x14ac:dyDescent="0.25">
      <c r="E352819" t="s">
        <v>970</v>
      </c>
    </row>
    <row r="352820" spans="5:5" x14ac:dyDescent="0.25">
      <c r="E352820" t="s">
        <v>971</v>
      </c>
    </row>
    <row r="352821" spans="5:5" x14ac:dyDescent="0.25">
      <c r="E352821" t="s">
        <v>972</v>
      </c>
    </row>
    <row r="352822" spans="5:5" x14ac:dyDescent="0.25">
      <c r="E352822" t="s">
        <v>973</v>
      </c>
    </row>
    <row r="352823" spans="5:5" x14ac:dyDescent="0.25">
      <c r="E352823" t="s">
        <v>974</v>
      </c>
    </row>
    <row r="352824" spans="5:5" x14ac:dyDescent="0.25">
      <c r="E352824" t="s">
        <v>975</v>
      </c>
    </row>
    <row r="352825" spans="5:5" x14ac:dyDescent="0.25">
      <c r="E352825" t="s">
        <v>976</v>
      </c>
    </row>
    <row r="352826" spans="5:5" x14ac:dyDescent="0.25">
      <c r="E352826" t="s">
        <v>977</v>
      </c>
    </row>
    <row r="352827" spans="5:5" x14ac:dyDescent="0.25">
      <c r="E352827" t="s">
        <v>978</v>
      </c>
    </row>
    <row r="352828" spans="5:5" x14ac:dyDescent="0.25">
      <c r="E352828" t="s">
        <v>979</v>
      </c>
    </row>
    <row r="352829" spans="5:5" x14ac:dyDescent="0.25">
      <c r="E352829" t="s">
        <v>980</v>
      </c>
    </row>
    <row r="352830" spans="5:5" x14ac:dyDescent="0.25">
      <c r="E352830" t="s">
        <v>981</v>
      </c>
    </row>
    <row r="352831" spans="5:5" x14ac:dyDescent="0.25">
      <c r="E352831" t="s">
        <v>982</v>
      </c>
    </row>
    <row r="352832" spans="5:5" x14ac:dyDescent="0.25">
      <c r="E352832" t="s">
        <v>983</v>
      </c>
    </row>
    <row r="352833" spans="5:5" x14ac:dyDescent="0.25">
      <c r="E352833" t="s">
        <v>984</v>
      </c>
    </row>
    <row r="352834" spans="5:5" x14ac:dyDescent="0.25">
      <c r="E352834" t="s">
        <v>985</v>
      </c>
    </row>
    <row r="352835" spans="5:5" x14ac:dyDescent="0.25">
      <c r="E352835" t="s">
        <v>986</v>
      </c>
    </row>
    <row r="352836" spans="5:5" x14ac:dyDescent="0.25">
      <c r="E352836" t="s">
        <v>987</v>
      </c>
    </row>
    <row r="352837" spans="5:5" x14ac:dyDescent="0.25">
      <c r="E352837" t="s">
        <v>988</v>
      </c>
    </row>
    <row r="352838" spans="5:5" x14ac:dyDescent="0.25">
      <c r="E352838" t="s">
        <v>989</v>
      </c>
    </row>
    <row r="352839" spans="5:5" x14ac:dyDescent="0.25">
      <c r="E352839" t="s">
        <v>990</v>
      </c>
    </row>
    <row r="352840" spans="5:5" x14ac:dyDescent="0.25">
      <c r="E352840" t="s">
        <v>991</v>
      </c>
    </row>
    <row r="352841" spans="5:5" x14ac:dyDescent="0.25">
      <c r="E352841" t="s">
        <v>992</v>
      </c>
    </row>
    <row r="352842" spans="5:5" x14ac:dyDescent="0.25">
      <c r="E352842" t="s">
        <v>993</v>
      </c>
    </row>
    <row r="352843" spans="5:5" x14ac:dyDescent="0.25">
      <c r="E352843" t="s">
        <v>994</v>
      </c>
    </row>
    <row r="352844" spans="5:5" x14ac:dyDescent="0.25">
      <c r="E352844" t="s">
        <v>995</v>
      </c>
    </row>
    <row r="352845" spans="5:5" x14ac:dyDescent="0.25">
      <c r="E352845" t="s">
        <v>996</v>
      </c>
    </row>
    <row r="352846" spans="5:5" x14ac:dyDescent="0.25">
      <c r="E352846" t="s">
        <v>997</v>
      </c>
    </row>
    <row r="352847" spans="5:5" x14ac:dyDescent="0.25">
      <c r="E352847" t="s">
        <v>998</v>
      </c>
    </row>
    <row r="352848" spans="5:5" x14ac:dyDescent="0.25">
      <c r="E352848" t="s">
        <v>999</v>
      </c>
    </row>
    <row r="352849" spans="5:5" x14ac:dyDescent="0.25">
      <c r="E352849" t="s">
        <v>1000</v>
      </c>
    </row>
    <row r="352850" spans="5:5" x14ac:dyDescent="0.25">
      <c r="E352850" t="s">
        <v>1001</v>
      </c>
    </row>
    <row r="352851" spans="5:5" x14ac:dyDescent="0.25">
      <c r="E352851" t="s">
        <v>1002</v>
      </c>
    </row>
    <row r="352852" spans="5:5" x14ac:dyDescent="0.25">
      <c r="E352852" t="s">
        <v>1003</v>
      </c>
    </row>
    <row r="352853" spans="5:5" x14ac:dyDescent="0.25">
      <c r="E352853" t="s">
        <v>1004</v>
      </c>
    </row>
    <row r="352854" spans="5:5" x14ac:dyDescent="0.25">
      <c r="E352854" t="s">
        <v>1005</v>
      </c>
    </row>
    <row r="352855" spans="5:5" x14ac:dyDescent="0.25">
      <c r="E352855" t="s">
        <v>1006</v>
      </c>
    </row>
    <row r="352856" spans="5:5" x14ac:dyDescent="0.25">
      <c r="E352856" t="s">
        <v>1007</v>
      </c>
    </row>
    <row r="352857" spans="5:5" x14ac:dyDescent="0.25">
      <c r="E352857" t="s">
        <v>1008</v>
      </c>
    </row>
    <row r="352858" spans="5:5" x14ac:dyDescent="0.25">
      <c r="E352858" t="s">
        <v>1009</v>
      </c>
    </row>
    <row r="352859" spans="5:5" x14ac:dyDescent="0.25">
      <c r="E352859" t="s">
        <v>1010</v>
      </c>
    </row>
    <row r="352860" spans="5:5" x14ac:dyDescent="0.25">
      <c r="E352860" t="s">
        <v>1011</v>
      </c>
    </row>
    <row r="352861" spans="5:5" x14ac:dyDescent="0.25">
      <c r="E352861" t="s">
        <v>1012</v>
      </c>
    </row>
    <row r="352862" spans="5:5" x14ac:dyDescent="0.25">
      <c r="E352862" t="s">
        <v>1013</v>
      </c>
    </row>
    <row r="352863" spans="5:5" x14ac:dyDescent="0.25">
      <c r="E352863" t="s">
        <v>1014</v>
      </c>
    </row>
    <row r="352864" spans="5:5" x14ac:dyDescent="0.25">
      <c r="E352864" t="s">
        <v>1015</v>
      </c>
    </row>
    <row r="352865" spans="5:5" x14ac:dyDescent="0.25">
      <c r="E352865" t="s">
        <v>1016</v>
      </c>
    </row>
    <row r="352866" spans="5:5" x14ac:dyDescent="0.25">
      <c r="E352866" t="s">
        <v>1017</v>
      </c>
    </row>
    <row r="352867" spans="5:5" x14ac:dyDescent="0.25">
      <c r="E352867" t="s">
        <v>1018</v>
      </c>
    </row>
    <row r="352868" spans="5:5" x14ac:dyDescent="0.25">
      <c r="E352868" t="s">
        <v>1019</v>
      </c>
    </row>
    <row r="352869" spans="5:5" x14ac:dyDescent="0.25">
      <c r="E352869" t="s">
        <v>1020</v>
      </c>
    </row>
    <row r="352870" spans="5:5" x14ac:dyDescent="0.25">
      <c r="E352870" t="s">
        <v>1021</v>
      </c>
    </row>
    <row r="352871" spans="5:5" x14ac:dyDescent="0.25">
      <c r="E352871" t="s">
        <v>1022</v>
      </c>
    </row>
    <row r="352872" spans="5:5" x14ac:dyDescent="0.25">
      <c r="E352872" t="s">
        <v>1023</v>
      </c>
    </row>
    <row r="352873" spans="5:5" x14ac:dyDescent="0.25">
      <c r="E352873" t="s">
        <v>1024</v>
      </c>
    </row>
    <row r="352874" spans="5:5" x14ac:dyDescent="0.25">
      <c r="E352874" t="s">
        <v>1025</v>
      </c>
    </row>
    <row r="352875" spans="5:5" x14ac:dyDescent="0.25">
      <c r="E352875" t="s">
        <v>1026</v>
      </c>
    </row>
    <row r="352876" spans="5:5" x14ac:dyDescent="0.25">
      <c r="E352876" t="s">
        <v>1027</v>
      </c>
    </row>
    <row r="352877" spans="5:5" x14ac:dyDescent="0.25">
      <c r="E352877" t="s">
        <v>1028</v>
      </c>
    </row>
    <row r="352878" spans="5:5" x14ac:dyDescent="0.25">
      <c r="E352878" t="s">
        <v>1029</v>
      </c>
    </row>
    <row r="352879" spans="5:5" x14ac:dyDescent="0.25">
      <c r="E352879" t="s">
        <v>1030</v>
      </c>
    </row>
    <row r="352880" spans="5:5" x14ac:dyDescent="0.25">
      <c r="E352880" t="s">
        <v>1031</v>
      </c>
    </row>
    <row r="352881" spans="5:5" x14ac:dyDescent="0.25">
      <c r="E352881" t="s">
        <v>1032</v>
      </c>
    </row>
    <row r="352882" spans="5:5" x14ac:dyDescent="0.25">
      <c r="E352882" t="s">
        <v>1033</v>
      </c>
    </row>
    <row r="352883" spans="5:5" x14ac:dyDescent="0.25">
      <c r="E352883" t="s">
        <v>1034</v>
      </c>
    </row>
    <row r="352884" spans="5:5" x14ac:dyDescent="0.25">
      <c r="E352884" t="s">
        <v>1035</v>
      </c>
    </row>
    <row r="352885" spans="5:5" x14ac:dyDescent="0.25">
      <c r="E352885" t="s">
        <v>1036</v>
      </c>
    </row>
    <row r="352886" spans="5:5" x14ac:dyDescent="0.25">
      <c r="E352886" t="s">
        <v>1037</v>
      </c>
    </row>
    <row r="352887" spans="5:5" x14ac:dyDescent="0.25">
      <c r="E352887" t="s">
        <v>1038</v>
      </c>
    </row>
    <row r="352888" spans="5:5" x14ac:dyDescent="0.25">
      <c r="E352888" t="s">
        <v>1039</v>
      </c>
    </row>
    <row r="352889" spans="5:5" x14ac:dyDescent="0.25">
      <c r="E352889" t="s">
        <v>1040</v>
      </c>
    </row>
    <row r="352890" spans="5:5" x14ac:dyDescent="0.25">
      <c r="E352890" t="s">
        <v>1041</v>
      </c>
    </row>
    <row r="352891" spans="5:5" x14ac:dyDescent="0.25">
      <c r="E352891" t="s">
        <v>1042</v>
      </c>
    </row>
    <row r="352892" spans="5:5" x14ac:dyDescent="0.25">
      <c r="E352892" t="s">
        <v>1043</v>
      </c>
    </row>
    <row r="352893" spans="5:5" x14ac:dyDescent="0.25">
      <c r="E352893" t="s">
        <v>1044</v>
      </c>
    </row>
    <row r="352894" spans="5:5" x14ac:dyDescent="0.25">
      <c r="E352894" t="s">
        <v>1045</v>
      </c>
    </row>
    <row r="352895" spans="5:5" x14ac:dyDescent="0.25">
      <c r="E352895" t="s">
        <v>1046</v>
      </c>
    </row>
    <row r="352896" spans="5:5" x14ac:dyDescent="0.25">
      <c r="E352896" t="s">
        <v>1047</v>
      </c>
    </row>
    <row r="352897" spans="5:5" x14ac:dyDescent="0.25">
      <c r="E352897" t="s">
        <v>1048</v>
      </c>
    </row>
    <row r="352898" spans="5:5" x14ac:dyDescent="0.25">
      <c r="E352898" t="s">
        <v>1049</v>
      </c>
    </row>
    <row r="352899" spans="5:5" x14ac:dyDescent="0.25">
      <c r="E352899" t="s">
        <v>1050</v>
      </c>
    </row>
    <row r="352900" spans="5:5" x14ac:dyDescent="0.25">
      <c r="E352900" t="s">
        <v>1051</v>
      </c>
    </row>
    <row r="352901" spans="5:5" x14ac:dyDescent="0.25">
      <c r="E352901" t="s">
        <v>1052</v>
      </c>
    </row>
    <row r="352902" spans="5:5" x14ac:dyDescent="0.25">
      <c r="E352902" t="s">
        <v>1053</v>
      </c>
    </row>
    <row r="352903" spans="5:5" x14ac:dyDescent="0.25">
      <c r="E352903" t="s">
        <v>1054</v>
      </c>
    </row>
    <row r="352904" spans="5:5" x14ac:dyDescent="0.25">
      <c r="E352904" t="s">
        <v>1055</v>
      </c>
    </row>
    <row r="352905" spans="5:5" x14ac:dyDescent="0.25">
      <c r="E352905" t="s">
        <v>1056</v>
      </c>
    </row>
    <row r="352906" spans="5:5" x14ac:dyDescent="0.25">
      <c r="E352906" t="s">
        <v>1057</v>
      </c>
    </row>
    <row r="352907" spans="5:5" x14ac:dyDescent="0.25">
      <c r="E352907" t="s">
        <v>1058</v>
      </c>
    </row>
    <row r="352908" spans="5:5" x14ac:dyDescent="0.25">
      <c r="E352908" t="s">
        <v>1059</v>
      </c>
    </row>
    <row r="352909" spans="5:5" x14ac:dyDescent="0.25">
      <c r="E352909" t="s">
        <v>1060</v>
      </c>
    </row>
    <row r="352910" spans="5:5" x14ac:dyDescent="0.25">
      <c r="E352910" t="s">
        <v>1061</v>
      </c>
    </row>
    <row r="352911" spans="5:5" x14ac:dyDescent="0.25">
      <c r="E352911" t="s">
        <v>1062</v>
      </c>
    </row>
    <row r="352912" spans="5:5" x14ac:dyDescent="0.25">
      <c r="E352912" t="s">
        <v>1063</v>
      </c>
    </row>
    <row r="352913" spans="5:5" x14ac:dyDescent="0.25">
      <c r="E352913" t="s">
        <v>1064</v>
      </c>
    </row>
    <row r="352914" spans="5:5" x14ac:dyDescent="0.25">
      <c r="E352914" t="s">
        <v>1065</v>
      </c>
    </row>
    <row r="352915" spans="5:5" x14ac:dyDescent="0.25">
      <c r="E352915" t="s">
        <v>1066</v>
      </c>
    </row>
    <row r="352916" spans="5:5" x14ac:dyDescent="0.25">
      <c r="E352916" t="s">
        <v>1067</v>
      </c>
    </row>
    <row r="352917" spans="5:5" x14ac:dyDescent="0.25">
      <c r="E352917" t="s">
        <v>1068</v>
      </c>
    </row>
    <row r="352918" spans="5:5" x14ac:dyDescent="0.25">
      <c r="E352918" t="s">
        <v>1069</v>
      </c>
    </row>
    <row r="352919" spans="5:5" x14ac:dyDescent="0.25">
      <c r="E352919" t="s">
        <v>1070</v>
      </c>
    </row>
    <row r="352920" spans="5:5" x14ac:dyDescent="0.25">
      <c r="E352920" t="s">
        <v>1071</v>
      </c>
    </row>
    <row r="352921" spans="5:5" x14ac:dyDescent="0.25">
      <c r="E352921" t="s">
        <v>1072</v>
      </c>
    </row>
    <row r="352922" spans="5:5" x14ac:dyDescent="0.25">
      <c r="E352922" t="s">
        <v>1073</v>
      </c>
    </row>
    <row r="352923" spans="5:5" x14ac:dyDescent="0.25">
      <c r="E352923" t="s">
        <v>1074</v>
      </c>
    </row>
    <row r="352924" spans="5:5" x14ac:dyDescent="0.25">
      <c r="E352924" t="s">
        <v>1075</v>
      </c>
    </row>
    <row r="352925" spans="5:5" x14ac:dyDescent="0.25">
      <c r="E352925" t="s">
        <v>1076</v>
      </c>
    </row>
    <row r="352926" spans="5:5" x14ac:dyDescent="0.25">
      <c r="E352926" t="s">
        <v>1077</v>
      </c>
    </row>
    <row r="352927" spans="5:5" x14ac:dyDescent="0.25">
      <c r="E352927" t="s">
        <v>1078</v>
      </c>
    </row>
    <row r="352928" spans="5:5" x14ac:dyDescent="0.25">
      <c r="E352928" t="s">
        <v>1079</v>
      </c>
    </row>
    <row r="352929" spans="5:5" x14ac:dyDescent="0.25">
      <c r="E352929" t="s">
        <v>1080</v>
      </c>
    </row>
    <row r="352930" spans="5:5" x14ac:dyDescent="0.25">
      <c r="E352930" t="s">
        <v>1081</v>
      </c>
    </row>
    <row r="352931" spans="5:5" x14ac:dyDescent="0.25">
      <c r="E352931" t="s">
        <v>1082</v>
      </c>
    </row>
    <row r="352932" spans="5:5" x14ac:dyDescent="0.25">
      <c r="E352932" t="s">
        <v>1083</v>
      </c>
    </row>
    <row r="352933" spans="5:5" x14ac:dyDescent="0.25">
      <c r="E352933" t="s">
        <v>1084</v>
      </c>
    </row>
    <row r="352934" spans="5:5" x14ac:dyDescent="0.25">
      <c r="E352934" t="s">
        <v>1085</v>
      </c>
    </row>
    <row r="352935" spans="5:5" x14ac:dyDescent="0.25">
      <c r="E352935" t="s">
        <v>1086</v>
      </c>
    </row>
    <row r="352936" spans="5:5" x14ac:dyDescent="0.25">
      <c r="E352936" t="s">
        <v>1087</v>
      </c>
    </row>
    <row r="352937" spans="5:5" x14ac:dyDescent="0.25">
      <c r="E352937" t="s">
        <v>1088</v>
      </c>
    </row>
    <row r="352938" spans="5:5" x14ac:dyDescent="0.25">
      <c r="E352938" t="s">
        <v>1089</v>
      </c>
    </row>
    <row r="352939" spans="5:5" x14ac:dyDescent="0.25">
      <c r="E352939" t="s">
        <v>1090</v>
      </c>
    </row>
    <row r="352940" spans="5:5" x14ac:dyDescent="0.25">
      <c r="E352940" t="s">
        <v>1091</v>
      </c>
    </row>
    <row r="352941" spans="5:5" x14ac:dyDescent="0.25">
      <c r="E352941" t="s">
        <v>1092</v>
      </c>
    </row>
    <row r="352942" spans="5:5" x14ac:dyDescent="0.25">
      <c r="E352942" t="s">
        <v>1093</v>
      </c>
    </row>
    <row r="352943" spans="5:5" x14ac:dyDescent="0.25">
      <c r="E352943" t="s">
        <v>1094</v>
      </c>
    </row>
    <row r="352944" spans="5:5" x14ac:dyDescent="0.25">
      <c r="E352944" t="s">
        <v>1095</v>
      </c>
    </row>
    <row r="352945" spans="5:5" x14ac:dyDescent="0.25">
      <c r="E352945" t="s">
        <v>1096</v>
      </c>
    </row>
    <row r="352946" spans="5:5" x14ac:dyDescent="0.25">
      <c r="E352946" t="s">
        <v>1097</v>
      </c>
    </row>
    <row r="352947" spans="5:5" x14ac:dyDescent="0.25">
      <c r="E352947" t="s">
        <v>1098</v>
      </c>
    </row>
    <row r="352948" spans="5:5" x14ac:dyDescent="0.25">
      <c r="E352948" t="s">
        <v>1099</v>
      </c>
    </row>
    <row r="352949" spans="5:5" x14ac:dyDescent="0.25">
      <c r="E352949" t="s">
        <v>1100</v>
      </c>
    </row>
    <row r="352950" spans="5:5" x14ac:dyDescent="0.25">
      <c r="E352950" t="s">
        <v>1101</v>
      </c>
    </row>
    <row r="352951" spans="5:5" x14ac:dyDescent="0.25">
      <c r="E352951" t="s">
        <v>1102</v>
      </c>
    </row>
    <row r="352952" spans="5:5" x14ac:dyDescent="0.25">
      <c r="E352952" t="s">
        <v>1103</v>
      </c>
    </row>
    <row r="352953" spans="5:5" x14ac:dyDescent="0.25">
      <c r="E352953" t="s">
        <v>1104</v>
      </c>
    </row>
    <row r="352954" spans="5:5" x14ac:dyDescent="0.25">
      <c r="E352954" t="s">
        <v>1105</v>
      </c>
    </row>
    <row r="352955" spans="5:5" x14ac:dyDescent="0.25">
      <c r="E352955" t="s">
        <v>1106</v>
      </c>
    </row>
    <row r="352956" spans="5:5" x14ac:dyDescent="0.25">
      <c r="E352956" t="s">
        <v>1107</v>
      </c>
    </row>
    <row r="352957" spans="5:5" x14ac:dyDescent="0.25">
      <c r="E352957" t="s">
        <v>1108</v>
      </c>
    </row>
    <row r="352958" spans="5:5" x14ac:dyDescent="0.25">
      <c r="E352958" t="s">
        <v>1109</v>
      </c>
    </row>
    <row r="352959" spans="5:5" x14ac:dyDescent="0.25">
      <c r="E352959" t="s">
        <v>1110</v>
      </c>
    </row>
    <row r="352960" spans="5:5" x14ac:dyDescent="0.25">
      <c r="E352960" t="s">
        <v>1111</v>
      </c>
    </row>
    <row r="352961" spans="5:5" x14ac:dyDescent="0.25">
      <c r="E352961" t="s">
        <v>1112</v>
      </c>
    </row>
    <row r="352962" spans="5:5" x14ac:dyDescent="0.25">
      <c r="E352962" t="s">
        <v>1113</v>
      </c>
    </row>
    <row r="352963" spans="5:5" x14ac:dyDescent="0.25">
      <c r="E352963" t="s">
        <v>1114</v>
      </c>
    </row>
    <row r="352964" spans="5:5" x14ac:dyDescent="0.25">
      <c r="E352964" t="s">
        <v>1115</v>
      </c>
    </row>
    <row r="352965" spans="5:5" x14ac:dyDescent="0.25">
      <c r="E352965" t="s">
        <v>1116</v>
      </c>
    </row>
    <row r="352966" spans="5:5" x14ac:dyDescent="0.25">
      <c r="E352966" t="s">
        <v>1117</v>
      </c>
    </row>
    <row r="352967" spans="5:5" x14ac:dyDescent="0.25">
      <c r="E352967" t="s">
        <v>1118</v>
      </c>
    </row>
    <row r="352968" spans="5:5" x14ac:dyDescent="0.25">
      <c r="E352968" t="s">
        <v>1119</v>
      </c>
    </row>
    <row r="352969" spans="5:5" x14ac:dyDescent="0.25">
      <c r="E352969" t="s">
        <v>1120</v>
      </c>
    </row>
    <row r="352970" spans="5:5" x14ac:dyDescent="0.25">
      <c r="E352970" t="s">
        <v>1121</v>
      </c>
    </row>
    <row r="352971" spans="5:5" x14ac:dyDescent="0.25">
      <c r="E352971" t="s">
        <v>1122</v>
      </c>
    </row>
    <row r="352972" spans="5:5" x14ac:dyDescent="0.25">
      <c r="E352972" t="s">
        <v>1123</v>
      </c>
    </row>
    <row r="352973" spans="5:5" x14ac:dyDescent="0.25">
      <c r="E352973" t="s">
        <v>1124</v>
      </c>
    </row>
    <row r="352974" spans="5:5" x14ac:dyDescent="0.25">
      <c r="E352974" t="s">
        <v>1125</v>
      </c>
    </row>
    <row r="352975" spans="5:5" x14ac:dyDescent="0.25">
      <c r="E352975" t="s">
        <v>1126</v>
      </c>
    </row>
    <row r="352976" spans="5:5" x14ac:dyDescent="0.25">
      <c r="E352976" t="s">
        <v>1127</v>
      </c>
    </row>
    <row r="352977" spans="5:5" x14ac:dyDescent="0.25">
      <c r="E352977" t="s">
        <v>1128</v>
      </c>
    </row>
    <row r="352978" spans="5:5" x14ac:dyDescent="0.25">
      <c r="E352978" t="s">
        <v>1129</v>
      </c>
    </row>
    <row r="352979" spans="5:5" x14ac:dyDescent="0.25">
      <c r="E352979" t="s">
        <v>1130</v>
      </c>
    </row>
    <row r="352980" spans="5:5" x14ac:dyDescent="0.25">
      <c r="E352980" t="s">
        <v>1131</v>
      </c>
    </row>
    <row r="352981" spans="5:5" x14ac:dyDescent="0.25">
      <c r="E352981" t="s">
        <v>1132</v>
      </c>
    </row>
    <row r="352982" spans="5:5" x14ac:dyDescent="0.25">
      <c r="E352982" t="s">
        <v>1133</v>
      </c>
    </row>
    <row r="352983" spans="5:5" x14ac:dyDescent="0.25">
      <c r="E352983" t="s">
        <v>1134</v>
      </c>
    </row>
    <row r="352984" spans="5:5" x14ac:dyDescent="0.25">
      <c r="E352984" t="s">
        <v>1135</v>
      </c>
    </row>
    <row r="352985" spans="5:5" x14ac:dyDescent="0.25">
      <c r="E352985" t="s">
        <v>1136</v>
      </c>
    </row>
    <row r="352986" spans="5:5" x14ac:dyDescent="0.25">
      <c r="E352986" t="s">
        <v>1137</v>
      </c>
    </row>
    <row r="352987" spans="5:5" x14ac:dyDescent="0.25">
      <c r="E352987" t="s">
        <v>1138</v>
      </c>
    </row>
    <row r="352988" spans="5:5" x14ac:dyDescent="0.25">
      <c r="E352988" t="s">
        <v>1139</v>
      </c>
    </row>
    <row r="352989" spans="5:5" x14ac:dyDescent="0.25">
      <c r="E352989" t="s">
        <v>1140</v>
      </c>
    </row>
    <row r="352990" spans="5:5" x14ac:dyDescent="0.25">
      <c r="E352990" t="s">
        <v>1141</v>
      </c>
    </row>
    <row r="352991" spans="5:5" x14ac:dyDescent="0.25">
      <c r="E352991" t="s">
        <v>1142</v>
      </c>
    </row>
    <row r="352992" spans="5:5" x14ac:dyDescent="0.25">
      <c r="E352992" t="s">
        <v>1143</v>
      </c>
    </row>
    <row r="352993" spans="5:5" x14ac:dyDescent="0.25">
      <c r="E352993" t="s">
        <v>1144</v>
      </c>
    </row>
    <row r="352994" spans="5:5" x14ac:dyDescent="0.25">
      <c r="E352994" t="s">
        <v>1145</v>
      </c>
    </row>
    <row r="352995" spans="5:5" x14ac:dyDescent="0.25">
      <c r="E352995" t="s">
        <v>1146</v>
      </c>
    </row>
    <row r="352996" spans="5:5" x14ac:dyDescent="0.25">
      <c r="E352996" t="s">
        <v>1147</v>
      </c>
    </row>
    <row r="352997" spans="5:5" x14ac:dyDescent="0.25">
      <c r="E352997" t="s">
        <v>1148</v>
      </c>
    </row>
    <row r="352998" spans="5:5" x14ac:dyDescent="0.25">
      <c r="E352998" t="s">
        <v>1149</v>
      </c>
    </row>
    <row r="352999" spans="5:5" x14ac:dyDescent="0.25">
      <c r="E352999" t="s">
        <v>1150</v>
      </c>
    </row>
    <row r="353000" spans="5:5" x14ac:dyDescent="0.25">
      <c r="E353000" t="s">
        <v>1151</v>
      </c>
    </row>
    <row r="353001" spans="5:5" x14ac:dyDescent="0.25">
      <c r="E353001" t="s">
        <v>1152</v>
      </c>
    </row>
    <row r="353002" spans="5:5" x14ac:dyDescent="0.25">
      <c r="E353002" t="s">
        <v>1153</v>
      </c>
    </row>
    <row r="353003" spans="5:5" x14ac:dyDescent="0.25">
      <c r="E353003" t="s">
        <v>1154</v>
      </c>
    </row>
    <row r="353004" spans="5:5" x14ac:dyDescent="0.25">
      <c r="E353004" t="s">
        <v>1155</v>
      </c>
    </row>
    <row r="353005" spans="5:5" x14ac:dyDescent="0.25">
      <c r="E353005" t="s">
        <v>1156</v>
      </c>
    </row>
    <row r="353006" spans="5:5" x14ac:dyDescent="0.25">
      <c r="E353006" t="s">
        <v>1157</v>
      </c>
    </row>
    <row r="353007" spans="5:5" x14ac:dyDescent="0.25">
      <c r="E353007" t="s">
        <v>1158</v>
      </c>
    </row>
    <row r="353008" spans="5:5" x14ac:dyDescent="0.25">
      <c r="E353008" t="s">
        <v>1159</v>
      </c>
    </row>
    <row r="353009" spans="5:5" x14ac:dyDescent="0.25">
      <c r="E353009" t="s">
        <v>1160</v>
      </c>
    </row>
    <row r="353010" spans="5:5" x14ac:dyDescent="0.25">
      <c r="E353010" t="s">
        <v>1161</v>
      </c>
    </row>
    <row r="353011" spans="5:5" x14ac:dyDescent="0.25">
      <c r="E353011" t="s">
        <v>1162</v>
      </c>
    </row>
    <row r="353012" spans="5:5" x14ac:dyDescent="0.25">
      <c r="E353012" t="s">
        <v>1163</v>
      </c>
    </row>
    <row r="353013" spans="5:5" x14ac:dyDescent="0.25">
      <c r="E353013" t="s">
        <v>1164</v>
      </c>
    </row>
    <row r="353014" spans="5:5" x14ac:dyDescent="0.25">
      <c r="E353014" t="s">
        <v>1165</v>
      </c>
    </row>
    <row r="353015" spans="5:5" x14ac:dyDescent="0.25">
      <c r="E353015" t="s">
        <v>1166</v>
      </c>
    </row>
    <row r="353016" spans="5:5" x14ac:dyDescent="0.25">
      <c r="E353016" t="s">
        <v>1167</v>
      </c>
    </row>
    <row r="353017" spans="5:5" x14ac:dyDescent="0.25">
      <c r="E353017" t="s">
        <v>1168</v>
      </c>
    </row>
    <row r="353018" spans="5:5" x14ac:dyDescent="0.25">
      <c r="E353018" t="s">
        <v>1169</v>
      </c>
    </row>
    <row r="353019" spans="5:5" x14ac:dyDescent="0.25">
      <c r="E353019" t="s">
        <v>1170</v>
      </c>
    </row>
    <row r="353020" spans="5:5" x14ac:dyDescent="0.25">
      <c r="E353020" t="s">
        <v>1171</v>
      </c>
    </row>
    <row r="353021" spans="5:5" x14ac:dyDescent="0.25">
      <c r="E353021" t="s">
        <v>1172</v>
      </c>
    </row>
    <row r="353022" spans="5:5" x14ac:dyDescent="0.25">
      <c r="E353022" t="s">
        <v>1173</v>
      </c>
    </row>
    <row r="353023" spans="5:5" x14ac:dyDescent="0.25">
      <c r="E353023" t="s">
        <v>1174</v>
      </c>
    </row>
    <row r="353024" spans="5:5" x14ac:dyDescent="0.25">
      <c r="E353024" t="s">
        <v>1175</v>
      </c>
    </row>
    <row r="353025" spans="5:5" x14ac:dyDescent="0.25">
      <c r="E353025" t="s">
        <v>1176</v>
      </c>
    </row>
    <row r="353026" spans="5:5" x14ac:dyDescent="0.25">
      <c r="E353026" t="s">
        <v>1177</v>
      </c>
    </row>
    <row r="353027" spans="5:5" x14ac:dyDescent="0.25">
      <c r="E353027" t="s">
        <v>1178</v>
      </c>
    </row>
    <row r="353028" spans="5:5" x14ac:dyDescent="0.25">
      <c r="E353028" t="s">
        <v>1179</v>
      </c>
    </row>
    <row r="353029" spans="5:5" x14ac:dyDescent="0.25">
      <c r="E353029" t="s">
        <v>1180</v>
      </c>
    </row>
    <row r="353030" spans="5:5" x14ac:dyDescent="0.25">
      <c r="E353030" t="s">
        <v>1181</v>
      </c>
    </row>
    <row r="353031" spans="5:5" x14ac:dyDescent="0.25">
      <c r="E353031" t="s">
        <v>1182</v>
      </c>
    </row>
    <row r="353032" spans="5:5" x14ac:dyDescent="0.25">
      <c r="E353032" t="s">
        <v>1183</v>
      </c>
    </row>
    <row r="353033" spans="5:5" x14ac:dyDescent="0.25">
      <c r="E353033" t="s">
        <v>1184</v>
      </c>
    </row>
    <row r="353034" spans="5:5" x14ac:dyDescent="0.25">
      <c r="E353034" t="s">
        <v>1185</v>
      </c>
    </row>
    <row r="353035" spans="5:5" x14ac:dyDescent="0.25">
      <c r="E353035" t="s">
        <v>1186</v>
      </c>
    </row>
    <row r="353036" spans="5:5" x14ac:dyDescent="0.25">
      <c r="E353036" t="s">
        <v>1187</v>
      </c>
    </row>
    <row r="353037" spans="5:5" x14ac:dyDescent="0.25">
      <c r="E353037" t="s">
        <v>1188</v>
      </c>
    </row>
    <row r="353038" spans="5:5" x14ac:dyDescent="0.25">
      <c r="E353038" t="s">
        <v>1189</v>
      </c>
    </row>
    <row r="353039" spans="5:5" x14ac:dyDescent="0.25">
      <c r="E353039" t="s">
        <v>1190</v>
      </c>
    </row>
    <row r="353040" spans="5:5" x14ac:dyDescent="0.25">
      <c r="E353040" t="s">
        <v>1191</v>
      </c>
    </row>
    <row r="353041" spans="5:5" x14ac:dyDescent="0.25">
      <c r="E353041" t="s">
        <v>1192</v>
      </c>
    </row>
    <row r="353042" spans="5:5" x14ac:dyDescent="0.25">
      <c r="E353042" t="s">
        <v>1193</v>
      </c>
    </row>
    <row r="353043" spans="5:5" x14ac:dyDescent="0.25">
      <c r="E353043" t="s">
        <v>1194</v>
      </c>
    </row>
    <row r="353044" spans="5:5" x14ac:dyDescent="0.25">
      <c r="E353044" t="s">
        <v>1195</v>
      </c>
    </row>
    <row r="353045" spans="5:5" x14ac:dyDescent="0.25">
      <c r="E353045" t="s">
        <v>1196</v>
      </c>
    </row>
    <row r="353046" spans="5:5" x14ac:dyDescent="0.25">
      <c r="E353046" t="s">
        <v>1197</v>
      </c>
    </row>
    <row r="353047" spans="5:5" x14ac:dyDescent="0.25">
      <c r="E353047" t="s">
        <v>1198</v>
      </c>
    </row>
    <row r="353048" spans="5:5" x14ac:dyDescent="0.25">
      <c r="E353048" t="s">
        <v>1199</v>
      </c>
    </row>
    <row r="353049" spans="5:5" x14ac:dyDescent="0.25">
      <c r="E353049" t="s">
        <v>1200</v>
      </c>
    </row>
    <row r="353050" spans="5:5" x14ac:dyDescent="0.25">
      <c r="E353050" t="s">
        <v>1201</v>
      </c>
    </row>
    <row r="353051" spans="5:5" x14ac:dyDescent="0.25">
      <c r="E353051" t="s">
        <v>1202</v>
      </c>
    </row>
    <row r="353052" spans="5:5" x14ac:dyDescent="0.25">
      <c r="E353052" t="s">
        <v>1203</v>
      </c>
    </row>
    <row r="353053" spans="5:5" x14ac:dyDescent="0.25">
      <c r="E353053" t="s">
        <v>1204</v>
      </c>
    </row>
    <row r="353054" spans="5:5" x14ac:dyDescent="0.25">
      <c r="E353054" t="s">
        <v>1205</v>
      </c>
    </row>
    <row r="353055" spans="5:5" x14ac:dyDescent="0.25">
      <c r="E353055" t="s">
        <v>1206</v>
      </c>
    </row>
    <row r="353056" spans="5:5" x14ac:dyDescent="0.25">
      <c r="E353056" t="s">
        <v>1207</v>
      </c>
    </row>
    <row r="353057" spans="5:5" x14ac:dyDescent="0.25">
      <c r="E353057" t="s">
        <v>1208</v>
      </c>
    </row>
    <row r="353058" spans="5:5" x14ac:dyDescent="0.25">
      <c r="E353058" t="s">
        <v>1209</v>
      </c>
    </row>
    <row r="353059" spans="5:5" x14ac:dyDescent="0.25">
      <c r="E353059" t="s">
        <v>1210</v>
      </c>
    </row>
    <row r="353060" spans="5:5" x14ac:dyDescent="0.25">
      <c r="E353060" t="s">
        <v>1211</v>
      </c>
    </row>
    <row r="353061" spans="5:5" x14ac:dyDescent="0.25">
      <c r="E353061" t="s">
        <v>1212</v>
      </c>
    </row>
    <row r="353062" spans="5:5" x14ac:dyDescent="0.25">
      <c r="E353062" t="s">
        <v>1213</v>
      </c>
    </row>
    <row r="353063" spans="5:5" x14ac:dyDescent="0.25">
      <c r="E353063" t="s">
        <v>1214</v>
      </c>
    </row>
    <row r="353064" spans="5:5" x14ac:dyDescent="0.25">
      <c r="E353064" t="s">
        <v>1215</v>
      </c>
    </row>
    <row r="353065" spans="5:5" x14ac:dyDescent="0.25">
      <c r="E353065" t="s">
        <v>1216</v>
      </c>
    </row>
    <row r="353066" spans="5:5" x14ac:dyDescent="0.25">
      <c r="E353066" t="s">
        <v>1217</v>
      </c>
    </row>
    <row r="353067" spans="5:5" x14ac:dyDescent="0.25">
      <c r="E353067" t="s">
        <v>1218</v>
      </c>
    </row>
    <row r="353068" spans="5:5" x14ac:dyDescent="0.25">
      <c r="E353068" t="s">
        <v>1219</v>
      </c>
    </row>
    <row r="353069" spans="5:5" x14ac:dyDescent="0.25">
      <c r="E353069" t="s">
        <v>1220</v>
      </c>
    </row>
    <row r="353070" spans="5:5" x14ac:dyDescent="0.25">
      <c r="E353070" t="s">
        <v>1221</v>
      </c>
    </row>
    <row r="353071" spans="5:5" x14ac:dyDescent="0.25">
      <c r="E353071" t="s">
        <v>1222</v>
      </c>
    </row>
    <row r="353072" spans="5:5" x14ac:dyDescent="0.25">
      <c r="E353072" t="s">
        <v>1223</v>
      </c>
    </row>
    <row r="353073" spans="5:5" x14ac:dyDescent="0.25">
      <c r="E353073" t="s">
        <v>1224</v>
      </c>
    </row>
    <row r="353074" spans="5:5" x14ac:dyDescent="0.25">
      <c r="E353074" t="s">
        <v>1225</v>
      </c>
    </row>
    <row r="353075" spans="5:5" x14ac:dyDescent="0.25">
      <c r="E353075" t="s">
        <v>1226</v>
      </c>
    </row>
    <row r="353076" spans="5:5" x14ac:dyDescent="0.25">
      <c r="E353076" t="s">
        <v>1227</v>
      </c>
    </row>
    <row r="353077" spans="5:5" x14ac:dyDescent="0.25">
      <c r="E353077" t="s">
        <v>1228</v>
      </c>
    </row>
    <row r="353078" spans="5:5" x14ac:dyDescent="0.25">
      <c r="E353078" t="s">
        <v>1229</v>
      </c>
    </row>
    <row r="353079" spans="5:5" x14ac:dyDescent="0.25">
      <c r="E353079" t="s">
        <v>1230</v>
      </c>
    </row>
    <row r="353080" spans="5:5" x14ac:dyDescent="0.25">
      <c r="E353080" t="s">
        <v>1231</v>
      </c>
    </row>
    <row r="353081" spans="5:5" x14ac:dyDescent="0.25">
      <c r="E353081" t="s">
        <v>1232</v>
      </c>
    </row>
    <row r="353082" spans="5:5" x14ac:dyDescent="0.25">
      <c r="E353082" t="s">
        <v>1233</v>
      </c>
    </row>
    <row r="353083" spans="5:5" x14ac:dyDescent="0.25">
      <c r="E353083" t="s">
        <v>1234</v>
      </c>
    </row>
    <row r="353084" spans="5:5" x14ac:dyDescent="0.25">
      <c r="E353084" t="s">
        <v>1235</v>
      </c>
    </row>
    <row r="353085" spans="5:5" x14ac:dyDescent="0.25">
      <c r="E353085" t="s">
        <v>1236</v>
      </c>
    </row>
    <row r="353086" spans="5:5" x14ac:dyDescent="0.25">
      <c r="E353086" t="s">
        <v>1237</v>
      </c>
    </row>
    <row r="353087" spans="5:5" x14ac:dyDescent="0.25">
      <c r="E353087" t="s">
        <v>1238</v>
      </c>
    </row>
    <row r="353088" spans="5:5" x14ac:dyDescent="0.25">
      <c r="E353088" t="s">
        <v>1239</v>
      </c>
    </row>
    <row r="353089" spans="5:5" x14ac:dyDescent="0.25">
      <c r="E353089" t="s">
        <v>1240</v>
      </c>
    </row>
    <row r="353090" spans="5:5" x14ac:dyDescent="0.25">
      <c r="E353090" t="s">
        <v>1241</v>
      </c>
    </row>
    <row r="353091" spans="5:5" x14ac:dyDescent="0.25">
      <c r="E353091" t="s">
        <v>1242</v>
      </c>
    </row>
    <row r="353092" spans="5:5" x14ac:dyDescent="0.25">
      <c r="E353092" t="s">
        <v>1243</v>
      </c>
    </row>
    <row r="353093" spans="5:5" x14ac:dyDescent="0.25">
      <c r="E353093" t="s">
        <v>1244</v>
      </c>
    </row>
    <row r="353094" spans="5:5" x14ac:dyDescent="0.25">
      <c r="E353094" t="s">
        <v>1245</v>
      </c>
    </row>
    <row r="353095" spans="5:5" x14ac:dyDescent="0.25">
      <c r="E353095" t="s">
        <v>1246</v>
      </c>
    </row>
    <row r="353096" spans="5:5" x14ac:dyDescent="0.25">
      <c r="E353096" t="s">
        <v>1247</v>
      </c>
    </row>
    <row r="353097" spans="5:5" x14ac:dyDescent="0.25">
      <c r="E353097" t="s">
        <v>1248</v>
      </c>
    </row>
    <row r="353098" spans="5:5" x14ac:dyDescent="0.25">
      <c r="E353098" t="s">
        <v>1249</v>
      </c>
    </row>
    <row r="353099" spans="5:5" x14ac:dyDescent="0.25">
      <c r="E353099" t="s">
        <v>1250</v>
      </c>
    </row>
    <row r="353100" spans="5:5" x14ac:dyDescent="0.25">
      <c r="E353100" t="s">
        <v>1251</v>
      </c>
    </row>
    <row r="353101" spans="5:5" x14ac:dyDescent="0.25">
      <c r="E353101" t="s">
        <v>1252</v>
      </c>
    </row>
    <row r="353102" spans="5:5" x14ac:dyDescent="0.25">
      <c r="E353102" t="s">
        <v>1253</v>
      </c>
    </row>
    <row r="353103" spans="5:5" x14ac:dyDescent="0.25">
      <c r="E353103" t="s">
        <v>1254</v>
      </c>
    </row>
    <row r="353104" spans="5:5" x14ac:dyDescent="0.25">
      <c r="E353104" t="s">
        <v>1255</v>
      </c>
    </row>
    <row r="353105" spans="5:5" x14ac:dyDescent="0.25">
      <c r="E353105" t="s">
        <v>1256</v>
      </c>
    </row>
    <row r="353106" spans="5:5" x14ac:dyDescent="0.25">
      <c r="E353106" t="s">
        <v>1257</v>
      </c>
    </row>
    <row r="353107" spans="5:5" x14ac:dyDescent="0.25">
      <c r="E353107" t="s">
        <v>1258</v>
      </c>
    </row>
    <row r="353108" spans="5:5" x14ac:dyDescent="0.25">
      <c r="E353108" t="s">
        <v>1259</v>
      </c>
    </row>
    <row r="353109" spans="5:5" x14ac:dyDescent="0.25">
      <c r="E353109" t="s">
        <v>1260</v>
      </c>
    </row>
    <row r="353110" spans="5:5" x14ac:dyDescent="0.25">
      <c r="E353110" t="s">
        <v>1261</v>
      </c>
    </row>
    <row r="353111" spans="5:5" x14ac:dyDescent="0.25">
      <c r="E353111" t="s">
        <v>1262</v>
      </c>
    </row>
    <row r="353112" spans="5:5" x14ac:dyDescent="0.25">
      <c r="E353112" t="s">
        <v>1263</v>
      </c>
    </row>
    <row r="353113" spans="5:5" x14ac:dyDescent="0.25">
      <c r="E353113" t="s">
        <v>1264</v>
      </c>
    </row>
    <row r="353114" spans="5:5" x14ac:dyDescent="0.25">
      <c r="E353114" t="s">
        <v>1265</v>
      </c>
    </row>
    <row r="353115" spans="5:5" x14ac:dyDescent="0.25">
      <c r="E353115" t="s">
        <v>1266</v>
      </c>
    </row>
    <row r="353116" spans="5:5" x14ac:dyDescent="0.25">
      <c r="E353116" t="s">
        <v>1267</v>
      </c>
    </row>
    <row r="353117" spans="5:5" x14ac:dyDescent="0.25">
      <c r="E353117" t="s">
        <v>1268</v>
      </c>
    </row>
    <row r="353118" spans="5:5" x14ac:dyDescent="0.25">
      <c r="E353118" t="s">
        <v>1269</v>
      </c>
    </row>
    <row r="353119" spans="5:5" x14ac:dyDescent="0.25">
      <c r="E353119" t="s">
        <v>1270</v>
      </c>
    </row>
    <row r="353120" spans="5:5" x14ac:dyDescent="0.25">
      <c r="E353120" t="s">
        <v>1271</v>
      </c>
    </row>
    <row r="353121" spans="5:5" x14ac:dyDescent="0.25">
      <c r="E353121" t="s">
        <v>1272</v>
      </c>
    </row>
    <row r="353122" spans="5:5" x14ac:dyDescent="0.25">
      <c r="E353122" t="s">
        <v>1273</v>
      </c>
    </row>
    <row r="353123" spans="5:5" x14ac:dyDescent="0.25">
      <c r="E353123" t="s">
        <v>1274</v>
      </c>
    </row>
    <row r="353124" spans="5:5" x14ac:dyDescent="0.25">
      <c r="E353124" t="s">
        <v>1275</v>
      </c>
    </row>
    <row r="353125" spans="5:5" x14ac:dyDescent="0.25">
      <c r="E353125" t="s">
        <v>1276</v>
      </c>
    </row>
    <row r="353126" spans="5:5" x14ac:dyDescent="0.25">
      <c r="E353126" t="s">
        <v>1277</v>
      </c>
    </row>
    <row r="353127" spans="5:5" x14ac:dyDescent="0.25">
      <c r="E353127" t="s">
        <v>1278</v>
      </c>
    </row>
    <row r="353128" spans="5:5" x14ac:dyDescent="0.25">
      <c r="E353128" t="s">
        <v>1279</v>
      </c>
    </row>
    <row r="353129" spans="5:5" x14ac:dyDescent="0.25">
      <c r="E353129" t="s">
        <v>1280</v>
      </c>
    </row>
    <row r="353130" spans="5:5" x14ac:dyDescent="0.25">
      <c r="E353130" t="s">
        <v>1281</v>
      </c>
    </row>
    <row r="353131" spans="5:5" x14ac:dyDescent="0.25">
      <c r="E353131" t="s">
        <v>1282</v>
      </c>
    </row>
    <row r="353132" spans="5:5" x14ac:dyDescent="0.25">
      <c r="E353132" t="s">
        <v>1283</v>
      </c>
    </row>
    <row r="353133" spans="5:5" x14ac:dyDescent="0.25">
      <c r="E353133" t="s">
        <v>1284</v>
      </c>
    </row>
    <row r="353134" spans="5:5" x14ac:dyDescent="0.25">
      <c r="E353134" t="s">
        <v>1285</v>
      </c>
    </row>
    <row r="353135" spans="5:5" x14ac:dyDescent="0.25">
      <c r="E353135" t="s">
        <v>1286</v>
      </c>
    </row>
    <row r="353136" spans="5:5" x14ac:dyDescent="0.25">
      <c r="E353136" t="s">
        <v>1287</v>
      </c>
    </row>
    <row r="353137" spans="5:5" x14ac:dyDescent="0.25">
      <c r="E353137" t="s">
        <v>1288</v>
      </c>
    </row>
    <row r="353138" spans="5:5" x14ac:dyDescent="0.25">
      <c r="E353138" t="s">
        <v>1289</v>
      </c>
    </row>
    <row r="353139" spans="5:5" x14ac:dyDescent="0.25">
      <c r="E353139" t="s">
        <v>1290</v>
      </c>
    </row>
    <row r="353140" spans="5:5" x14ac:dyDescent="0.25">
      <c r="E353140" t="s">
        <v>1291</v>
      </c>
    </row>
    <row r="353141" spans="5:5" x14ac:dyDescent="0.25">
      <c r="E353141" t="s">
        <v>1292</v>
      </c>
    </row>
    <row r="353142" spans="5:5" x14ac:dyDescent="0.25">
      <c r="E353142" t="s">
        <v>1293</v>
      </c>
    </row>
    <row r="353143" spans="5:5" x14ac:dyDescent="0.25">
      <c r="E353143" t="s">
        <v>1294</v>
      </c>
    </row>
    <row r="353144" spans="5:5" x14ac:dyDescent="0.25">
      <c r="E353144" t="s">
        <v>1295</v>
      </c>
    </row>
    <row r="353145" spans="5:5" x14ac:dyDescent="0.25">
      <c r="E353145" t="s">
        <v>1296</v>
      </c>
    </row>
    <row r="353146" spans="5:5" x14ac:dyDescent="0.25">
      <c r="E353146" t="s">
        <v>1297</v>
      </c>
    </row>
    <row r="353147" spans="5:5" x14ac:dyDescent="0.25">
      <c r="E353147" t="s">
        <v>1298</v>
      </c>
    </row>
    <row r="353148" spans="5:5" x14ac:dyDescent="0.25">
      <c r="E353148" t="s">
        <v>1299</v>
      </c>
    </row>
    <row r="353149" spans="5:5" x14ac:dyDescent="0.25">
      <c r="E353149" t="s">
        <v>1300</v>
      </c>
    </row>
    <row r="353150" spans="5:5" x14ac:dyDescent="0.25">
      <c r="E353150" t="s">
        <v>1301</v>
      </c>
    </row>
    <row r="353151" spans="5:5" x14ac:dyDescent="0.25">
      <c r="E353151" t="s">
        <v>1302</v>
      </c>
    </row>
    <row r="353152" spans="5:5" x14ac:dyDescent="0.25">
      <c r="E353152" t="s">
        <v>1303</v>
      </c>
    </row>
    <row r="353153" spans="5:5" x14ac:dyDescent="0.25">
      <c r="E353153" t="s">
        <v>1304</v>
      </c>
    </row>
    <row r="353154" spans="5:5" x14ac:dyDescent="0.25">
      <c r="E353154" t="s">
        <v>1305</v>
      </c>
    </row>
    <row r="353155" spans="5:5" x14ac:dyDescent="0.25">
      <c r="E353155" t="s">
        <v>1306</v>
      </c>
    </row>
    <row r="353156" spans="5:5" x14ac:dyDescent="0.25">
      <c r="E353156" t="s">
        <v>1307</v>
      </c>
    </row>
    <row r="353157" spans="5:5" x14ac:dyDescent="0.25">
      <c r="E353157" t="s">
        <v>1308</v>
      </c>
    </row>
    <row r="353158" spans="5:5" x14ac:dyDescent="0.25">
      <c r="E353158" t="s">
        <v>1309</v>
      </c>
    </row>
    <row r="353159" spans="5:5" x14ac:dyDescent="0.25">
      <c r="E353159" t="s">
        <v>1310</v>
      </c>
    </row>
    <row r="353160" spans="5:5" x14ac:dyDescent="0.25">
      <c r="E353160" t="s">
        <v>1311</v>
      </c>
    </row>
    <row r="353161" spans="5:5" x14ac:dyDescent="0.25">
      <c r="E353161" t="s">
        <v>1312</v>
      </c>
    </row>
    <row r="353162" spans="5:5" x14ac:dyDescent="0.25">
      <c r="E353162" t="s">
        <v>1313</v>
      </c>
    </row>
    <row r="353163" spans="5:5" x14ac:dyDescent="0.25">
      <c r="E353163" t="s">
        <v>1314</v>
      </c>
    </row>
    <row r="353164" spans="5:5" x14ac:dyDescent="0.25">
      <c r="E353164" t="s">
        <v>1315</v>
      </c>
    </row>
    <row r="353165" spans="5:5" x14ac:dyDescent="0.25">
      <c r="E353165" t="s">
        <v>1316</v>
      </c>
    </row>
    <row r="353166" spans="5:5" x14ac:dyDescent="0.25">
      <c r="E353166" t="s">
        <v>1317</v>
      </c>
    </row>
    <row r="353167" spans="5:5" x14ac:dyDescent="0.25">
      <c r="E353167" t="s">
        <v>1318</v>
      </c>
    </row>
    <row r="353168" spans="5:5" x14ac:dyDescent="0.25">
      <c r="E353168" t="s">
        <v>1319</v>
      </c>
    </row>
    <row r="353169" spans="5:5" x14ac:dyDescent="0.25">
      <c r="E353169" t="s">
        <v>1320</v>
      </c>
    </row>
    <row r="353170" spans="5:5" x14ac:dyDescent="0.25">
      <c r="E353170" t="s">
        <v>1321</v>
      </c>
    </row>
    <row r="353171" spans="5:5" x14ac:dyDescent="0.25">
      <c r="E353171" t="s">
        <v>1322</v>
      </c>
    </row>
    <row r="353172" spans="5:5" x14ac:dyDescent="0.25">
      <c r="E353172" t="s">
        <v>1323</v>
      </c>
    </row>
    <row r="353173" spans="5:5" x14ac:dyDescent="0.25">
      <c r="E353173" t="s">
        <v>1324</v>
      </c>
    </row>
    <row r="353174" spans="5:5" x14ac:dyDescent="0.25">
      <c r="E353174" t="s">
        <v>1325</v>
      </c>
    </row>
    <row r="353175" spans="5:5" x14ac:dyDescent="0.25">
      <c r="E353175" t="s">
        <v>1326</v>
      </c>
    </row>
    <row r="353176" spans="5:5" x14ac:dyDescent="0.25">
      <c r="E353176" t="s">
        <v>1327</v>
      </c>
    </row>
    <row r="353177" spans="5:5" x14ac:dyDescent="0.25">
      <c r="E353177" t="s">
        <v>1328</v>
      </c>
    </row>
    <row r="353178" spans="5:5" x14ac:dyDescent="0.25">
      <c r="E353178" t="s">
        <v>1329</v>
      </c>
    </row>
    <row r="353179" spans="5:5" x14ac:dyDescent="0.25">
      <c r="E353179" t="s">
        <v>1330</v>
      </c>
    </row>
    <row r="353180" spans="5:5" x14ac:dyDescent="0.25">
      <c r="E353180" t="s">
        <v>1331</v>
      </c>
    </row>
    <row r="353181" spans="5:5" x14ac:dyDescent="0.25">
      <c r="E353181" t="s">
        <v>1332</v>
      </c>
    </row>
    <row r="353182" spans="5:5" x14ac:dyDescent="0.25">
      <c r="E353182" t="s">
        <v>1333</v>
      </c>
    </row>
    <row r="353183" spans="5:5" x14ac:dyDescent="0.25">
      <c r="E353183" t="s">
        <v>1334</v>
      </c>
    </row>
    <row r="353184" spans="5:5" x14ac:dyDescent="0.25">
      <c r="E353184" t="s">
        <v>1335</v>
      </c>
    </row>
    <row r="353185" spans="5:5" x14ac:dyDescent="0.25">
      <c r="E353185" t="s">
        <v>1336</v>
      </c>
    </row>
    <row r="353186" spans="5:5" x14ac:dyDescent="0.25">
      <c r="E353186" t="s">
        <v>1337</v>
      </c>
    </row>
    <row r="353187" spans="5:5" x14ac:dyDescent="0.25">
      <c r="E353187" t="s">
        <v>1338</v>
      </c>
    </row>
    <row r="353188" spans="5:5" x14ac:dyDescent="0.25">
      <c r="E353188" t="s">
        <v>1339</v>
      </c>
    </row>
    <row r="353189" spans="5:5" x14ac:dyDescent="0.25">
      <c r="E353189" t="s">
        <v>1340</v>
      </c>
    </row>
    <row r="353190" spans="5:5" x14ac:dyDescent="0.25">
      <c r="E353190" t="s">
        <v>1341</v>
      </c>
    </row>
    <row r="353191" spans="5:5" x14ac:dyDescent="0.25">
      <c r="E353191" t="s">
        <v>1342</v>
      </c>
    </row>
    <row r="353192" spans="5:5" x14ac:dyDescent="0.25">
      <c r="E353192" t="s">
        <v>1343</v>
      </c>
    </row>
    <row r="353193" spans="5:5" x14ac:dyDescent="0.25">
      <c r="E353193" t="s">
        <v>1344</v>
      </c>
    </row>
    <row r="353194" spans="5:5" x14ac:dyDescent="0.25">
      <c r="E353194" t="s">
        <v>1345</v>
      </c>
    </row>
    <row r="353195" spans="5:5" x14ac:dyDescent="0.25">
      <c r="E353195" t="s">
        <v>1346</v>
      </c>
    </row>
    <row r="353196" spans="5:5" x14ac:dyDescent="0.25">
      <c r="E353196" t="s">
        <v>1347</v>
      </c>
    </row>
    <row r="353197" spans="5:5" x14ac:dyDescent="0.25">
      <c r="E353197" t="s">
        <v>1348</v>
      </c>
    </row>
    <row r="353198" spans="5:5" x14ac:dyDescent="0.25">
      <c r="E353198" t="s">
        <v>1349</v>
      </c>
    </row>
    <row r="353199" spans="5:5" x14ac:dyDescent="0.25">
      <c r="E353199" t="s">
        <v>1350</v>
      </c>
    </row>
    <row r="353200" spans="5:5" x14ac:dyDescent="0.25">
      <c r="E353200" t="s">
        <v>1351</v>
      </c>
    </row>
    <row r="353201" spans="5:5" x14ac:dyDescent="0.25">
      <c r="E353201" t="s">
        <v>1352</v>
      </c>
    </row>
    <row r="353202" spans="5:5" x14ac:dyDescent="0.25">
      <c r="E353202" t="s">
        <v>1353</v>
      </c>
    </row>
    <row r="353203" spans="5:5" x14ac:dyDescent="0.25">
      <c r="E353203" t="s">
        <v>1354</v>
      </c>
    </row>
    <row r="353204" spans="5:5" x14ac:dyDescent="0.25">
      <c r="E353204" t="s">
        <v>1355</v>
      </c>
    </row>
    <row r="353205" spans="5:5" x14ac:dyDescent="0.25">
      <c r="E353205" t="s">
        <v>1356</v>
      </c>
    </row>
    <row r="353206" spans="5:5" x14ac:dyDescent="0.25">
      <c r="E353206" t="s">
        <v>1357</v>
      </c>
    </row>
    <row r="353207" spans="5:5" x14ac:dyDescent="0.25">
      <c r="E353207" t="s">
        <v>1358</v>
      </c>
    </row>
    <row r="353208" spans="5:5" x14ac:dyDescent="0.25">
      <c r="E353208" t="s">
        <v>1359</v>
      </c>
    </row>
    <row r="353209" spans="5:5" x14ac:dyDescent="0.25">
      <c r="E353209" t="s">
        <v>1360</v>
      </c>
    </row>
    <row r="353210" spans="5:5" x14ac:dyDescent="0.25">
      <c r="E353210" t="s">
        <v>1361</v>
      </c>
    </row>
    <row r="353211" spans="5:5" x14ac:dyDescent="0.25">
      <c r="E353211" t="s">
        <v>1362</v>
      </c>
    </row>
    <row r="353212" spans="5:5" x14ac:dyDescent="0.25">
      <c r="E353212" t="s">
        <v>1363</v>
      </c>
    </row>
    <row r="353213" spans="5:5" x14ac:dyDescent="0.25">
      <c r="E353213" t="s">
        <v>1364</v>
      </c>
    </row>
    <row r="353214" spans="5:5" x14ac:dyDescent="0.25">
      <c r="E353214" t="s">
        <v>1365</v>
      </c>
    </row>
    <row r="353215" spans="5:5" x14ac:dyDescent="0.25">
      <c r="E353215" t="s">
        <v>1366</v>
      </c>
    </row>
    <row r="353216" spans="5:5" x14ac:dyDescent="0.25">
      <c r="E353216" t="s">
        <v>1367</v>
      </c>
    </row>
    <row r="353217" spans="5:5" x14ac:dyDescent="0.25">
      <c r="E353217" t="s">
        <v>1368</v>
      </c>
    </row>
    <row r="353218" spans="5:5" x14ac:dyDescent="0.25">
      <c r="E353218" t="s">
        <v>1369</v>
      </c>
    </row>
    <row r="353219" spans="5:5" x14ac:dyDescent="0.25">
      <c r="E353219" t="s">
        <v>1370</v>
      </c>
    </row>
    <row r="353220" spans="5:5" x14ac:dyDescent="0.25">
      <c r="E353220" t="s">
        <v>1371</v>
      </c>
    </row>
    <row r="353221" spans="5:5" x14ac:dyDescent="0.25">
      <c r="E353221" t="s">
        <v>1372</v>
      </c>
    </row>
    <row r="353222" spans="5:5" x14ac:dyDescent="0.25">
      <c r="E353222" t="s">
        <v>1373</v>
      </c>
    </row>
    <row r="353223" spans="5:5" x14ac:dyDescent="0.25">
      <c r="E353223" t="s">
        <v>1374</v>
      </c>
    </row>
    <row r="353224" spans="5:5" x14ac:dyDescent="0.25">
      <c r="E353224" t="s">
        <v>1375</v>
      </c>
    </row>
    <row r="353225" spans="5:5" x14ac:dyDescent="0.25">
      <c r="E353225" t="s">
        <v>1376</v>
      </c>
    </row>
    <row r="353226" spans="5:5" x14ac:dyDescent="0.25">
      <c r="E353226" t="s">
        <v>1377</v>
      </c>
    </row>
    <row r="353227" spans="5:5" x14ac:dyDescent="0.25">
      <c r="E353227" t="s">
        <v>1378</v>
      </c>
    </row>
    <row r="353228" spans="5:5" x14ac:dyDescent="0.25">
      <c r="E353228" t="s">
        <v>1379</v>
      </c>
    </row>
    <row r="353229" spans="5:5" x14ac:dyDescent="0.25">
      <c r="E353229" t="s">
        <v>1380</v>
      </c>
    </row>
    <row r="353230" spans="5:5" x14ac:dyDescent="0.25">
      <c r="E353230" t="s">
        <v>1381</v>
      </c>
    </row>
    <row r="353231" spans="5:5" x14ac:dyDescent="0.25">
      <c r="E353231" t="s">
        <v>1382</v>
      </c>
    </row>
    <row r="353232" spans="5:5" x14ac:dyDescent="0.25">
      <c r="E353232" t="s">
        <v>1383</v>
      </c>
    </row>
    <row r="353233" spans="5:5" x14ac:dyDescent="0.25">
      <c r="E353233" t="s">
        <v>1384</v>
      </c>
    </row>
    <row r="353234" spans="5:5" x14ac:dyDescent="0.25">
      <c r="E353234" t="s">
        <v>1385</v>
      </c>
    </row>
    <row r="353235" spans="5:5" x14ac:dyDescent="0.25">
      <c r="E353235" t="s">
        <v>1386</v>
      </c>
    </row>
    <row r="353236" spans="5:5" x14ac:dyDescent="0.25">
      <c r="E353236" t="s">
        <v>1387</v>
      </c>
    </row>
    <row r="353237" spans="5:5" x14ac:dyDescent="0.25">
      <c r="E353237" t="s">
        <v>1388</v>
      </c>
    </row>
    <row r="353238" spans="5:5" x14ac:dyDescent="0.25">
      <c r="E353238" t="s">
        <v>1389</v>
      </c>
    </row>
    <row r="353239" spans="5:5" x14ac:dyDescent="0.25">
      <c r="E353239" t="s">
        <v>1390</v>
      </c>
    </row>
    <row r="353240" spans="5:5" x14ac:dyDescent="0.25">
      <c r="E353240" t="s">
        <v>1391</v>
      </c>
    </row>
    <row r="353241" spans="5:5" x14ac:dyDescent="0.25">
      <c r="E353241" t="s">
        <v>1392</v>
      </c>
    </row>
    <row r="353242" spans="5:5" x14ac:dyDescent="0.25">
      <c r="E353242" t="s">
        <v>1393</v>
      </c>
    </row>
    <row r="353243" spans="5:5" x14ac:dyDescent="0.25">
      <c r="E353243" t="s">
        <v>1394</v>
      </c>
    </row>
    <row r="353244" spans="5:5" x14ac:dyDescent="0.25">
      <c r="E353244" t="s">
        <v>1395</v>
      </c>
    </row>
    <row r="353245" spans="5:5" x14ac:dyDescent="0.25">
      <c r="E353245" t="s">
        <v>1396</v>
      </c>
    </row>
    <row r="353246" spans="5:5" x14ac:dyDescent="0.25">
      <c r="E353246" t="s">
        <v>1397</v>
      </c>
    </row>
    <row r="353247" spans="5:5" x14ac:dyDescent="0.25">
      <c r="E353247" t="s">
        <v>1398</v>
      </c>
    </row>
    <row r="353248" spans="5:5" x14ac:dyDescent="0.25">
      <c r="E353248" t="s">
        <v>1399</v>
      </c>
    </row>
    <row r="353249" spans="5:5" x14ac:dyDescent="0.25">
      <c r="E353249" t="s">
        <v>1400</v>
      </c>
    </row>
    <row r="353250" spans="5:5" x14ac:dyDescent="0.25">
      <c r="E353250" t="s">
        <v>1401</v>
      </c>
    </row>
    <row r="353251" spans="5:5" x14ac:dyDescent="0.25">
      <c r="E353251" t="s">
        <v>1402</v>
      </c>
    </row>
    <row r="353252" spans="5:5" x14ac:dyDescent="0.25">
      <c r="E353252" t="s">
        <v>1403</v>
      </c>
    </row>
    <row r="353253" spans="5:5" x14ac:dyDescent="0.25">
      <c r="E353253" t="s">
        <v>1404</v>
      </c>
    </row>
    <row r="353254" spans="5:5" x14ac:dyDescent="0.25">
      <c r="E353254" t="s">
        <v>1405</v>
      </c>
    </row>
    <row r="353255" spans="5:5" x14ac:dyDescent="0.25">
      <c r="E353255" t="s">
        <v>1406</v>
      </c>
    </row>
    <row r="353256" spans="5:5" x14ac:dyDescent="0.25">
      <c r="E353256" t="s">
        <v>1407</v>
      </c>
    </row>
    <row r="353257" spans="5:5" x14ac:dyDescent="0.25">
      <c r="E353257" t="s">
        <v>1408</v>
      </c>
    </row>
    <row r="353258" spans="5:5" x14ac:dyDescent="0.25">
      <c r="E353258" t="s">
        <v>1409</v>
      </c>
    </row>
    <row r="353259" spans="5:5" x14ac:dyDescent="0.25">
      <c r="E353259" t="s">
        <v>1410</v>
      </c>
    </row>
    <row r="353260" spans="5:5" x14ac:dyDescent="0.25">
      <c r="E353260" t="s">
        <v>1411</v>
      </c>
    </row>
    <row r="353261" spans="5:5" x14ac:dyDescent="0.25">
      <c r="E353261" t="s">
        <v>1412</v>
      </c>
    </row>
    <row r="353262" spans="5:5" x14ac:dyDescent="0.25">
      <c r="E353262" t="s">
        <v>1413</v>
      </c>
    </row>
    <row r="353263" spans="5:5" x14ac:dyDescent="0.25">
      <c r="E353263" t="s">
        <v>1414</v>
      </c>
    </row>
    <row r="353264" spans="5:5" x14ac:dyDescent="0.25">
      <c r="E353264" t="s">
        <v>1415</v>
      </c>
    </row>
    <row r="353265" spans="5:5" x14ac:dyDescent="0.25">
      <c r="E353265" t="s">
        <v>1416</v>
      </c>
    </row>
    <row r="353266" spans="5:5" x14ac:dyDescent="0.25">
      <c r="E353266" t="s">
        <v>1417</v>
      </c>
    </row>
    <row r="353267" spans="5:5" x14ac:dyDescent="0.25">
      <c r="E353267" t="s">
        <v>1418</v>
      </c>
    </row>
    <row r="353268" spans="5:5" x14ac:dyDescent="0.25">
      <c r="E353268" t="s">
        <v>1419</v>
      </c>
    </row>
    <row r="353269" spans="5:5" x14ac:dyDescent="0.25">
      <c r="E353269" t="s">
        <v>1420</v>
      </c>
    </row>
    <row r="353270" spans="5:5" x14ac:dyDescent="0.25">
      <c r="E353270" t="s">
        <v>1421</v>
      </c>
    </row>
    <row r="353271" spans="5:5" x14ac:dyDescent="0.25">
      <c r="E353271" t="s">
        <v>1422</v>
      </c>
    </row>
    <row r="353272" spans="5:5" x14ac:dyDescent="0.25">
      <c r="E353272" t="s">
        <v>1423</v>
      </c>
    </row>
    <row r="353273" spans="5:5" x14ac:dyDescent="0.25">
      <c r="E353273" t="s">
        <v>1424</v>
      </c>
    </row>
    <row r="353274" spans="5:5" x14ac:dyDescent="0.25">
      <c r="E353274" t="s">
        <v>1425</v>
      </c>
    </row>
    <row r="353275" spans="5:5" x14ac:dyDescent="0.25">
      <c r="E353275" t="s">
        <v>1426</v>
      </c>
    </row>
    <row r="353276" spans="5:5" x14ac:dyDescent="0.25">
      <c r="E353276" t="s">
        <v>1427</v>
      </c>
    </row>
    <row r="353277" spans="5:5" x14ac:dyDescent="0.25">
      <c r="E353277" t="s">
        <v>1428</v>
      </c>
    </row>
    <row r="353278" spans="5:5" x14ac:dyDescent="0.25">
      <c r="E353278" t="s">
        <v>1429</v>
      </c>
    </row>
    <row r="353279" spans="5:5" x14ac:dyDescent="0.25">
      <c r="E353279" t="s">
        <v>1430</v>
      </c>
    </row>
    <row r="353280" spans="5:5" x14ac:dyDescent="0.25">
      <c r="E353280" t="s">
        <v>1431</v>
      </c>
    </row>
    <row r="353281" spans="5:5" x14ac:dyDescent="0.25">
      <c r="E353281" t="s">
        <v>1432</v>
      </c>
    </row>
    <row r="353282" spans="5:5" x14ac:dyDescent="0.25">
      <c r="E353282" t="s">
        <v>1433</v>
      </c>
    </row>
    <row r="353283" spans="5:5" x14ac:dyDescent="0.25">
      <c r="E353283" t="s">
        <v>1434</v>
      </c>
    </row>
    <row r="353284" spans="5:5" x14ac:dyDescent="0.25">
      <c r="E353284" t="s">
        <v>1435</v>
      </c>
    </row>
    <row r="353285" spans="5:5" x14ac:dyDescent="0.25">
      <c r="E353285" t="s">
        <v>1436</v>
      </c>
    </row>
    <row r="353286" spans="5:5" x14ac:dyDescent="0.25">
      <c r="E353286" t="s">
        <v>1437</v>
      </c>
    </row>
    <row r="353287" spans="5:5" x14ac:dyDescent="0.25">
      <c r="E353287" t="s">
        <v>1438</v>
      </c>
    </row>
    <row r="353288" spans="5:5" x14ac:dyDescent="0.25">
      <c r="E353288" t="s">
        <v>1439</v>
      </c>
    </row>
    <row r="353289" spans="5:5" x14ac:dyDescent="0.25">
      <c r="E353289" t="s">
        <v>1440</v>
      </c>
    </row>
    <row r="353290" spans="5:5" x14ac:dyDescent="0.25">
      <c r="E353290" t="s">
        <v>1441</v>
      </c>
    </row>
    <row r="353291" spans="5:5" x14ac:dyDescent="0.25">
      <c r="E353291" t="s">
        <v>1442</v>
      </c>
    </row>
    <row r="353292" spans="5:5" x14ac:dyDescent="0.25">
      <c r="E353292" t="s">
        <v>1443</v>
      </c>
    </row>
    <row r="353293" spans="5:5" x14ac:dyDescent="0.25">
      <c r="E353293" t="s">
        <v>1444</v>
      </c>
    </row>
    <row r="353294" spans="5:5" x14ac:dyDescent="0.25">
      <c r="E353294" t="s">
        <v>1445</v>
      </c>
    </row>
    <row r="353295" spans="5:5" x14ac:dyDescent="0.25">
      <c r="E353295" t="s">
        <v>1446</v>
      </c>
    </row>
    <row r="353296" spans="5:5" x14ac:dyDescent="0.25">
      <c r="E353296" t="s">
        <v>1447</v>
      </c>
    </row>
    <row r="353297" spans="5:5" x14ac:dyDescent="0.25">
      <c r="E353297" t="s">
        <v>1448</v>
      </c>
    </row>
    <row r="353298" spans="5:5" x14ac:dyDescent="0.25">
      <c r="E353298" t="s">
        <v>1449</v>
      </c>
    </row>
    <row r="353299" spans="5:5" x14ac:dyDescent="0.25">
      <c r="E353299" t="s">
        <v>1450</v>
      </c>
    </row>
    <row r="353300" spans="5:5" x14ac:dyDescent="0.25">
      <c r="E353300" t="s">
        <v>1451</v>
      </c>
    </row>
    <row r="353301" spans="5:5" x14ac:dyDescent="0.25">
      <c r="E353301" t="s">
        <v>1452</v>
      </c>
    </row>
    <row r="353302" spans="5:5" x14ac:dyDescent="0.25">
      <c r="E353302" t="s">
        <v>1453</v>
      </c>
    </row>
    <row r="353303" spans="5:5" x14ac:dyDescent="0.25">
      <c r="E353303" t="s">
        <v>1454</v>
      </c>
    </row>
    <row r="353304" spans="5:5" x14ac:dyDescent="0.25">
      <c r="E353304" t="s">
        <v>1455</v>
      </c>
    </row>
    <row r="353305" spans="5:5" x14ac:dyDescent="0.25">
      <c r="E353305" t="s">
        <v>1456</v>
      </c>
    </row>
    <row r="353306" spans="5:5" x14ac:dyDescent="0.25">
      <c r="E353306" t="s">
        <v>1457</v>
      </c>
    </row>
    <row r="353307" spans="5:5" x14ac:dyDescent="0.25">
      <c r="E353307" t="s">
        <v>1458</v>
      </c>
    </row>
    <row r="353308" spans="5:5" x14ac:dyDescent="0.25">
      <c r="E353308" t="s">
        <v>1459</v>
      </c>
    </row>
    <row r="353309" spans="5:5" x14ac:dyDescent="0.25">
      <c r="E353309" t="s">
        <v>1460</v>
      </c>
    </row>
    <row r="353310" spans="5:5" x14ac:dyDescent="0.25">
      <c r="E353310" t="s">
        <v>1461</v>
      </c>
    </row>
    <row r="353311" spans="5:5" x14ac:dyDescent="0.25">
      <c r="E353311" t="s">
        <v>1462</v>
      </c>
    </row>
    <row r="353312" spans="5:5" x14ac:dyDescent="0.25">
      <c r="E353312" t="s">
        <v>1463</v>
      </c>
    </row>
    <row r="353313" spans="5:5" x14ac:dyDescent="0.25">
      <c r="E353313" t="s">
        <v>1464</v>
      </c>
    </row>
    <row r="353314" spans="5:5" x14ac:dyDescent="0.25">
      <c r="E353314" t="s">
        <v>1465</v>
      </c>
    </row>
    <row r="353315" spans="5:5" x14ac:dyDescent="0.25">
      <c r="E353315" t="s">
        <v>1466</v>
      </c>
    </row>
    <row r="353316" spans="5:5" x14ac:dyDescent="0.25">
      <c r="E353316" t="s">
        <v>1467</v>
      </c>
    </row>
    <row r="353317" spans="5:5" x14ac:dyDescent="0.25">
      <c r="E353317" t="s">
        <v>1468</v>
      </c>
    </row>
    <row r="353318" spans="5:5" x14ac:dyDescent="0.25">
      <c r="E353318" t="s">
        <v>1469</v>
      </c>
    </row>
    <row r="353319" spans="5:5" x14ac:dyDescent="0.25">
      <c r="E353319" t="s">
        <v>1470</v>
      </c>
    </row>
    <row r="353320" spans="5:5" x14ac:dyDescent="0.25">
      <c r="E353320" t="s">
        <v>1471</v>
      </c>
    </row>
    <row r="353321" spans="5:5" x14ac:dyDescent="0.25">
      <c r="E353321" t="s">
        <v>1472</v>
      </c>
    </row>
    <row r="353322" spans="5:5" x14ac:dyDescent="0.25">
      <c r="E353322" t="s">
        <v>1473</v>
      </c>
    </row>
    <row r="353323" spans="5:5" x14ac:dyDescent="0.25">
      <c r="E353323" t="s">
        <v>1474</v>
      </c>
    </row>
    <row r="353324" spans="5:5" x14ac:dyDescent="0.25">
      <c r="E353324" t="s">
        <v>1475</v>
      </c>
    </row>
    <row r="353325" spans="5:5" x14ac:dyDescent="0.25">
      <c r="E353325" t="s">
        <v>1476</v>
      </c>
    </row>
    <row r="353326" spans="5:5" x14ac:dyDescent="0.25">
      <c r="E353326" t="s">
        <v>1477</v>
      </c>
    </row>
    <row r="353327" spans="5:5" x14ac:dyDescent="0.25">
      <c r="E353327" t="s">
        <v>1478</v>
      </c>
    </row>
    <row r="353328" spans="5:5" x14ac:dyDescent="0.25">
      <c r="E353328" t="s">
        <v>1479</v>
      </c>
    </row>
    <row r="353329" spans="5:5" x14ac:dyDescent="0.25">
      <c r="E353329" t="s">
        <v>1480</v>
      </c>
    </row>
    <row r="353330" spans="5:5" x14ac:dyDescent="0.25">
      <c r="E353330" t="s">
        <v>1481</v>
      </c>
    </row>
    <row r="353331" spans="5:5" x14ac:dyDescent="0.25">
      <c r="E353331" t="s">
        <v>1482</v>
      </c>
    </row>
    <row r="353332" spans="5:5" x14ac:dyDescent="0.25">
      <c r="E353332" t="s">
        <v>1483</v>
      </c>
    </row>
    <row r="353333" spans="5:5" x14ac:dyDescent="0.25">
      <c r="E353333" t="s">
        <v>1484</v>
      </c>
    </row>
    <row r="353334" spans="5:5" x14ac:dyDescent="0.25">
      <c r="E353334" t="s">
        <v>1485</v>
      </c>
    </row>
    <row r="353335" spans="5:5" x14ac:dyDescent="0.25">
      <c r="E353335" t="s">
        <v>1486</v>
      </c>
    </row>
    <row r="353336" spans="5:5" x14ac:dyDescent="0.25">
      <c r="E353336" t="s">
        <v>1487</v>
      </c>
    </row>
    <row r="353337" spans="5:5" x14ac:dyDescent="0.25">
      <c r="E353337" t="s">
        <v>1488</v>
      </c>
    </row>
    <row r="353338" spans="5:5" x14ac:dyDescent="0.25">
      <c r="E353338" t="s">
        <v>1489</v>
      </c>
    </row>
    <row r="353339" spans="5:5" x14ac:dyDescent="0.25">
      <c r="E353339" t="s">
        <v>1490</v>
      </c>
    </row>
    <row r="353340" spans="5:5" x14ac:dyDescent="0.25">
      <c r="E353340" t="s">
        <v>1491</v>
      </c>
    </row>
    <row r="353341" spans="5:5" x14ac:dyDescent="0.25">
      <c r="E353341" t="s">
        <v>1492</v>
      </c>
    </row>
    <row r="353342" spans="5:5" x14ac:dyDescent="0.25">
      <c r="E353342" t="s">
        <v>1493</v>
      </c>
    </row>
    <row r="353343" spans="5:5" x14ac:dyDescent="0.25">
      <c r="E353343" t="s">
        <v>1494</v>
      </c>
    </row>
    <row r="353344" spans="5:5" x14ac:dyDescent="0.25">
      <c r="E353344" t="s">
        <v>1495</v>
      </c>
    </row>
    <row r="353345" spans="5:5" x14ac:dyDescent="0.25">
      <c r="E353345" t="s">
        <v>1496</v>
      </c>
    </row>
    <row r="353346" spans="5:5" x14ac:dyDescent="0.25">
      <c r="E353346" t="s">
        <v>1497</v>
      </c>
    </row>
    <row r="353347" spans="5:5" x14ac:dyDescent="0.25">
      <c r="E353347" t="s">
        <v>1498</v>
      </c>
    </row>
    <row r="353348" spans="5:5" x14ac:dyDescent="0.25">
      <c r="E353348" t="s">
        <v>1499</v>
      </c>
    </row>
    <row r="353349" spans="5:5" x14ac:dyDescent="0.25">
      <c r="E353349" t="s">
        <v>1500</v>
      </c>
    </row>
    <row r="353350" spans="5:5" x14ac:dyDescent="0.25">
      <c r="E353350" t="s">
        <v>1501</v>
      </c>
    </row>
    <row r="353351" spans="5:5" x14ac:dyDescent="0.25">
      <c r="E353351" t="s">
        <v>1502</v>
      </c>
    </row>
    <row r="353352" spans="5:5" x14ac:dyDescent="0.25">
      <c r="E353352" t="s">
        <v>1503</v>
      </c>
    </row>
    <row r="353353" spans="5:5" x14ac:dyDescent="0.25">
      <c r="E353353" t="s">
        <v>1504</v>
      </c>
    </row>
    <row r="353354" spans="5:5" x14ac:dyDescent="0.25">
      <c r="E353354" t="s">
        <v>1505</v>
      </c>
    </row>
    <row r="353355" spans="5:5" x14ac:dyDescent="0.25">
      <c r="E353355" t="s">
        <v>1506</v>
      </c>
    </row>
    <row r="353356" spans="5:5" x14ac:dyDescent="0.25">
      <c r="E353356" t="s">
        <v>1507</v>
      </c>
    </row>
    <row r="353357" spans="5:5" x14ac:dyDescent="0.25">
      <c r="E353357" t="s">
        <v>1508</v>
      </c>
    </row>
    <row r="353358" spans="5:5" x14ac:dyDescent="0.25">
      <c r="E353358" t="s">
        <v>1509</v>
      </c>
    </row>
    <row r="353359" spans="5:5" x14ac:dyDescent="0.25">
      <c r="E353359" t="s">
        <v>1510</v>
      </c>
    </row>
    <row r="353360" spans="5:5" x14ac:dyDescent="0.25">
      <c r="E353360" t="s">
        <v>1511</v>
      </c>
    </row>
    <row r="353361" spans="5:5" x14ac:dyDescent="0.25">
      <c r="E353361" t="s">
        <v>1512</v>
      </c>
    </row>
    <row r="353362" spans="5:5" x14ac:dyDescent="0.25">
      <c r="E353362" t="s">
        <v>1513</v>
      </c>
    </row>
    <row r="353363" spans="5:5" x14ac:dyDescent="0.25">
      <c r="E353363" t="s">
        <v>1514</v>
      </c>
    </row>
    <row r="353364" spans="5:5" x14ac:dyDescent="0.25">
      <c r="E353364" t="s">
        <v>1515</v>
      </c>
    </row>
    <row r="353365" spans="5:5" x14ac:dyDescent="0.25">
      <c r="E353365" t="s">
        <v>1516</v>
      </c>
    </row>
    <row r="353366" spans="5:5" x14ac:dyDescent="0.25">
      <c r="E353366" t="s">
        <v>1517</v>
      </c>
    </row>
    <row r="353367" spans="5:5" x14ac:dyDescent="0.25">
      <c r="E353367" t="s">
        <v>1518</v>
      </c>
    </row>
    <row r="353368" spans="5:5" x14ac:dyDescent="0.25">
      <c r="E353368" t="s">
        <v>1519</v>
      </c>
    </row>
    <row r="353369" spans="5:5" x14ac:dyDescent="0.25">
      <c r="E353369" t="s">
        <v>1520</v>
      </c>
    </row>
    <row r="353370" spans="5:5" x14ac:dyDescent="0.25">
      <c r="E353370" t="s">
        <v>1521</v>
      </c>
    </row>
    <row r="353371" spans="5:5" x14ac:dyDescent="0.25">
      <c r="E353371" t="s">
        <v>1522</v>
      </c>
    </row>
    <row r="353372" spans="5:5" x14ac:dyDescent="0.25">
      <c r="E353372" t="s">
        <v>1523</v>
      </c>
    </row>
    <row r="353373" spans="5:5" x14ac:dyDescent="0.25">
      <c r="E353373" t="s">
        <v>1524</v>
      </c>
    </row>
    <row r="353374" spans="5:5" x14ac:dyDescent="0.25">
      <c r="E353374" t="s">
        <v>1525</v>
      </c>
    </row>
    <row r="353375" spans="5:5" x14ac:dyDescent="0.25">
      <c r="E353375" t="s">
        <v>1526</v>
      </c>
    </row>
    <row r="353376" spans="5:5" x14ac:dyDescent="0.25">
      <c r="E353376" t="s">
        <v>1527</v>
      </c>
    </row>
    <row r="353377" spans="5:5" x14ac:dyDescent="0.25">
      <c r="E353377" t="s">
        <v>1528</v>
      </c>
    </row>
    <row r="353378" spans="5:5" x14ac:dyDescent="0.25">
      <c r="E353378" t="s">
        <v>1529</v>
      </c>
    </row>
    <row r="353379" spans="5:5" x14ac:dyDescent="0.25">
      <c r="E353379" t="s">
        <v>1530</v>
      </c>
    </row>
    <row r="353380" spans="5:5" x14ac:dyDescent="0.25">
      <c r="E353380" t="s">
        <v>1531</v>
      </c>
    </row>
    <row r="353381" spans="5:5" x14ac:dyDescent="0.25">
      <c r="E353381" t="s">
        <v>1532</v>
      </c>
    </row>
    <row r="353382" spans="5:5" x14ac:dyDescent="0.25">
      <c r="E353382" t="s">
        <v>1533</v>
      </c>
    </row>
    <row r="353383" spans="5:5" x14ac:dyDescent="0.25">
      <c r="E353383" t="s">
        <v>1534</v>
      </c>
    </row>
    <row r="353384" spans="5:5" x14ac:dyDescent="0.25">
      <c r="E353384" t="s">
        <v>1535</v>
      </c>
    </row>
    <row r="353385" spans="5:5" x14ac:dyDescent="0.25">
      <c r="E353385" t="s">
        <v>1536</v>
      </c>
    </row>
    <row r="353386" spans="5:5" x14ac:dyDescent="0.25">
      <c r="E353386" t="s">
        <v>1537</v>
      </c>
    </row>
    <row r="353387" spans="5:5" x14ac:dyDescent="0.25">
      <c r="E353387" t="s">
        <v>1538</v>
      </c>
    </row>
    <row r="353388" spans="5:5" x14ac:dyDescent="0.25">
      <c r="E353388" t="s">
        <v>1539</v>
      </c>
    </row>
    <row r="353389" spans="5:5" x14ac:dyDescent="0.25">
      <c r="E353389" t="s">
        <v>1540</v>
      </c>
    </row>
    <row r="353390" spans="5:5" x14ac:dyDescent="0.25">
      <c r="E353390" t="s">
        <v>1541</v>
      </c>
    </row>
    <row r="353391" spans="5:5" x14ac:dyDescent="0.25">
      <c r="E353391" t="s">
        <v>1542</v>
      </c>
    </row>
    <row r="353392" spans="5:5" x14ac:dyDescent="0.25">
      <c r="E353392" t="s">
        <v>1543</v>
      </c>
    </row>
    <row r="353393" spans="5:5" x14ac:dyDescent="0.25">
      <c r="E353393" t="s">
        <v>1544</v>
      </c>
    </row>
    <row r="353394" spans="5:5" x14ac:dyDescent="0.25">
      <c r="E353394" t="s">
        <v>1545</v>
      </c>
    </row>
    <row r="353395" spans="5:5" x14ac:dyDescent="0.25">
      <c r="E353395" t="s">
        <v>1546</v>
      </c>
    </row>
    <row r="353396" spans="5:5" x14ac:dyDescent="0.25">
      <c r="E353396" t="s">
        <v>1547</v>
      </c>
    </row>
    <row r="353397" spans="5:5" x14ac:dyDescent="0.25">
      <c r="E353397" t="s">
        <v>1548</v>
      </c>
    </row>
    <row r="353398" spans="5:5" x14ac:dyDescent="0.25">
      <c r="E353398" t="s">
        <v>1549</v>
      </c>
    </row>
    <row r="353399" spans="5:5" x14ac:dyDescent="0.25">
      <c r="E353399" t="s">
        <v>1550</v>
      </c>
    </row>
    <row r="353400" spans="5:5" x14ac:dyDescent="0.25">
      <c r="E353400" t="s">
        <v>1551</v>
      </c>
    </row>
    <row r="353401" spans="5:5" x14ac:dyDescent="0.25">
      <c r="E353401" t="s">
        <v>1552</v>
      </c>
    </row>
    <row r="353402" spans="5:5" x14ac:dyDescent="0.25">
      <c r="E353402" t="s">
        <v>1553</v>
      </c>
    </row>
    <row r="353403" spans="5:5" x14ac:dyDescent="0.25">
      <c r="E353403" t="s">
        <v>1554</v>
      </c>
    </row>
    <row r="353404" spans="5:5" x14ac:dyDescent="0.25">
      <c r="E353404" t="s">
        <v>1555</v>
      </c>
    </row>
    <row r="353405" spans="5:5" x14ac:dyDescent="0.25">
      <c r="E353405" t="s">
        <v>1556</v>
      </c>
    </row>
    <row r="353406" spans="5:5" x14ac:dyDescent="0.25">
      <c r="E353406" t="s">
        <v>1557</v>
      </c>
    </row>
    <row r="353407" spans="5:5" x14ac:dyDescent="0.25">
      <c r="E353407" t="s">
        <v>1558</v>
      </c>
    </row>
    <row r="353408" spans="5:5" x14ac:dyDescent="0.25">
      <c r="E353408" t="s">
        <v>1559</v>
      </c>
    </row>
    <row r="353409" spans="5:5" x14ac:dyDescent="0.25">
      <c r="E353409" t="s">
        <v>1560</v>
      </c>
    </row>
    <row r="353410" spans="5:5" x14ac:dyDescent="0.25">
      <c r="E353410" t="s">
        <v>1561</v>
      </c>
    </row>
    <row r="353411" spans="5:5" x14ac:dyDescent="0.25">
      <c r="E353411" t="s">
        <v>1562</v>
      </c>
    </row>
    <row r="353412" spans="5:5" x14ac:dyDescent="0.25">
      <c r="E353412" t="s">
        <v>1563</v>
      </c>
    </row>
    <row r="353413" spans="5:5" x14ac:dyDescent="0.25">
      <c r="E353413" t="s">
        <v>1564</v>
      </c>
    </row>
    <row r="353414" spans="5:5" x14ac:dyDescent="0.25">
      <c r="E353414" t="s">
        <v>1565</v>
      </c>
    </row>
    <row r="353415" spans="5:5" x14ac:dyDescent="0.25">
      <c r="E353415" t="s">
        <v>1566</v>
      </c>
    </row>
    <row r="353416" spans="5:5" x14ac:dyDescent="0.25">
      <c r="E353416" t="s">
        <v>1567</v>
      </c>
    </row>
    <row r="353417" spans="5:5" x14ac:dyDescent="0.25">
      <c r="E353417" t="s">
        <v>1568</v>
      </c>
    </row>
    <row r="353418" spans="5:5" x14ac:dyDescent="0.25">
      <c r="E353418" t="s">
        <v>1569</v>
      </c>
    </row>
    <row r="353419" spans="5:5" x14ac:dyDescent="0.25">
      <c r="E353419" t="s">
        <v>1570</v>
      </c>
    </row>
    <row r="353420" spans="5:5" x14ac:dyDescent="0.25">
      <c r="E353420" t="s">
        <v>1571</v>
      </c>
    </row>
    <row r="353421" spans="5:5" x14ac:dyDescent="0.25">
      <c r="E353421" t="s">
        <v>1572</v>
      </c>
    </row>
    <row r="353422" spans="5:5" x14ac:dyDescent="0.25">
      <c r="E353422" t="s">
        <v>1573</v>
      </c>
    </row>
    <row r="353423" spans="5:5" x14ac:dyDescent="0.25">
      <c r="E353423" t="s">
        <v>1574</v>
      </c>
    </row>
    <row r="353424" spans="5:5" x14ac:dyDescent="0.25">
      <c r="E353424" t="s">
        <v>1575</v>
      </c>
    </row>
    <row r="353425" spans="5:5" x14ac:dyDescent="0.25">
      <c r="E353425" t="s">
        <v>1576</v>
      </c>
    </row>
    <row r="353426" spans="5:5" x14ac:dyDescent="0.25">
      <c r="E353426" t="s">
        <v>1577</v>
      </c>
    </row>
    <row r="353427" spans="5:5" x14ac:dyDescent="0.25">
      <c r="E353427" t="s">
        <v>1578</v>
      </c>
    </row>
    <row r="353428" spans="5:5" x14ac:dyDescent="0.25">
      <c r="E353428" t="s">
        <v>1579</v>
      </c>
    </row>
    <row r="353429" spans="5:5" x14ac:dyDescent="0.25">
      <c r="E353429" t="s">
        <v>1580</v>
      </c>
    </row>
    <row r="353430" spans="5:5" x14ac:dyDescent="0.25">
      <c r="E353430" t="s">
        <v>1581</v>
      </c>
    </row>
    <row r="353431" spans="5:5" x14ac:dyDescent="0.25">
      <c r="E353431" t="s">
        <v>1582</v>
      </c>
    </row>
    <row r="353432" spans="5:5" x14ac:dyDescent="0.25">
      <c r="E353432" t="s">
        <v>1583</v>
      </c>
    </row>
    <row r="353433" spans="5:5" x14ac:dyDescent="0.25">
      <c r="E353433" t="s">
        <v>1584</v>
      </c>
    </row>
    <row r="353434" spans="5:5" x14ac:dyDescent="0.25">
      <c r="E353434" t="s">
        <v>1585</v>
      </c>
    </row>
    <row r="353435" spans="5:5" x14ac:dyDescent="0.25">
      <c r="E353435" t="s">
        <v>1586</v>
      </c>
    </row>
    <row r="353436" spans="5:5" x14ac:dyDescent="0.25">
      <c r="E353436" t="s">
        <v>1587</v>
      </c>
    </row>
    <row r="353437" spans="5:5" x14ac:dyDescent="0.25">
      <c r="E353437" t="s">
        <v>1588</v>
      </c>
    </row>
    <row r="353438" spans="5:5" x14ac:dyDescent="0.25">
      <c r="E353438" t="s">
        <v>1589</v>
      </c>
    </row>
    <row r="353439" spans="5:5" x14ac:dyDescent="0.25">
      <c r="E353439" t="s">
        <v>1590</v>
      </c>
    </row>
    <row r="353440" spans="5:5" x14ac:dyDescent="0.25">
      <c r="E353440" t="s">
        <v>1591</v>
      </c>
    </row>
    <row r="353441" spans="5:5" x14ac:dyDescent="0.25">
      <c r="E353441" t="s">
        <v>1592</v>
      </c>
    </row>
    <row r="353442" spans="5:5" x14ac:dyDescent="0.25">
      <c r="E353442" t="s">
        <v>1593</v>
      </c>
    </row>
    <row r="353443" spans="5:5" x14ac:dyDescent="0.25">
      <c r="E353443" t="s">
        <v>1594</v>
      </c>
    </row>
    <row r="353444" spans="5:5" x14ac:dyDescent="0.25">
      <c r="E353444" t="s">
        <v>1595</v>
      </c>
    </row>
    <row r="353445" spans="5:5" x14ac:dyDescent="0.25">
      <c r="E353445" t="s">
        <v>1596</v>
      </c>
    </row>
    <row r="353446" spans="5:5" x14ac:dyDescent="0.25">
      <c r="E353446" t="s">
        <v>1597</v>
      </c>
    </row>
    <row r="353447" spans="5:5" x14ac:dyDescent="0.25">
      <c r="E353447" t="s">
        <v>1598</v>
      </c>
    </row>
    <row r="353448" spans="5:5" x14ac:dyDescent="0.25">
      <c r="E353448" t="s">
        <v>1599</v>
      </c>
    </row>
    <row r="353449" spans="5:5" x14ac:dyDescent="0.25">
      <c r="E353449" t="s">
        <v>1600</v>
      </c>
    </row>
    <row r="353450" spans="5:5" x14ac:dyDescent="0.25">
      <c r="E353450" t="s">
        <v>1601</v>
      </c>
    </row>
    <row r="353451" spans="5:5" x14ac:dyDescent="0.25">
      <c r="E353451" t="s">
        <v>1602</v>
      </c>
    </row>
    <row r="353452" spans="5:5" x14ac:dyDescent="0.25">
      <c r="E353452" t="s">
        <v>1603</v>
      </c>
    </row>
    <row r="353453" spans="5:5" x14ac:dyDescent="0.25">
      <c r="E353453" t="s">
        <v>1604</v>
      </c>
    </row>
    <row r="353454" spans="5:5" x14ac:dyDescent="0.25">
      <c r="E353454" t="s">
        <v>1605</v>
      </c>
    </row>
    <row r="353455" spans="5:5" x14ac:dyDescent="0.25">
      <c r="E353455" t="s">
        <v>1606</v>
      </c>
    </row>
    <row r="353456" spans="5:5" x14ac:dyDescent="0.25">
      <c r="E353456" t="s">
        <v>1607</v>
      </c>
    </row>
    <row r="353457" spans="5:5" x14ac:dyDescent="0.25">
      <c r="E353457" t="s">
        <v>1608</v>
      </c>
    </row>
    <row r="353458" spans="5:5" x14ac:dyDescent="0.25">
      <c r="E353458" t="s">
        <v>1609</v>
      </c>
    </row>
    <row r="353459" spans="5:5" x14ac:dyDescent="0.25">
      <c r="E353459" t="s">
        <v>1610</v>
      </c>
    </row>
    <row r="353460" spans="5:5" x14ac:dyDescent="0.25">
      <c r="E353460" t="s">
        <v>1611</v>
      </c>
    </row>
    <row r="353461" spans="5:5" x14ac:dyDescent="0.25">
      <c r="E353461" t="s">
        <v>1612</v>
      </c>
    </row>
    <row r="353462" spans="5:5" x14ac:dyDescent="0.25">
      <c r="E353462" t="s">
        <v>1613</v>
      </c>
    </row>
    <row r="353463" spans="5:5" x14ac:dyDescent="0.25">
      <c r="E353463" t="s">
        <v>1614</v>
      </c>
    </row>
    <row r="353464" spans="5:5" x14ac:dyDescent="0.25">
      <c r="E353464" t="s">
        <v>1615</v>
      </c>
    </row>
    <row r="353465" spans="5:5" x14ac:dyDescent="0.25">
      <c r="E353465" t="s">
        <v>1616</v>
      </c>
    </row>
    <row r="353466" spans="5:5" x14ac:dyDescent="0.25">
      <c r="E353466" t="s">
        <v>1617</v>
      </c>
    </row>
    <row r="353467" spans="5:5" x14ac:dyDescent="0.25">
      <c r="E353467" t="s">
        <v>1618</v>
      </c>
    </row>
    <row r="353468" spans="5:5" x14ac:dyDescent="0.25">
      <c r="E353468" t="s">
        <v>1619</v>
      </c>
    </row>
    <row r="353469" spans="5:5" x14ac:dyDescent="0.25">
      <c r="E353469" t="s">
        <v>1620</v>
      </c>
    </row>
    <row r="353470" spans="5:5" x14ac:dyDescent="0.25">
      <c r="E353470" t="s">
        <v>1621</v>
      </c>
    </row>
    <row r="353471" spans="5:5" x14ac:dyDescent="0.25">
      <c r="E353471" t="s">
        <v>1622</v>
      </c>
    </row>
    <row r="353472" spans="5:5" x14ac:dyDescent="0.25">
      <c r="E353472" t="s">
        <v>1623</v>
      </c>
    </row>
    <row r="353473" spans="5:5" x14ac:dyDescent="0.25">
      <c r="E353473" t="s">
        <v>1624</v>
      </c>
    </row>
    <row r="353474" spans="5:5" x14ac:dyDescent="0.25">
      <c r="E353474" t="s">
        <v>1625</v>
      </c>
    </row>
    <row r="353475" spans="5:5" x14ac:dyDescent="0.25">
      <c r="E353475" t="s">
        <v>1626</v>
      </c>
    </row>
    <row r="353476" spans="5:5" x14ac:dyDescent="0.25">
      <c r="E353476" t="s">
        <v>1627</v>
      </c>
    </row>
    <row r="353477" spans="5:5" x14ac:dyDescent="0.25">
      <c r="E353477" t="s">
        <v>1628</v>
      </c>
    </row>
    <row r="353478" spans="5:5" x14ac:dyDescent="0.25">
      <c r="E353478" t="s">
        <v>1629</v>
      </c>
    </row>
    <row r="353479" spans="5:5" x14ac:dyDescent="0.25">
      <c r="E353479" t="s">
        <v>1630</v>
      </c>
    </row>
    <row r="353480" spans="5:5" x14ac:dyDescent="0.25">
      <c r="E353480" t="s">
        <v>1631</v>
      </c>
    </row>
    <row r="353481" spans="5:5" x14ac:dyDescent="0.25">
      <c r="E353481" t="s">
        <v>1632</v>
      </c>
    </row>
    <row r="353482" spans="5:5" x14ac:dyDescent="0.25">
      <c r="E353482" t="s">
        <v>1633</v>
      </c>
    </row>
    <row r="353483" spans="5:5" x14ac:dyDescent="0.25">
      <c r="E353483" t="s">
        <v>1634</v>
      </c>
    </row>
    <row r="353484" spans="5:5" x14ac:dyDescent="0.25">
      <c r="E353484" t="s">
        <v>1635</v>
      </c>
    </row>
    <row r="353485" spans="5:5" x14ac:dyDescent="0.25">
      <c r="E353485" t="s">
        <v>1636</v>
      </c>
    </row>
    <row r="353486" spans="5:5" x14ac:dyDescent="0.25">
      <c r="E353486" t="s">
        <v>1637</v>
      </c>
    </row>
    <row r="353487" spans="5:5" x14ac:dyDescent="0.25">
      <c r="E353487" t="s">
        <v>1638</v>
      </c>
    </row>
    <row r="353488" spans="5:5" x14ac:dyDescent="0.25">
      <c r="E353488" t="s">
        <v>1639</v>
      </c>
    </row>
    <row r="353489" spans="5:5" x14ac:dyDescent="0.25">
      <c r="E353489" t="s">
        <v>1640</v>
      </c>
    </row>
    <row r="353490" spans="5:5" x14ac:dyDescent="0.25">
      <c r="E353490" t="s">
        <v>1641</v>
      </c>
    </row>
    <row r="353491" spans="5:5" x14ac:dyDescent="0.25">
      <c r="E353491" t="s">
        <v>1642</v>
      </c>
    </row>
    <row r="353492" spans="5:5" x14ac:dyDescent="0.25">
      <c r="E353492" t="s">
        <v>1643</v>
      </c>
    </row>
    <row r="353493" spans="5:5" x14ac:dyDescent="0.25">
      <c r="E353493" t="s">
        <v>1644</v>
      </c>
    </row>
    <row r="353494" spans="5:5" x14ac:dyDescent="0.25">
      <c r="E353494" t="s">
        <v>1645</v>
      </c>
    </row>
    <row r="353495" spans="5:5" x14ac:dyDescent="0.25">
      <c r="E353495" t="s">
        <v>1646</v>
      </c>
    </row>
    <row r="353496" spans="5:5" x14ac:dyDescent="0.25">
      <c r="E353496" t="s">
        <v>1647</v>
      </c>
    </row>
    <row r="353497" spans="5:5" x14ac:dyDescent="0.25">
      <c r="E353497" t="s">
        <v>1648</v>
      </c>
    </row>
    <row r="353498" spans="5:5" x14ac:dyDescent="0.25">
      <c r="E353498" t="s">
        <v>1649</v>
      </c>
    </row>
    <row r="353499" spans="5:5" x14ac:dyDescent="0.25">
      <c r="E353499" t="s">
        <v>1650</v>
      </c>
    </row>
    <row r="353500" spans="5:5" x14ac:dyDescent="0.25">
      <c r="E353500" t="s">
        <v>1651</v>
      </c>
    </row>
    <row r="353501" spans="5:5" x14ac:dyDescent="0.25">
      <c r="E353501" t="s">
        <v>1652</v>
      </c>
    </row>
    <row r="353502" spans="5:5" x14ac:dyDescent="0.25">
      <c r="E353502" t="s">
        <v>1653</v>
      </c>
    </row>
    <row r="353503" spans="5:5" x14ac:dyDescent="0.25">
      <c r="E353503" t="s">
        <v>1654</v>
      </c>
    </row>
    <row r="353504" spans="5:5" x14ac:dyDescent="0.25">
      <c r="E353504" t="s">
        <v>1655</v>
      </c>
    </row>
    <row r="353505" spans="5:5" x14ac:dyDescent="0.25">
      <c r="E353505" t="s">
        <v>1656</v>
      </c>
    </row>
    <row r="353506" spans="5:5" x14ac:dyDescent="0.25">
      <c r="E353506" t="s">
        <v>1657</v>
      </c>
    </row>
    <row r="353507" spans="5:5" x14ac:dyDescent="0.25">
      <c r="E353507" t="s">
        <v>1658</v>
      </c>
    </row>
    <row r="353508" spans="5:5" x14ac:dyDescent="0.25">
      <c r="E353508" t="s">
        <v>1659</v>
      </c>
    </row>
    <row r="353509" spans="5:5" x14ac:dyDescent="0.25">
      <c r="E353509" t="s">
        <v>1660</v>
      </c>
    </row>
    <row r="353510" spans="5:5" x14ac:dyDescent="0.25">
      <c r="E353510" t="s">
        <v>1661</v>
      </c>
    </row>
    <row r="353511" spans="5:5" x14ac:dyDescent="0.25">
      <c r="E353511" t="s">
        <v>1662</v>
      </c>
    </row>
    <row r="353512" spans="5:5" x14ac:dyDescent="0.25">
      <c r="E353512" t="s">
        <v>1663</v>
      </c>
    </row>
    <row r="353513" spans="5:5" x14ac:dyDescent="0.25">
      <c r="E353513" t="s">
        <v>1664</v>
      </c>
    </row>
    <row r="353514" spans="5:5" x14ac:dyDescent="0.25">
      <c r="E353514" t="s">
        <v>1665</v>
      </c>
    </row>
    <row r="353515" spans="5:5" x14ac:dyDescent="0.25">
      <c r="E353515" t="s">
        <v>1666</v>
      </c>
    </row>
    <row r="353516" spans="5:5" x14ac:dyDescent="0.25">
      <c r="E353516" t="s">
        <v>1667</v>
      </c>
    </row>
    <row r="353517" spans="5:5" x14ac:dyDescent="0.25">
      <c r="E353517" t="s">
        <v>1668</v>
      </c>
    </row>
    <row r="353518" spans="5:5" x14ac:dyDescent="0.25">
      <c r="E353518" t="s">
        <v>1669</v>
      </c>
    </row>
    <row r="353519" spans="5:5" x14ac:dyDescent="0.25">
      <c r="E353519" t="s">
        <v>1670</v>
      </c>
    </row>
    <row r="353520" spans="5:5" x14ac:dyDescent="0.25">
      <c r="E353520" t="s">
        <v>1671</v>
      </c>
    </row>
    <row r="353521" spans="5:5" x14ac:dyDescent="0.25">
      <c r="E353521" t="s">
        <v>1672</v>
      </c>
    </row>
    <row r="353522" spans="5:5" x14ac:dyDescent="0.25">
      <c r="E353522" t="s">
        <v>1673</v>
      </c>
    </row>
    <row r="353523" spans="5:5" x14ac:dyDescent="0.25">
      <c r="E353523" t="s">
        <v>1674</v>
      </c>
    </row>
    <row r="353524" spans="5:5" x14ac:dyDescent="0.25">
      <c r="E353524" t="s">
        <v>1675</v>
      </c>
    </row>
    <row r="353525" spans="5:5" x14ac:dyDescent="0.25">
      <c r="E353525" t="s">
        <v>1676</v>
      </c>
    </row>
    <row r="353526" spans="5:5" x14ac:dyDescent="0.25">
      <c r="E353526" t="s">
        <v>1677</v>
      </c>
    </row>
    <row r="353527" spans="5:5" x14ac:dyDescent="0.25">
      <c r="E353527" t="s">
        <v>1678</v>
      </c>
    </row>
    <row r="353528" spans="5:5" x14ac:dyDescent="0.25">
      <c r="E353528" t="s">
        <v>1679</v>
      </c>
    </row>
    <row r="353529" spans="5:5" x14ac:dyDescent="0.25">
      <c r="E353529" t="s">
        <v>1680</v>
      </c>
    </row>
    <row r="353530" spans="5:5" x14ac:dyDescent="0.25">
      <c r="E353530" t="s">
        <v>1681</v>
      </c>
    </row>
    <row r="353531" spans="5:5" x14ac:dyDescent="0.25">
      <c r="E353531" t="s">
        <v>1682</v>
      </c>
    </row>
    <row r="353532" spans="5:5" x14ac:dyDescent="0.25">
      <c r="E353532" t="s">
        <v>1683</v>
      </c>
    </row>
    <row r="353533" spans="5:5" x14ac:dyDescent="0.25">
      <c r="E353533" t="s">
        <v>1684</v>
      </c>
    </row>
    <row r="353534" spans="5:5" x14ac:dyDescent="0.25">
      <c r="E353534" t="s">
        <v>1685</v>
      </c>
    </row>
    <row r="353535" spans="5:5" x14ac:dyDescent="0.25">
      <c r="E353535" t="s">
        <v>1686</v>
      </c>
    </row>
    <row r="353536" spans="5:5" x14ac:dyDescent="0.25">
      <c r="E353536" t="s">
        <v>1687</v>
      </c>
    </row>
    <row r="353537" spans="5:5" x14ac:dyDescent="0.25">
      <c r="E353537" t="s">
        <v>1688</v>
      </c>
    </row>
    <row r="353538" spans="5:5" x14ac:dyDescent="0.25">
      <c r="E353538" t="s">
        <v>1689</v>
      </c>
    </row>
    <row r="353539" spans="5:5" x14ac:dyDescent="0.25">
      <c r="E353539" t="s">
        <v>1690</v>
      </c>
    </row>
    <row r="353540" spans="5:5" x14ac:dyDescent="0.25">
      <c r="E353540" t="s">
        <v>1691</v>
      </c>
    </row>
    <row r="353541" spans="5:5" x14ac:dyDescent="0.25">
      <c r="E353541" t="s">
        <v>1692</v>
      </c>
    </row>
    <row r="353542" spans="5:5" x14ac:dyDescent="0.25">
      <c r="E353542" t="s">
        <v>1693</v>
      </c>
    </row>
    <row r="353543" spans="5:5" x14ac:dyDescent="0.25">
      <c r="E353543" t="s">
        <v>1694</v>
      </c>
    </row>
    <row r="353544" spans="5:5" x14ac:dyDescent="0.25">
      <c r="E353544" t="s">
        <v>1695</v>
      </c>
    </row>
    <row r="353545" spans="5:5" x14ac:dyDescent="0.25">
      <c r="E353545" t="s">
        <v>1696</v>
      </c>
    </row>
    <row r="353546" spans="5:5" x14ac:dyDescent="0.25">
      <c r="E353546" t="s">
        <v>1697</v>
      </c>
    </row>
    <row r="353547" spans="5:5" x14ac:dyDescent="0.25">
      <c r="E353547" t="s">
        <v>1698</v>
      </c>
    </row>
    <row r="353548" spans="5:5" x14ac:dyDescent="0.25">
      <c r="E353548" t="s">
        <v>1699</v>
      </c>
    </row>
    <row r="353549" spans="5:5" x14ac:dyDescent="0.25">
      <c r="E353549" t="s">
        <v>1700</v>
      </c>
    </row>
    <row r="353550" spans="5:5" x14ac:dyDescent="0.25">
      <c r="E353550" t="s">
        <v>1701</v>
      </c>
    </row>
    <row r="353551" spans="5:5" x14ac:dyDescent="0.25">
      <c r="E353551" t="s">
        <v>1702</v>
      </c>
    </row>
    <row r="353552" spans="5:5" x14ac:dyDescent="0.25">
      <c r="E353552" t="s">
        <v>1703</v>
      </c>
    </row>
    <row r="353553" spans="5:5" x14ac:dyDescent="0.25">
      <c r="E353553" t="s">
        <v>1704</v>
      </c>
    </row>
    <row r="353554" spans="5:5" x14ac:dyDescent="0.25">
      <c r="E353554" t="s">
        <v>1705</v>
      </c>
    </row>
    <row r="353555" spans="5:5" x14ac:dyDescent="0.25">
      <c r="E353555" t="s">
        <v>1706</v>
      </c>
    </row>
    <row r="353556" spans="5:5" x14ac:dyDescent="0.25">
      <c r="E353556" t="s">
        <v>1707</v>
      </c>
    </row>
    <row r="353557" spans="5:5" x14ac:dyDescent="0.25">
      <c r="E353557" t="s">
        <v>1708</v>
      </c>
    </row>
    <row r="353558" spans="5:5" x14ac:dyDescent="0.25">
      <c r="E353558" t="s">
        <v>1709</v>
      </c>
    </row>
    <row r="353559" spans="5:5" x14ac:dyDescent="0.25">
      <c r="E353559" t="s">
        <v>1710</v>
      </c>
    </row>
    <row r="353560" spans="5:5" x14ac:dyDescent="0.25">
      <c r="E353560" t="s">
        <v>1711</v>
      </c>
    </row>
    <row r="353561" spans="5:5" x14ac:dyDescent="0.25">
      <c r="E353561" t="s">
        <v>1712</v>
      </c>
    </row>
    <row r="353562" spans="5:5" x14ac:dyDescent="0.25">
      <c r="E353562" t="s">
        <v>1713</v>
      </c>
    </row>
    <row r="353563" spans="5:5" x14ac:dyDescent="0.25">
      <c r="E353563" t="s">
        <v>1714</v>
      </c>
    </row>
    <row r="353564" spans="5:5" x14ac:dyDescent="0.25">
      <c r="E353564" t="s">
        <v>1715</v>
      </c>
    </row>
    <row r="353565" spans="5:5" x14ac:dyDescent="0.25">
      <c r="E353565" t="s">
        <v>1716</v>
      </c>
    </row>
    <row r="353566" spans="5:5" x14ac:dyDescent="0.25">
      <c r="E353566" t="s">
        <v>1717</v>
      </c>
    </row>
    <row r="353567" spans="5:5" x14ac:dyDescent="0.25">
      <c r="E353567" t="s">
        <v>1718</v>
      </c>
    </row>
    <row r="353568" spans="5:5" x14ac:dyDescent="0.25">
      <c r="E353568" t="s">
        <v>1719</v>
      </c>
    </row>
    <row r="353569" spans="5:5" x14ac:dyDescent="0.25">
      <c r="E353569" t="s">
        <v>1720</v>
      </c>
    </row>
    <row r="353570" spans="5:5" x14ac:dyDescent="0.25">
      <c r="E353570" t="s">
        <v>1721</v>
      </c>
    </row>
    <row r="353571" spans="5:5" x14ac:dyDescent="0.25">
      <c r="E353571" t="s">
        <v>1722</v>
      </c>
    </row>
    <row r="353572" spans="5:5" x14ac:dyDescent="0.25">
      <c r="E353572" t="s">
        <v>1723</v>
      </c>
    </row>
    <row r="353573" spans="5:5" x14ac:dyDescent="0.25">
      <c r="E353573" t="s">
        <v>1724</v>
      </c>
    </row>
    <row r="353574" spans="5:5" x14ac:dyDescent="0.25">
      <c r="E353574" t="s">
        <v>1725</v>
      </c>
    </row>
    <row r="353575" spans="5:5" x14ac:dyDescent="0.25">
      <c r="E353575" t="s">
        <v>1726</v>
      </c>
    </row>
    <row r="353576" spans="5:5" x14ac:dyDescent="0.25">
      <c r="E353576" t="s">
        <v>1727</v>
      </c>
    </row>
    <row r="353577" spans="5:5" x14ac:dyDescent="0.25">
      <c r="E353577" t="s">
        <v>1728</v>
      </c>
    </row>
    <row r="353578" spans="5:5" x14ac:dyDescent="0.25">
      <c r="E353578" t="s">
        <v>1729</v>
      </c>
    </row>
    <row r="353579" spans="5:5" x14ac:dyDescent="0.25">
      <c r="E353579" t="s">
        <v>1730</v>
      </c>
    </row>
    <row r="353580" spans="5:5" x14ac:dyDescent="0.25">
      <c r="E353580" t="s">
        <v>1731</v>
      </c>
    </row>
    <row r="353581" spans="5:5" x14ac:dyDescent="0.25">
      <c r="E353581" t="s">
        <v>1732</v>
      </c>
    </row>
    <row r="353582" spans="5:5" x14ac:dyDescent="0.25">
      <c r="E353582" t="s">
        <v>1733</v>
      </c>
    </row>
    <row r="353583" spans="5:5" x14ac:dyDescent="0.25">
      <c r="E353583" t="s">
        <v>1734</v>
      </c>
    </row>
    <row r="353584" spans="5:5" x14ac:dyDescent="0.25">
      <c r="E353584" t="s">
        <v>1735</v>
      </c>
    </row>
    <row r="353585" spans="5:5" x14ac:dyDescent="0.25">
      <c r="E353585" t="s">
        <v>1736</v>
      </c>
    </row>
    <row r="353586" spans="5:5" x14ac:dyDescent="0.25">
      <c r="E353586" t="s">
        <v>1737</v>
      </c>
    </row>
    <row r="353587" spans="5:5" x14ac:dyDescent="0.25">
      <c r="E353587" t="s">
        <v>1738</v>
      </c>
    </row>
    <row r="353588" spans="5:5" x14ac:dyDescent="0.25">
      <c r="E353588" t="s">
        <v>1739</v>
      </c>
    </row>
    <row r="353589" spans="5:5" x14ac:dyDescent="0.25">
      <c r="E353589" t="s">
        <v>1740</v>
      </c>
    </row>
    <row r="353590" spans="5:5" x14ac:dyDescent="0.25">
      <c r="E353590" t="s">
        <v>1741</v>
      </c>
    </row>
    <row r="353591" spans="5:5" x14ac:dyDescent="0.25">
      <c r="E353591" t="s">
        <v>1742</v>
      </c>
    </row>
    <row r="353592" spans="5:5" x14ac:dyDescent="0.25">
      <c r="E353592" t="s">
        <v>1743</v>
      </c>
    </row>
    <row r="353593" spans="5:5" x14ac:dyDescent="0.25">
      <c r="E353593" t="s">
        <v>1744</v>
      </c>
    </row>
    <row r="353594" spans="5:5" x14ac:dyDescent="0.25">
      <c r="E353594" t="s">
        <v>1745</v>
      </c>
    </row>
    <row r="353595" spans="5:5" x14ac:dyDescent="0.25">
      <c r="E353595" t="s">
        <v>1746</v>
      </c>
    </row>
    <row r="353596" spans="5:5" x14ac:dyDescent="0.25">
      <c r="E353596" t="s">
        <v>1747</v>
      </c>
    </row>
    <row r="353597" spans="5:5" x14ac:dyDescent="0.25">
      <c r="E353597" t="s">
        <v>1748</v>
      </c>
    </row>
    <row r="353598" spans="5:5" x14ac:dyDescent="0.25">
      <c r="E353598" t="s">
        <v>1749</v>
      </c>
    </row>
    <row r="353599" spans="5:5" x14ac:dyDescent="0.25">
      <c r="E353599" t="s">
        <v>1750</v>
      </c>
    </row>
    <row r="353600" spans="5:5" x14ac:dyDescent="0.25">
      <c r="E353600" t="s">
        <v>1751</v>
      </c>
    </row>
    <row r="353601" spans="5:5" x14ac:dyDescent="0.25">
      <c r="E353601" t="s">
        <v>1752</v>
      </c>
    </row>
    <row r="353602" spans="5:5" x14ac:dyDescent="0.25">
      <c r="E353602" t="s">
        <v>1753</v>
      </c>
    </row>
    <row r="353603" spans="5:5" x14ac:dyDescent="0.25">
      <c r="E353603" t="s">
        <v>1754</v>
      </c>
    </row>
    <row r="353604" spans="5:5" x14ac:dyDescent="0.25">
      <c r="E353604" t="s">
        <v>1755</v>
      </c>
    </row>
    <row r="353605" spans="5:5" x14ac:dyDescent="0.25">
      <c r="E353605" t="s">
        <v>1756</v>
      </c>
    </row>
    <row r="353606" spans="5:5" x14ac:dyDescent="0.25">
      <c r="E353606" t="s">
        <v>1757</v>
      </c>
    </row>
    <row r="353607" spans="5:5" x14ac:dyDescent="0.25">
      <c r="E353607" t="s">
        <v>1758</v>
      </c>
    </row>
    <row r="353608" spans="5:5" x14ac:dyDescent="0.25">
      <c r="E353608" t="s">
        <v>1759</v>
      </c>
    </row>
    <row r="353609" spans="5:5" x14ac:dyDescent="0.25">
      <c r="E353609" t="s">
        <v>1760</v>
      </c>
    </row>
    <row r="353610" spans="5:5" x14ac:dyDescent="0.25">
      <c r="E353610" t="s">
        <v>1761</v>
      </c>
    </row>
    <row r="353611" spans="5:5" x14ac:dyDescent="0.25">
      <c r="E353611" t="s">
        <v>1762</v>
      </c>
    </row>
    <row r="353612" spans="5:5" x14ac:dyDescent="0.25">
      <c r="E353612" t="s">
        <v>1763</v>
      </c>
    </row>
    <row r="353613" spans="5:5" x14ac:dyDescent="0.25">
      <c r="E353613" t="s">
        <v>1764</v>
      </c>
    </row>
    <row r="353614" spans="5:5" x14ac:dyDescent="0.25">
      <c r="E353614" t="s">
        <v>1765</v>
      </c>
    </row>
    <row r="353615" spans="5:5" x14ac:dyDescent="0.25">
      <c r="E353615" t="s">
        <v>1766</v>
      </c>
    </row>
    <row r="353616" spans="5:5" x14ac:dyDescent="0.25">
      <c r="E353616" t="s">
        <v>1767</v>
      </c>
    </row>
    <row r="353617" spans="5:5" x14ac:dyDescent="0.25">
      <c r="E353617" t="s">
        <v>1768</v>
      </c>
    </row>
    <row r="353618" spans="5:5" x14ac:dyDescent="0.25">
      <c r="E353618" t="s">
        <v>1769</v>
      </c>
    </row>
    <row r="353619" spans="5:5" x14ac:dyDescent="0.25">
      <c r="E353619" t="s">
        <v>1770</v>
      </c>
    </row>
    <row r="353620" spans="5:5" x14ac:dyDescent="0.25">
      <c r="E353620" t="s">
        <v>1771</v>
      </c>
    </row>
    <row r="353621" spans="5:5" x14ac:dyDescent="0.25">
      <c r="E353621" t="s">
        <v>1772</v>
      </c>
    </row>
    <row r="353622" spans="5:5" x14ac:dyDescent="0.25">
      <c r="E353622" t="s">
        <v>1773</v>
      </c>
    </row>
    <row r="353623" spans="5:5" x14ac:dyDescent="0.25">
      <c r="E353623" t="s">
        <v>1774</v>
      </c>
    </row>
    <row r="353624" spans="5:5" x14ac:dyDescent="0.25">
      <c r="E353624" t="s">
        <v>1775</v>
      </c>
    </row>
    <row r="353625" spans="5:5" x14ac:dyDescent="0.25">
      <c r="E353625" t="s">
        <v>1776</v>
      </c>
    </row>
    <row r="353626" spans="5:5" x14ac:dyDescent="0.25">
      <c r="E353626" t="s">
        <v>1777</v>
      </c>
    </row>
    <row r="353627" spans="5:5" x14ac:dyDescent="0.25">
      <c r="E353627" t="s">
        <v>1778</v>
      </c>
    </row>
    <row r="353628" spans="5:5" x14ac:dyDescent="0.25">
      <c r="E353628" t="s">
        <v>1779</v>
      </c>
    </row>
    <row r="353629" spans="5:5" x14ac:dyDescent="0.25">
      <c r="E353629" t="s">
        <v>1780</v>
      </c>
    </row>
    <row r="353630" spans="5:5" x14ac:dyDescent="0.25">
      <c r="E353630" t="s">
        <v>1781</v>
      </c>
    </row>
    <row r="353631" spans="5:5" x14ac:dyDescent="0.25">
      <c r="E353631" t="s">
        <v>1782</v>
      </c>
    </row>
    <row r="353632" spans="5:5" x14ac:dyDescent="0.25">
      <c r="E353632" t="s">
        <v>1783</v>
      </c>
    </row>
    <row r="353633" spans="5:5" x14ac:dyDescent="0.25">
      <c r="E353633" t="s">
        <v>1784</v>
      </c>
    </row>
    <row r="353634" spans="5:5" x14ac:dyDescent="0.25">
      <c r="E353634" t="s">
        <v>1785</v>
      </c>
    </row>
    <row r="353635" spans="5:5" x14ac:dyDescent="0.25">
      <c r="E353635" t="s">
        <v>1786</v>
      </c>
    </row>
    <row r="353636" spans="5:5" x14ac:dyDescent="0.25">
      <c r="E353636" t="s">
        <v>1787</v>
      </c>
    </row>
    <row r="353637" spans="5:5" x14ac:dyDescent="0.25">
      <c r="E353637" t="s">
        <v>1788</v>
      </c>
    </row>
    <row r="353638" spans="5:5" x14ac:dyDescent="0.25">
      <c r="E353638" t="s">
        <v>1789</v>
      </c>
    </row>
    <row r="353639" spans="5:5" x14ac:dyDescent="0.25">
      <c r="E353639" t="s">
        <v>1790</v>
      </c>
    </row>
    <row r="353640" spans="5:5" x14ac:dyDescent="0.25">
      <c r="E353640" t="s">
        <v>1791</v>
      </c>
    </row>
    <row r="353641" spans="5:5" x14ac:dyDescent="0.25">
      <c r="E353641" t="s">
        <v>1792</v>
      </c>
    </row>
    <row r="353642" spans="5:5" x14ac:dyDescent="0.25">
      <c r="E353642" t="s">
        <v>1793</v>
      </c>
    </row>
    <row r="353643" spans="5:5" x14ac:dyDescent="0.25">
      <c r="E353643" t="s">
        <v>1794</v>
      </c>
    </row>
    <row r="353644" spans="5:5" x14ac:dyDescent="0.25">
      <c r="E353644" t="s">
        <v>1795</v>
      </c>
    </row>
    <row r="353645" spans="5:5" x14ac:dyDescent="0.25">
      <c r="E353645" t="s">
        <v>1796</v>
      </c>
    </row>
    <row r="353646" spans="5:5" x14ac:dyDescent="0.25">
      <c r="E353646" t="s">
        <v>1797</v>
      </c>
    </row>
    <row r="353647" spans="5:5" x14ac:dyDescent="0.25">
      <c r="E353647" t="s">
        <v>1798</v>
      </c>
    </row>
    <row r="353648" spans="5:5" x14ac:dyDescent="0.25">
      <c r="E353648" t="s">
        <v>1799</v>
      </c>
    </row>
    <row r="353649" spans="5:5" x14ac:dyDescent="0.25">
      <c r="E353649" t="s">
        <v>1800</v>
      </c>
    </row>
    <row r="353650" spans="5:5" x14ac:dyDescent="0.25">
      <c r="E353650" t="s">
        <v>1801</v>
      </c>
    </row>
    <row r="353651" spans="5:5" x14ac:dyDescent="0.25">
      <c r="E353651" t="s">
        <v>1802</v>
      </c>
    </row>
    <row r="353652" spans="5:5" x14ac:dyDescent="0.25">
      <c r="E353652" t="s">
        <v>1803</v>
      </c>
    </row>
    <row r="353653" spans="5:5" x14ac:dyDescent="0.25">
      <c r="E353653" t="s">
        <v>1804</v>
      </c>
    </row>
    <row r="353654" spans="5:5" x14ac:dyDescent="0.25">
      <c r="E353654" t="s">
        <v>1805</v>
      </c>
    </row>
    <row r="353655" spans="5:5" x14ac:dyDescent="0.25">
      <c r="E353655" t="s">
        <v>1806</v>
      </c>
    </row>
    <row r="353656" spans="5:5" x14ac:dyDescent="0.25">
      <c r="E353656" t="s">
        <v>1807</v>
      </c>
    </row>
    <row r="353657" spans="5:5" x14ac:dyDescent="0.25">
      <c r="E353657" t="s">
        <v>1808</v>
      </c>
    </row>
    <row r="353658" spans="5:5" x14ac:dyDescent="0.25">
      <c r="E353658" t="s">
        <v>1809</v>
      </c>
    </row>
    <row r="353659" spans="5:5" x14ac:dyDescent="0.25">
      <c r="E353659" t="s">
        <v>1810</v>
      </c>
    </row>
    <row r="353660" spans="5:5" x14ac:dyDescent="0.25">
      <c r="E353660" t="s">
        <v>1811</v>
      </c>
    </row>
    <row r="353661" spans="5:5" x14ac:dyDescent="0.25">
      <c r="E353661" t="s">
        <v>1812</v>
      </c>
    </row>
    <row r="353662" spans="5:5" x14ac:dyDescent="0.25">
      <c r="E353662" t="s">
        <v>1813</v>
      </c>
    </row>
    <row r="353663" spans="5:5" x14ac:dyDescent="0.25">
      <c r="E353663" t="s">
        <v>1814</v>
      </c>
    </row>
    <row r="353664" spans="5:5" x14ac:dyDescent="0.25">
      <c r="E353664" t="s">
        <v>1815</v>
      </c>
    </row>
    <row r="353665" spans="5:5" x14ac:dyDescent="0.25">
      <c r="E353665" t="s">
        <v>1816</v>
      </c>
    </row>
    <row r="353666" spans="5:5" x14ac:dyDescent="0.25">
      <c r="E353666" t="s">
        <v>1817</v>
      </c>
    </row>
    <row r="353667" spans="5:5" x14ac:dyDescent="0.25">
      <c r="E353667" t="s">
        <v>1818</v>
      </c>
    </row>
    <row r="353668" spans="5:5" x14ac:dyDescent="0.25">
      <c r="E353668" t="s">
        <v>1819</v>
      </c>
    </row>
    <row r="353669" spans="5:5" x14ac:dyDescent="0.25">
      <c r="E353669" t="s">
        <v>1820</v>
      </c>
    </row>
    <row r="353670" spans="5:5" x14ac:dyDescent="0.25">
      <c r="E353670" t="s">
        <v>1821</v>
      </c>
    </row>
    <row r="353671" spans="5:5" x14ac:dyDescent="0.25">
      <c r="E353671" t="s">
        <v>1822</v>
      </c>
    </row>
    <row r="353672" spans="5:5" x14ac:dyDescent="0.25">
      <c r="E353672" t="s">
        <v>1823</v>
      </c>
    </row>
    <row r="353673" spans="5:5" x14ac:dyDescent="0.25">
      <c r="E353673" t="s">
        <v>1824</v>
      </c>
    </row>
    <row r="353674" spans="5:5" x14ac:dyDescent="0.25">
      <c r="E353674" t="s">
        <v>1825</v>
      </c>
    </row>
    <row r="353675" spans="5:5" x14ac:dyDescent="0.25">
      <c r="E353675" t="s">
        <v>1826</v>
      </c>
    </row>
    <row r="353676" spans="5:5" x14ac:dyDescent="0.25">
      <c r="E353676" t="s">
        <v>1827</v>
      </c>
    </row>
    <row r="353677" spans="5:5" x14ac:dyDescent="0.25">
      <c r="E353677" t="s">
        <v>1828</v>
      </c>
    </row>
    <row r="353678" spans="5:5" x14ac:dyDescent="0.25">
      <c r="E353678" t="s">
        <v>1829</v>
      </c>
    </row>
    <row r="353679" spans="5:5" x14ac:dyDescent="0.25">
      <c r="E353679" t="s">
        <v>1830</v>
      </c>
    </row>
    <row r="353680" spans="5:5" x14ac:dyDescent="0.25">
      <c r="E353680" t="s">
        <v>1831</v>
      </c>
    </row>
    <row r="353681" spans="5:5" x14ac:dyDescent="0.25">
      <c r="E353681" t="s">
        <v>1832</v>
      </c>
    </row>
    <row r="353682" spans="5:5" x14ac:dyDescent="0.25">
      <c r="E353682" t="s">
        <v>1833</v>
      </c>
    </row>
    <row r="353683" spans="5:5" x14ac:dyDescent="0.25">
      <c r="E353683" t="s">
        <v>1834</v>
      </c>
    </row>
    <row r="353684" spans="5:5" x14ac:dyDescent="0.25">
      <c r="E353684" t="s">
        <v>1835</v>
      </c>
    </row>
    <row r="353685" spans="5:5" x14ac:dyDescent="0.25">
      <c r="E353685" t="s">
        <v>1836</v>
      </c>
    </row>
    <row r="353686" spans="5:5" x14ac:dyDescent="0.25">
      <c r="E353686" t="s">
        <v>1837</v>
      </c>
    </row>
    <row r="353687" spans="5:5" x14ac:dyDescent="0.25">
      <c r="E353687" t="s">
        <v>1838</v>
      </c>
    </row>
    <row r="353688" spans="5:5" x14ac:dyDescent="0.25">
      <c r="E353688" t="s">
        <v>1839</v>
      </c>
    </row>
    <row r="353689" spans="5:5" x14ac:dyDescent="0.25">
      <c r="E353689" t="s">
        <v>1840</v>
      </c>
    </row>
    <row r="353690" spans="5:5" x14ac:dyDescent="0.25">
      <c r="E353690" t="s">
        <v>1841</v>
      </c>
    </row>
    <row r="353691" spans="5:5" x14ac:dyDescent="0.25">
      <c r="E353691" t="s">
        <v>1842</v>
      </c>
    </row>
    <row r="353692" spans="5:5" x14ac:dyDescent="0.25">
      <c r="E353692" t="s">
        <v>1843</v>
      </c>
    </row>
    <row r="353693" spans="5:5" x14ac:dyDescent="0.25">
      <c r="E353693" t="s">
        <v>1844</v>
      </c>
    </row>
    <row r="353694" spans="5:5" x14ac:dyDescent="0.25">
      <c r="E353694" t="s">
        <v>1845</v>
      </c>
    </row>
    <row r="353695" spans="5:5" x14ac:dyDescent="0.25">
      <c r="E353695" t="s">
        <v>1846</v>
      </c>
    </row>
    <row r="353696" spans="5:5" x14ac:dyDescent="0.25">
      <c r="E353696" t="s">
        <v>1847</v>
      </c>
    </row>
    <row r="353697" spans="5:5" x14ac:dyDescent="0.25">
      <c r="E353697" t="s">
        <v>1848</v>
      </c>
    </row>
    <row r="353698" spans="5:5" x14ac:dyDescent="0.25">
      <c r="E353698" t="s">
        <v>1849</v>
      </c>
    </row>
    <row r="353699" spans="5:5" x14ac:dyDescent="0.25">
      <c r="E353699" t="s">
        <v>1850</v>
      </c>
    </row>
    <row r="353700" spans="5:5" x14ac:dyDescent="0.25">
      <c r="E353700" t="s">
        <v>1851</v>
      </c>
    </row>
    <row r="353701" spans="5:5" x14ac:dyDescent="0.25">
      <c r="E353701" t="s">
        <v>1852</v>
      </c>
    </row>
    <row r="353702" spans="5:5" x14ac:dyDescent="0.25">
      <c r="E353702" t="s">
        <v>1853</v>
      </c>
    </row>
    <row r="353703" spans="5:5" x14ac:dyDescent="0.25">
      <c r="E353703" t="s">
        <v>1854</v>
      </c>
    </row>
    <row r="353704" spans="5:5" x14ac:dyDescent="0.25">
      <c r="E353704" t="s">
        <v>1855</v>
      </c>
    </row>
    <row r="353705" spans="5:5" x14ac:dyDescent="0.25">
      <c r="E353705" t="s">
        <v>1856</v>
      </c>
    </row>
    <row r="353706" spans="5:5" x14ac:dyDescent="0.25">
      <c r="E353706" t="s">
        <v>1857</v>
      </c>
    </row>
    <row r="353707" spans="5:5" x14ac:dyDescent="0.25">
      <c r="E353707" t="s">
        <v>1858</v>
      </c>
    </row>
    <row r="353708" spans="5:5" x14ac:dyDescent="0.25">
      <c r="E353708" t="s">
        <v>1859</v>
      </c>
    </row>
    <row r="353709" spans="5:5" x14ac:dyDescent="0.25">
      <c r="E353709" t="s">
        <v>1860</v>
      </c>
    </row>
    <row r="353710" spans="5:5" x14ac:dyDescent="0.25">
      <c r="E353710" t="s">
        <v>1861</v>
      </c>
    </row>
    <row r="353711" spans="5:5" x14ac:dyDescent="0.25">
      <c r="E353711" t="s">
        <v>1862</v>
      </c>
    </row>
    <row r="353712" spans="5:5" x14ac:dyDescent="0.25">
      <c r="E353712" t="s">
        <v>1863</v>
      </c>
    </row>
    <row r="353713" spans="5:5" x14ac:dyDescent="0.25">
      <c r="E353713" t="s">
        <v>1864</v>
      </c>
    </row>
    <row r="353714" spans="5:5" x14ac:dyDescent="0.25">
      <c r="E353714" t="s">
        <v>1865</v>
      </c>
    </row>
    <row r="353715" spans="5:5" x14ac:dyDescent="0.25">
      <c r="E353715" t="s">
        <v>1866</v>
      </c>
    </row>
    <row r="353716" spans="5:5" x14ac:dyDescent="0.25">
      <c r="E353716" t="s">
        <v>1867</v>
      </c>
    </row>
    <row r="353717" spans="5:5" x14ac:dyDescent="0.25">
      <c r="E353717" t="s">
        <v>1868</v>
      </c>
    </row>
    <row r="353718" spans="5:5" x14ac:dyDescent="0.25">
      <c r="E353718" t="s">
        <v>1869</v>
      </c>
    </row>
    <row r="353719" spans="5:5" x14ac:dyDescent="0.25">
      <c r="E353719" t="s">
        <v>1870</v>
      </c>
    </row>
    <row r="353720" spans="5:5" x14ac:dyDescent="0.25">
      <c r="E353720" t="s">
        <v>1871</v>
      </c>
    </row>
    <row r="353721" spans="5:5" x14ac:dyDescent="0.25">
      <c r="E353721" t="s">
        <v>1872</v>
      </c>
    </row>
    <row r="353722" spans="5:5" x14ac:dyDescent="0.25">
      <c r="E353722" t="s">
        <v>1873</v>
      </c>
    </row>
    <row r="353723" spans="5:5" x14ac:dyDescent="0.25">
      <c r="E353723" t="s">
        <v>1874</v>
      </c>
    </row>
    <row r="353724" spans="5:5" x14ac:dyDescent="0.25">
      <c r="E353724" t="s">
        <v>1875</v>
      </c>
    </row>
    <row r="353725" spans="5:5" x14ac:dyDescent="0.25">
      <c r="E353725" t="s">
        <v>1876</v>
      </c>
    </row>
    <row r="353726" spans="5:5" x14ac:dyDescent="0.25">
      <c r="E353726" t="s">
        <v>1877</v>
      </c>
    </row>
    <row r="353727" spans="5:5" x14ac:dyDescent="0.25">
      <c r="E353727" t="s">
        <v>1878</v>
      </c>
    </row>
    <row r="353728" spans="5:5" x14ac:dyDescent="0.25">
      <c r="E353728" t="s">
        <v>1879</v>
      </c>
    </row>
    <row r="353729" spans="5:5" x14ac:dyDescent="0.25">
      <c r="E353729" t="s">
        <v>1880</v>
      </c>
    </row>
    <row r="353730" spans="5:5" x14ac:dyDescent="0.25">
      <c r="E353730" t="s">
        <v>1881</v>
      </c>
    </row>
    <row r="353731" spans="5:5" x14ac:dyDescent="0.25">
      <c r="E353731" t="s">
        <v>1882</v>
      </c>
    </row>
    <row r="353732" spans="5:5" x14ac:dyDescent="0.25">
      <c r="E353732" t="s">
        <v>1883</v>
      </c>
    </row>
    <row r="353733" spans="5:5" x14ac:dyDescent="0.25">
      <c r="E353733" t="s">
        <v>1884</v>
      </c>
    </row>
    <row r="353734" spans="5:5" x14ac:dyDescent="0.25">
      <c r="E353734" t="s">
        <v>1885</v>
      </c>
    </row>
    <row r="353735" spans="5:5" x14ac:dyDescent="0.25">
      <c r="E353735" t="s">
        <v>1886</v>
      </c>
    </row>
    <row r="353736" spans="5:5" x14ac:dyDescent="0.25">
      <c r="E353736" t="s">
        <v>1887</v>
      </c>
    </row>
    <row r="353737" spans="5:5" x14ac:dyDescent="0.25">
      <c r="E353737" t="s">
        <v>1888</v>
      </c>
    </row>
    <row r="353738" spans="5:5" x14ac:dyDescent="0.25">
      <c r="E353738" t="s">
        <v>1889</v>
      </c>
    </row>
    <row r="353739" spans="5:5" x14ac:dyDescent="0.25">
      <c r="E353739" t="s">
        <v>1890</v>
      </c>
    </row>
    <row r="353740" spans="5:5" x14ac:dyDescent="0.25">
      <c r="E353740" t="s">
        <v>1891</v>
      </c>
    </row>
    <row r="353741" spans="5:5" x14ac:dyDescent="0.25">
      <c r="E353741" t="s">
        <v>1892</v>
      </c>
    </row>
    <row r="353742" spans="5:5" x14ac:dyDescent="0.25">
      <c r="E353742" t="s">
        <v>1893</v>
      </c>
    </row>
    <row r="353743" spans="5:5" x14ac:dyDescent="0.25">
      <c r="E353743" t="s">
        <v>1894</v>
      </c>
    </row>
    <row r="353744" spans="5:5" x14ac:dyDescent="0.25">
      <c r="E353744" t="s">
        <v>1895</v>
      </c>
    </row>
    <row r="353745" spans="5:5" x14ac:dyDescent="0.25">
      <c r="E353745" t="s">
        <v>1896</v>
      </c>
    </row>
    <row r="353746" spans="5:5" x14ac:dyDescent="0.25">
      <c r="E353746" t="s">
        <v>1897</v>
      </c>
    </row>
    <row r="353747" spans="5:5" x14ac:dyDescent="0.25">
      <c r="E353747" t="s">
        <v>1898</v>
      </c>
    </row>
    <row r="353748" spans="5:5" x14ac:dyDescent="0.25">
      <c r="E353748" t="s">
        <v>1899</v>
      </c>
    </row>
    <row r="353749" spans="5:5" x14ac:dyDescent="0.25">
      <c r="E353749" t="s">
        <v>1900</v>
      </c>
    </row>
    <row r="353750" spans="5:5" x14ac:dyDescent="0.25">
      <c r="E353750" t="s">
        <v>1901</v>
      </c>
    </row>
    <row r="353751" spans="5:5" x14ac:dyDescent="0.25">
      <c r="E353751" t="s">
        <v>1902</v>
      </c>
    </row>
    <row r="353752" spans="5:5" x14ac:dyDescent="0.25">
      <c r="E353752" t="s">
        <v>1903</v>
      </c>
    </row>
    <row r="353753" spans="5:5" x14ac:dyDescent="0.25">
      <c r="E353753" t="s">
        <v>1904</v>
      </c>
    </row>
    <row r="353754" spans="5:5" x14ac:dyDescent="0.25">
      <c r="E353754" t="s">
        <v>1905</v>
      </c>
    </row>
    <row r="353755" spans="5:5" x14ac:dyDescent="0.25">
      <c r="E353755" t="s">
        <v>1906</v>
      </c>
    </row>
    <row r="353756" spans="5:5" x14ac:dyDescent="0.25">
      <c r="E353756" t="s">
        <v>1907</v>
      </c>
    </row>
    <row r="353757" spans="5:5" x14ac:dyDescent="0.25">
      <c r="E353757" t="s">
        <v>1908</v>
      </c>
    </row>
    <row r="353758" spans="5:5" x14ac:dyDescent="0.25">
      <c r="E353758" t="s">
        <v>1909</v>
      </c>
    </row>
    <row r="353759" spans="5:5" x14ac:dyDescent="0.25">
      <c r="E353759" t="s">
        <v>1910</v>
      </c>
    </row>
    <row r="353760" spans="5:5" x14ac:dyDescent="0.25">
      <c r="E353760" t="s">
        <v>1911</v>
      </c>
    </row>
    <row r="353761" spans="5:5" x14ac:dyDescent="0.25">
      <c r="E353761" t="s">
        <v>1912</v>
      </c>
    </row>
    <row r="353762" spans="5:5" x14ac:dyDescent="0.25">
      <c r="E353762" t="s">
        <v>1913</v>
      </c>
    </row>
    <row r="353763" spans="5:5" x14ac:dyDescent="0.25">
      <c r="E353763" t="s">
        <v>1914</v>
      </c>
    </row>
    <row r="353764" spans="5:5" x14ac:dyDescent="0.25">
      <c r="E353764" t="s">
        <v>1915</v>
      </c>
    </row>
    <row r="353765" spans="5:5" x14ac:dyDescent="0.25">
      <c r="E353765" t="s">
        <v>1916</v>
      </c>
    </row>
    <row r="353766" spans="5:5" x14ac:dyDescent="0.25">
      <c r="E353766" t="s">
        <v>1917</v>
      </c>
    </row>
    <row r="353767" spans="5:5" x14ac:dyDescent="0.25">
      <c r="E353767" t="s">
        <v>1918</v>
      </c>
    </row>
    <row r="353768" spans="5:5" x14ac:dyDescent="0.25">
      <c r="E353768" t="s">
        <v>1919</v>
      </c>
    </row>
    <row r="353769" spans="5:5" x14ac:dyDescent="0.25">
      <c r="E353769" t="s">
        <v>1920</v>
      </c>
    </row>
    <row r="353770" spans="5:5" x14ac:dyDescent="0.25">
      <c r="E353770" t="s">
        <v>1921</v>
      </c>
    </row>
    <row r="353771" spans="5:5" x14ac:dyDescent="0.25">
      <c r="E353771" t="s">
        <v>1922</v>
      </c>
    </row>
    <row r="353772" spans="5:5" x14ac:dyDescent="0.25">
      <c r="E353772" t="s">
        <v>1923</v>
      </c>
    </row>
    <row r="353773" spans="5:5" x14ac:dyDescent="0.25">
      <c r="E353773" t="s">
        <v>1924</v>
      </c>
    </row>
    <row r="353774" spans="5:5" x14ac:dyDescent="0.25">
      <c r="E353774" t="s">
        <v>1925</v>
      </c>
    </row>
    <row r="353775" spans="5:5" x14ac:dyDescent="0.25">
      <c r="E353775" t="s">
        <v>1926</v>
      </c>
    </row>
    <row r="353776" spans="5:5" x14ac:dyDescent="0.25">
      <c r="E353776" t="s">
        <v>1927</v>
      </c>
    </row>
    <row r="353777" spans="5:5" x14ac:dyDescent="0.25">
      <c r="E353777" t="s">
        <v>1928</v>
      </c>
    </row>
    <row r="353778" spans="5:5" x14ac:dyDescent="0.25">
      <c r="E353778" t="s">
        <v>1929</v>
      </c>
    </row>
    <row r="353779" spans="5:5" x14ac:dyDescent="0.25">
      <c r="E353779" t="s">
        <v>1930</v>
      </c>
    </row>
    <row r="353780" spans="5:5" x14ac:dyDescent="0.25">
      <c r="E353780" t="s">
        <v>1931</v>
      </c>
    </row>
    <row r="353781" spans="5:5" x14ac:dyDescent="0.25">
      <c r="E353781" t="s">
        <v>1932</v>
      </c>
    </row>
    <row r="353782" spans="5:5" x14ac:dyDescent="0.25">
      <c r="E353782" t="s">
        <v>1933</v>
      </c>
    </row>
    <row r="353783" spans="5:5" x14ac:dyDescent="0.25">
      <c r="E353783" t="s">
        <v>1934</v>
      </c>
    </row>
    <row r="353784" spans="5:5" x14ac:dyDescent="0.25">
      <c r="E353784" t="s">
        <v>1935</v>
      </c>
    </row>
    <row r="353785" spans="5:5" x14ac:dyDescent="0.25">
      <c r="E353785" t="s">
        <v>1936</v>
      </c>
    </row>
    <row r="353786" spans="5:5" x14ac:dyDescent="0.25">
      <c r="E353786" t="s">
        <v>1937</v>
      </c>
    </row>
    <row r="353787" spans="5:5" x14ac:dyDescent="0.25">
      <c r="E353787" t="s">
        <v>1938</v>
      </c>
    </row>
    <row r="353788" spans="5:5" x14ac:dyDescent="0.25">
      <c r="E353788" t="s">
        <v>1939</v>
      </c>
    </row>
    <row r="353789" spans="5:5" x14ac:dyDescent="0.25">
      <c r="E353789" t="s">
        <v>1940</v>
      </c>
    </row>
    <row r="353790" spans="5:5" x14ac:dyDescent="0.25">
      <c r="E353790" t="s">
        <v>1941</v>
      </c>
    </row>
    <row r="353791" spans="5:5" x14ac:dyDescent="0.25">
      <c r="E353791" t="s">
        <v>1942</v>
      </c>
    </row>
    <row r="353792" spans="5:5" x14ac:dyDescent="0.25">
      <c r="E353792" t="s">
        <v>1943</v>
      </c>
    </row>
    <row r="353793" spans="5:5" x14ac:dyDescent="0.25">
      <c r="E353793" t="s">
        <v>1944</v>
      </c>
    </row>
    <row r="353794" spans="5:5" x14ac:dyDescent="0.25">
      <c r="E353794" t="s">
        <v>1945</v>
      </c>
    </row>
    <row r="353795" spans="5:5" x14ac:dyDescent="0.25">
      <c r="E353795" t="s">
        <v>1946</v>
      </c>
    </row>
    <row r="353796" spans="5:5" x14ac:dyDescent="0.25">
      <c r="E353796" t="s">
        <v>1947</v>
      </c>
    </row>
    <row r="353797" spans="5:5" x14ac:dyDescent="0.25">
      <c r="E353797" t="s">
        <v>1948</v>
      </c>
    </row>
    <row r="353798" spans="5:5" x14ac:dyDescent="0.25">
      <c r="E353798" t="s">
        <v>1949</v>
      </c>
    </row>
    <row r="353799" spans="5:5" x14ac:dyDescent="0.25">
      <c r="E353799" t="s">
        <v>1950</v>
      </c>
    </row>
    <row r="353800" spans="5:5" x14ac:dyDescent="0.25">
      <c r="E353800" t="s">
        <v>1951</v>
      </c>
    </row>
    <row r="353801" spans="5:5" x14ac:dyDescent="0.25">
      <c r="E353801" t="s">
        <v>1952</v>
      </c>
    </row>
    <row r="353802" spans="5:5" x14ac:dyDescent="0.25">
      <c r="E353802" t="s">
        <v>1953</v>
      </c>
    </row>
    <row r="353803" spans="5:5" x14ac:dyDescent="0.25">
      <c r="E353803" t="s">
        <v>1954</v>
      </c>
    </row>
    <row r="353804" spans="5:5" x14ac:dyDescent="0.25">
      <c r="E353804" t="s">
        <v>1955</v>
      </c>
    </row>
    <row r="353805" spans="5:5" x14ac:dyDescent="0.25">
      <c r="E353805" t="s">
        <v>1956</v>
      </c>
    </row>
    <row r="353806" spans="5:5" x14ac:dyDescent="0.25">
      <c r="E353806" t="s">
        <v>1957</v>
      </c>
    </row>
    <row r="353807" spans="5:5" x14ac:dyDescent="0.25">
      <c r="E353807" t="s">
        <v>1958</v>
      </c>
    </row>
    <row r="353808" spans="5:5" x14ac:dyDescent="0.25">
      <c r="E353808" t="s">
        <v>1959</v>
      </c>
    </row>
    <row r="353809" spans="5:5" x14ac:dyDescent="0.25">
      <c r="E353809" t="s">
        <v>1960</v>
      </c>
    </row>
    <row r="353810" spans="5:5" x14ac:dyDescent="0.25">
      <c r="E353810" t="s">
        <v>1961</v>
      </c>
    </row>
    <row r="353811" spans="5:5" x14ac:dyDescent="0.25">
      <c r="E353811" t="s">
        <v>1962</v>
      </c>
    </row>
    <row r="353812" spans="5:5" x14ac:dyDescent="0.25">
      <c r="E353812" t="s">
        <v>1963</v>
      </c>
    </row>
    <row r="353813" spans="5:5" x14ac:dyDescent="0.25">
      <c r="E353813" t="s">
        <v>1964</v>
      </c>
    </row>
    <row r="353814" spans="5:5" x14ac:dyDescent="0.25">
      <c r="E353814" t="s">
        <v>1965</v>
      </c>
    </row>
    <row r="353815" spans="5:5" x14ac:dyDescent="0.25">
      <c r="E353815" t="s">
        <v>1966</v>
      </c>
    </row>
    <row r="353816" spans="5:5" x14ac:dyDescent="0.25">
      <c r="E353816" t="s">
        <v>1967</v>
      </c>
    </row>
    <row r="353817" spans="5:5" x14ac:dyDescent="0.25">
      <c r="E353817" t="s">
        <v>1968</v>
      </c>
    </row>
    <row r="353818" spans="5:5" x14ac:dyDescent="0.25">
      <c r="E353818" t="s">
        <v>1969</v>
      </c>
    </row>
    <row r="353819" spans="5:5" x14ac:dyDescent="0.25">
      <c r="E353819" t="s">
        <v>1970</v>
      </c>
    </row>
    <row r="353820" spans="5:5" x14ac:dyDescent="0.25">
      <c r="E353820" t="s">
        <v>1971</v>
      </c>
    </row>
    <row r="353821" spans="5:5" x14ac:dyDescent="0.25">
      <c r="E353821" t="s">
        <v>1972</v>
      </c>
    </row>
    <row r="353822" spans="5:5" x14ac:dyDescent="0.25">
      <c r="E353822" t="s">
        <v>1973</v>
      </c>
    </row>
    <row r="353823" spans="5:5" x14ac:dyDescent="0.25">
      <c r="E353823" t="s">
        <v>1974</v>
      </c>
    </row>
    <row r="353824" spans="5:5" x14ac:dyDescent="0.25">
      <c r="E353824" t="s">
        <v>1975</v>
      </c>
    </row>
    <row r="353825" spans="5:5" x14ac:dyDescent="0.25">
      <c r="E353825" t="s">
        <v>1976</v>
      </c>
    </row>
    <row r="353826" spans="5:5" x14ac:dyDescent="0.25">
      <c r="E353826" t="s">
        <v>1977</v>
      </c>
    </row>
    <row r="353827" spans="5:5" x14ac:dyDescent="0.25">
      <c r="E353827" t="s">
        <v>1978</v>
      </c>
    </row>
    <row r="353828" spans="5:5" x14ac:dyDescent="0.25">
      <c r="E353828" t="s">
        <v>1979</v>
      </c>
    </row>
    <row r="353829" spans="5:5" x14ac:dyDescent="0.25">
      <c r="E353829" t="s">
        <v>1980</v>
      </c>
    </row>
    <row r="353830" spans="5:5" x14ac:dyDescent="0.25">
      <c r="E353830" t="s">
        <v>1981</v>
      </c>
    </row>
    <row r="353831" spans="5:5" x14ac:dyDescent="0.25">
      <c r="E353831" t="s">
        <v>1982</v>
      </c>
    </row>
    <row r="353832" spans="5:5" x14ac:dyDescent="0.25">
      <c r="E353832" t="s">
        <v>1983</v>
      </c>
    </row>
    <row r="353833" spans="5:5" x14ac:dyDescent="0.25">
      <c r="E353833" t="s">
        <v>1984</v>
      </c>
    </row>
    <row r="353834" spans="5:5" x14ac:dyDescent="0.25">
      <c r="E353834" t="s">
        <v>1985</v>
      </c>
    </row>
    <row r="353835" spans="5:5" x14ac:dyDescent="0.25">
      <c r="E353835" t="s">
        <v>1986</v>
      </c>
    </row>
    <row r="353836" spans="5:5" x14ac:dyDescent="0.25">
      <c r="E353836" t="s">
        <v>1987</v>
      </c>
    </row>
    <row r="353837" spans="5:5" x14ac:dyDescent="0.25">
      <c r="E353837" t="s">
        <v>1988</v>
      </c>
    </row>
    <row r="353838" spans="5:5" x14ac:dyDescent="0.25">
      <c r="E353838" t="s">
        <v>1989</v>
      </c>
    </row>
    <row r="353839" spans="5:5" x14ac:dyDescent="0.25">
      <c r="E353839" t="s">
        <v>1990</v>
      </c>
    </row>
    <row r="353840" spans="5:5" x14ac:dyDescent="0.25">
      <c r="E353840" t="s">
        <v>1991</v>
      </c>
    </row>
    <row r="353841" spans="5:5" x14ac:dyDescent="0.25">
      <c r="E353841" t="s">
        <v>1992</v>
      </c>
    </row>
    <row r="353842" spans="5:5" x14ac:dyDescent="0.25">
      <c r="E353842" t="s">
        <v>1993</v>
      </c>
    </row>
    <row r="353843" spans="5:5" x14ac:dyDescent="0.25">
      <c r="E353843" t="s">
        <v>1994</v>
      </c>
    </row>
    <row r="353844" spans="5:5" x14ac:dyDescent="0.25">
      <c r="E353844" t="s">
        <v>1995</v>
      </c>
    </row>
    <row r="353845" spans="5:5" x14ac:dyDescent="0.25">
      <c r="E353845" t="s">
        <v>1996</v>
      </c>
    </row>
    <row r="353846" spans="5:5" x14ac:dyDescent="0.25">
      <c r="E353846" t="s">
        <v>1997</v>
      </c>
    </row>
    <row r="353847" spans="5:5" x14ac:dyDescent="0.25">
      <c r="E353847" t="s">
        <v>1998</v>
      </c>
    </row>
    <row r="353848" spans="5:5" x14ac:dyDescent="0.25">
      <c r="E353848" t="s">
        <v>1999</v>
      </c>
    </row>
    <row r="353849" spans="5:5" x14ac:dyDescent="0.25">
      <c r="E353849" t="s">
        <v>2000</v>
      </c>
    </row>
    <row r="353850" spans="5:5" x14ac:dyDescent="0.25">
      <c r="E353850" t="s">
        <v>2001</v>
      </c>
    </row>
    <row r="353851" spans="5:5" x14ac:dyDescent="0.25">
      <c r="E353851" t="s">
        <v>2002</v>
      </c>
    </row>
    <row r="353852" spans="5:5" x14ac:dyDescent="0.25">
      <c r="E353852" t="s">
        <v>2003</v>
      </c>
    </row>
    <row r="353853" spans="5:5" x14ac:dyDescent="0.25">
      <c r="E353853" t="s">
        <v>2004</v>
      </c>
    </row>
    <row r="353854" spans="5:5" x14ac:dyDescent="0.25">
      <c r="E353854" t="s">
        <v>155</v>
      </c>
    </row>
  </sheetData>
  <mergeCells count="1">
    <mergeCell ref="B8:BA8"/>
  </mergeCells>
  <dataValidations count="211">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26 S128:S241 AI135 T240 AI176:AI177 AI190 AI196:AI197 AI199 AI204 AI243 S243:S255 S257:S258 R259:R397 S398:S801 T976 T1015 V995 S949:S1042 V955 V1159:V1160 T1078 T1117 V1097 V1057 S1051:S1144 S1153:S1162 S1164:S11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S127 T83:T126 T11:T81 T128:T239 S242 T241:T255 T257:T258 S259:S397 T398:T801 T997:T1013 T1016:T1042 T1099:T1115 T1118:T1144">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6 AI32:AI130 AI245 AI132:AI134 AI153:AI154 AI158:AI159 AI233 AI238 AI248:AI255 AI257:AI258 AH259:AH397 AI398:AI801 AI1051:AI1144 AI949:AI1042 AI1153:AI1162 AI1164:AI1171">
      <formula1>-99999999999</formula1>
      <formula2>99999999999</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X13:AZ15 AZ18 AX118:AZ125 AX19:AZ31 AX39:AZ45 AW11:AW37 AW39:AW128 AY224:AZ224 AW129:AX248 AW398:AW801 AR1163 AX949:AX1143 AX1147:AX1162 AX1164 AX1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6:AX18 AW38 AX46:AX117 AX11:AX12 AX32:AX37 AX126:AX128 AX398:AX801 AS1163 AY949:AY1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6:AY18 AX38 AY46:AY117 AY11:AY12 AY32:AY37 AY126:AY128 AY129:AZ223 AY225:AZ248 AY398:AY801 AZ949:AZ1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6:AZ17 AY38 AZ46:AZ117 AZ11:AZ12 AZ32:AZ38 AZ126:AZ128 AZ398:AZ801 BA949:BA1171">
      <formula1>-9223372036854770000</formula1>
      <formula2>9223372036854770000</formula2>
    </dataValidation>
    <dataValidation type="textLength" allowBlank="1" showInputMessage="1" error="Escriba un texto " promptTitle="Cualquier contenido" prompt=" Registre COMPLETO nombres y apellidos del Supervisor del contrato." sqref="AM11:AM128 AI142 AI156:AI157 AI173 AI211:AI212 AI218 AI236 AI240 AI136 AM249:AM255 AM257:AM258 AL259:AL397 AM949:AM961 AM963:AM979 AM981:AM983 AM1153:AM1162 AM985:AM1022 AM1164:AM1166 AM1024:AM1042 AM1083:AM1085 AM1051:AM1063 AM1168:AM1171 AM1065:AM1081 AM1147 AM1126:AM1144 AM1087:AM112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G11:AG128 AG249:AG255 AM256 AG257:AG258 AF259:AF397 AG949:AG1042 AG1051:AG1144 AG1153:AG1162 AG1164:AG1171">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11:AF128 AF249:AF255 AL256 AF257:AF258 AE259:AE397 AF949:AF1042 AF1051:AF1144 AF1153:AF1162 AF1164:AF1171">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11:V128 V249:V255 Y256 V257:V258 U259:U397 V996:V1042 V949:V954 V956:V994 V1153:V1158 V1051:V1056 V1058:V1096 V1098:V1144 V1161:V1162 V1164:V1171 T1163">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K11:K128 K249:K255 L256:M256 K257:K397 K949:K117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H11:H128 H249:H255 H257:H350 H352:H397 H1144 H1153:H11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28">
      <formula1>$N$352161:$N$352165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28">
      <formula1>$M$352161:$M$352164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28">
      <formula1>$F$352161:$F$352172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28">
      <formula1>$L$352161:$L$352166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28">
      <formula1>$F$352161:$F$352172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28">
      <formula1>$L$352161:$L$352166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28">
      <formula1>$K$352161:$K$352165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28">
      <formula1>$J$352161:$J$352216</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28">
      <formula1>$I$352161:$I$352167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28">
      <formula1>$F$352161:$F$352172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28">
      <formula1>$F$352161:$F$352172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28">
      <formula1>$A$352161:$A$352163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28">
      <formula1>$E$352161:$E$353853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28">
      <formula1>$D$352161:$D$352182</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28">
      <formula1>$C$352161:$C$352167</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28">
      <formula1>$B$352161:$B$352212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8">
      <formula1>$A$352161:$A$352163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28">
      <formula1>$H$352161:$H$352166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28">
      <formula1>$G$352161:$G$352165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28 AL249:AL255 AR256 AL257:AL258 AK259:AK397 AL949:AL1042 AL1164:AL1171 AL1153:AL1162 AL1051:AL1144">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11:D128">
      <formula1>0</formula1>
      <formula2>200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28 AZ259:AZ397 BA252:BA255 BA249 BA257:BA397 BB949:BB1138 AV1163 BB1153:BB1162 BB1164:BB1171 BB1140:BB1144">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28 E249:E255 E257:E397 E1144 E1153:E117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27 W249:W255 W257:W397 V259:V397 W949:W1042 W1051:W1144 W1153:W1162 W1164:W117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55 F257:F948 Z1099:Z1100 Z1118 Z997:Z998 Z1016 F1144 F1153:F117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48 M398:M801 M949:M974 M976:M1042 M1051:M1076 M1078:M1144 M1153:M1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55 O257:O801 O949:O1042 O1051:O1144 O1153:O1162 O1164:O1171">
      <formula1>-999999999</formula1>
      <formula2>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55 Z257:Z996 Z999:Z1015 Z1017:Z1042 Z1051:Z1098 Z1101:Z1117 Z1119:Z1144 Z1153:Z117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55 AI256 AC257:AC258 AB249:AB397 AC398:AC801 AC949:AC1042 AC1051:AC1144 AC1153:AC1162 AC1164:AC1171 X1163 X114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55 AJ256 AD257:AD258 AC259:AC397 AD398:AD801 AD949:AD1042 AD1051:AD1144 AD1153:AD1162 AD1164:AD1171">
      <formula1>-999999999</formula1>
      <formula2>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55 AP256 AJ257:AJ258 AI259:AI397 AJ398:AJ801 AJ949:AJ1042 AE1163 AJ1153:AJ1162 AJ1164:AJ1171 AJ1051:AJ1144">
      <formula1>-999999999</formula1>
      <formula2>999999999</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48 AN398:AN801 AN949:AN1042 AN1142:AN1144 AN1051:AN1140 AN1153:AN1162 AN1164:AN1171 AI11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48 AP398:AP801 AP949:AP11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48 AR398:AR801 AR1164:AS1171 AR949:AS1138 AR1140:AS116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48 AS398:AS80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55 AT257:AT258 AT398:AT1042 AT1051:AT1144 AT1153:AT1171 AU1163">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55 AU257:AU258 AT259:AT397 AU398:AU1042 AV973 AV1075 AU1051:AU1144 AU1153:AU1162 AU1164:AU117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55 BK256 AV257:AV258 AU259:AU397 AV398:AV972 AV974:AV1042 AV1051:AV1074 AV1076:AV1144 AV1153:AV1162 AV1164:AV117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M129:AM24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200 AI138:AI141 AI216 AI198 AI219:AI220 AI202:AI203 AI205 AI155 AI166 AI235 AI151:AI152 AI145:AI149 AI207 AI168 AI191:AI195">
      <formula1>-99999999999</formula1>
      <formula2>99999999999</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l Supervisor SIN PUNTOS NI COMAS." sqref="AI201 AI232 AI181 AI213:AI214 AI221:AI224 AI226 AI230 AI234">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W129:W248">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29:U248">
      <formula1>$D$352037:$D$352048</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29:H24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29:E248 E717:E801">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9:C248">
      <formula1>$A$352037:$A$352039</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29:BA248 BA398:BA8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29:AQ248">
      <formula1>$N$352044:$N$352048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29:AO248">
      <formula1>$M$352044:$M$352047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29:AL248 AL398:AL8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29:AK248">
      <formula1>$F$352044:$F$352055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29:AH248">
      <formula1>$L$352044:$L$352049</formula1>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29:AG248 AG398:AG801">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29:AF248 AF398:AF8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29:AE248">
      <formula1>$F$352044:$F$352055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29:AB248">
      <formula1>$L$352044:$L$352049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29:AA248">
      <formula1>$K$352044:$K$352048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29:Y248">
      <formula1>$J$352044:$J$352099</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29:X248">
      <formula1>$I$352044:$I$352050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29:V248 V398:V8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29:R248">
      <formula1>$H$352044:$H$352049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29:Q248">
      <formula1>$G$352044:$G$352048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29:P248">
      <formula1>$F$352044:$F$352055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29:N248">
      <formula1>$A$352044:$A$352046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29:L248">
      <formula1>$E$352044:$E$353736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29:K248 K398:K801">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29:J248">
      <formula1>$D$352044:$D$352065</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29:I248">
      <formula1>$C$352044:$C$352050</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29:G248">
      <formula1>$B$352044:$B$352095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29:D248 D398:D801">
      <formula1>0</formula1>
      <formula2>290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49:D397 D949:D117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59:L397">
      <formula1>$E$351700:$E$353392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249:N397">
      <formula1>$A$351700:$A$351702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249:P397">
      <formula1>$F$351700:$F$351711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59:C397">
      <formula1>$A$351700:$A$351702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59:G397">
      <formula1>$B$351700:$B$351751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59:I397">
      <formula1>$C$351700:$C$351706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59:J397">
      <formula1>$D$351700:$D$351721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59:X397">
      <formula1>$J$351700:$J$351706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59:Y397">
      <formula1>$K$351700:$K$351755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Q256">
      <formula1>$F$351516:$F$351527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R256">
      <formula1>$F$351467:$F$351478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256">
      <formula1>$F$351571:$F$351582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U256">
      <formula1>$O$351516:$O$351519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N256">
      <formula1>$N$351516:$N$351521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K256">
      <formula1>$F$351516:$F$351527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H256">
      <formula1>$N$351516:$N$351521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G256">
      <formula1>$L$351516:$L$351520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56">
      <formula1>$K$351516:$K$351571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U256">
      <formula1>$H$351516:$H$351521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T256">
      <formula1>$G$351516:$G$351520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56">
      <formula1>$D$351516:$D$351537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J256">
      <formula1>$C$351516:$C$351522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56">
      <formula1>$A$351516:$A$351518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W256">
      <formula1>$P$351516:$P$351520</formula1>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249:AZ255 AZ257:AZ258 AY259:AY39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249:AY255 BN256:BO256 AY257:AY258 AX259:AX39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249:AX255 BM256 AX257:AX258 AW259:AW39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249:AW255 BL256 AW257:AW258 AV259:AV397">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249:AS255 AZ256:BC256 BE256 AR259:AR397 AS257:AS397">
      <formula1>-2147483647</formula1>
      <formula2>2147483647</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249:AR255 AX256:AY256 AR257:AR258 AQ259:AQ397">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249:AQ255 AP259:AP397 AQ257:AQ258">
      <formula1>$N$351706:$N$351710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249:AP255 AV256 AP257:AP258 AO259:AO397">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249:AO255 AN259:AN397 AO257:AO258">
      <formula1>$M$351706:$M$351709</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249:AN255 AN257:AN258 AM259:AM397">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249:AK255 AJ259:AJ397 AK257:AK258">
      <formula1>$F$351706:$F$351717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249:AH255 AG259:AG397 AH257:AH258">
      <formula1>$L$351706:$L$351711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249:AE255 AD259:AD397 AE257:AE258">
      <formula1>$F$351706:$F$351717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249:AA255 AA357:AA397 AA267:AA275 AA277:AA285 AA287:AA295 AA297:AA305 AA307:AA315 AA317:AA325 AA327:AA335 AA337:AA345 AA347:AA355 AA257:AA265">
      <formula1>$K$351706:$K$351710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249:Y255 Y257:Y258">
      <formula1>$J$351706:$J$351761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249:X255 X257:X258">
      <formula1>$I$351706:$I$351712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249:U255 T259:T397 U257:U258">
      <formula1>$F$351706:$F$351717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249:R255 Q259:Q397 R257:R258">
      <formula1>$H$351706:$H$351711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249:Q255 Q257:Q258">
      <formula1>$G$351706:$G$351710</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249:M255 M257:M397">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249:L255 L257:L258">
      <formula1>$E$351706:$E$353398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249:J255 J257:J258">
      <formula1>$D$351706:$D$351727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249:I255 I257:I258">
      <formula1>$C$351706:$C$351712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249:G258">
      <formula1>$B$351706:$B$351757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49:C255 C257:C258">
      <formula1>$A$351706:$A$351708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398:AQ801">
      <formula1>$N$351457:$N$351461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398:AO801">
      <formula1>$M$351457:$M$351460</formula1>
    </dataValidation>
    <dataValidation type="textLength" allowBlank="1" showInputMessage="1" showErrorMessage="1" errorTitle="Entrada no válida" error="Escriba un texto " promptTitle="Cualquier contenido" prompt=" Registre COMPLETO nombres y apellidos del Supervisor del contrato." sqref="AM398:AM80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398:AK801">
      <formula1>$F$351457:$F$351468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398:AH801">
      <formula1>$L$351457:$L$351462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398:AE801">
      <formula1>$F$351457:$F$351468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398:AB801">
      <formula1>$L$351457:$L$351462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398:AA801">
      <formula1>$K$351457:$K$351461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398:Y801">
      <formula1>$J$351457:$J$351512</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398:X801">
      <formula1>$I$351457:$I$351463</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398:W80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398:U801">
      <formula1>$F$351457:$F$351468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398:R801">
      <formula1>$H$351457:$H$351462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98:Q801">
      <formula1>$G$351457:$G$351461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398:P801">
      <formula1>$F$351457:$F$351468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398:N801">
      <formula1>$A$351457:$A$351459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398:L716 L774:L776 L782:L794 L800">
      <formula1>$E$351457:$E$353149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398:J801">
      <formula1>$D$351457:$D$351478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398:I801">
      <formula1>$C$351457:$C$351463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398:H801">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398:G801">
      <formula1>$B$351457:$B$351508</formula1>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398:E716">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98:C801">
      <formula1>$A$351457:$A$351459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717:L773 L801 L795:L799 L777:L781">
      <formula1>$E$351536:$E$353228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802:AQ948">
      <formula1>$N$351225:$N$351229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802:AO948">
      <formula1>$M$351225:$M$351228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802:AK948">
      <formula1>$F$351225:$F$351236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802:AH948">
      <formula1>$L$351225:$L$351230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802:AE948">
      <formula1>$F$351225:$F$351236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802:AB948">
      <formula1>$L$351225:$L$351230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802:AA948">
      <formula1>$K$351225:$K$351229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802:Y948">
      <formula1>$J$351225:$J$351280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802:X948">
      <formula1>$I$351225:$I$351231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802:U948">
      <formula1>$F$351225:$F$351236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802:R948">
      <formula1>$H$351225:$H$351230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802:Q948">
      <formula1>$G$351225:$G$351229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802:P948">
      <formula1>$F$351225:$F$351236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802:N948">
      <formula1>$A$351225:$A$351227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802:L948">
      <formula1>$E$351225:$E$352917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802:J948">
      <formula1>$D$351225:$D$351246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802:I948">
      <formula1>$C$351225:$C$351231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802:G948">
      <formula1>$B$351225:$B$351276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02:C948">
      <formula1>$A$351225:$A$351227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63">
      <formula1>$A$351005:$A$351007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63 Q1163">
      <formula1>$E$351005:$E$351009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63 R1163">
      <formula1>$F$351005:$F$351010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63">
      <formula1>$D$351005:$D$351016</formula1>
    </dataValidation>
    <dataValidation type="textLength" allowBlank="1" showInputMessage="1" error="Escriba un texto " promptTitle="Cualquier contenido" prompt=" Registre COMPLETO nombres y apellidos del Contratista si es Persona Natural, o la razón social si es Persona Jurídica." sqref="U1163">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63">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63">
      <formula1>$H$351005:$H$351010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63 AD116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63">
      <formula1>$J$351005:$J$351009</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6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6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63">
      <formula1>$B$351138:$B$351189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63">
      <formula1>$M$351136:$M$351139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Y1163 Y1140">
      <formula1>$L$351136:$L$351141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C1163">
      <formula1>$L$351136:$L$351141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63">
      <formula1>$F$351136:$F$351147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949:AO1171">
      <formula1>$M$351137:$M$351140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949:N1171">
      <formula1>$A$351137:$A$351139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949:AB1171">
      <formula1>$L$351137:$L$351142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949:C1162 C1164:C1171">
      <formula1>$A$351137:$A$351139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949:AK1171">
      <formula1>$F$351137:$F$351148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949:AH1171">
      <formula1>$L$351137:$L$351142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949:AE1162 AE1164:AE1171">
      <formula1>$F$351137:$F$351148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949:AA1171">
      <formula1>$K$351137:$K$351141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949:J1171">
      <formula1>$D$351137:$D$351158</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949:I1171">
      <formula1>$C$351137:$C$351143</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65:G1171">
      <formula1>$B$351286:$B$351337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949:L1136 L1144 L1146:L1162 L1164:L1171">
      <formula1>$E$350893:$E$352585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949:AQ1042 AQ1153:AQ1171 AQ1051:AQ1144">
      <formula1>$N$351137:$N$351141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949:X1042 X1164:X1171 X1153:X1162 X1051:X1139 X1141:X1144">
      <formula1>$I$351137:$I$351143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949:R1042 R1051:R1144 R1153:R1162 R1164:R1171">
      <formula1>$H$351137:$H$351142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949:Q1042 Q1051:Q1144 Q1153:Q1162 Q1164:Q1171">
      <formula1>$G$351137:$G$351141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949:P1042 P1051:P1144 P1153:P1162 P1164:P1171">
      <formula1>$F$351137:$F$351148</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949:G1144">
      <formula1>$B$351137:$B$351188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T977:T996 T1116:U1116 T949:T975 U949:U1013 T1014:U1014 T1051:T1077 U1015:U1115 T1079:T1098 T1153:T1162 U1117:U1162 T1164:U1171">
      <formula1>$F$351137:$F$351148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2018-04-11T16:25:28Z</dcterms:created>
  <dcterms:modified xsi:type="dcterms:W3CDTF">2019-02-14T15:02:35Z</dcterms:modified>
</cp:coreProperties>
</file>